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3905" yWindow="-30" windowWidth="14805" windowHeight="9465"/>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45621"/>
</workbook>
</file>

<file path=xl/calcChain.xml><?xml version="1.0" encoding="utf-8"?>
<calcChain xmlns="http://schemas.openxmlformats.org/spreadsheetml/2006/main">
  <c r="B222" i="3" l="1"/>
  <c r="B190" i="3"/>
  <c r="B183" i="3"/>
  <c r="Y176" i="3"/>
  <c r="X176" i="3"/>
  <c r="W176" i="3"/>
  <c r="V176" i="3"/>
  <c r="U176" i="3"/>
  <c r="T176" i="3"/>
  <c r="S176" i="3"/>
  <c r="R176" i="3"/>
  <c r="Q176" i="3"/>
  <c r="P176" i="3"/>
  <c r="O176" i="3"/>
  <c r="N176" i="3"/>
  <c r="M176" i="3"/>
  <c r="L176" i="3"/>
  <c r="K176" i="3"/>
  <c r="J176" i="3"/>
  <c r="I176" i="3"/>
  <c r="H176" i="3"/>
  <c r="G176" i="3"/>
  <c r="F176" i="3"/>
  <c r="E176" i="3"/>
  <c r="D176" i="3"/>
  <c r="B176" i="3" s="1"/>
  <c r="C176" i="3"/>
  <c r="BF175" i="3"/>
  <c r="BE175" i="3"/>
  <c r="BB175" i="3"/>
  <c r="BA175" i="3"/>
  <c r="B175" i="3"/>
  <c r="BD175" i="3" s="1"/>
  <c r="BF174" i="3"/>
  <c r="BE174" i="3"/>
  <c r="BB174" i="3"/>
  <c r="BA174" i="3"/>
  <c r="B174" i="3"/>
  <c r="BD174" i="3" s="1"/>
  <c r="BF173" i="3"/>
  <c r="BE173" i="3"/>
  <c r="BB173" i="3"/>
  <c r="BA173" i="3"/>
  <c r="B173" i="3"/>
  <c r="BD173" i="3" s="1"/>
  <c r="BF172" i="3"/>
  <c r="BE172" i="3"/>
  <c r="BB172" i="3"/>
  <c r="BA172" i="3"/>
  <c r="B172" i="3"/>
  <c r="BD172" i="3" s="1"/>
  <c r="BF171" i="3"/>
  <c r="BE171" i="3"/>
  <c r="BB171" i="3"/>
  <c r="BA171" i="3"/>
  <c r="B171" i="3"/>
  <c r="BD171" i="3" s="1"/>
  <c r="D167" i="3"/>
  <c r="C167" i="3"/>
  <c r="B167" i="3" s="1"/>
  <c r="B166" i="3"/>
  <c r="B165" i="3"/>
  <c r="B164" i="3"/>
  <c r="B163" i="3"/>
  <c r="B159" i="3"/>
  <c r="BE158" i="3"/>
  <c r="BB158" i="3"/>
  <c r="BA158" i="3"/>
  <c r="Z158" i="3"/>
  <c r="B158" i="3"/>
  <c r="BD158" i="3" s="1"/>
  <c r="B157" i="3"/>
  <c r="BE156" i="3"/>
  <c r="BB156" i="3"/>
  <c r="BA156" i="3"/>
  <c r="Z156" i="3"/>
  <c r="B156" i="3"/>
  <c r="BD156" i="3" s="1"/>
  <c r="B155" i="3"/>
  <c r="BE154" i="3"/>
  <c r="BB154" i="3"/>
  <c r="BA154" i="3"/>
  <c r="Z154" i="3"/>
  <c r="B154" i="3"/>
  <c r="BD154" i="3" s="1"/>
  <c r="B153" i="3"/>
  <c r="BE152" i="3"/>
  <c r="BB152" i="3"/>
  <c r="BA152" i="3"/>
  <c r="Z152" i="3"/>
  <c r="B152" i="3"/>
  <c r="BD152" i="3" s="1"/>
  <c r="B151" i="3"/>
  <c r="BE150" i="3"/>
  <c r="BB150" i="3"/>
  <c r="BA150" i="3"/>
  <c r="Z150" i="3"/>
  <c r="B150" i="3"/>
  <c r="BD150" i="3" s="1"/>
  <c r="B149" i="3"/>
  <c r="BE148" i="3"/>
  <c r="BB148" i="3"/>
  <c r="BA148" i="3"/>
  <c r="Z148" i="3"/>
  <c r="B148" i="3"/>
  <c r="BD148" i="3" s="1"/>
  <c r="B147" i="3"/>
  <c r="BE146" i="3"/>
  <c r="BB146" i="3"/>
  <c r="BA146" i="3"/>
  <c r="Z146" i="3"/>
  <c r="B146" i="3"/>
  <c r="BD146" i="3" s="1"/>
  <c r="B145" i="3"/>
  <c r="BE144" i="3"/>
  <c r="BB144" i="3"/>
  <c r="BA144" i="3"/>
  <c r="Z144" i="3"/>
  <c r="B144" i="3"/>
  <c r="BD144" i="3" s="1"/>
  <c r="B143" i="3"/>
  <c r="BE142" i="3"/>
  <c r="BB142" i="3"/>
  <c r="BA142" i="3"/>
  <c r="Z142" i="3"/>
  <c r="B142" i="3"/>
  <c r="BD142" i="3" s="1"/>
  <c r="BE118" i="3"/>
  <c r="BB118" i="3"/>
  <c r="L118" i="3"/>
  <c r="B118" i="3"/>
  <c r="BE117" i="3"/>
  <c r="BB117" i="3"/>
  <c r="L117" i="3"/>
  <c r="B117" i="3"/>
  <c r="BE116" i="3"/>
  <c r="BB116" i="3"/>
  <c r="L116" i="3"/>
  <c r="B116" i="3"/>
  <c r="D112" i="3"/>
  <c r="C105" i="3"/>
  <c r="C104" i="3"/>
  <c r="B100" i="3"/>
  <c r="B92" i="3"/>
  <c r="B84" i="3"/>
  <c r="B69" i="3"/>
  <c r="B62" i="3"/>
  <c r="X55" i="3"/>
  <c r="W55" i="3"/>
  <c r="V55" i="3"/>
  <c r="U55" i="3"/>
  <c r="T55" i="3"/>
  <c r="S55" i="3"/>
  <c r="R55" i="3"/>
  <c r="Q55" i="3"/>
  <c r="P55" i="3"/>
  <c r="O55" i="3"/>
  <c r="N55" i="3"/>
  <c r="M55" i="3"/>
  <c r="L55" i="3"/>
  <c r="K55" i="3"/>
  <c r="J55" i="3"/>
  <c r="I55" i="3"/>
  <c r="H55" i="3"/>
  <c r="G55" i="3"/>
  <c r="F55" i="3"/>
  <c r="E55" i="3"/>
  <c r="B55" i="3" s="1"/>
  <c r="D55" i="3"/>
  <c r="C55" i="3"/>
  <c r="BF54" i="3"/>
  <c r="B54" i="3"/>
  <c r="BF53" i="3"/>
  <c r="B53" i="3"/>
  <c r="BF52" i="3"/>
  <c r="B52" i="3"/>
  <c r="BF51" i="3"/>
  <c r="B51" i="3"/>
  <c r="B50" i="3"/>
  <c r="D46" i="3"/>
  <c r="D45" i="3"/>
  <c r="D44" i="3"/>
  <c r="D43" i="3"/>
  <c r="D42" i="3"/>
  <c r="D41" i="3"/>
  <c r="D40" i="3"/>
  <c r="D39" i="3"/>
  <c r="D38" i="3"/>
  <c r="D37" i="3"/>
  <c r="D36" i="3"/>
  <c r="D35" i="3"/>
  <c r="D34" i="3"/>
  <c r="D33" i="3"/>
  <c r="D32" i="3"/>
  <c r="D31" i="3"/>
  <c r="D30" i="3"/>
  <c r="D29" i="3"/>
  <c r="AZ28" i="3"/>
  <c r="D28" i="3"/>
  <c r="BG27" i="3"/>
  <c r="BF27" i="3"/>
  <c r="BE27" i="3"/>
  <c r="BD27" i="3"/>
  <c r="BC27" i="3"/>
  <c r="BB27" i="3"/>
  <c r="BA27" i="3"/>
  <c r="I27" i="3" s="1"/>
  <c r="AZ27" i="3"/>
  <c r="D27" i="3"/>
  <c r="BD28" i="3" s="1"/>
  <c r="F23" i="3"/>
  <c r="E23" i="3"/>
  <c r="D23" i="3"/>
  <c r="C23" i="3"/>
  <c r="B23" i="3"/>
  <c r="B22" i="3"/>
  <c r="B21" i="3"/>
  <c r="B20" i="3"/>
  <c r="BD16" i="3"/>
  <c r="B16" i="3"/>
  <c r="BA16" i="3" s="1"/>
  <c r="Z16" i="3" s="1"/>
  <c r="BD15" i="3"/>
  <c r="Z15" i="3"/>
  <c r="B15" i="3"/>
  <c r="BA15" i="3" s="1"/>
  <c r="BA14" i="3"/>
  <c r="B14" i="3"/>
  <c r="BD14" i="3" s="1"/>
  <c r="BD13" i="3"/>
  <c r="B13" i="3"/>
  <c r="BA13" i="3" s="1"/>
  <c r="BE12" i="3"/>
  <c r="BB12" i="3"/>
  <c r="BA12" i="3"/>
  <c r="Z12" i="3"/>
  <c r="B12" i="3"/>
  <c r="BD12" i="3" s="1"/>
  <c r="A5" i="3"/>
  <c r="A4" i="3"/>
  <c r="A3" i="3"/>
  <c r="A2" i="3"/>
  <c r="BC55" i="3" l="1"/>
  <c r="BF55" i="3"/>
  <c r="BB55" i="3"/>
  <c r="BE55" i="3"/>
  <c r="BD55" i="3"/>
  <c r="BA55" i="3"/>
  <c r="Y55" i="3" s="1"/>
  <c r="BE50" i="3"/>
  <c r="BA50" i="3"/>
  <c r="BD50" i="3"/>
  <c r="AZ50" i="3"/>
  <c r="BF50" i="3"/>
  <c r="BE176" i="3"/>
  <c r="BA176" i="3"/>
  <c r="BD176" i="3"/>
  <c r="BF176" i="3"/>
  <c r="BE13" i="3"/>
  <c r="BE236" i="3" s="1"/>
  <c r="BB14" i="3"/>
  <c r="Z14" i="3" s="1"/>
  <c r="BE51" i="3"/>
  <c r="BA51" i="3"/>
  <c r="BD51" i="3"/>
  <c r="BE52" i="3"/>
  <c r="BA52" i="3"/>
  <c r="BD52" i="3"/>
  <c r="BE53" i="3"/>
  <c r="BA53" i="3"/>
  <c r="BD53" i="3"/>
  <c r="BE54" i="3"/>
  <c r="BA54" i="3"/>
  <c r="BD54" i="3"/>
  <c r="BA143" i="3"/>
  <c r="BE143" i="3"/>
  <c r="BA145" i="3"/>
  <c r="BE145" i="3"/>
  <c r="BA147" i="3"/>
  <c r="BE147" i="3"/>
  <c r="BA149" i="3"/>
  <c r="Z149" i="3" s="1"/>
  <c r="BE149" i="3"/>
  <c r="BA151" i="3"/>
  <c r="BE151" i="3"/>
  <c r="BA153" i="3"/>
  <c r="BE153" i="3"/>
  <c r="BA155" i="3"/>
  <c r="BE155" i="3"/>
  <c r="BA157" i="3"/>
  <c r="Z157" i="3" s="1"/>
  <c r="BE157" i="3"/>
  <c r="BA159" i="3"/>
  <c r="BE159" i="3"/>
  <c r="Z173" i="3"/>
  <c r="BE14" i="3"/>
  <c r="BB50" i="3"/>
  <c r="BB51" i="3"/>
  <c r="BB52" i="3"/>
  <c r="BB53" i="3"/>
  <c r="BB54" i="3"/>
  <c r="BB143" i="3"/>
  <c r="BB145" i="3"/>
  <c r="BB147" i="3"/>
  <c r="BB149" i="3"/>
  <c r="BB151" i="3"/>
  <c r="BB153" i="3"/>
  <c r="BB155" i="3"/>
  <c r="BB157" i="3"/>
  <c r="BB159" i="3"/>
  <c r="BB176" i="3"/>
  <c r="BB13" i="3"/>
  <c r="Z13" i="3" s="1"/>
  <c r="BC50" i="3"/>
  <c r="BC51" i="3"/>
  <c r="BC52" i="3"/>
  <c r="BC53" i="3"/>
  <c r="BC54" i="3"/>
  <c r="BD143" i="3"/>
  <c r="BD145" i="3"/>
  <c r="BD147" i="3"/>
  <c r="BD149" i="3"/>
  <c r="BD151" i="3"/>
  <c r="BD153" i="3"/>
  <c r="BD155" i="3"/>
  <c r="BD157" i="3"/>
  <c r="BD159" i="3"/>
  <c r="Z171" i="3"/>
  <c r="BC176" i="3"/>
  <c r="BC171" i="3"/>
  <c r="BC172" i="3"/>
  <c r="Z172" i="3" s="1"/>
  <c r="BC173" i="3"/>
  <c r="BC174" i="3"/>
  <c r="Z174" i="3" s="1"/>
  <c r="BC175" i="3"/>
  <c r="Z175" i="3" s="1"/>
  <c r="B222" i="2"/>
  <c r="B190" i="2"/>
  <c r="B183" i="2"/>
  <c r="Y176" i="2"/>
  <c r="X176" i="2"/>
  <c r="W176" i="2"/>
  <c r="V176" i="2"/>
  <c r="U176" i="2"/>
  <c r="T176" i="2"/>
  <c r="S176" i="2"/>
  <c r="R176" i="2"/>
  <c r="Q176" i="2"/>
  <c r="P176" i="2"/>
  <c r="O176" i="2"/>
  <c r="N176" i="2"/>
  <c r="M176" i="2"/>
  <c r="L176" i="2"/>
  <c r="K176" i="2"/>
  <c r="J176" i="2"/>
  <c r="I176" i="2"/>
  <c r="H176" i="2"/>
  <c r="G176" i="2"/>
  <c r="F176" i="2"/>
  <c r="B176" i="2" s="1"/>
  <c r="E176" i="2"/>
  <c r="D176" i="2"/>
  <c r="C176" i="2"/>
  <c r="B175" i="2"/>
  <c r="BF175" i="2" s="1"/>
  <c r="B174" i="2"/>
  <c r="BF174" i="2" s="1"/>
  <c r="B173" i="2"/>
  <c r="BF173" i="2" s="1"/>
  <c r="B172" i="2"/>
  <c r="BF172" i="2" s="1"/>
  <c r="B171" i="2"/>
  <c r="BF171" i="2" s="1"/>
  <c r="D167" i="2"/>
  <c r="C167" i="2"/>
  <c r="B167" i="2"/>
  <c r="B166" i="2"/>
  <c r="B165" i="2"/>
  <c r="B164" i="2"/>
  <c r="B163" i="2"/>
  <c r="BE159" i="2"/>
  <c r="BB159" i="2"/>
  <c r="BA159" i="2"/>
  <c r="Z159" i="2"/>
  <c r="B159" i="2"/>
  <c r="BD159" i="2" s="1"/>
  <c r="BB158" i="2"/>
  <c r="B158" i="2"/>
  <c r="BA158" i="2" s="1"/>
  <c r="Z158" i="2" s="1"/>
  <c r="BE157" i="2"/>
  <c r="BB157" i="2"/>
  <c r="BA157" i="2"/>
  <c r="Z157" i="2"/>
  <c r="B157" i="2"/>
  <c r="BD157" i="2" s="1"/>
  <c r="BB156" i="2"/>
  <c r="B156" i="2"/>
  <c r="BA156" i="2" s="1"/>
  <c r="Z156" i="2" s="1"/>
  <c r="BE155" i="2"/>
  <c r="BB155" i="2"/>
  <c r="BA155" i="2"/>
  <c r="Z155" i="2"/>
  <c r="B155" i="2"/>
  <c r="BD155" i="2" s="1"/>
  <c r="BB154" i="2"/>
  <c r="B154" i="2"/>
  <c r="BA154" i="2" s="1"/>
  <c r="Z154" i="2" s="1"/>
  <c r="BE153" i="2"/>
  <c r="BB153" i="2"/>
  <c r="BA153" i="2"/>
  <c r="Z153" i="2"/>
  <c r="B153" i="2"/>
  <c r="BD153" i="2" s="1"/>
  <c r="BB152" i="2"/>
  <c r="B152" i="2"/>
  <c r="BA152" i="2" s="1"/>
  <c r="Z152" i="2" s="1"/>
  <c r="BE151" i="2"/>
  <c r="BB151" i="2"/>
  <c r="BA151" i="2"/>
  <c r="Z151" i="2"/>
  <c r="B151" i="2"/>
  <c r="BD151" i="2" s="1"/>
  <c r="BB150" i="2"/>
  <c r="B150" i="2"/>
  <c r="BA150" i="2" s="1"/>
  <c r="Z150" i="2" s="1"/>
  <c r="BE149" i="2"/>
  <c r="BB149" i="2"/>
  <c r="BA149" i="2"/>
  <c r="Z149" i="2"/>
  <c r="B149" i="2"/>
  <c r="BD149" i="2" s="1"/>
  <c r="BB148" i="2"/>
  <c r="B148" i="2"/>
  <c r="BA148" i="2" s="1"/>
  <c r="Z148" i="2" s="1"/>
  <c r="BE147" i="2"/>
  <c r="BB147" i="2"/>
  <c r="BA147" i="2"/>
  <c r="Z147" i="2"/>
  <c r="B147" i="2"/>
  <c r="BD147" i="2" s="1"/>
  <c r="BB146" i="2"/>
  <c r="B146" i="2"/>
  <c r="BA146" i="2" s="1"/>
  <c r="Z146" i="2" s="1"/>
  <c r="BE145" i="2"/>
  <c r="BB145" i="2"/>
  <c r="BA145" i="2"/>
  <c r="Z145" i="2"/>
  <c r="B145" i="2"/>
  <c r="BD145" i="2" s="1"/>
  <c r="BB144" i="2"/>
  <c r="B144" i="2"/>
  <c r="BA144" i="2" s="1"/>
  <c r="Z144" i="2" s="1"/>
  <c r="BE143" i="2"/>
  <c r="BB143" i="2"/>
  <c r="BA143" i="2"/>
  <c r="Z143" i="2"/>
  <c r="B143" i="2"/>
  <c r="BD143" i="2" s="1"/>
  <c r="BB142" i="2"/>
  <c r="B142" i="2"/>
  <c r="BA142" i="2" s="1"/>
  <c r="Z142" i="2" s="1"/>
  <c r="BE118" i="2"/>
  <c r="B118" i="2"/>
  <c r="BB118" i="2" s="1"/>
  <c r="L118" i="2" s="1"/>
  <c r="BE117" i="2"/>
  <c r="B117" i="2"/>
  <c r="BB117" i="2" s="1"/>
  <c r="L117" i="2" s="1"/>
  <c r="BE116" i="2"/>
  <c r="B116" i="2"/>
  <c r="BB116" i="2" s="1"/>
  <c r="L116" i="2" s="1"/>
  <c r="D112" i="2"/>
  <c r="C105" i="2"/>
  <c r="C104" i="2"/>
  <c r="B100" i="2"/>
  <c r="B92" i="2"/>
  <c r="B84" i="2"/>
  <c r="B69" i="2"/>
  <c r="B62" i="2"/>
  <c r="X55" i="2"/>
  <c r="W55" i="2"/>
  <c r="V55" i="2"/>
  <c r="U55" i="2"/>
  <c r="T55" i="2"/>
  <c r="S55" i="2"/>
  <c r="R55" i="2"/>
  <c r="Q55" i="2"/>
  <c r="P55" i="2"/>
  <c r="O55" i="2"/>
  <c r="N55" i="2"/>
  <c r="M55" i="2"/>
  <c r="L55" i="2"/>
  <c r="K55" i="2"/>
  <c r="J55" i="2"/>
  <c r="I55" i="2"/>
  <c r="H55" i="2"/>
  <c r="G55" i="2"/>
  <c r="F55" i="2"/>
  <c r="E55" i="2"/>
  <c r="D55" i="2"/>
  <c r="C55" i="2"/>
  <c r="B55" i="2" s="1"/>
  <c r="BF54" i="2"/>
  <c r="BE54" i="2"/>
  <c r="BD54" i="2"/>
  <c r="BB54" i="2"/>
  <c r="BA54" i="2"/>
  <c r="B54" i="2"/>
  <c r="BC54" i="2" s="1"/>
  <c r="Y54" i="2" s="1"/>
  <c r="BF53" i="2"/>
  <c r="BE53" i="2"/>
  <c r="BD53" i="2"/>
  <c r="BB53" i="2"/>
  <c r="BA53" i="2"/>
  <c r="B53" i="2"/>
  <c r="BC53" i="2" s="1"/>
  <c r="Y53" i="2" s="1"/>
  <c r="BF52" i="2"/>
  <c r="BE52" i="2"/>
  <c r="BD52" i="2"/>
  <c r="BB52" i="2"/>
  <c r="BA52" i="2"/>
  <c r="B52" i="2"/>
  <c r="BC52" i="2" s="1"/>
  <c r="Y52" i="2" s="1"/>
  <c r="BF51" i="2"/>
  <c r="BE51" i="2"/>
  <c r="BD51" i="2"/>
  <c r="BB51" i="2"/>
  <c r="BA51" i="2"/>
  <c r="B51" i="2"/>
  <c r="BC51" i="2" s="1"/>
  <c r="Y51" i="2" s="1"/>
  <c r="BE50" i="2"/>
  <c r="BD50" i="2"/>
  <c r="BA50" i="2"/>
  <c r="AZ50" i="2"/>
  <c r="B50" i="2"/>
  <c r="BC50" i="2" s="1"/>
  <c r="D46" i="2"/>
  <c r="D45" i="2"/>
  <c r="D44" i="2"/>
  <c r="D43" i="2"/>
  <c r="D42" i="2"/>
  <c r="D41" i="2"/>
  <c r="D40" i="2"/>
  <c r="D39" i="2"/>
  <c r="D38" i="2"/>
  <c r="D37" i="2"/>
  <c r="D36" i="2"/>
  <c r="D35" i="2"/>
  <c r="D34" i="2"/>
  <c r="D33" i="2"/>
  <c r="D32" i="2"/>
  <c r="D31" i="2"/>
  <c r="D30" i="2"/>
  <c r="D29" i="2"/>
  <c r="D28" i="2"/>
  <c r="BG27" i="2"/>
  <c r="BF27" i="2"/>
  <c r="BE27" i="2"/>
  <c r="BD27" i="2"/>
  <c r="BC27" i="2"/>
  <c r="BB27" i="2"/>
  <c r="BA27" i="2"/>
  <c r="AZ27" i="2"/>
  <c r="D27" i="2"/>
  <c r="BD28" i="2" s="1"/>
  <c r="F23" i="2"/>
  <c r="E23" i="2"/>
  <c r="D23" i="2"/>
  <c r="B23" i="2" s="1"/>
  <c r="C23" i="2"/>
  <c r="B22" i="2"/>
  <c r="B21" i="2"/>
  <c r="B20" i="2"/>
  <c r="BD16" i="2"/>
  <c r="BA16" i="2"/>
  <c r="Z16" i="2"/>
  <c r="B16" i="2"/>
  <c r="BD15" i="2"/>
  <c r="BA15" i="2"/>
  <c r="Z15" i="2"/>
  <c r="B15" i="2"/>
  <c r="BB14" i="2"/>
  <c r="B14" i="2"/>
  <c r="BA14" i="2" s="1"/>
  <c r="Z14" i="2" s="1"/>
  <c r="BE13" i="2"/>
  <c r="BA13" i="2"/>
  <c r="B13" i="2"/>
  <c r="BD13" i="2" s="1"/>
  <c r="BB12" i="2"/>
  <c r="B12" i="2"/>
  <c r="BA12" i="2" s="1"/>
  <c r="Z12" i="2" s="1"/>
  <c r="A5" i="2"/>
  <c r="A4" i="2"/>
  <c r="A3" i="2"/>
  <c r="A2" i="2"/>
  <c r="Y51" i="3" l="1"/>
  <c r="Y50" i="3"/>
  <c r="Z159" i="3"/>
  <c r="Z155" i="3"/>
  <c r="Z151" i="3"/>
  <c r="Z147" i="3"/>
  <c r="Z143" i="3"/>
  <c r="Y52" i="3"/>
  <c r="Y53" i="3"/>
  <c r="Z176" i="3"/>
  <c r="Z153" i="3"/>
  <c r="Z145" i="3"/>
  <c r="Y54" i="3"/>
  <c r="BC176" i="2"/>
  <c r="BE176" i="2"/>
  <c r="BA176" i="2"/>
  <c r="BF176" i="2"/>
  <c r="BB176" i="2"/>
  <c r="BD176" i="2"/>
  <c r="BE55" i="2"/>
  <c r="BA55" i="2"/>
  <c r="BC55" i="2"/>
  <c r="BD55" i="2"/>
  <c r="BF55" i="2"/>
  <c r="BB55" i="2"/>
  <c r="BC173" i="2"/>
  <c r="BC174" i="2"/>
  <c r="BC175" i="2"/>
  <c r="BD12" i="2"/>
  <c r="BD156" i="2"/>
  <c r="BD171" i="2"/>
  <c r="BD174" i="2"/>
  <c r="BD175" i="2"/>
  <c r="BE12" i="2"/>
  <c r="BB13" i="2"/>
  <c r="Z13" i="2" s="1"/>
  <c r="BE14" i="2"/>
  <c r="AZ28" i="2"/>
  <c r="I27" i="2" s="1"/>
  <c r="BB50" i="2"/>
  <c r="Y50" i="2" s="1"/>
  <c r="BF50" i="2"/>
  <c r="BE142" i="2"/>
  <c r="BE144" i="2"/>
  <c r="BE146" i="2"/>
  <c r="BE148" i="2"/>
  <c r="BE150" i="2"/>
  <c r="BE152" i="2"/>
  <c r="BE154" i="2"/>
  <c r="BE156" i="2"/>
  <c r="BE158" i="2"/>
  <c r="BA171" i="2"/>
  <c r="BE171" i="2"/>
  <c r="BA172" i="2"/>
  <c r="BE172" i="2"/>
  <c r="BA173" i="2"/>
  <c r="BE173" i="2"/>
  <c r="BA174" i="2"/>
  <c r="BE174" i="2"/>
  <c r="BA175" i="2"/>
  <c r="BE175" i="2"/>
  <c r="BC171" i="2"/>
  <c r="BC172" i="2"/>
  <c r="BD14" i="2"/>
  <c r="BD142" i="2"/>
  <c r="BD144" i="2"/>
  <c r="BD146" i="2"/>
  <c r="BD148" i="2"/>
  <c r="BD150" i="2"/>
  <c r="BD152" i="2"/>
  <c r="BD154" i="2"/>
  <c r="BD158" i="2"/>
  <c r="BD172" i="2"/>
  <c r="BD173" i="2"/>
  <c r="BB171" i="2"/>
  <c r="BB172" i="2"/>
  <c r="BB173" i="2"/>
  <c r="BB174" i="2"/>
  <c r="BB175" i="2"/>
  <c r="B222" i="4"/>
  <c r="B190" i="4"/>
  <c r="B183" i="4"/>
  <c r="Y176" i="4"/>
  <c r="X176" i="4"/>
  <c r="W176" i="4"/>
  <c r="V176" i="4"/>
  <c r="U176" i="4"/>
  <c r="T176" i="4"/>
  <c r="S176" i="4"/>
  <c r="R176" i="4"/>
  <c r="Q176" i="4"/>
  <c r="P176" i="4"/>
  <c r="O176" i="4"/>
  <c r="N176" i="4"/>
  <c r="M176" i="4"/>
  <c r="L176" i="4"/>
  <c r="K176" i="4"/>
  <c r="J176" i="4"/>
  <c r="I176" i="4"/>
  <c r="H176" i="4"/>
  <c r="G176" i="4"/>
  <c r="F176" i="4"/>
  <c r="E176" i="4"/>
  <c r="D176" i="4"/>
  <c r="C176" i="4"/>
  <c r="B176" i="4"/>
  <c r="BC176" i="4" s="1"/>
  <c r="B175" i="4"/>
  <c r="BF175" i="4" s="1"/>
  <c r="B174" i="4"/>
  <c r="BF174" i="4" s="1"/>
  <c r="B173" i="4"/>
  <c r="BF173" i="4" s="1"/>
  <c r="B172" i="4"/>
  <c r="BF172" i="4" s="1"/>
  <c r="B171" i="4"/>
  <c r="BF171" i="4" s="1"/>
  <c r="D167" i="4"/>
  <c r="C167" i="4"/>
  <c r="B167" i="4"/>
  <c r="B166" i="4"/>
  <c r="B165" i="4"/>
  <c r="B164" i="4"/>
  <c r="B163" i="4"/>
  <c r="BE159" i="4"/>
  <c r="BA159" i="4"/>
  <c r="B159" i="4"/>
  <c r="BD159" i="4" s="1"/>
  <c r="BB158" i="4"/>
  <c r="B158" i="4"/>
  <c r="BA158" i="4" s="1"/>
  <c r="Z158" i="4" s="1"/>
  <c r="BE157" i="4"/>
  <c r="BA157" i="4"/>
  <c r="B157" i="4"/>
  <c r="BD157" i="4" s="1"/>
  <c r="BB156" i="4"/>
  <c r="B156" i="4"/>
  <c r="BA156" i="4" s="1"/>
  <c r="Z156" i="4" s="1"/>
  <c r="BE155" i="4"/>
  <c r="BA155" i="4"/>
  <c r="B155" i="4"/>
  <c r="BD155" i="4" s="1"/>
  <c r="BB154" i="4"/>
  <c r="B154" i="4"/>
  <c r="BA154" i="4" s="1"/>
  <c r="Z154" i="4" s="1"/>
  <c r="BE153" i="4"/>
  <c r="BA153" i="4"/>
  <c r="B153" i="4"/>
  <c r="BD153" i="4" s="1"/>
  <c r="BB152" i="4"/>
  <c r="B152" i="4"/>
  <c r="BA152" i="4" s="1"/>
  <c r="Z152" i="4" s="1"/>
  <c r="BE151" i="4"/>
  <c r="BA151" i="4"/>
  <c r="B151" i="4"/>
  <c r="BD151" i="4" s="1"/>
  <c r="BB150" i="4"/>
  <c r="B150" i="4"/>
  <c r="BA150" i="4" s="1"/>
  <c r="Z150" i="4" s="1"/>
  <c r="BE149" i="4"/>
  <c r="BA149" i="4"/>
  <c r="B149" i="4"/>
  <c r="BD149" i="4" s="1"/>
  <c r="BB148" i="4"/>
  <c r="B148" i="4"/>
  <c r="BA148" i="4" s="1"/>
  <c r="Z148" i="4" s="1"/>
  <c r="BE147" i="4"/>
  <c r="BA147" i="4"/>
  <c r="B147" i="4"/>
  <c r="BD147" i="4" s="1"/>
  <c r="BB146" i="4"/>
  <c r="B146" i="4"/>
  <c r="BA146" i="4" s="1"/>
  <c r="Z146" i="4" s="1"/>
  <c r="BE145" i="4"/>
  <c r="BA145" i="4"/>
  <c r="B145" i="4"/>
  <c r="BD145" i="4" s="1"/>
  <c r="BB144" i="4"/>
  <c r="B144" i="4"/>
  <c r="BA144" i="4" s="1"/>
  <c r="Z144" i="4" s="1"/>
  <c r="BE143" i="4"/>
  <c r="BA143" i="4"/>
  <c r="B143" i="4"/>
  <c r="BD143" i="4" s="1"/>
  <c r="BB142" i="4"/>
  <c r="B142" i="4"/>
  <c r="BA142" i="4" s="1"/>
  <c r="BE118" i="4"/>
  <c r="B118" i="4"/>
  <c r="BB118" i="4" s="1"/>
  <c r="L118" i="4" s="1"/>
  <c r="BE117" i="4"/>
  <c r="B117" i="4"/>
  <c r="BB117" i="4" s="1"/>
  <c r="L117" i="4" s="1"/>
  <c r="BE116" i="4"/>
  <c r="B116" i="4"/>
  <c r="BB116" i="4" s="1"/>
  <c r="L116" i="4" s="1"/>
  <c r="D112" i="4"/>
  <c r="C105" i="4"/>
  <c r="C104" i="4"/>
  <c r="B100" i="4"/>
  <c r="B92" i="4"/>
  <c r="B84" i="4"/>
  <c r="B69" i="4"/>
  <c r="B62" i="4"/>
  <c r="BF55" i="4"/>
  <c r="X55" i="4"/>
  <c r="W55" i="4"/>
  <c r="V55" i="4"/>
  <c r="U55" i="4"/>
  <c r="T55" i="4"/>
  <c r="S55" i="4"/>
  <c r="R55" i="4"/>
  <c r="Q55" i="4"/>
  <c r="P55" i="4"/>
  <c r="O55" i="4"/>
  <c r="N55" i="4"/>
  <c r="M55" i="4"/>
  <c r="L55" i="4"/>
  <c r="K55" i="4"/>
  <c r="J55" i="4"/>
  <c r="I55" i="4"/>
  <c r="H55" i="4"/>
  <c r="G55" i="4"/>
  <c r="F55" i="4"/>
  <c r="E55" i="4"/>
  <c r="D55" i="4"/>
  <c r="C55" i="4"/>
  <c r="B55" i="4" s="1"/>
  <c r="BE54" i="4"/>
  <c r="BD54" i="4"/>
  <c r="BA54" i="4"/>
  <c r="B54" i="4"/>
  <c r="BC54" i="4" s="1"/>
  <c r="BE53" i="4"/>
  <c r="BD53" i="4"/>
  <c r="BA53" i="4"/>
  <c r="B53" i="4"/>
  <c r="BC53" i="4" s="1"/>
  <c r="BE52" i="4"/>
  <c r="BD52" i="4"/>
  <c r="BA52" i="4"/>
  <c r="B52" i="4"/>
  <c r="BC52" i="4" s="1"/>
  <c r="BE51" i="4"/>
  <c r="BD51" i="4"/>
  <c r="BA51" i="4"/>
  <c r="B51" i="4"/>
  <c r="BC51" i="4" s="1"/>
  <c r="BE50" i="4"/>
  <c r="BD50" i="4"/>
  <c r="BC50" i="4"/>
  <c r="BA50" i="4"/>
  <c r="AZ50" i="4"/>
  <c r="B50" i="4"/>
  <c r="BF50" i="4" s="1"/>
  <c r="D46" i="4"/>
  <c r="D45" i="4"/>
  <c r="D44" i="4"/>
  <c r="D43" i="4"/>
  <c r="D42" i="4"/>
  <c r="D41" i="4"/>
  <c r="D40" i="4"/>
  <c r="D39" i="4"/>
  <c r="D38" i="4"/>
  <c r="D37" i="4"/>
  <c r="D36" i="4"/>
  <c r="D35" i="4"/>
  <c r="D34" i="4"/>
  <c r="D33" i="4"/>
  <c r="D32" i="4"/>
  <c r="D31" i="4"/>
  <c r="D30" i="4"/>
  <c r="D29" i="4"/>
  <c r="D28" i="4"/>
  <c r="BG27" i="4"/>
  <c r="BF27" i="4"/>
  <c r="BE27" i="4"/>
  <c r="BD27" i="4"/>
  <c r="BC27" i="4"/>
  <c r="BB27" i="4"/>
  <c r="BA27" i="4"/>
  <c r="AZ27" i="4"/>
  <c r="D27" i="4"/>
  <c r="BD28" i="4" s="1"/>
  <c r="F23" i="4"/>
  <c r="E23" i="4"/>
  <c r="D23" i="4"/>
  <c r="C23" i="4"/>
  <c r="B23" i="4" s="1"/>
  <c r="B22" i="4"/>
  <c r="B21" i="4"/>
  <c r="B20" i="4"/>
  <c r="BA16" i="4"/>
  <c r="Z16" i="4"/>
  <c r="B16" i="4"/>
  <c r="BD16" i="4" s="1"/>
  <c r="BA15" i="4"/>
  <c r="Z15" i="4"/>
  <c r="B15" i="4"/>
  <c r="BD15" i="4" s="1"/>
  <c r="BB14" i="4"/>
  <c r="B14" i="4"/>
  <c r="BA14" i="4" s="1"/>
  <c r="BE13" i="4"/>
  <c r="BA13" i="4"/>
  <c r="B13" i="4"/>
  <c r="BD13" i="4" s="1"/>
  <c r="BB12" i="4"/>
  <c r="B12" i="4"/>
  <c r="BA12" i="4" s="1"/>
  <c r="A5" i="4"/>
  <c r="A4" i="4"/>
  <c r="A3" i="4"/>
  <c r="A2" i="4"/>
  <c r="B222" i="8"/>
  <c r="B190" i="8"/>
  <c r="B183" i="8"/>
  <c r="BF176" i="8"/>
  <c r="BE176" i="8"/>
  <c r="BD176" i="8"/>
  <c r="BC176" i="8"/>
  <c r="BB176" i="8"/>
  <c r="BA176" i="8"/>
  <c r="Z176" i="8"/>
  <c r="Y176" i="8"/>
  <c r="X176" i="8"/>
  <c r="W176" i="8"/>
  <c r="V176" i="8"/>
  <c r="U176" i="8"/>
  <c r="T176" i="8"/>
  <c r="S176" i="8"/>
  <c r="R176" i="8"/>
  <c r="Q176" i="8"/>
  <c r="P176" i="8"/>
  <c r="O176" i="8"/>
  <c r="N176" i="8"/>
  <c r="M176" i="8"/>
  <c r="L176" i="8"/>
  <c r="K176" i="8"/>
  <c r="J176" i="8"/>
  <c r="I176" i="8"/>
  <c r="H176" i="8"/>
  <c r="G176" i="8"/>
  <c r="F176" i="8"/>
  <c r="E176" i="8"/>
  <c r="D176" i="8"/>
  <c r="C176" i="8"/>
  <c r="B176" i="8"/>
  <c r="BF175" i="8"/>
  <c r="BE175" i="8"/>
  <c r="BD175" i="8"/>
  <c r="BC175" i="8"/>
  <c r="Z175" i="8" s="1"/>
  <c r="BB175" i="8"/>
  <c r="BA175" i="8"/>
  <c r="B175" i="8"/>
  <c r="BF174" i="8"/>
  <c r="BE174" i="8"/>
  <c r="BD174" i="8"/>
  <c r="BC174" i="8"/>
  <c r="Z174" i="8" s="1"/>
  <c r="BB174" i="8"/>
  <c r="BA174" i="8"/>
  <c r="B174" i="8"/>
  <c r="BF173" i="8"/>
  <c r="BE173" i="8"/>
  <c r="BD173" i="8"/>
  <c r="BC173" i="8"/>
  <c r="Z173" i="8" s="1"/>
  <c r="BB173" i="8"/>
  <c r="BA173" i="8"/>
  <c r="B173" i="8"/>
  <c r="BF172" i="8"/>
  <c r="BE172" i="8"/>
  <c r="BD172" i="8"/>
  <c r="BC172" i="8"/>
  <c r="Z172" i="8" s="1"/>
  <c r="BB172" i="8"/>
  <c r="BA172" i="8"/>
  <c r="B172" i="8"/>
  <c r="BF171" i="8"/>
  <c r="BE171" i="8"/>
  <c r="BD171" i="8"/>
  <c r="BC171" i="8"/>
  <c r="Z171" i="8" s="1"/>
  <c r="BB171" i="8"/>
  <c r="BA171" i="8"/>
  <c r="B171" i="8"/>
  <c r="D167" i="8"/>
  <c r="C167" i="8"/>
  <c r="B167" i="8"/>
  <c r="B166" i="8"/>
  <c r="B165" i="8"/>
  <c r="B164" i="8"/>
  <c r="B163" i="8"/>
  <c r="BE159" i="8"/>
  <c r="BD159" i="8"/>
  <c r="BB159" i="8"/>
  <c r="BA159" i="8"/>
  <c r="Z159" i="8"/>
  <c r="B159" i="8"/>
  <c r="BE158" i="8"/>
  <c r="BD158" i="8"/>
  <c r="BB158" i="8"/>
  <c r="BA158" i="8"/>
  <c r="Z158" i="8" s="1"/>
  <c r="B158" i="8"/>
  <c r="BE157" i="8"/>
  <c r="BD157" i="8"/>
  <c r="BB157" i="8"/>
  <c r="BA157" i="8"/>
  <c r="Z157" i="8"/>
  <c r="B157" i="8"/>
  <c r="BE156" i="8"/>
  <c r="BD156" i="8"/>
  <c r="BB156" i="8"/>
  <c r="BA156" i="8"/>
  <c r="Z156" i="8" s="1"/>
  <c r="B156" i="8"/>
  <c r="BE155" i="8"/>
  <c r="BD155" i="8"/>
  <c r="BB155" i="8"/>
  <c r="BA155" i="8"/>
  <c r="Z155" i="8"/>
  <c r="B155" i="8"/>
  <c r="BE154" i="8"/>
  <c r="BD154" i="8"/>
  <c r="BB154" i="8"/>
  <c r="BA154" i="8"/>
  <c r="Z154" i="8" s="1"/>
  <c r="B154" i="8"/>
  <c r="BE153" i="8"/>
  <c r="BD153" i="8"/>
  <c r="BB153" i="8"/>
  <c r="BA153" i="8"/>
  <c r="Z153" i="8"/>
  <c r="B153" i="8"/>
  <c r="BE152" i="8"/>
  <c r="BD152" i="8"/>
  <c r="BB152" i="8"/>
  <c r="BA152" i="8"/>
  <c r="Z152" i="8" s="1"/>
  <c r="B152" i="8"/>
  <c r="BE151" i="8"/>
  <c r="BD151" i="8"/>
  <c r="BB151" i="8"/>
  <c r="BA151" i="8"/>
  <c r="Z151" i="8"/>
  <c r="B151" i="8"/>
  <c r="BE150" i="8"/>
  <c r="BD150" i="8"/>
  <c r="BB150" i="8"/>
  <c r="BA150" i="8"/>
  <c r="Z150" i="8" s="1"/>
  <c r="B150" i="8"/>
  <c r="BE149" i="8"/>
  <c r="BD149" i="8"/>
  <c r="BB149" i="8"/>
  <c r="BA149" i="8"/>
  <c r="Z149" i="8"/>
  <c r="B149" i="8"/>
  <c r="BE148" i="8"/>
  <c r="BD148" i="8"/>
  <c r="BB148" i="8"/>
  <c r="BA148" i="8"/>
  <c r="Z148" i="8" s="1"/>
  <c r="B148" i="8"/>
  <c r="BE147" i="8"/>
  <c r="BD147" i="8"/>
  <c r="BB147" i="8"/>
  <c r="BA147" i="8"/>
  <c r="Z147" i="8"/>
  <c r="B147" i="8"/>
  <c r="BE146" i="8"/>
  <c r="BD146" i="8"/>
  <c r="BB146" i="8"/>
  <c r="BA146" i="8"/>
  <c r="Z146" i="8" s="1"/>
  <c r="B146" i="8"/>
  <c r="BE145" i="8"/>
  <c r="BD145" i="8"/>
  <c r="BB145" i="8"/>
  <c r="BA145" i="8"/>
  <c r="Z145" i="8"/>
  <c r="B145" i="8"/>
  <c r="BE144" i="8"/>
  <c r="BD144" i="8"/>
  <c r="BB144" i="8"/>
  <c r="BA144" i="8"/>
  <c r="Z144" i="8" s="1"/>
  <c r="B144" i="8"/>
  <c r="BE143" i="8"/>
  <c r="BD143" i="8"/>
  <c r="BB143" i="8"/>
  <c r="BA143" i="8"/>
  <c r="Z143" i="8"/>
  <c r="B143" i="8"/>
  <c r="BE142" i="8"/>
  <c r="BD142" i="8"/>
  <c r="BB142" i="8"/>
  <c r="BA142" i="8"/>
  <c r="Z142" i="8" s="1"/>
  <c r="B142" i="8"/>
  <c r="BE118" i="8"/>
  <c r="BB118" i="8"/>
  <c r="L118" i="8" s="1"/>
  <c r="B118" i="8"/>
  <c r="BE117" i="8"/>
  <c r="BB117" i="8"/>
  <c r="L117" i="8" s="1"/>
  <c r="B117" i="8"/>
  <c r="BE116" i="8"/>
  <c r="BB116" i="8"/>
  <c r="L116" i="8" s="1"/>
  <c r="B116" i="8"/>
  <c r="D112" i="8"/>
  <c r="C105" i="8"/>
  <c r="C104" i="8"/>
  <c r="B100" i="8"/>
  <c r="B92" i="8"/>
  <c r="B84" i="8"/>
  <c r="B69" i="8"/>
  <c r="B62" i="8"/>
  <c r="BF55" i="8"/>
  <c r="BC55" i="8"/>
  <c r="BB55" i="8"/>
  <c r="X55" i="8"/>
  <c r="W55" i="8"/>
  <c r="V55" i="8"/>
  <c r="U55" i="8"/>
  <c r="T55" i="8"/>
  <c r="S55" i="8"/>
  <c r="R55" i="8"/>
  <c r="Q55" i="8"/>
  <c r="P55" i="8"/>
  <c r="O55" i="8"/>
  <c r="N55" i="8"/>
  <c r="M55" i="8"/>
  <c r="L55" i="8"/>
  <c r="K55" i="8"/>
  <c r="J55" i="8"/>
  <c r="I55" i="8"/>
  <c r="H55" i="8"/>
  <c r="G55" i="8"/>
  <c r="F55" i="8"/>
  <c r="E55" i="8"/>
  <c r="D55" i="8"/>
  <c r="C55" i="8"/>
  <c r="B55" i="8"/>
  <c r="BE55" i="8" s="1"/>
  <c r="BF54" i="8"/>
  <c r="BE54" i="8"/>
  <c r="BD54" i="8"/>
  <c r="BC54" i="8"/>
  <c r="BB54" i="8"/>
  <c r="BA54" i="8"/>
  <c r="Y54" i="8"/>
  <c r="B54" i="8"/>
  <c r="BF53" i="8"/>
  <c r="BE53" i="8"/>
  <c r="BD53" i="8"/>
  <c r="BC53" i="8"/>
  <c r="BB53" i="8"/>
  <c r="BA53" i="8"/>
  <c r="Y53" i="8"/>
  <c r="B53" i="8"/>
  <c r="BF52" i="8"/>
  <c r="BE52" i="8"/>
  <c r="BD52" i="8"/>
  <c r="BC52" i="8"/>
  <c r="BB52" i="8"/>
  <c r="BA52" i="8"/>
  <c r="Y52" i="8"/>
  <c r="B52" i="8"/>
  <c r="BF51" i="8"/>
  <c r="BE51" i="8"/>
  <c r="BD51" i="8"/>
  <c r="BC51" i="8"/>
  <c r="BB51" i="8"/>
  <c r="BA51" i="8"/>
  <c r="Y51" i="8"/>
  <c r="B51" i="8"/>
  <c r="BF50" i="8"/>
  <c r="BE50" i="8"/>
  <c r="BD50" i="8"/>
  <c r="BC50" i="8"/>
  <c r="BB50" i="8"/>
  <c r="BA50" i="8"/>
  <c r="AZ50" i="8"/>
  <c r="Y50" i="8"/>
  <c r="B50" i="8"/>
  <c r="D46" i="8"/>
  <c r="D45" i="8"/>
  <c r="D44" i="8"/>
  <c r="D43" i="8"/>
  <c r="D42" i="8"/>
  <c r="D41" i="8"/>
  <c r="D40" i="8"/>
  <c r="D39" i="8"/>
  <c r="D38" i="8"/>
  <c r="D37" i="8"/>
  <c r="D36" i="8"/>
  <c r="D35" i="8"/>
  <c r="D34" i="8"/>
  <c r="D33" i="8"/>
  <c r="D32" i="8"/>
  <c r="D31" i="8"/>
  <c r="D30" i="8"/>
  <c r="D29" i="8"/>
  <c r="BD28" i="8"/>
  <c r="AZ28" i="8"/>
  <c r="D28" i="8"/>
  <c r="BG27" i="8"/>
  <c r="BF27" i="8"/>
  <c r="BE27" i="8"/>
  <c r="BD27" i="8"/>
  <c r="BC27" i="8"/>
  <c r="BB27" i="8"/>
  <c r="BA27" i="8"/>
  <c r="AZ27" i="8"/>
  <c r="I27" i="8"/>
  <c r="D27" i="8"/>
  <c r="F23" i="8"/>
  <c r="E23" i="8"/>
  <c r="D23" i="8"/>
  <c r="C23" i="8"/>
  <c r="B23" i="8"/>
  <c r="B22" i="8"/>
  <c r="B21" i="8"/>
  <c r="B20" i="8"/>
  <c r="BD16" i="8"/>
  <c r="BA16" i="8"/>
  <c r="Z16" i="8"/>
  <c r="B16" i="8"/>
  <c r="BD15" i="8"/>
  <c r="BA15" i="8"/>
  <c r="Z15" i="8"/>
  <c r="B15" i="8"/>
  <c r="BE14" i="8"/>
  <c r="BD14" i="8"/>
  <c r="BB14" i="8"/>
  <c r="BA14" i="8"/>
  <c r="Z14" i="8" s="1"/>
  <c r="B14" i="8"/>
  <c r="BE13" i="8"/>
  <c r="BD13" i="8"/>
  <c r="BB13" i="8"/>
  <c r="BA13" i="8"/>
  <c r="Z13" i="8"/>
  <c r="B13" i="8"/>
  <c r="BE12" i="8"/>
  <c r="BD12" i="8"/>
  <c r="BB12" i="8"/>
  <c r="BA12" i="8"/>
  <c r="Z12" i="8" s="1"/>
  <c r="B12" i="8"/>
  <c r="A5" i="8"/>
  <c r="A4" i="8"/>
  <c r="A3" i="8"/>
  <c r="A2" i="8"/>
  <c r="B222" i="9"/>
  <c r="B190" i="9"/>
  <c r="B183" i="9"/>
  <c r="Y176" i="9"/>
  <c r="X176" i="9"/>
  <c r="W176" i="9"/>
  <c r="V176" i="9"/>
  <c r="U176" i="9"/>
  <c r="T176" i="9"/>
  <c r="S176" i="9"/>
  <c r="R176" i="9"/>
  <c r="Q176" i="9"/>
  <c r="P176" i="9"/>
  <c r="O176" i="9"/>
  <c r="N176" i="9"/>
  <c r="M176" i="9"/>
  <c r="L176" i="9"/>
  <c r="K176" i="9"/>
  <c r="J176" i="9"/>
  <c r="I176" i="9"/>
  <c r="H176" i="9"/>
  <c r="G176" i="9"/>
  <c r="F176" i="9"/>
  <c r="E176" i="9"/>
  <c r="D176" i="9"/>
  <c r="C176" i="9"/>
  <c r="B176" i="9"/>
  <c r="BC176" i="9" s="1"/>
  <c r="B175" i="9"/>
  <c r="BF175" i="9" s="1"/>
  <c r="B174" i="9"/>
  <c r="BF174" i="9" s="1"/>
  <c r="B173" i="9"/>
  <c r="BF173" i="9" s="1"/>
  <c r="B172" i="9"/>
  <c r="BF172" i="9" s="1"/>
  <c r="B171" i="9"/>
  <c r="BF171" i="9" s="1"/>
  <c r="D167" i="9"/>
  <c r="C167" i="9"/>
  <c r="B167" i="9"/>
  <c r="B166" i="9"/>
  <c r="B165" i="9"/>
  <c r="B164" i="9"/>
  <c r="B163" i="9"/>
  <c r="BE159" i="9"/>
  <c r="BA159" i="9"/>
  <c r="B159" i="9"/>
  <c r="BD159" i="9" s="1"/>
  <c r="BB158" i="9"/>
  <c r="B158" i="9"/>
  <c r="BA158" i="9" s="1"/>
  <c r="Z158" i="9" s="1"/>
  <c r="BE157" i="9"/>
  <c r="BA157" i="9"/>
  <c r="B157" i="9"/>
  <c r="BD157" i="9" s="1"/>
  <c r="BB156" i="9"/>
  <c r="B156" i="9"/>
  <c r="BA156" i="9" s="1"/>
  <c r="Z156" i="9" s="1"/>
  <c r="BE155" i="9"/>
  <c r="BA155" i="9"/>
  <c r="B155" i="9"/>
  <c r="BD155" i="9" s="1"/>
  <c r="BB154" i="9"/>
  <c r="B154" i="9"/>
  <c r="BA154" i="9" s="1"/>
  <c r="Z154" i="9" s="1"/>
  <c r="BE153" i="9"/>
  <c r="BA153" i="9"/>
  <c r="B153" i="9"/>
  <c r="BD153" i="9" s="1"/>
  <c r="BB152" i="9"/>
  <c r="B152" i="9"/>
  <c r="BA152" i="9" s="1"/>
  <c r="Z152" i="9" s="1"/>
  <c r="BE151" i="9"/>
  <c r="BA151" i="9"/>
  <c r="B151" i="9"/>
  <c r="BD151" i="9" s="1"/>
  <c r="BB150" i="9"/>
  <c r="B150" i="9"/>
  <c r="BA150" i="9" s="1"/>
  <c r="Z150" i="9" s="1"/>
  <c r="BE149" i="9"/>
  <c r="BA149" i="9"/>
  <c r="B149" i="9"/>
  <c r="BD149" i="9" s="1"/>
  <c r="BB148" i="9"/>
  <c r="B148" i="9"/>
  <c r="BA148" i="9" s="1"/>
  <c r="Z148" i="9" s="1"/>
  <c r="BE147" i="9"/>
  <c r="BA147" i="9"/>
  <c r="B147" i="9"/>
  <c r="BD147" i="9" s="1"/>
  <c r="BB146" i="9"/>
  <c r="B146" i="9"/>
  <c r="BA146" i="9" s="1"/>
  <c r="Z146" i="9" s="1"/>
  <c r="BE145" i="9"/>
  <c r="BA145" i="9"/>
  <c r="B145" i="9"/>
  <c r="BD145" i="9" s="1"/>
  <c r="BB144" i="9"/>
  <c r="B144" i="9"/>
  <c r="BA144" i="9" s="1"/>
  <c r="Z144" i="9" s="1"/>
  <c r="BE143" i="9"/>
  <c r="BA143" i="9"/>
  <c r="B143" i="9"/>
  <c r="BD143" i="9" s="1"/>
  <c r="BB142" i="9"/>
  <c r="B142" i="9"/>
  <c r="BA142" i="9" s="1"/>
  <c r="Z142" i="9" s="1"/>
  <c r="BE118" i="9"/>
  <c r="B118" i="9"/>
  <c r="BB118" i="9" s="1"/>
  <c r="L118" i="9" s="1"/>
  <c r="BE117" i="9"/>
  <c r="B117" i="9"/>
  <c r="BB117" i="9" s="1"/>
  <c r="L117" i="9" s="1"/>
  <c r="BE116" i="9"/>
  <c r="B116" i="9"/>
  <c r="BB116" i="9" s="1"/>
  <c r="L116" i="9" s="1"/>
  <c r="D112" i="9"/>
  <c r="C105" i="9"/>
  <c r="C104" i="9"/>
  <c r="B100" i="9"/>
  <c r="B92" i="9"/>
  <c r="B84" i="9"/>
  <c r="B69" i="9"/>
  <c r="B62" i="9"/>
  <c r="BF55" i="9"/>
  <c r="BB55" i="9"/>
  <c r="X55" i="9"/>
  <c r="W55" i="9"/>
  <c r="V55" i="9"/>
  <c r="U55" i="9"/>
  <c r="T55" i="9"/>
  <c r="S55" i="9"/>
  <c r="R55" i="9"/>
  <c r="Q55" i="9"/>
  <c r="P55" i="9"/>
  <c r="O55" i="9"/>
  <c r="N55" i="9"/>
  <c r="M55" i="9"/>
  <c r="L55" i="9"/>
  <c r="K55" i="9"/>
  <c r="J55" i="9"/>
  <c r="I55" i="9"/>
  <c r="H55" i="9"/>
  <c r="G55" i="9"/>
  <c r="F55" i="9"/>
  <c r="E55" i="9"/>
  <c r="D55" i="9"/>
  <c r="C55" i="9"/>
  <c r="B55" i="9" s="1"/>
  <c r="BE54" i="9"/>
  <c r="BD54" i="9"/>
  <c r="BA54" i="9"/>
  <c r="B54" i="9"/>
  <c r="BC54" i="9" s="1"/>
  <c r="BE53" i="9"/>
  <c r="BD53" i="9"/>
  <c r="BA53" i="9"/>
  <c r="B53" i="9"/>
  <c r="BC53" i="9" s="1"/>
  <c r="BE52" i="9"/>
  <c r="BD52" i="9"/>
  <c r="BA52" i="9"/>
  <c r="B52" i="9"/>
  <c r="BC52" i="9" s="1"/>
  <c r="BE51" i="9"/>
  <c r="BD51" i="9"/>
  <c r="BA51" i="9"/>
  <c r="B51" i="9"/>
  <c r="BC51" i="9" s="1"/>
  <c r="BE50" i="9"/>
  <c r="BD50" i="9"/>
  <c r="BC50" i="9"/>
  <c r="BA50" i="9"/>
  <c r="AZ50" i="9"/>
  <c r="B50" i="9"/>
  <c r="BF50" i="9" s="1"/>
  <c r="D46" i="9"/>
  <c r="D45" i="9"/>
  <c r="D44" i="9"/>
  <c r="D43" i="9"/>
  <c r="D42" i="9"/>
  <c r="D41" i="9"/>
  <c r="D40" i="9"/>
  <c r="D39" i="9"/>
  <c r="D38" i="9"/>
  <c r="D37" i="9"/>
  <c r="D36" i="9"/>
  <c r="D35" i="9"/>
  <c r="D34" i="9"/>
  <c r="D33" i="9"/>
  <c r="D32" i="9"/>
  <c r="D31" i="9"/>
  <c r="D30" i="9"/>
  <c r="D29" i="9"/>
  <c r="D28" i="9"/>
  <c r="BG27" i="9"/>
  <c r="BF27" i="9"/>
  <c r="BE27" i="9"/>
  <c r="BD27" i="9"/>
  <c r="BC27" i="9"/>
  <c r="BB27" i="9"/>
  <c r="BA27" i="9"/>
  <c r="AZ27" i="9"/>
  <c r="D27" i="9"/>
  <c r="BD28" i="9" s="1"/>
  <c r="F23" i="9"/>
  <c r="E23" i="9"/>
  <c r="D23" i="9"/>
  <c r="C23" i="9"/>
  <c r="B22" i="9"/>
  <c r="B21" i="9"/>
  <c r="B20" i="9"/>
  <c r="BA16" i="9"/>
  <c r="Z16" i="9"/>
  <c r="B16" i="9"/>
  <c r="BD16" i="9" s="1"/>
  <c r="BA15" i="9"/>
  <c r="Z15" i="9"/>
  <c r="B15" i="9"/>
  <c r="BD15" i="9" s="1"/>
  <c r="BB14" i="9"/>
  <c r="B14" i="9"/>
  <c r="BA14" i="9" s="1"/>
  <c r="Z14" i="9" s="1"/>
  <c r="BE13" i="9"/>
  <c r="BA13" i="9"/>
  <c r="B13" i="9"/>
  <c r="BD13" i="9" s="1"/>
  <c r="BB12" i="9"/>
  <c r="B12" i="9"/>
  <c r="BA12" i="9" s="1"/>
  <c r="Z12" i="9" s="1"/>
  <c r="A5" i="9"/>
  <c r="A4" i="9"/>
  <c r="A3" i="9"/>
  <c r="A2" i="9"/>
  <c r="B222" i="10"/>
  <c r="B190" i="10"/>
  <c r="B183" i="10"/>
  <c r="Y176" i="10"/>
  <c r="X176" i="10"/>
  <c r="W176" i="10"/>
  <c r="V176" i="10"/>
  <c r="U176" i="10"/>
  <c r="T176" i="10"/>
  <c r="S176" i="10"/>
  <c r="R176" i="10"/>
  <c r="Q176" i="10"/>
  <c r="P176" i="10"/>
  <c r="O176" i="10"/>
  <c r="N176" i="10"/>
  <c r="M176" i="10"/>
  <c r="L176" i="10"/>
  <c r="K176" i="10"/>
  <c r="J176" i="10"/>
  <c r="I176" i="10"/>
  <c r="H176" i="10"/>
  <c r="G176" i="10"/>
  <c r="F176" i="10"/>
  <c r="E176" i="10"/>
  <c r="D176" i="10"/>
  <c r="C176" i="10"/>
  <c r="B176" i="10"/>
  <c r="BC176" i="10" s="1"/>
  <c r="B175" i="10"/>
  <c r="BF175" i="10" s="1"/>
  <c r="B174" i="10"/>
  <c r="BF174" i="10" s="1"/>
  <c r="B173" i="10"/>
  <c r="BF173" i="10" s="1"/>
  <c r="B172" i="10"/>
  <c r="BF172" i="10" s="1"/>
  <c r="B171" i="10"/>
  <c r="BF171" i="10" s="1"/>
  <c r="D167" i="10"/>
  <c r="C167" i="10"/>
  <c r="B167" i="10"/>
  <c r="B166" i="10"/>
  <c r="B165" i="10"/>
  <c r="B164" i="10"/>
  <c r="B163" i="10"/>
  <c r="BE159" i="10"/>
  <c r="BA159" i="10"/>
  <c r="B159" i="10"/>
  <c r="BD159" i="10" s="1"/>
  <c r="BB158" i="10"/>
  <c r="B158" i="10"/>
  <c r="BA158" i="10" s="1"/>
  <c r="Z158" i="10" s="1"/>
  <c r="BE157" i="10"/>
  <c r="BA157" i="10"/>
  <c r="B157" i="10"/>
  <c r="BD157" i="10" s="1"/>
  <c r="BB156" i="10"/>
  <c r="B156" i="10"/>
  <c r="BA156" i="10" s="1"/>
  <c r="Z156" i="10" s="1"/>
  <c r="BE155" i="10"/>
  <c r="BA155" i="10"/>
  <c r="B155" i="10"/>
  <c r="BD155" i="10" s="1"/>
  <c r="BB154" i="10"/>
  <c r="B154" i="10"/>
  <c r="BA154" i="10" s="1"/>
  <c r="Z154" i="10" s="1"/>
  <c r="BE153" i="10"/>
  <c r="BA153" i="10"/>
  <c r="B153" i="10"/>
  <c r="BD153" i="10" s="1"/>
  <c r="BB152" i="10"/>
  <c r="B152" i="10"/>
  <c r="BA152" i="10" s="1"/>
  <c r="Z152" i="10" s="1"/>
  <c r="BE151" i="10"/>
  <c r="BA151" i="10"/>
  <c r="B151" i="10"/>
  <c r="BD151" i="10" s="1"/>
  <c r="BB150" i="10"/>
  <c r="B150" i="10"/>
  <c r="BA150" i="10" s="1"/>
  <c r="Z150" i="10" s="1"/>
  <c r="BE149" i="10"/>
  <c r="BA149" i="10"/>
  <c r="B149" i="10"/>
  <c r="BD149" i="10" s="1"/>
  <c r="BB148" i="10"/>
  <c r="B148" i="10"/>
  <c r="BA148" i="10" s="1"/>
  <c r="Z148" i="10" s="1"/>
  <c r="BE147" i="10"/>
  <c r="BA147" i="10"/>
  <c r="B147" i="10"/>
  <c r="BD147" i="10" s="1"/>
  <c r="BB146" i="10"/>
  <c r="B146" i="10"/>
  <c r="BA146" i="10" s="1"/>
  <c r="Z146" i="10" s="1"/>
  <c r="BE145" i="10"/>
  <c r="BA145" i="10"/>
  <c r="B145" i="10"/>
  <c r="BD145" i="10" s="1"/>
  <c r="BB144" i="10"/>
  <c r="B144" i="10"/>
  <c r="BA144" i="10" s="1"/>
  <c r="Z144" i="10" s="1"/>
  <c r="BE143" i="10"/>
  <c r="BA143" i="10"/>
  <c r="B143" i="10"/>
  <c r="BD143" i="10" s="1"/>
  <c r="BB142" i="10"/>
  <c r="B142" i="10"/>
  <c r="BA142" i="10" s="1"/>
  <c r="Z142" i="10" s="1"/>
  <c r="BE118" i="10"/>
  <c r="B118" i="10"/>
  <c r="BB118" i="10" s="1"/>
  <c r="L118" i="10" s="1"/>
  <c r="BE117" i="10"/>
  <c r="B117" i="10"/>
  <c r="BB117" i="10" s="1"/>
  <c r="L117" i="10" s="1"/>
  <c r="BE116" i="10"/>
  <c r="B116" i="10"/>
  <c r="BB116" i="10" s="1"/>
  <c r="L116" i="10" s="1"/>
  <c r="D112" i="10"/>
  <c r="C105" i="10"/>
  <c r="C104" i="10"/>
  <c r="B100" i="10"/>
  <c r="B92" i="10"/>
  <c r="B84" i="10"/>
  <c r="B69" i="10"/>
  <c r="B62" i="10"/>
  <c r="X55" i="10"/>
  <c r="W55" i="10"/>
  <c r="V55" i="10"/>
  <c r="U55" i="10"/>
  <c r="T55" i="10"/>
  <c r="S55" i="10"/>
  <c r="R55" i="10"/>
  <c r="Q55" i="10"/>
  <c r="P55" i="10"/>
  <c r="O55" i="10"/>
  <c r="N55" i="10"/>
  <c r="M55" i="10"/>
  <c r="L55" i="10"/>
  <c r="K55" i="10"/>
  <c r="J55" i="10"/>
  <c r="I55" i="10"/>
  <c r="H55" i="10"/>
  <c r="G55" i="10"/>
  <c r="F55" i="10"/>
  <c r="E55" i="10"/>
  <c r="D55" i="10"/>
  <c r="C55" i="10"/>
  <c r="B55" i="10" s="1"/>
  <c r="BE54" i="10"/>
  <c r="BD54" i="10"/>
  <c r="BA54" i="10"/>
  <c r="B54" i="10"/>
  <c r="BC54" i="10" s="1"/>
  <c r="BE53" i="10"/>
  <c r="BD53" i="10"/>
  <c r="BA53" i="10"/>
  <c r="B53" i="10"/>
  <c r="BC53" i="10" s="1"/>
  <c r="BE52" i="10"/>
  <c r="BD52" i="10"/>
  <c r="BA52" i="10"/>
  <c r="B52" i="10"/>
  <c r="BC52" i="10" s="1"/>
  <c r="BE51" i="10"/>
  <c r="BD51" i="10"/>
  <c r="BA51" i="10"/>
  <c r="B51" i="10"/>
  <c r="BC51" i="10" s="1"/>
  <c r="BE50" i="10"/>
  <c r="BD50" i="10"/>
  <c r="BC50" i="10"/>
  <c r="BA50" i="10"/>
  <c r="AZ50" i="10"/>
  <c r="B50" i="10"/>
  <c r="BF50" i="10" s="1"/>
  <c r="D46" i="10"/>
  <c r="D45" i="10"/>
  <c r="D44" i="10"/>
  <c r="D43" i="10"/>
  <c r="D42" i="10"/>
  <c r="D41" i="10"/>
  <c r="D40" i="10"/>
  <c r="D39" i="10"/>
  <c r="D38" i="10"/>
  <c r="D37" i="10"/>
  <c r="D36" i="10"/>
  <c r="D35" i="10"/>
  <c r="D34" i="10"/>
  <c r="D33" i="10"/>
  <c r="D32" i="10"/>
  <c r="D31" i="10"/>
  <c r="D30" i="10"/>
  <c r="D29" i="10"/>
  <c r="D28" i="10"/>
  <c r="BG27" i="10"/>
  <c r="BF27" i="10"/>
  <c r="BE27" i="10"/>
  <c r="BD27" i="10"/>
  <c r="BC27" i="10"/>
  <c r="BB27" i="10"/>
  <c r="BA27" i="10"/>
  <c r="AZ27" i="10"/>
  <c r="D27" i="10"/>
  <c r="BD28" i="10" s="1"/>
  <c r="F23" i="10"/>
  <c r="E23" i="10"/>
  <c r="D23" i="10"/>
  <c r="C23" i="10"/>
  <c r="B23" i="10" s="1"/>
  <c r="B22" i="10"/>
  <c r="B21" i="10"/>
  <c r="B20" i="10"/>
  <c r="BA16" i="10"/>
  <c r="Z16" i="10"/>
  <c r="B16" i="10"/>
  <c r="BD16" i="10" s="1"/>
  <c r="BA15" i="10"/>
  <c r="Z15" i="10"/>
  <c r="B15" i="10"/>
  <c r="BD15" i="10" s="1"/>
  <c r="BB14" i="10"/>
  <c r="B14" i="10"/>
  <c r="BA14" i="10" s="1"/>
  <c r="BE13" i="10"/>
  <c r="BA13" i="10"/>
  <c r="B13" i="10"/>
  <c r="BD13" i="10" s="1"/>
  <c r="BB12" i="10"/>
  <c r="B12" i="10"/>
  <c r="BA12" i="10" s="1"/>
  <c r="Z12" i="10" s="1"/>
  <c r="A5" i="10"/>
  <c r="A4" i="10"/>
  <c r="A3" i="10"/>
  <c r="A2" i="10"/>
  <c r="B222" i="11"/>
  <c r="B190" i="11"/>
  <c r="B183" i="11"/>
  <c r="Y176" i="11"/>
  <c r="X176" i="11"/>
  <c r="W176" i="11"/>
  <c r="V176" i="11"/>
  <c r="U176" i="11"/>
  <c r="T176" i="11"/>
  <c r="S176" i="11"/>
  <c r="R176" i="11"/>
  <c r="Q176" i="11"/>
  <c r="P176" i="11"/>
  <c r="O176" i="11"/>
  <c r="N176" i="11"/>
  <c r="M176" i="11"/>
  <c r="L176" i="11"/>
  <c r="K176" i="11"/>
  <c r="J176" i="11"/>
  <c r="I176" i="11"/>
  <c r="H176" i="11"/>
  <c r="G176" i="11"/>
  <c r="F176" i="11"/>
  <c r="E176" i="11"/>
  <c r="D176" i="11"/>
  <c r="C176" i="11"/>
  <c r="B176" i="11"/>
  <c r="BC176" i="11" s="1"/>
  <c r="B175" i="11"/>
  <c r="BF175" i="11" s="1"/>
  <c r="B174" i="11"/>
  <c r="BF174" i="11" s="1"/>
  <c r="B173" i="11"/>
  <c r="BF173" i="11" s="1"/>
  <c r="B172" i="11"/>
  <c r="BF172" i="11" s="1"/>
  <c r="B171" i="11"/>
  <c r="BF171" i="11" s="1"/>
  <c r="D167" i="11"/>
  <c r="C167" i="11"/>
  <c r="B167" i="11"/>
  <c r="B166" i="11"/>
  <c r="B165" i="11"/>
  <c r="B164" i="11"/>
  <c r="B163" i="11"/>
  <c r="BE159" i="11"/>
  <c r="BB159" i="11"/>
  <c r="BA159" i="11"/>
  <c r="Z159" i="11"/>
  <c r="B159" i="11"/>
  <c r="BD159" i="11" s="1"/>
  <c r="BB158" i="11"/>
  <c r="B158" i="11"/>
  <c r="BA158" i="11" s="1"/>
  <c r="Z158" i="11" s="1"/>
  <c r="BE157" i="11"/>
  <c r="BB157" i="11"/>
  <c r="BA157" i="11"/>
  <c r="Z157" i="11"/>
  <c r="B157" i="11"/>
  <c r="BD157" i="11" s="1"/>
  <c r="BB156" i="11"/>
  <c r="B156" i="11"/>
  <c r="BA156" i="11" s="1"/>
  <c r="Z156" i="11" s="1"/>
  <c r="BE155" i="11"/>
  <c r="BB155" i="11"/>
  <c r="BA155" i="11"/>
  <c r="Z155" i="11"/>
  <c r="B155" i="11"/>
  <c r="BD155" i="11" s="1"/>
  <c r="BB154" i="11"/>
  <c r="B154" i="11"/>
  <c r="BA154" i="11" s="1"/>
  <c r="Z154" i="11" s="1"/>
  <c r="BE153" i="11"/>
  <c r="BB153" i="11"/>
  <c r="BA153" i="11"/>
  <c r="Z153" i="11"/>
  <c r="B153" i="11"/>
  <c r="BD153" i="11" s="1"/>
  <c r="BB152" i="11"/>
  <c r="B152" i="11"/>
  <c r="BA152" i="11" s="1"/>
  <c r="Z152" i="11" s="1"/>
  <c r="BE151" i="11"/>
  <c r="BB151" i="11"/>
  <c r="BA151" i="11"/>
  <c r="Z151" i="11"/>
  <c r="B151" i="11"/>
  <c r="BD151" i="11" s="1"/>
  <c r="BB150" i="11"/>
  <c r="B150" i="11"/>
  <c r="BA150" i="11" s="1"/>
  <c r="Z150" i="11" s="1"/>
  <c r="BE149" i="11"/>
  <c r="BB149" i="11"/>
  <c r="BA149" i="11"/>
  <c r="Z149" i="11"/>
  <c r="B149" i="11"/>
  <c r="BD149" i="11" s="1"/>
  <c r="BB148" i="11"/>
  <c r="B148" i="11"/>
  <c r="BA148" i="11" s="1"/>
  <c r="Z148" i="11" s="1"/>
  <c r="BE147" i="11"/>
  <c r="BB147" i="11"/>
  <c r="BA147" i="11"/>
  <c r="Z147" i="11"/>
  <c r="B147" i="11"/>
  <c r="BD147" i="11" s="1"/>
  <c r="BB146" i="11"/>
  <c r="B146" i="11"/>
  <c r="BA146" i="11" s="1"/>
  <c r="Z146" i="11" s="1"/>
  <c r="BE145" i="11"/>
  <c r="BB145" i="11"/>
  <c r="BA145" i="11"/>
  <c r="Z145" i="11"/>
  <c r="B145" i="11"/>
  <c r="BD145" i="11" s="1"/>
  <c r="BB144" i="11"/>
  <c r="B144" i="11"/>
  <c r="BA144" i="11" s="1"/>
  <c r="Z144" i="11" s="1"/>
  <c r="BE143" i="11"/>
  <c r="BB143" i="11"/>
  <c r="BA143" i="11"/>
  <c r="Z143" i="11"/>
  <c r="B143" i="11"/>
  <c r="BD143" i="11" s="1"/>
  <c r="BB142" i="11"/>
  <c r="B142" i="11"/>
  <c r="BA142" i="11" s="1"/>
  <c r="Z142" i="11" s="1"/>
  <c r="BE118" i="11"/>
  <c r="B118" i="11"/>
  <c r="BB118" i="11" s="1"/>
  <c r="L118" i="11" s="1"/>
  <c r="BE117" i="11"/>
  <c r="B117" i="11"/>
  <c r="BB117" i="11" s="1"/>
  <c r="L117" i="11" s="1"/>
  <c r="BE116" i="11"/>
  <c r="B116" i="11"/>
  <c r="BB116" i="11" s="1"/>
  <c r="L116" i="11" s="1"/>
  <c r="D112" i="11"/>
  <c r="C105" i="11"/>
  <c r="C104" i="11"/>
  <c r="B100" i="11"/>
  <c r="B92" i="11"/>
  <c r="B84" i="11"/>
  <c r="B69" i="11"/>
  <c r="B62" i="11"/>
  <c r="X55" i="11"/>
  <c r="W55" i="11"/>
  <c r="V55" i="11"/>
  <c r="U55" i="11"/>
  <c r="T55" i="11"/>
  <c r="S55" i="11"/>
  <c r="R55" i="11"/>
  <c r="Q55" i="11"/>
  <c r="P55" i="11"/>
  <c r="O55" i="11"/>
  <c r="N55" i="11"/>
  <c r="M55" i="11"/>
  <c r="L55" i="11"/>
  <c r="K55" i="11"/>
  <c r="J55" i="11"/>
  <c r="I55" i="11"/>
  <c r="H55" i="11"/>
  <c r="G55" i="11"/>
  <c r="F55" i="11"/>
  <c r="E55" i="11"/>
  <c r="D55" i="11"/>
  <c r="C55" i="11"/>
  <c r="B55" i="11" s="1"/>
  <c r="BF54" i="11"/>
  <c r="BE54" i="11"/>
  <c r="BD54" i="11"/>
  <c r="BB54" i="11"/>
  <c r="BA54" i="11"/>
  <c r="B54" i="11"/>
  <c r="BC54" i="11" s="1"/>
  <c r="Y54" i="11" s="1"/>
  <c r="BF53" i="11"/>
  <c r="BE53" i="11"/>
  <c r="BD53" i="11"/>
  <c r="BB53" i="11"/>
  <c r="BA53" i="11"/>
  <c r="B53" i="11"/>
  <c r="BC53" i="11" s="1"/>
  <c r="Y53" i="11" s="1"/>
  <c r="BF52" i="11"/>
  <c r="BE52" i="11"/>
  <c r="BD52" i="11"/>
  <c r="BB52" i="11"/>
  <c r="BA52" i="11"/>
  <c r="B52" i="11"/>
  <c r="BC52" i="11" s="1"/>
  <c r="Y52" i="11" s="1"/>
  <c r="BF51" i="11"/>
  <c r="BE51" i="11"/>
  <c r="BD51" i="11"/>
  <c r="BB51" i="11"/>
  <c r="BA51" i="11"/>
  <c r="B51" i="11"/>
  <c r="BC51" i="11" s="1"/>
  <c r="Y51" i="11" s="1"/>
  <c r="BE50" i="11"/>
  <c r="BD50" i="11"/>
  <c r="BA50" i="11"/>
  <c r="AZ50" i="11"/>
  <c r="B50" i="11"/>
  <c r="BC50" i="11" s="1"/>
  <c r="D46" i="11"/>
  <c r="D45" i="11"/>
  <c r="D44" i="11"/>
  <c r="D43" i="11"/>
  <c r="D42" i="11"/>
  <c r="D41" i="11"/>
  <c r="D40" i="11"/>
  <c r="D39" i="11"/>
  <c r="D38" i="11"/>
  <c r="D37" i="11"/>
  <c r="D36" i="11"/>
  <c r="D35" i="11"/>
  <c r="D34" i="11"/>
  <c r="D33" i="11"/>
  <c r="D32" i="11"/>
  <c r="D31" i="11"/>
  <c r="D30" i="11"/>
  <c r="D29" i="11"/>
  <c r="D28" i="11"/>
  <c r="BG27" i="11"/>
  <c r="BF27" i="11"/>
  <c r="BE27" i="11"/>
  <c r="BD27" i="11"/>
  <c r="BC27" i="11"/>
  <c r="BB27" i="11"/>
  <c r="BA27" i="11"/>
  <c r="AZ27" i="11"/>
  <c r="D27" i="11"/>
  <c r="BD28" i="11" s="1"/>
  <c r="F23" i="11"/>
  <c r="E23" i="11"/>
  <c r="D23" i="11"/>
  <c r="B23" i="11" s="1"/>
  <c r="C23" i="11"/>
  <c r="B22" i="11"/>
  <c r="B21" i="11"/>
  <c r="B20" i="11"/>
  <c r="BD16" i="11"/>
  <c r="BA16" i="11"/>
  <c r="Z16" i="11"/>
  <c r="B16" i="11"/>
  <c r="BD15" i="11"/>
  <c r="BA15" i="11"/>
  <c r="Z15" i="11"/>
  <c r="B15" i="11"/>
  <c r="BB14" i="11"/>
  <c r="B14" i="11"/>
  <c r="BA14" i="11" s="1"/>
  <c r="Z14" i="11" s="1"/>
  <c r="BE13" i="11"/>
  <c r="BA13" i="11"/>
  <c r="B13" i="11"/>
  <c r="BD13" i="11" s="1"/>
  <c r="BB12" i="11"/>
  <c r="B12" i="11"/>
  <c r="BA12" i="11" s="1"/>
  <c r="Z12" i="11" s="1"/>
  <c r="A5" i="11"/>
  <c r="A4" i="11"/>
  <c r="A3" i="11"/>
  <c r="A2" i="11"/>
  <c r="B222" i="12"/>
  <c r="B190" i="12"/>
  <c r="B183" i="12"/>
  <c r="Y176" i="12"/>
  <c r="X176" i="12"/>
  <c r="W176" i="12"/>
  <c r="V176" i="12"/>
  <c r="U176" i="12"/>
  <c r="T176" i="12"/>
  <c r="S176" i="12"/>
  <c r="R176" i="12"/>
  <c r="Q176" i="12"/>
  <c r="P176" i="12"/>
  <c r="O176" i="12"/>
  <c r="N176" i="12"/>
  <c r="M176" i="12"/>
  <c r="L176" i="12"/>
  <c r="K176" i="12"/>
  <c r="J176" i="12"/>
  <c r="I176" i="12"/>
  <c r="H176" i="12"/>
  <c r="G176" i="12"/>
  <c r="F176" i="12"/>
  <c r="E176" i="12"/>
  <c r="D176" i="12"/>
  <c r="C176" i="12"/>
  <c r="B176" i="12"/>
  <c r="BC176" i="12" s="1"/>
  <c r="B175" i="12"/>
  <c r="BF175" i="12" s="1"/>
  <c r="B174" i="12"/>
  <c r="BF174" i="12" s="1"/>
  <c r="B173" i="12"/>
  <c r="BF173" i="12" s="1"/>
  <c r="B172" i="12"/>
  <c r="BF172" i="12" s="1"/>
  <c r="B171" i="12"/>
  <c r="BF171" i="12" s="1"/>
  <c r="D167" i="12"/>
  <c r="C167" i="12"/>
  <c r="B167" i="12"/>
  <c r="B166" i="12"/>
  <c r="B165" i="12"/>
  <c r="B164" i="12"/>
  <c r="B163" i="12"/>
  <c r="BE159" i="12"/>
  <c r="BA159" i="12"/>
  <c r="B159" i="12"/>
  <c r="BD159" i="12" s="1"/>
  <c r="BB158" i="12"/>
  <c r="B158" i="12"/>
  <c r="BA158" i="12" s="1"/>
  <c r="Z158" i="12" s="1"/>
  <c r="BE157" i="12"/>
  <c r="BA157" i="12"/>
  <c r="B157" i="12"/>
  <c r="BD157" i="12" s="1"/>
  <c r="BB156" i="12"/>
  <c r="B156" i="12"/>
  <c r="BA156" i="12" s="1"/>
  <c r="Z156" i="12" s="1"/>
  <c r="BE155" i="12"/>
  <c r="BA155" i="12"/>
  <c r="B155" i="12"/>
  <c r="BD155" i="12" s="1"/>
  <c r="BB154" i="12"/>
  <c r="B154" i="12"/>
  <c r="BA154" i="12" s="1"/>
  <c r="Z154" i="12" s="1"/>
  <c r="BE153" i="12"/>
  <c r="BA153" i="12"/>
  <c r="B153" i="12"/>
  <c r="BD153" i="12" s="1"/>
  <c r="BB152" i="12"/>
  <c r="B152" i="12"/>
  <c r="BA152" i="12" s="1"/>
  <c r="Z152" i="12" s="1"/>
  <c r="BE151" i="12"/>
  <c r="BA151" i="12"/>
  <c r="B151" i="12"/>
  <c r="BD151" i="12" s="1"/>
  <c r="BB150" i="12"/>
  <c r="B150" i="12"/>
  <c r="BA150" i="12" s="1"/>
  <c r="Z150" i="12" s="1"/>
  <c r="BE149" i="12"/>
  <c r="BA149" i="12"/>
  <c r="B149" i="12"/>
  <c r="BD149" i="12" s="1"/>
  <c r="BB148" i="12"/>
  <c r="B148" i="12"/>
  <c r="BA148" i="12" s="1"/>
  <c r="Z148" i="12" s="1"/>
  <c r="BE147" i="12"/>
  <c r="BA147" i="12"/>
  <c r="B147" i="12"/>
  <c r="BD147" i="12" s="1"/>
  <c r="BB146" i="12"/>
  <c r="B146" i="12"/>
  <c r="BA146" i="12" s="1"/>
  <c r="Z146" i="12" s="1"/>
  <c r="BE145" i="12"/>
  <c r="BA145" i="12"/>
  <c r="B145" i="12"/>
  <c r="BD145" i="12" s="1"/>
  <c r="BB144" i="12"/>
  <c r="B144" i="12"/>
  <c r="BA144" i="12" s="1"/>
  <c r="Z144" i="12" s="1"/>
  <c r="BE143" i="12"/>
  <c r="BA143" i="12"/>
  <c r="B143" i="12"/>
  <c r="BD143" i="12" s="1"/>
  <c r="BB142" i="12"/>
  <c r="B142" i="12"/>
  <c r="BA142" i="12" s="1"/>
  <c r="Z142" i="12" s="1"/>
  <c r="BE118" i="12"/>
  <c r="B118" i="12"/>
  <c r="BB118" i="12" s="1"/>
  <c r="L118" i="12" s="1"/>
  <c r="BE117" i="12"/>
  <c r="B117" i="12"/>
  <c r="BB117" i="12" s="1"/>
  <c r="L117" i="12" s="1"/>
  <c r="BE116" i="12"/>
  <c r="B116" i="12"/>
  <c r="BB116" i="12" s="1"/>
  <c r="L116" i="12" s="1"/>
  <c r="D112" i="12"/>
  <c r="C105" i="12"/>
  <c r="C104" i="12"/>
  <c r="B100" i="12"/>
  <c r="B92" i="12"/>
  <c r="B84" i="12"/>
  <c r="B69" i="12"/>
  <c r="B62" i="12"/>
  <c r="X55" i="12"/>
  <c r="W55" i="12"/>
  <c r="V55" i="12"/>
  <c r="U55" i="12"/>
  <c r="T55" i="12"/>
  <c r="S55" i="12"/>
  <c r="R55" i="12"/>
  <c r="Q55" i="12"/>
  <c r="P55" i="12"/>
  <c r="O55" i="12"/>
  <c r="N55" i="12"/>
  <c r="M55" i="12"/>
  <c r="L55" i="12"/>
  <c r="K55" i="12"/>
  <c r="J55" i="12"/>
  <c r="I55" i="12"/>
  <c r="H55" i="12"/>
  <c r="G55" i="12"/>
  <c r="F55" i="12"/>
  <c r="E55" i="12"/>
  <c r="D55" i="12"/>
  <c r="C55" i="12"/>
  <c r="B55" i="12" s="1"/>
  <c r="BE54" i="12"/>
  <c r="BD54" i="12"/>
  <c r="BA54" i="12"/>
  <c r="B54" i="12"/>
  <c r="BC54" i="12" s="1"/>
  <c r="BE53" i="12"/>
  <c r="BD53" i="12"/>
  <c r="BA53" i="12"/>
  <c r="B53" i="12"/>
  <c r="BC53" i="12" s="1"/>
  <c r="BE52" i="12"/>
  <c r="BD52" i="12"/>
  <c r="BA52" i="12"/>
  <c r="B52" i="12"/>
  <c r="BC52" i="12" s="1"/>
  <c r="BE51" i="12"/>
  <c r="BD51" i="12"/>
  <c r="BA51" i="12"/>
  <c r="B51" i="12"/>
  <c r="BC51" i="12" s="1"/>
  <c r="BE50" i="12"/>
  <c r="BD50" i="12"/>
  <c r="BC50" i="12"/>
  <c r="BA50" i="12"/>
  <c r="AZ50" i="12"/>
  <c r="B50" i="12"/>
  <c r="BF50" i="12" s="1"/>
  <c r="D46" i="12"/>
  <c r="D45" i="12"/>
  <c r="D44" i="12"/>
  <c r="D43" i="12"/>
  <c r="D42" i="12"/>
  <c r="D41" i="12"/>
  <c r="D40" i="12"/>
  <c r="D39" i="12"/>
  <c r="D38" i="12"/>
  <c r="D37" i="12"/>
  <c r="D36" i="12"/>
  <c r="D35" i="12"/>
  <c r="D34" i="12"/>
  <c r="D33" i="12"/>
  <c r="D32" i="12"/>
  <c r="D31" i="12"/>
  <c r="D30" i="12"/>
  <c r="D29" i="12"/>
  <c r="D28" i="12"/>
  <c r="BG27" i="12"/>
  <c r="BF27" i="12"/>
  <c r="BE27" i="12"/>
  <c r="BD27" i="12"/>
  <c r="BC27" i="12"/>
  <c r="BB27" i="12"/>
  <c r="BA27" i="12"/>
  <c r="AZ27" i="12"/>
  <c r="D27" i="12"/>
  <c r="BD28" i="12" s="1"/>
  <c r="F23" i="12"/>
  <c r="E23" i="12"/>
  <c r="D23" i="12"/>
  <c r="C23" i="12"/>
  <c r="B23" i="12" s="1"/>
  <c r="B22" i="12"/>
  <c r="B21" i="12"/>
  <c r="B20" i="12"/>
  <c r="BA16" i="12"/>
  <c r="Z16" i="12"/>
  <c r="B16" i="12"/>
  <c r="BD16" i="12" s="1"/>
  <c r="BA15" i="12"/>
  <c r="Z15" i="12"/>
  <c r="B15" i="12"/>
  <c r="BD15" i="12" s="1"/>
  <c r="BB14" i="12"/>
  <c r="B14" i="12"/>
  <c r="BA14" i="12" s="1"/>
  <c r="Z14" i="12" s="1"/>
  <c r="BE13" i="12"/>
  <c r="BA13" i="12"/>
  <c r="B13" i="12"/>
  <c r="BD13" i="12" s="1"/>
  <c r="BB12" i="12"/>
  <c r="B12" i="12"/>
  <c r="BA12" i="12" s="1"/>
  <c r="Z12" i="12" s="1"/>
  <c r="A5" i="12"/>
  <c r="A4" i="12"/>
  <c r="A3" i="12"/>
  <c r="A2" i="12"/>
  <c r="B222" i="13"/>
  <c r="B190" i="13"/>
  <c r="B183" i="13"/>
  <c r="Y176" i="13"/>
  <c r="X176" i="13"/>
  <c r="W176" i="13"/>
  <c r="V176" i="13"/>
  <c r="U176" i="13"/>
  <c r="T176" i="13"/>
  <c r="S176" i="13"/>
  <c r="R176" i="13"/>
  <c r="Q176" i="13"/>
  <c r="P176" i="13"/>
  <c r="O176" i="13"/>
  <c r="N176" i="13"/>
  <c r="M176" i="13"/>
  <c r="L176" i="13"/>
  <c r="K176" i="13"/>
  <c r="J176" i="13"/>
  <c r="I176" i="13"/>
  <c r="H176" i="13"/>
  <c r="G176" i="13"/>
  <c r="F176" i="13"/>
  <c r="E176" i="13"/>
  <c r="D176" i="13"/>
  <c r="B176" i="13" s="1"/>
  <c r="C176" i="13"/>
  <c r="BE175" i="13"/>
  <c r="BA175" i="13"/>
  <c r="B175" i="13"/>
  <c r="BF175" i="13" s="1"/>
  <c r="BE174" i="13"/>
  <c r="BA174" i="13"/>
  <c r="B174" i="13"/>
  <c r="BF174" i="13" s="1"/>
  <c r="BE173" i="13"/>
  <c r="BA173" i="13"/>
  <c r="B173" i="13"/>
  <c r="BF173" i="13" s="1"/>
  <c r="BE172" i="13"/>
  <c r="BA172" i="13"/>
  <c r="B172" i="13"/>
  <c r="BF172" i="13" s="1"/>
  <c r="BE171" i="13"/>
  <c r="BA171" i="13"/>
  <c r="B171" i="13"/>
  <c r="BF171" i="13" s="1"/>
  <c r="D167" i="13"/>
  <c r="C167" i="13"/>
  <c r="B167" i="13" s="1"/>
  <c r="B166" i="13"/>
  <c r="B165" i="13"/>
  <c r="B164" i="13"/>
  <c r="B163" i="13"/>
  <c r="BE159" i="13"/>
  <c r="BB159" i="13"/>
  <c r="B159" i="13"/>
  <c r="BD159" i="13" s="1"/>
  <c r="BE158" i="13"/>
  <c r="BB158" i="13"/>
  <c r="B158" i="13"/>
  <c r="BA158" i="13" s="1"/>
  <c r="Z158" i="13" s="1"/>
  <c r="BE157" i="13"/>
  <c r="BB157" i="13"/>
  <c r="Z157" i="13" s="1"/>
  <c r="BA157" i="13"/>
  <c r="B157" i="13"/>
  <c r="BD157" i="13" s="1"/>
  <c r="BE156" i="13"/>
  <c r="BB156" i="13"/>
  <c r="B156" i="13"/>
  <c r="BA156" i="13" s="1"/>
  <c r="Z156" i="13" s="1"/>
  <c r="BE155" i="13"/>
  <c r="BB155" i="13"/>
  <c r="Z155" i="13" s="1"/>
  <c r="BA155" i="13"/>
  <c r="B155" i="13"/>
  <c r="BD155" i="13" s="1"/>
  <c r="BE154" i="13"/>
  <c r="BB154" i="13"/>
  <c r="B154" i="13"/>
  <c r="BA154" i="13" s="1"/>
  <c r="Z154" i="13" s="1"/>
  <c r="BE153" i="13"/>
  <c r="BB153" i="13"/>
  <c r="Z153" i="13" s="1"/>
  <c r="BA153" i="13"/>
  <c r="B153" i="13"/>
  <c r="BD153" i="13" s="1"/>
  <c r="BE152" i="13"/>
  <c r="BB152" i="13"/>
  <c r="B152" i="13"/>
  <c r="BA152" i="13" s="1"/>
  <c r="Z152" i="13" s="1"/>
  <c r="BE151" i="13"/>
  <c r="BB151" i="13"/>
  <c r="Z151" i="13" s="1"/>
  <c r="BA151" i="13"/>
  <c r="B151" i="13"/>
  <c r="BD151" i="13" s="1"/>
  <c r="BE150" i="13"/>
  <c r="BB150" i="13"/>
  <c r="B150" i="13"/>
  <c r="BA150" i="13" s="1"/>
  <c r="Z150" i="13" s="1"/>
  <c r="BE149" i="13"/>
  <c r="BB149" i="13"/>
  <c r="Z149" i="13" s="1"/>
  <c r="BA149" i="13"/>
  <c r="B149" i="13"/>
  <c r="BD149" i="13" s="1"/>
  <c r="BE148" i="13"/>
  <c r="BB148" i="13"/>
  <c r="B148" i="13"/>
  <c r="BA148" i="13" s="1"/>
  <c r="Z148" i="13" s="1"/>
  <c r="BE147" i="13"/>
  <c r="BB147" i="13"/>
  <c r="Z147" i="13" s="1"/>
  <c r="BA147" i="13"/>
  <c r="B147" i="13"/>
  <c r="BD147" i="13" s="1"/>
  <c r="BE146" i="13"/>
  <c r="BB146" i="13"/>
  <c r="B146" i="13"/>
  <c r="BA146" i="13" s="1"/>
  <c r="Z146" i="13" s="1"/>
  <c r="BE145" i="13"/>
  <c r="BB145" i="13"/>
  <c r="Z145" i="13" s="1"/>
  <c r="BA145" i="13"/>
  <c r="B145" i="13"/>
  <c r="BD145" i="13" s="1"/>
  <c r="BE144" i="13"/>
  <c r="BB144" i="13"/>
  <c r="B144" i="13"/>
  <c r="BA144" i="13" s="1"/>
  <c r="Z144" i="13" s="1"/>
  <c r="BE143" i="13"/>
  <c r="BB143" i="13"/>
  <c r="Z143" i="13" s="1"/>
  <c r="BA143" i="13"/>
  <c r="B143" i="13"/>
  <c r="BD143" i="13" s="1"/>
  <c r="BE142" i="13"/>
  <c r="BB142" i="13"/>
  <c r="B142" i="13"/>
  <c r="BA142" i="13" s="1"/>
  <c r="Z142" i="13" s="1"/>
  <c r="BE118" i="13"/>
  <c r="B118" i="13"/>
  <c r="BB118" i="13" s="1"/>
  <c r="L118" i="13" s="1"/>
  <c r="BE117" i="13"/>
  <c r="B117" i="13"/>
  <c r="BB117" i="13" s="1"/>
  <c r="L117" i="13" s="1"/>
  <c r="BE116" i="13"/>
  <c r="B116" i="13"/>
  <c r="BB116" i="13" s="1"/>
  <c r="L116" i="13" s="1"/>
  <c r="D112" i="13"/>
  <c r="C105" i="13"/>
  <c r="C104" i="13"/>
  <c r="B100" i="13"/>
  <c r="B92" i="13"/>
  <c r="B84" i="13"/>
  <c r="B69" i="13"/>
  <c r="B62" i="13"/>
  <c r="X55" i="13"/>
  <c r="W55" i="13"/>
  <c r="V55" i="13"/>
  <c r="U55" i="13"/>
  <c r="T55" i="13"/>
  <c r="S55" i="13"/>
  <c r="R55" i="13"/>
  <c r="Q55" i="13"/>
  <c r="P55" i="13"/>
  <c r="O55" i="13"/>
  <c r="N55" i="13"/>
  <c r="M55" i="13"/>
  <c r="L55" i="13"/>
  <c r="K55" i="13"/>
  <c r="J55" i="13"/>
  <c r="I55" i="13"/>
  <c r="H55" i="13"/>
  <c r="G55" i="13"/>
  <c r="F55" i="13"/>
  <c r="E55" i="13"/>
  <c r="D55" i="13"/>
  <c r="C55" i="13"/>
  <c r="B55" i="13" s="1"/>
  <c r="BF54" i="13"/>
  <c r="BE54" i="13"/>
  <c r="BD54" i="13"/>
  <c r="BB54" i="13"/>
  <c r="BA54" i="13"/>
  <c r="B54" i="13"/>
  <c r="BC54" i="13" s="1"/>
  <c r="BF53" i="13"/>
  <c r="BE53" i="13"/>
  <c r="BD53" i="13"/>
  <c r="BB53" i="13"/>
  <c r="Y53" i="13" s="1"/>
  <c r="BA53" i="13"/>
  <c r="B53" i="13"/>
  <c r="BC53" i="13" s="1"/>
  <c r="BF52" i="13"/>
  <c r="BE52" i="13"/>
  <c r="BD52" i="13"/>
  <c r="BB52" i="13"/>
  <c r="BA52" i="13"/>
  <c r="B52" i="13"/>
  <c r="BC52" i="13" s="1"/>
  <c r="BF51" i="13"/>
  <c r="BE51" i="13"/>
  <c r="BD51" i="13"/>
  <c r="BB51" i="13"/>
  <c r="Y51" i="13" s="1"/>
  <c r="BA51" i="13"/>
  <c r="B51" i="13"/>
  <c r="BC51" i="13" s="1"/>
  <c r="B50" i="13"/>
  <c r="BC50" i="13" s="1"/>
  <c r="D46" i="13"/>
  <c r="D45" i="13"/>
  <c r="D44" i="13"/>
  <c r="D43" i="13"/>
  <c r="D42" i="13"/>
  <c r="D41" i="13"/>
  <c r="D40" i="13"/>
  <c r="D39" i="13"/>
  <c r="D38" i="13"/>
  <c r="D37" i="13"/>
  <c r="D36" i="13"/>
  <c r="D35" i="13"/>
  <c r="D34" i="13"/>
  <c r="D33" i="13"/>
  <c r="D32" i="13"/>
  <c r="D31" i="13"/>
  <c r="D30" i="13"/>
  <c r="D29" i="13"/>
  <c r="AZ28" i="13"/>
  <c r="D28" i="13"/>
  <c r="BG27" i="13"/>
  <c r="BF27" i="13"/>
  <c r="BE27" i="13"/>
  <c r="BD27" i="13"/>
  <c r="BC27" i="13"/>
  <c r="BB27" i="13"/>
  <c r="BA27" i="13"/>
  <c r="I27" i="13" s="1"/>
  <c r="AZ27" i="13"/>
  <c r="D27" i="13"/>
  <c r="BD28" i="13" s="1"/>
  <c r="F23" i="13"/>
  <c r="E23" i="13"/>
  <c r="D23" i="13"/>
  <c r="C23" i="13"/>
  <c r="B23" i="13"/>
  <c r="B22" i="13"/>
  <c r="B21" i="13"/>
  <c r="B20" i="13"/>
  <c r="BD16" i="13"/>
  <c r="BA16" i="13"/>
  <c r="Z16" i="13"/>
  <c r="B16" i="13"/>
  <c r="BD15" i="13"/>
  <c r="BA15" i="13"/>
  <c r="Z15" i="13"/>
  <c r="B15" i="13"/>
  <c r="BE14" i="13"/>
  <c r="BB14" i="13"/>
  <c r="B14" i="13"/>
  <c r="BA14" i="13" s="1"/>
  <c r="Z14" i="13" s="1"/>
  <c r="BE13" i="13"/>
  <c r="BB13" i="13"/>
  <c r="Z13" i="13" s="1"/>
  <c r="BA13" i="13"/>
  <c r="B13" i="13"/>
  <c r="BD13" i="13" s="1"/>
  <c r="BE12" i="13"/>
  <c r="BB12" i="13"/>
  <c r="B12" i="13"/>
  <c r="BA12" i="13" s="1"/>
  <c r="Z12" i="13" s="1"/>
  <c r="A5" i="13"/>
  <c r="A4" i="13"/>
  <c r="A3" i="13"/>
  <c r="A2" i="13"/>
  <c r="B222" i="7"/>
  <c r="B190" i="7"/>
  <c r="B183" i="7"/>
  <c r="Y176" i="7"/>
  <c r="X176" i="7"/>
  <c r="W176" i="7"/>
  <c r="V176" i="7"/>
  <c r="U176" i="7"/>
  <c r="T176" i="7"/>
  <c r="S176" i="7"/>
  <c r="R176" i="7"/>
  <c r="Q176" i="7"/>
  <c r="P176" i="7"/>
  <c r="O176" i="7"/>
  <c r="N176" i="7"/>
  <c r="M176" i="7"/>
  <c r="L176" i="7"/>
  <c r="K176" i="7"/>
  <c r="J176" i="7"/>
  <c r="I176" i="7"/>
  <c r="H176" i="7"/>
  <c r="G176" i="7"/>
  <c r="F176" i="7"/>
  <c r="E176" i="7"/>
  <c r="B176" i="7" s="1"/>
  <c r="D176" i="7"/>
  <c r="C176" i="7"/>
  <c r="BF175" i="7"/>
  <c r="B175" i="7"/>
  <c r="BF174" i="7"/>
  <c r="B174" i="7"/>
  <c r="BF173" i="7"/>
  <c r="B173" i="7"/>
  <c r="BF172" i="7"/>
  <c r="B172" i="7"/>
  <c r="BF171" i="7"/>
  <c r="B171" i="7"/>
  <c r="D167" i="7"/>
  <c r="B167" i="7" s="1"/>
  <c r="C167" i="7"/>
  <c r="B166" i="7"/>
  <c r="B165" i="7"/>
  <c r="B164" i="7"/>
  <c r="B163" i="7"/>
  <c r="BE159" i="7"/>
  <c r="BD159" i="7"/>
  <c r="B159" i="7"/>
  <c r="BB158" i="7"/>
  <c r="BA158" i="7"/>
  <c r="Z158" i="7" s="1"/>
  <c r="B158" i="7"/>
  <c r="BE158" i="7" s="1"/>
  <c r="B157" i="7"/>
  <c r="BB156" i="7"/>
  <c r="BA156" i="7"/>
  <c r="Z156" i="7" s="1"/>
  <c r="B156" i="7"/>
  <c r="BE156" i="7" s="1"/>
  <c r="BE155" i="7"/>
  <c r="B155" i="7"/>
  <c r="BB154" i="7"/>
  <c r="BA154" i="7"/>
  <c r="B154" i="7"/>
  <c r="BE154" i="7" s="1"/>
  <c r="BE153" i="7"/>
  <c r="BD153" i="7"/>
  <c r="B153" i="7"/>
  <c r="BB152" i="7"/>
  <c r="BA152" i="7"/>
  <c r="Z152" i="7" s="1"/>
  <c r="B152" i="7"/>
  <c r="BD151" i="7"/>
  <c r="BA151" i="7"/>
  <c r="Z151" i="7" s="1"/>
  <c r="B151" i="7"/>
  <c r="BB151" i="7" s="1"/>
  <c r="BD150" i="7"/>
  <c r="BB150" i="7"/>
  <c r="B150" i="7"/>
  <c r="BE150" i="7" s="1"/>
  <c r="BD149" i="7"/>
  <c r="B149" i="7"/>
  <c r="BB149" i="7" s="1"/>
  <c r="BD148" i="7"/>
  <c r="B148" i="7"/>
  <c r="BE148" i="7" s="1"/>
  <c r="B147" i="7"/>
  <c r="BB147" i="7" s="1"/>
  <c r="B146" i="7"/>
  <c r="BE146" i="7" s="1"/>
  <c r="BD145" i="7"/>
  <c r="BA145" i="7"/>
  <c r="Z145" i="7"/>
  <c r="B145" i="7"/>
  <c r="BB145" i="7" s="1"/>
  <c r="BD144" i="7"/>
  <c r="BB144" i="7"/>
  <c r="BA144" i="7"/>
  <c r="Z144" i="7" s="1"/>
  <c r="B144" i="7"/>
  <c r="BE144" i="7" s="1"/>
  <c r="BD143" i="7"/>
  <c r="BA143" i="7"/>
  <c r="Z143" i="7" s="1"/>
  <c r="B143" i="7"/>
  <c r="BB143" i="7" s="1"/>
  <c r="BD142" i="7"/>
  <c r="BB142" i="7"/>
  <c r="B142" i="7"/>
  <c r="BE142" i="7" s="1"/>
  <c r="BE118" i="7"/>
  <c r="BB118" i="7"/>
  <c r="L118" i="7" s="1"/>
  <c r="B118" i="7"/>
  <c r="B117" i="7"/>
  <c r="BE117" i="7" s="1"/>
  <c r="B116" i="7"/>
  <c r="BE116" i="7" s="1"/>
  <c r="D112" i="7"/>
  <c r="C105" i="7"/>
  <c r="C104" i="7"/>
  <c r="B100" i="7"/>
  <c r="B92" i="7"/>
  <c r="B84" i="7"/>
  <c r="B69" i="7"/>
  <c r="B62" i="7"/>
  <c r="BF55" i="7"/>
  <c r="BA55" i="7"/>
  <c r="X55" i="7"/>
  <c r="W55" i="7"/>
  <c r="V55" i="7"/>
  <c r="U55" i="7"/>
  <c r="T55" i="7"/>
  <c r="S55" i="7"/>
  <c r="R55" i="7"/>
  <c r="Q55" i="7"/>
  <c r="P55" i="7"/>
  <c r="O55" i="7"/>
  <c r="N55" i="7"/>
  <c r="M55" i="7"/>
  <c r="L55" i="7"/>
  <c r="K55" i="7"/>
  <c r="J55" i="7"/>
  <c r="I55" i="7"/>
  <c r="H55" i="7"/>
  <c r="G55" i="7"/>
  <c r="F55" i="7"/>
  <c r="E55" i="7"/>
  <c r="D55" i="7"/>
  <c r="C55" i="7"/>
  <c r="B55" i="7"/>
  <c r="BD55" i="7" s="1"/>
  <c r="BE54" i="7"/>
  <c r="BC54" i="7"/>
  <c r="BA54" i="7"/>
  <c r="B54" i="7"/>
  <c r="BC53" i="7"/>
  <c r="B53" i="7"/>
  <c r="BE52" i="7"/>
  <c r="BC52" i="7"/>
  <c r="BA52" i="7"/>
  <c r="B52" i="7"/>
  <c r="BC51" i="7"/>
  <c r="B51" i="7"/>
  <c r="BE50" i="7"/>
  <c r="BD50" i="7"/>
  <c r="BC50" i="7"/>
  <c r="BA50" i="7"/>
  <c r="AZ50" i="7"/>
  <c r="B50" i="7"/>
  <c r="BF50" i="7" s="1"/>
  <c r="D46" i="7"/>
  <c r="D45" i="7"/>
  <c r="D44" i="7"/>
  <c r="D43" i="7"/>
  <c r="D42" i="7"/>
  <c r="D41" i="7"/>
  <c r="D40" i="7"/>
  <c r="D39" i="7"/>
  <c r="D38" i="7"/>
  <c r="D37" i="7"/>
  <c r="D36" i="7"/>
  <c r="D35" i="7"/>
  <c r="D34" i="7"/>
  <c r="D33" i="7"/>
  <c r="D32" i="7"/>
  <c r="D31" i="7"/>
  <c r="D30" i="7"/>
  <c r="D29" i="7"/>
  <c r="D28" i="7"/>
  <c r="BG27" i="7"/>
  <c r="BF27" i="7"/>
  <c r="BE27" i="7"/>
  <c r="BD27" i="7"/>
  <c r="BC27" i="7"/>
  <c r="BB27" i="7"/>
  <c r="I27" i="7" s="1"/>
  <c r="BA27" i="7"/>
  <c r="AZ27" i="7"/>
  <c r="D27" i="7"/>
  <c r="AZ28" i="7" s="1"/>
  <c r="F23" i="7"/>
  <c r="E23" i="7"/>
  <c r="D23" i="7"/>
  <c r="C23" i="7"/>
  <c r="B23" i="7" s="1"/>
  <c r="B22" i="7"/>
  <c r="B21" i="7"/>
  <c r="B20" i="7"/>
  <c r="BA16" i="7"/>
  <c r="Z16" i="7" s="1"/>
  <c r="B16" i="7"/>
  <c r="BD16" i="7" s="1"/>
  <c r="BA15" i="7"/>
  <c r="Z15" i="7"/>
  <c r="B15" i="7"/>
  <c r="BD15" i="7" s="1"/>
  <c r="BD14" i="7"/>
  <c r="BB14" i="7"/>
  <c r="BA14" i="7"/>
  <c r="Z14" i="7" s="1"/>
  <c r="B14" i="7"/>
  <c r="BD13" i="7"/>
  <c r="BA13" i="7"/>
  <c r="B13" i="7"/>
  <c r="BD12" i="7"/>
  <c r="BB12" i="7"/>
  <c r="B12" i="7"/>
  <c r="A5" i="7"/>
  <c r="A4" i="7"/>
  <c r="A3" i="7"/>
  <c r="A2" i="7"/>
  <c r="A236" i="3" l="1"/>
  <c r="Z176" i="2"/>
  <c r="Z174" i="2"/>
  <c r="Z172" i="2"/>
  <c r="Z175" i="2"/>
  <c r="Z173" i="2"/>
  <c r="Z171" i="2"/>
  <c r="BE236" i="2"/>
  <c r="Y55" i="2"/>
  <c r="A236" i="2" s="1"/>
  <c r="Z12" i="4"/>
  <c r="BE55" i="4"/>
  <c r="BA55" i="4"/>
  <c r="Y55" i="4" s="1"/>
  <c r="BD55" i="4"/>
  <c r="BC55" i="4"/>
  <c r="Z14" i="4"/>
  <c r="BB55" i="4"/>
  <c r="Z142" i="4"/>
  <c r="BC171" i="4"/>
  <c r="BC172" i="4"/>
  <c r="BC173" i="4"/>
  <c r="BC174" i="4"/>
  <c r="BD176" i="4"/>
  <c r="BD150" i="4"/>
  <c r="BD154" i="4"/>
  <c r="BD158" i="4"/>
  <c r="BD173" i="4"/>
  <c r="BD174" i="4"/>
  <c r="BD175" i="4"/>
  <c r="BA176" i="4"/>
  <c r="BE176" i="4"/>
  <c r="BE12" i="4"/>
  <c r="BB13" i="4"/>
  <c r="Z13" i="4" s="1"/>
  <c r="BE14" i="4"/>
  <c r="AZ28" i="4"/>
  <c r="I27" i="4" s="1"/>
  <c r="BB50" i="4"/>
  <c r="Y50" i="4" s="1"/>
  <c r="A236" i="4" s="1"/>
  <c r="BB51" i="4"/>
  <c r="Y51" i="4" s="1"/>
  <c r="BF51" i="4"/>
  <c r="BB52" i="4"/>
  <c r="Y52" i="4" s="1"/>
  <c r="BF52" i="4"/>
  <c r="BB53" i="4"/>
  <c r="Y53" i="4" s="1"/>
  <c r="BF53" i="4"/>
  <c r="BB54" i="4"/>
  <c r="Y54" i="4" s="1"/>
  <c r="BF54" i="4"/>
  <c r="BE142" i="4"/>
  <c r="BB143" i="4"/>
  <c r="Z143" i="4" s="1"/>
  <c r="BE144" i="4"/>
  <c r="BB145" i="4"/>
  <c r="Z145" i="4" s="1"/>
  <c r="BE146" i="4"/>
  <c r="BB147" i="4"/>
  <c r="Z147" i="4" s="1"/>
  <c r="BE148" i="4"/>
  <c r="BB149" i="4"/>
  <c r="Z149" i="4" s="1"/>
  <c r="BE150" i="4"/>
  <c r="BB151" i="4"/>
  <c r="Z151" i="4" s="1"/>
  <c r="BE152" i="4"/>
  <c r="BB153" i="4"/>
  <c r="Z153" i="4" s="1"/>
  <c r="BE154" i="4"/>
  <c r="BB155" i="4"/>
  <c r="Z155" i="4" s="1"/>
  <c r="BE156" i="4"/>
  <c r="BB157" i="4"/>
  <c r="Z157" i="4" s="1"/>
  <c r="BE158" i="4"/>
  <c r="BB159" i="4"/>
  <c r="Z159" i="4" s="1"/>
  <c r="BA171" i="4"/>
  <c r="BE171" i="4"/>
  <c r="BA172" i="4"/>
  <c r="Z172" i="4" s="1"/>
  <c r="BE172" i="4"/>
  <c r="BA173" i="4"/>
  <c r="BE173" i="4"/>
  <c r="BA174" i="4"/>
  <c r="Z174" i="4" s="1"/>
  <c r="BE174" i="4"/>
  <c r="BA175" i="4"/>
  <c r="BE175" i="4"/>
  <c r="BB176" i="4"/>
  <c r="BF176" i="4"/>
  <c r="BC175" i="4"/>
  <c r="BD12" i="4"/>
  <c r="BE236" i="4" s="1"/>
  <c r="BD14" i="4"/>
  <c r="BD142" i="4"/>
  <c r="BD144" i="4"/>
  <c r="BD146" i="4"/>
  <c r="BD148" i="4"/>
  <c r="BD152" i="4"/>
  <c r="BD156" i="4"/>
  <c r="BD171" i="4"/>
  <c r="BD172" i="4"/>
  <c r="BB171" i="4"/>
  <c r="BB172" i="4"/>
  <c r="BB173" i="4"/>
  <c r="BB174" i="4"/>
  <c r="BB175" i="4"/>
  <c r="BD55" i="8"/>
  <c r="BE236" i="8" s="1"/>
  <c r="BA55" i="8"/>
  <c r="Y55" i="8" s="1"/>
  <c r="A236" i="8" s="1"/>
  <c r="BE55" i="9"/>
  <c r="BA55" i="9"/>
  <c r="Y55" i="9" s="1"/>
  <c r="BD55" i="9"/>
  <c r="BC55" i="9"/>
  <c r="B23" i="9"/>
  <c r="BC171" i="9"/>
  <c r="BC172" i="9"/>
  <c r="BC173" i="9"/>
  <c r="BC175" i="9"/>
  <c r="BD176" i="9"/>
  <c r="BD12" i="9"/>
  <c r="BD142" i="9"/>
  <c r="BD144" i="9"/>
  <c r="BD148" i="9"/>
  <c r="BD150" i="9"/>
  <c r="BD152" i="9"/>
  <c r="BD154" i="9"/>
  <c r="BD156" i="9"/>
  <c r="BE12" i="9"/>
  <c r="BB13" i="9"/>
  <c r="Z13" i="9" s="1"/>
  <c r="BE14" i="9"/>
  <c r="AZ28" i="9"/>
  <c r="I27" i="9" s="1"/>
  <c r="BB50" i="9"/>
  <c r="Y50" i="9" s="1"/>
  <c r="A236" i="9" s="1"/>
  <c r="BB51" i="9"/>
  <c r="Y51" i="9" s="1"/>
  <c r="BF51" i="9"/>
  <c r="BB52" i="9"/>
  <c r="Y52" i="9" s="1"/>
  <c r="BF52" i="9"/>
  <c r="BB53" i="9"/>
  <c r="Y53" i="9" s="1"/>
  <c r="BF53" i="9"/>
  <c r="BB54" i="9"/>
  <c r="Y54" i="9" s="1"/>
  <c r="BF54" i="9"/>
  <c r="BE142" i="9"/>
  <c r="BB143" i="9"/>
  <c r="Z143" i="9" s="1"/>
  <c r="BE144" i="9"/>
  <c r="BB145" i="9"/>
  <c r="Z145" i="9" s="1"/>
  <c r="BE146" i="9"/>
  <c r="BB147" i="9"/>
  <c r="Z147" i="9" s="1"/>
  <c r="BE148" i="9"/>
  <c r="BB149" i="9"/>
  <c r="Z149" i="9" s="1"/>
  <c r="BE150" i="9"/>
  <c r="BB151" i="9"/>
  <c r="Z151" i="9" s="1"/>
  <c r="BE152" i="9"/>
  <c r="BB153" i="9"/>
  <c r="Z153" i="9" s="1"/>
  <c r="BE154" i="9"/>
  <c r="BB155" i="9"/>
  <c r="Z155" i="9" s="1"/>
  <c r="BE156" i="9"/>
  <c r="BB157" i="9"/>
  <c r="Z157" i="9" s="1"/>
  <c r="BE158" i="9"/>
  <c r="BB159" i="9"/>
  <c r="Z159" i="9" s="1"/>
  <c r="BA171" i="9"/>
  <c r="BE171" i="9"/>
  <c r="BA172" i="9"/>
  <c r="BE172" i="9"/>
  <c r="BA173" i="9"/>
  <c r="Z173" i="9" s="1"/>
  <c r="BE173" i="9"/>
  <c r="BA174" i="9"/>
  <c r="BE174" i="9"/>
  <c r="BA175" i="9"/>
  <c r="BE175" i="9"/>
  <c r="BB176" i="9"/>
  <c r="BF176" i="9"/>
  <c r="BC174" i="9"/>
  <c r="BD14" i="9"/>
  <c r="BD146" i="9"/>
  <c r="BD158" i="9"/>
  <c r="BD171" i="9"/>
  <c r="BD172" i="9"/>
  <c r="BD173" i="9"/>
  <c r="BD174" i="9"/>
  <c r="BD175" i="9"/>
  <c r="BA176" i="9"/>
  <c r="Z176" i="9" s="1"/>
  <c r="BE176" i="9"/>
  <c r="BB171" i="9"/>
  <c r="BB172" i="9"/>
  <c r="BB173" i="9"/>
  <c r="BB174" i="9"/>
  <c r="BB175" i="9"/>
  <c r="BE55" i="10"/>
  <c r="BA55" i="10"/>
  <c r="BC55" i="10"/>
  <c r="BB55" i="10"/>
  <c r="BD55" i="10"/>
  <c r="BF55" i="10"/>
  <c r="Z14" i="10"/>
  <c r="BC172" i="10"/>
  <c r="BC174" i="10"/>
  <c r="BD176" i="10"/>
  <c r="BD12" i="10"/>
  <c r="BD14" i="10"/>
  <c r="BD142" i="10"/>
  <c r="BD146" i="10"/>
  <c r="BD148" i="10"/>
  <c r="BD158" i="10"/>
  <c r="BD171" i="10"/>
  <c r="BD172" i="10"/>
  <c r="BE12" i="10"/>
  <c r="BB13" i="10"/>
  <c r="Z13" i="10" s="1"/>
  <c r="BE14" i="10"/>
  <c r="AZ28" i="10"/>
  <c r="I27" i="10" s="1"/>
  <c r="BB50" i="10"/>
  <c r="Y50" i="10" s="1"/>
  <c r="BB51" i="10"/>
  <c r="Y51" i="10" s="1"/>
  <c r="BF51" i="10"/>
  <c r="BB52" i="10"/>
  <c r="Y52" i="10" s="1"/>
  <c r="BF52" i="10"/>
  <c r="BB53" i="10"/>
  <c r="Y53" i="10" s="1"/>
  <c r="BF53" i="10"/>
  <c r="BB54" i="10"/>
  <c r="Y54" i="10" s="1"/>
  <c r="BF54" i="10"/>
  <c r="BE142" i="10"/>
  <c r="BB143" i="10"/>
  <c r="Z143" i="10" s="1"/>
  <c r="BE144" i="10"/>
  <c r="BB145" i="10"/>
  <c r="Z145" i="10" s="1"/>
  <c r="BE146" i="10"/>
  <c r="BB147" i="10"/>
  <c r="Z147" i="10" s="1"/>
  <c r="BE148" i="10"/>
  <c r="BB149" i="10"/>
  <c r="Z149" i="10" s="1"/>
  <c r="BE150" i="10"/>
  <c r="BB151" i="10"/>
  <c r="Z151" i="10" s="1"/>
  <c r="BE152" i="10"/>
  <c r="BB153" i="10"/>
  <c r="Z153" i="10" s="1"/>
  <c r="BE154" i="10"/>
  <c r="BB155" i="10"/>
  <c r="Z155" i="10" s="1"/>
  <c r="BE156" i="10"/>
  <c r="BB157" i="10"/>
  <c r="Z157" i="10" s="1"/>
  <c r="BE158" i="10"/>
  <c r="BB159" i="10"/>
  <c r="Z159" i="10" s="1"/>
  <c r="BA171" i="10"/>
  <c r="BE171" i="10"/>
  <c r="BA172" i="10"/>
  <c r="BE172" i="10"/>
  <c r="BA173" i="10"/>
  <c r="BE173" i="10"/>
  <c r="BA174" i="10"/>
  <c r="BE174" i="10"/>
  <c r="BA175" i="10"/>
  <c r="Z175" i="10" s="1"/>
  <c r="BE175" i="10"/>
  <c r="BB176" i="10"/>
  <c r="BF176" i="10"/>
  <c r="BC171" i="10"/>
  <c r="BC173" i="10"/>
  <c r="BC175" i="10"/>
  <c r="BD144" i="10"/>
  <c r="BD150" i="10"/>
  <c r="BD152" i="10"/>
  <c r="BD154" i="10"/>
  <c r="BD156" i="10"/>
  <c r="BD173" i="10"/>
  <c r="BD174" i="10"/>
  <c r="BD175" i="10"/>
  <c r="BA176" i="10"/>
  <c r="Z176" i="10" s="1"/>
  <c r="BE176" i="10"/>
  <c r="BB171" i="10"/>
  <c r="BB172" i="10"/>
  <c r="BB173" i="10"/>
  <c r="BB174" i="10"/>
  <c r="BB175" i="10"/>
  <c r="BE55" i="11"/>
  <c r="BA55" i="11"/>
  <c r="BB55" i="11"/>
  <c r="BD55" i="11"/>
  <c r="BC55" i="11"/>
  <c r="BF55" i="11"/>
  <c r="Y50" i="11"/>
  <c r="BC171" i="11"/>
  <c r="BC172" i="11"/>
  <c r="BC173" i="11"/>
  <c r="BC174" i="11"/>
  <c r="BD176" i="11"/>
  <c r="BD14" i="11"/>
  <c r="BD142" i="11"/>
  <c r="BD144" i="11"/>
  <c r="BD146" i="11"/>
  <c r="BD152" i="11"/>
  <c r="BD158" i="11"/>
  <c r="BD171" i="11"/>
  <c r="BA176" i="11"/>
  <c r="BE176" i="11"/>
  <c r="BE12" i="11"/>
  <c r="BB13" i="11"/>
  <c r="Z13" i="11" s="1"/>
  <c r="BE14" i="11"/>
  <c r="AZ28" i="11"/>
  <c r="I27" i="11" s="1"/>
  <c r="BB50" i="11"/>
  <c r="BF50" i="11"/>
  <c r="BE142" i="11"/>
  <c r="BE144" i="11"/>
  <c r="BE146" i="11"/>
  <c r="BE148" i="11"/>
  <c r="BE150" i="11"/>
  <c r="BE152" i="11"/>
  <c r="BE154" i="11"/>
  <c r="BE156" i="11"/>
  <c r="BE158" i="11"/>
  <c r="BA171" i="11"/>
  <c r="BE171" i="11"/>
  <c r="BA172" i="11"/>
  <c r="Z172" i="11" s="1"/>
  <c r="BE172" i="11"/>
  <c r="BA173" i="11"/>
  <c r="BE173" i="11"/>
  <c r="BA174" i="11"/>
  <c r="BE174" i="11"/>
  <c r="BA175" i="11"/>
  <c r="BE175" i="11"/>
  <c r="BB176" i="11"/>
  <c r="BF176" i="11"/>
  <c r="BC175" i="11"/>
  <c r="BD12" i="11"/>
  <c r="BE236" i="11" s="1"/>
  <c r="BD148" i="11"/>
  <c r="BD150" i="11"/>
  <c r="BD154" i="11"/>
  <c r="BD156" i="11"/>
  <c r="BD172" i="11"/>
  <c r="BD173" i="11"/>
  <c r="BD174" i="11"/>
  <c r="BD175" i="11"/>
  <c r="BB171" i="11"/>
  <c r="BB172" i="11"/>
  <c r="BB173" i="11"/>
  <c r="BB174" i="11"/>
  <c r="BB175" i="11"/>
  <c r="BE55" i="12"/>
  <c r="BA55" i="12"/>
  <c r="BC55" i="12"/>
  <c r="BD55" i="12"/>
  <c r="BB55" i="12"/>
  <c r="BF55" i="12"/>
  <c r="BC171" i="12"/>
  <c r="BC175" i="12"/>
  <c r="BD176" i="12"/>
  <c r="BD12" i="12"/>
  <c r="BD144" i="12"/>
  <c r="BD148" i="12"/>
  <c r="BD150" i="12"/>
  <c r="BD152" i="12"/>
  <c r="BD156" i="12"/>
  <c r="BD174" i="12"/>
  <c r="BD175" i="12"/>
  <c r="BA176" i="12"/>
  <c r="BE176" i="12"/>
  <c r="BE12" i="12"/>
  <c r="BB13" i="12"/>
  <c r="Z13" i="12" s="1"/>
  <c r="BE14" i="12"/>
  <c r="AZ28" i="12"/>
  <c r="I27" i="12" s="1"/>
  <c r="BB50" i="12"/>
  <c r="Y50" i="12" s="1"/>
  <c r="BB51" i="12"/>
  <c r="Y51" i="12" s="1"/>
  <c r="BF51" i="12"/>
  <c r="BB52" i="12"/>
  <c r="Y52" i="12" s="1"/>
  <c r="BF52" i="12"/>
  <c r="BB53" i="12"/>
  <c r="Y53" i="12" s="1"/>
  <c r="BF53" i="12"/>
  <c r="BB54" i="12"/>
  <c r="Y54" i="12" s="1"/>
  <c r="BF54" i="12"/>
  <c r="BE142" i="12"/>
  <c r="BB143" i="12"/>
  <c r="Z143" i="12" s="1"/>
  <c r="BE144" i="12"/>
  <c r="BB145" i="12"/>
  <c r="Z145" i="12" s="1"/>
  <c r="BE146" i="12"/>
  <c r="BB147" i="12"/>
  <c r="Z147" i="12" s="1"/>
  <c r="BE148" i="12"/>
  <c r="BB149" i="12"/>
  <c r="Z149" i="12" s="1"/>
  <c r="BE150" i="12"/>
  <c r="BB151" i="12"/>
  <c r="Z151" i="12" s="1"/>
  <c r="BE152" i="12"/>
  <c r="BB153" i="12"/>
  <c r="Z153" i="12" s="1"/>
  <c r="BE154" i="12"/>
  <c r="BB155" i="12"/>
  <c r="Z155" i="12" s="1"/>
  <c r="BE156" i="12"/>
  <c r="BB157" i="12"/>
  <c r="Z157" i="12" s="1"/>
  <c r="BE158" i="12"/>
  <c r="BB159" i="12"/>
  <c r="Z159" i="12" s="1"/>
  <c r="BA171" i="12"/>
  <c r="BE171" i="12"/>
  <c r="BA172" i="12"/>
  <c r="Z172" i="12" s="1"/>
  <c r="BE172" i="12"/>
  <c r="BA173" i="12"/>
  <c r="BE173" i="12"/>
  <c r="BA174" i="12"/>
  <c r="Z174" i="12" s="1"/>
  <c r="BE174" i="12"/>
  <c r="BA175" i="12"/>
  <c r="BE175" i="12"/>
  <c r="BB176" i="12"/>
  <c r="BF176" i="12"/>
  <c r="BC172" i="12"/>
  <c r="BC173" i="12"/>
  <c r="BC174" i="12"/>
  <c r="BD14" i="12"/>
  <c r="BD142" i="12"/>
  <c r="BD146" i="12"/>
  <c r="BD154" i="12"/>
  <c r="BD158" i="12"/>
  <c r="BD171" i="12"/>
  <c r="BD172" i="12"/>
  <c r="BD173" i="12"/>
  <c r="BB171" i="12"/>
  <c r="BB172" i="12"/>
  <c r="BB173" i="12"/>
  <c r="BB174" i="12"/>
  <c r="BB175" i="12"/>
  <c r="Z174" i="13"/>
  <c r="Y52" i="13"/>
  <c r="Y54" i="13"/>
  <c r="BE55" i="13"/>
  <c r="BA55" i="13"/>
  <c r="BD55" i="13"/>
  <c r="BC55" i="13"/>
  <c r="BF55" i="13"/>
  <c r="BB55" i="13"/>
  <c r="BC176" i="13"/>
  <c r="BF176" i="13"/>
  <c r="BB176" i="13"/>
  <c r="BE176" i="13"/>
  <c r="BA176" i="13"/>
  <c r="Z176" i="13" s="1"/>
  <c r="BD176" i="13"/>
  <c r="AZ50" i="13"/>
  <c r="BD50" i="13"/>
  <c r="BC171" i="13"/>
  <c r="BC172" i="13"/>
  <c r="BC173" i="13"/>
  <c r="BC174" i="13"/>
  <c r="BC175" i="13"/>
  <c r="Z175" i="13" s="1"/>
  <c r="BD12" i="13"/>
  <c r="BD14" i="13"/>
  <c r="BA50" i="13"/>
  <c r="BE50" i="13"/>
  <c r="BD142" i="13"/>
  <c r="BD144" i="13"/>
  <c r="BD146" i="13"/>
  <c r="BD148" i="13"/>
  <c r="BD150" i="13"/>
  <c r="BD152" i="13"/>
  <c r="BD154" i="13"/>
  <c r="BD156" i="13"/>
  <c r="BD158" i="13"/>
  <c r="BA159" i="13"/>
  <c r="Z159" i="13" s="1"/>
  <c r="BD171" i="13"/>
  <c r="BD172" i="13"/>
  <c r="BD173" i="13"/>
  <c r="BD174" i="13"/>
  <c r="BD175" i="13"/>
  <c r="BB50" i="13"/>
  <c r="BF50" i="13"/>
  <c r="BB171" i="13"/>
  <c r="Z171" i="13" s="1"/>
  <c r="BB172" i="13"/>
  <c r="Z172" i="13" s="1"/>
  <c r="BB173" i="13"/>
  <c r="Z173" i="13" s="1"/>
  <c r="BB174" i="13"/>
  <c r="BB175" i="13"/>
  <c r="BF176" i="7"/>
  <c r="BB176" i="7"/>
  <c r="BE176" i="7"/>
  <c r="BA176" i="7"/>
  <c r="Z176" i="7" s="1"/>
  <c r="BD176" i="7"/>
  <c r="BC176" i="7"/>
  <c r="BE147" i="7"/>
  <c r="BB157" i="7"/>
  <c r="BA157" i="7"/>
  <c r="BF51" i="7"/>
  <c r="BB51" i="7"/>
  <c r="BD51" i="7"/>
  <c r="BF53" i="7"/>
  <c r="BB53" i="7"/>
  <c r="BD53" i="7"/>
  <c r="BB55" i="7"/>
  <c r="Y55" i="7" s="1"/>
  <c r="BB117" i="7"/>
  <c r="L117" i="7" s="1"/>
  <c r="BA146" i="7"/>
  <c r="BE149" i="7"/>
  <c r="BB155" i="7"/>
  <c r="BA155" i="7"/>
  <c r="BE171" i="7"/>
  <c r="BA171" i="7"/>
  <c r="BD171" i="7"/>
  <c r="BE172" i="7"/>
  <c r="BA172" i="7"/>
  <c r="BD172" i="7"/>
  <c r="BE173" i="7"/>
  <c r="BA173" i="7"/>
  <c r="BD173" i="7"/>
  <c r="BE174" i="7"/>
  <c r="BA174" i="7"/>
  <c r="BD174" i="7"/>
  <c r="BE175" i="7"/>
  <c r="BA175" i="7"/>
  <c r="BD175" i="7"/>
  <c r="BE12" i="7"/>
  <c r="BE236" i="7" s="1"/>
  <c r="BB13" i="7"/>
  <c r="Z13" i="7" s="1"/>
  <c r="BE13" i="7"/>
  <c r="BE51" i="7"/>
  <c r="BE53" i="7"/>
  <c r="BC55" i="7"/>
  <c r="BB116" i="7"/>
  <c r="L116" i="7" s="1"/>
  <c r="BE143" i="7"/>
  <c r="BB146" i="7"/>
  <c r="BA147" i="7"/>
  <c r="Z147" i="7" s="1"/>
  <c r="BA148" i="7"/>
  <c r="Z148" i="7" s="1"/>
  <c r="BE151" i="7"/>
  <c r="BB153" i="7"/>
  <c r="BA153" i="7"/>
  <c r="Z153" i="7" s="1"/>
  <c r="BD157" i="7"/>
  <c r="BB171" i="7"/>
  <c r="BB172" i="7"/>
  <c r="BB173" i="7"/>
  <c r="BB174" i="7"/>
  <c r="BB175" i="7"/>
  <c r="BA12" i="7"/>
  <c r="Z12" i="7" s="1"/>
  <c r="BE14" i="7"/>
  <c r="BD28" i="7"/>
  <c r="BA51" i="7"/>
  <c r="BF52" i="7"/>
  <c r="BB52" i="7"/>
  <c r="Y52" i="7" s="1"/>
  <c r="BD52" i="7"/>
  <c r="BA53" i="7"/>
  <c r="Y53" i="7" s="1"/>
  <c r="BF54" i="7"/>
  <c r="BB54" i="7"/>
  <c r="Y54" i="7" s="1"/>
  <c r="BD54" i="7"/>
  <c r="BE55" i="7"/>
  <c r="BA142" i="7"/>
  <c r="Z142" i="7" s="1"/>
  <c r="BE145" i="7"/>
  <c r="BD146" i="7"/>
  <c r="BD147" i="7"/>
  <c r="BB148" i="7"/>
  <c r="BA149" i="7"/>
  <c r="Z149" i="7" s="1"/>
  <c r="BA150" i="7"/>
  <c r="Z150" i="7" s="1"/>
  <c r="BE152" i="7"/>
  <c r="BD152" i="7"/>
  <c r="Z154" i="7"/>
  <c r="BD155" i="7"/>
  <c r="BE157" i="7"/>
  <c r="BB159" i="7"/>
  <c r="BA159" i="7"/>
  <c r="Z159" i="7" s="1"/>
  <c r="BC171" i="7"/>
  <c r="BC172" i="7"/>
  <c r="BC173" i="7"/>
  <c r="BC174" i="7"/>
  <c r="BC175" i="7"/>
  <c r="BD154" i="7"/>
  <c r="BD156" i="7"/>
  <c r="BD158" i="7"/>
  <c r="BB50" i="7"/>
  <c r="Y50" i="7" s="1"/>
  <c r="B221" i="1"/>
  <c r="B220" i="1"/>
  <c r="B219" i="1"/>
  <c r="B218" i="1"/>
  <c r="B217" i="1"/>
  <c r="B216" i="1"/>
  <c r="B215" i="1"/>
  <c r="B214" i="1"/>
  <c r="B213" i="1"/>
  <c r="B212" i="1"/>
  <c r="B211" i="1"/>
  <c r="B210" i="1"/>
  <c r="B209" i="1"/>
  <c r="B208" i="1"/>
  <c r="B207" i="1"/>
  <c r="B206" i="1"/>
  <c r="B205" i="1"/>
  <c r="B204" i="1"/>
  <c r="B203" i="1"/>
  <c r="B202" i="1"/>
  <c r="B201" i="1"/>
  <c r="B200" i="1"/>
  <c r="B199" i="1"/>
  <c r="B198" i="1"/>
  <c r="B195" i="1"/>
  <c r="B194" i="1"/>
  <c r="B193" i="1"/>
  <c r="B189" i="1"/>
  <c r="B188" i="1"/>
  <c r="B187" i="1"/>
  <c r="B186" i="1"/>
  <c r="B182" i="1"/>
  <c r="B181" i="1"/>
  <c r="B180" i="1"/>
  <c r="B179" i="1"/>
  <c r="Y175" i="1"/>
  <c r="X175" i="1"/>
  <c r="W175" i="1"/>
  <c r="V175" i="1"/>
  <c r="U175" i="1"/>
  <c r="T175" i="1"/>
  <c r="S175" i="1"/>
  <c r="R175" i="1"/>
  <c r="Q175" i="1"/>
  <c r="P175" i="1"/>
  <c r="O175" i="1"/>
  <c r="N175" i="1"/>
  <c r="M175" i="1"/>
  <c r="L175" i="1"/>
  <c r="K175" i="1"/>
  <c r="J175" i="1"/>
  <c r="I175" i="1"/>
  <c r="H175" i="1"/>
  <c r="G175" i="1"/>
  <c r="F175" i="1"/>
  <c r="E175" i="1"/>
  <c r="D175" i="1"/>
  <c r="C175" i="1"/>
  <c r="Y174" i="1"/>
  <c r="X174" i="1"/>
  <c r="W174" i="1"/>
  <c r="V174" i="1"/>
  <c r="U174" i="1"/>
  <c r="T174" i="1"/>
  <c r="S174" i="1"/>
  <c r="R174" i="1"/>
  <c r="Q174" i="1"/>
  <c r="P174" i="1"/>
  <c r="O174" i="1"/>
  <c r="N174" i="1"/>
  <c r="M174" i="1"/>
  <c r="L174" i="1"/>
  <c r="K174" i="1"/>
  <c r="J174" i="1"/>
  <c r="I174" i="1"/>
  <c r="H174" i="1"/>
  <c r="G174" i="1"/>
  <c r="F174" i="1"/>
  <c r="E174" i="1"/>
  <c r="D174" i="1"/>
  <c r="C174" i="1"/>
  <c r="Y173" i="1"/>
  <c r="X173" i="1"/>
  <c r="W173" i="1"/>
  <c r="V173" i="1"/>
  <c r="U173" i="1"/>
  <c r="T173" i="1"/>
  <c r="S173" i="1"/>
  <c r="R173" i="1"/>
  <c r="Q173" i="1"/>
  <c r="P173" i="1"/>
  <c r="O173" i="1"/>
  <c r="N173" i="1"/>
  <c r="M173" i="1"/>
  <c r="L173" i="1"/>
  <c r="K173" i="1"/>
  <c r="J173" i="1"/>
  <c r="I173" i="1"/>
  <c r="H173" i="1"/>
  <c r="G173" i="1"/>
  <c r="F173" i="1"/>
  <c r="E173" i="1"/>
  <c r="D173" i="1"/>
  <c r="C173" i="1"/>
  <c r="Y172" i="1"/>
  <c r="X172" i="1"/>
  <c r="W172" i="1"/>
  <c r="V172" i="1"/>
  <c r="U172" i="1"/>
  <c r="T172" i="1"/>
  <c r="S172" i="1"/>
  <c r="R172" i="1"/>
  <c r="Q172" i="1"/>
  <c r="P172" i="1"/>
  <c r="O172" i="1"/>
  <c r="N172" i="1"/>
  <c r="M172" i="1"/>
  <c r="L172" i="1"/>
  <c r="K172" i="1"/>
  <c r="J172" i="1"/>
  <c r="I172" i="1"/>
  <c r="H172" i="1"/>
  <c r="G172" i="1"/>
  <c r="F172" i="1"/>
  <c r="E172" i="1"/>
  <c r="D172" i="1"/>
  <c r="C172" i="1"/>
  <c r="Y171" i="1"/>
  <c r="X171" i="1"/>
  <c r="W171" i="1"/>
  <c r="V171" i="1"/>
  <c r="U171" i="1"/>
  <c r="T171" i="1"/>
  <c r="S171" i="1"/>
  <c r="R171" i="1"/>
  <c r="Q171" i="1"/>
  <c r="P171" i="1"/>
  <c r="O171" i="1"/>
  <c r="N171" i="1"/>
  <c r="M171" i="1"/>
  <c r="L171" i="1"/>
  <c r="K171" i="1"/>
  <c r="J171" i="1"/>
  <c r="I171" i="1"/>
  <c r="H171" i="1"/>
  <c r="G171" i="1"/>
  <c r="F171" i="1"/>
  <c r="E171" i="1"/>
  <c r="D171" i="1"/>
  <c r="C171" i="1"/>
  <c r="D166" i="1"/>
  <c r="C166" i="1"/>
  <c r="D165" i="1"/>
  <c r="C165" i="1"/>
  <c r="D164" i="1"/>
  <c r="C164" i="1"/>
  <c r="D163" i="1"/>
  <c r="C163" i="1"/>
  <c r="C143" i="1"/>
  <c r="D143" i="1"/>
  <c r="E143" i="1"/>
  <c r="F143" i="1"/>
  <c r="G143" i="1"/>
  <c r="H143" i="1"/>
  <c r="I143" i="1"/>
  <c r="J143" i="1"/>
  <c r="K143" i="1"/>
  <c r="L143" i="1"/>
  <c r="M143" i="1"/>
  <c r="N143" i="1"/>
  <c r="O143" i="1"/>
  <c r="P143" i="1"/>
  <c r="Q143" i="1"/>
  <c r="R143" i="1"/>
  <c r="S143" i="1"/>
  <c r="T143" i="1"/>
  <c r="U143" i="1"/>
  <c r="V143" i="1"/>
  <c r="W143" i="1"/>
  <c r="X143" i="1"/>
  <c r="Y143" i="1"/>
  <c r="C144" i="1"/>
  <c r="D144" i="1"/>
  <c r="E144" i="1"/>
  <c r="F144" i="1"/>
  <c r="G144" i="1"/>
  <c r="H144" i="1"/>
  <c r="I144" i="1"/>
  <c r="J144" i="1"/>
  <c r="K144" i="1"/>
  <c r="L144" i="1"/>
  <c r="M144" i="1"/>
  <c r="N144" i="1"/>
  <c r="O144" i="1"/>
  <c r="P144" i="1"/>
  <c r="Q144" i="1"/>
  <c r="R144" i="1"/>
  <c r="S144" i="1"/>
  <c r="T144" i="1"/>
  <c r="U144" i="1"/>
  <c r="V144" i="1"/>
  <c r="W144" i="1"/>
  <c r="X144" i="1"/>
  <c r="Y144" i="1"/>
  <c r="C145" i="1"/>
  <c r="D145" i="1"/>
  <c r="E145" i="1"/>
  <c r="F145" i="1"/>
  <c r="G145" i="1"/>
  <c r="H145" i="1"/>
  <c r="I145" i="1"/>
  <c r="J145" i="1"/>
  <c r="K145" i="1"/>
  <c r="L145" i="1"/>
  <c r="M145" i="1"/>
  <c r="N145" i="1"/>
  <c r="O145" i="1"/>
  <c r="P145" i="1"/>
  <c r="Q145" i="1"/>
  <c r="R145" i="1"/>
  <c r="S145" i="1"/>
  <c r="T145" i="1"/>
  <c r="U145" i="1"/>
  <c r="V145" i="1"/>
  <c r="W145" i="1"/>
  <c r="X145" i="1"/>
  <c r="Y145" i="1"/>
  <c r="C146" i="1"/>
  <c r="D146" i="1"/>
  <c r="E146" i="1"/>
  <c r="F146" i="1"/>
  <c r="G146" i="1"/>
  <c r="H146" i="1"/>
  <c r="I146" i="1"/>
  <c r="J146" i="1"/>
  <c r="K146" i="1"/>
  <c r="L146" i="1"/>
  <c r="M146" i="1"/>
  <c r="N146" i="1"/>
  <c r="O146" i="1"/>
  <c r="P146" i="1"/>
  <c r="Q146" i="1"/>
  <c r="R146" i="1"/>
  <c r="S146" i="1"/>
  <c r="T146" i="1"/>
  <c r="U146" i="1"/>
  <c r="V146" i="1"/>
  <c r="W146" i="1"/>
  <c r="X146" i="1"/>
  <c r="Y146" i="1"/>
  <c r="C147" i="1"/>
  <c r="D147" i="1"/>
  <c r="E147" i="1"/>
  <c r="F147" i="1"/>
  <c r="G147" i="1"/>
  <c r="H147" i="1"/>
  <c r="I147" i="1"/>
  <c r="J147" i="1"/>
  <c r="K147" i="1"/>
  <c r="L147" i="1"/>
  <c r="M147" i="1"/>
  <c r="N147" i="1"/>
  <c r="O147" i="1"/>
  <c r="P147" i="1"/>
  <c r="Q147" i="1"/>
  <c r="R147" i="1"/>
  <c r="S147" i="1"/>
  <c r="T147" i="1"/>
  <c r="U147" i="1"/>
  <c r="V147" i="1"/>
  <c r="W147" i="1"/>
  <c r="X147" i="1"/>
  <c r="Y147" i="1"/>
  <c r="C148" i="1"/>
  <c r="D148" i="1"/>
  <c r="E148" i="1"/>
  <c r="F148" i="1"/>
  <c r="G148" i="1"/>
  <c r="H148" i="1"/>
  <c r="I148" i="1"/>
  <c r="J148" i="1"/>
  <c r="K148" i="1"/>
  <c r="L148" i="1"/>
  <c r="M148" i="1"/>
  <c r="N148" i="1"/>
  <c r="O148" i="1"/>
  <c r="P148" i="1"/>
  <c r="Q148" i="1"/>
  <c r="R148" i="1"/>
  <c r="S148" i="1"/>
  <c r="T148" i="1"/>
  <c r="U148" i="1"/>
  <c r="V148" i="1"/>
  <c r="W148" i="1"/>
  <c r="X148" i="1"/>
  <c r="Y148" i="1"/>
  <c r="C149" i="1"/>
  <c r="D149" i="1"/>
  <c r="E149" i="1"/>
  <c r="F149" i="1"/>
  <c r="G149" i="1"/>
  <c r="H149" i="1"/>
  <c r="I149" i="1"/>
  <c r="J149" i="1"/>
  <c r="K149" i="1"/>
  <c r="L149" i="1"/>
  <c r="M149" i="1"/>
  <c r="N149" i="1"/>
  <c r="O149" i="1"/>
  <c r="P149" i="1"/>
  <c r="Q149" i="1"/>
  <c r="R149" i="1"/>
  <c r="S149" i="1"/>
  <c r="T149" i="1"/>
  <c r="U149" i="1"/>
  <c r="V149" i="1"/>
  <c r="W149" i="1"/>
  <c r="X149" i="1"/>
  <c r="Y149" i="1"/>
  <c r="C150" i="1"/>
  <c r="D150" i="1"/>
  <c r="E150" i="1"/>
  <c r="F150" i="1"/>
  <c r="G150" i="1"/>
  <c r="H150" i="1"/>
  <c r="I150" i="1"/>
  <c r="J150" i="1"/>
  <c r="K150" i="1"/>
  <c r="L150" i="1"/>
  <c r="M150" i="1"/>
  <c r="N150" i="1"/>
  <c r="O150" i="1"/>
  <c r="P150" i="1"/>
  <c r="Q150" i="1"/>
  <c r="R150" i="1"/>
  <c r="S150" i="1"/>
  <c r="T150" i="1"/>
  <c r="U150" i="1"/>
  <c r="V150" i="1"/>
  <c r="W150" i="1"/>
  <c r="X150" i="1"/>
  <c r="Y150" i="1"/>
  <c r="C151" i="1"/>
  <c r="D151" i="1"/>
  <c r="E151" i="1"/>
  <c r="F151" i="1"/>
  <c r="G151" i="1"/>
  <c r="H151" i="1"/>
  <c r="I151" i="1"/>
  <c r="J151" i="1"/>
  <c r="K151" i="1"/>
  <c r="L151" i="1"/>
  <c r="M151" i="1"/>
  <c r="N151" i="1"/>
  <c r="O151" i="1"/>
  <c r="P151" i="1"/>
  <c r="Q151" i="1"/>
  <c r="R151" i="1"/>
  <c r="S151" i="1"/>
  <c r="T151" i="1"/>
  <c r="U151" i="1"/>
  <c r="V151" i="1"/>
  <c r="W151" i="1"/>
  <c r="X151" i="1"/>
  <c r="Y151" i="1"/>
  <c r="C152" i="1"/>
  <c r="D152" i="1"/>
  <c r="E152" i="1"/>
  <c r="F152" i="1"/>
  <c r="G152" i="1"/>
  <c r="H152" i="1"/>
  <c r="I152" i="1"/>
  <c r="J152" i="1"/>
  <c r="K152" i="1"/>
  <c r="L152" i="1"/>
  <c r="M152" i="1"/>
  <c r="N152" i="1"/>
  <c r="O152" i="1"/>
  <c r="P152" i="1"/>
  <c r="Q152" i="1"/>
  <c r="R152" i="1"/>
  <c r="S152" i="1"/>
  <c r="T152" i="1"/>
  <c r="U152" i="1"/>
  <c r="V152" i="1"/>
  <c r="W152" i="1"/>
  <c r="X152" i="1"/>
  <c r="Y152" i="1"/>
  <c r="C153" i="1"/>
  <c r="D153" i="1"/>
  <c r="E153" i="1"/>
  <c r="F153" i="1"/>
  <c r="G153" i="1"/>
  <c r="H153" i="1"/>
  <c r="I153" i="1"/>
  <c r="J153" i="1"/>
  <c r="K153" i="1"/>
  <c r="L153" i="1"/>
  <c r="M153" i="1"/>
  <c r="N153" i="1"/>
  <c r="O153" i="1"/>
  <c r="P153" i="1"/>
  <c r="Q153" i="1"/>
  <c r="R153" i="1"/>
  <c r="S153" i="1"/>
  <c r="T153" i="1"/>
  <c r="U153" i="1"/>
  <c r="V153" i="1"/>
  <c r="W153" i="1"/>
  <c r="X153" i="1"/>
  <c r="Y153" i="1"/>
  <c r="C154" i="1"/>
  <c r="D154" i="1"/>
  <c r="E154" i="1"/>
  <c r="F154" i="1"/>
  <c r="G154" i="1"/>
  <c r="H154" i="1"/>
  <c r="I154" i="1"/>
  <c r="J154" i="1"/>
  <c r="K154" i="1"/>
  <c r="L154" i="1"/>
  <c r="M154" i="1"/>
  <c r="N154" i="1"/>
  <c r="O154" i="1"/>
  <c r="P154" i="1"/>
  <c r="Q154" i="1"/>
  <c r="R154" i="1"/>
  <c r="S154" i="1"/>
  <c r="T154" i="1"/>
  <c r="U154" i="1"/>
  <c r="V154" i="1"/>
  <c r="W154" i="1"/>
  <c r="X154" i="1"/>
  <c r="Y154" i="1"/>
  <c r="C155" i="1"/>
  <c r="D155" i="1"/>
  <c r="E155" i="1"/>
  <c r="F155" i="1"/>
  <c r="G155" i="1"/>
  <c r="H155" i="1"/>
  <c r="I155" i="1"/>
  <c r="J155" i="1"/>
  <c r="K155" i="1"/>
  <c r="L155" i="1"/>
  <c r="M155" i="1"/>
  <c r="N155" i="1"/>
  <c r="O155" i="1"/>
  <c r="P155" i="1"/>
  <c r="Q155" i="1"/>
  <c r="R155" i="1"/>
  <c r="S155" i="1"/>
  <c r="T155" i="1"/>
  <c r="U155" i="1"/>
  <c r="V155" i="1"/>
  <c r="W155" i="1"/>
  <c r="X155" i="1"/>
  <c r="Y155" i="1"/>
  <c r="C156" i="1"/>
  <c r="D156" i="1"/>
  <c r="E156" i="1"/>
  <c r="F156" i="1"/>
  <c r="G156" i="1"/>
  <c r="H156" i="1"/>
  <c r="I156" i="1"/>
  <c r="J156" i="1"/>
  <c r="K156" i="1"/>
  <c r="L156" i="1"/>
  <c r="M156" i="1"/>
  <c r="N156" i="1"/>
  <c r="O156" i="1"/>
  <c r="P156" i="1"/>
  <c r="Q156" i="1"/>
  <c r="R156" i="1"/>
  <c r="S156" i="1"/>
  <c r="T156" i="1"/>
  <c r="U156" i="1"/>
  <c r="V156" i="1"/>
  <c r="W156" i="1"/>
  <c r="X156" i="1"/>
  <c r="Y156" i="1"/>
  <c r="C157" i="1"/>
  <c r="D157" i="1"/>
  <c r="E157" i="1"/>
  <c r="F157" i="1"/>
  <c r="G157" i="1"/>
  <c r="H157" i="1"/>
  <c r="I157" i="1"/>
  <c r="J157" i="1"/>
  <c r="K157" i="1"/>
  <c r="L157" i="1"/>
  <c r="M157" i="1"/>
  <c r="N157" i="1"/>
  <c r="O157" i="1"/>
  <c r="P157" i="1"/>
  <c r="Q157" i="1"/>
  <c r="R157" i="1"/>
  <c r="S157" i="1"/>
  <c r="T157" i="1"/>
  <c r="U157" i="1"/>
  <c r="V157" i="1"/>
  <c r="W157" i="1"/>
  <c r="X157" i="1"/>
  <c r="Y157" i="1"/>
  <c r="C158" i="1"/>
  <c r="D158" i="1"/>
  <c r="E158" i="1"/>
  <c r="F158" i="1"/>
  <c r="G158" i="1"/>
  <c r="H158" i="1"/>
  <c r="I158" i="1"/>
  <c r="J158" i="1"/>
  <c r="K158" i="1"/>
  <c r="L158" i="1"/>
  <c r="M158" i="1"/>
  <c r="N158" i="1"/>
  <c r="O158" i="1"/>
  <c r="P158" i="1"/>
  <c r="Q158" i="1"/>
  <c r="R158" i="1"/>
  <c r="S158" i="1"/>
  <c r="T158" i="1"/>
  <c r="U158" i="1"/>
  <c r="V158" i="1"/>
  <c r="W158" i="1"/>
  <c r="X158" i="1"/>
  <c r="Y158" i="1"/>
  <c r="C159" i="1"/>
  <c r="D159" i="1"/>
  <c r="E159" i="1"/>
  <c r="F159" i="1"/>
  <c r="G159" i="1"/>
  <c r="H159" i="1"/>
  <c r="I159" i="1"/>
  <c r="J159" i="1"/>
  <c r="K159" i="1"/>
  <c r="L159" i="1"/>
  <c r="M159" i="1"/>
  <c r="N159" i="1"/>
  <c r="O159" i="1"/>
  <c r="P159" i="1"/>
  <c r="Q159" i="1"/>
  <c r="R159" i="1"/>
  <c r="S159" i="1"/>
  <c r="T159" i="1"/>
  <c r="U159" i="1"/>
  <c r="V159" i="1"/>
  <c r="W159" i="1"/>
  <c r="X159" i="1"/>
  <c r="Y159" i="1"/>
  <c r="D142" i="1"/>
  <c r="E142" i="1"/>
  <c r="F142" i="1"/>
  <c r="G142" i="1"/>
  <c r="H142" i="1"/>
  <c r="I142" i="1"/>
  <c r="J142" i="1"/>
  <c r="K142" i="1"/>
  <c r="L142" i="1"/>
  <c r="M142" i="1"/>
  <c r="N142" i="1"/>
  <c r="O142" i="1"/>
  <c r="P142" i="1"/>
  <c r="Q142" i="1"/>
  <c r="R142" i="1"/>
  <c r="S142" i="1"/>
  <c r="T142" i="1"/>
  <c r="U142" i="1"/>
  <c r="V142" i="1"/>
  <c r="W142" i="1"/>
  <c r="X142" i="1"/>
  <c r="Y142" i="1"/>
  <c r="C142" i="1"/>
  <c r="Z175" i="4" l="1"/>
  <c r="Z173" i="4"/>
  <c r="Z171" i="4"/>
  <c r="Z176" i="4"/>
  <c r="BE236" i="9"/>
  <c r="Z175" i="9"/>
  <c r="Z171" i="9"/>
  <c r="Z174" i="9"/>
  <c r="Z172" i="9"/>
  <c r="Z173" i="10"/>
  <c r="Y55" i="10"/>
  <c r="A236" i="10" s="1"/>
  <c r="BE236" i="10"/>
  <c r="Z171" i="10"/>
  <c r="Z174" i="10"/>
  <c r="Z172" i="10"/>
  <c r="A236" i="11"/>
  <c r="Z174" i="11"/>
  <c r="Z176" i="11"/>
  <c r="Y55" i="11"/>
  <c r="Z175" i="11"/>
  <c r="Z173" i="11"/>
  <c r="Z171" i="11"/>
  <c r="Z175" i="12"/>
  <c r="Z173" i="12"/>
  <c r="Z171" i="12"/>
  <c r="Z176" i="12"/>
  <c r="BE236" i="12"/>
  <c r="Y55" i="12"/>
  <c r="A236" i="12" s="1"/>
  <c r="Y50" i="13"/>
  <c r="BE236" i="13"/>
  <c r="Y55" i="13"/>
  <c r="Z174" i="7"/>
  <c r="Z175" i="7"/>
  <c r="Z171" i="7"/>
  <c r="Z172" i="7"/>
  <c r="Z146" i="7"/>
  <c r="Y51" i="7"/>
  <c r="A236" i="7" s="1"/>
  <c r="Z173" i="7"/>
  <c r="Z155" i="7"/>
  <c r="Z157" i="7"/>
  <c r="B222" i="1"/>
  <c r="B190" i="1"/>
  <c r="B183" i="1"/>
  <c r="Y176" i="1"/>
  <c r="X176" i="1"/>
  <c r="W176" i="1"/>
  <c r="V176" i="1"/>
  <c r="U176" i="1"/>
  <c r="T176" i="1"/>
  <c r="S176" i="1"/>
  <c r="R176" i="1"/>
  <c r="Q176" i="1"/>
  <c r="P176" i="1"/>
  <c r="O176" i="1"/>
  <c r="N176" i="1"/>
  <c r="M176" i="1"/>
  <c r="L176" i="1"/>
  <c r="K176" i="1"/>
  <c r="J176" i="1"/>
  <c r="I176" i="1"/>
  <c r="H176" i="1"/>
  <c r="G176" i="1"/>
  <c r="F176" i="1"/>
  <c r="E176" i="1"/>
  <c r="D176" i="1"/>
  <c r="C176" i="1"/>
  <c r="B175" i="1"/>
  <c r="BD175" i="1" s="1"/>
  <c r="B174" i="1"/>
  <c r="BD174" i="1" s="1"/>
  <c r="B173" i="1"/>
  <c r="BD173" i="1" s="1"/>
  <c r="B172" i="1"/>
  <c r="BD172" i="1" s="1"/>
  <c r="B171" i="1"/>
  <c r="BD171" i="1" s="1"/>
  <c r="D167" i="1"/>
  <c r="C167" i="1"/>
  <c r="B166" i="1"/>
  <c r="B165" i="1"/>
  <c r="B164" i="1"/>
  <c r="B163" i="1"/>
  <c r="B159" i="1"/>
  <c r="BA159" i="1" s="1"/>
  <c r="B158" i="1"/>
  <c r="BD158" i="1" s="1"/>
  <c r="B157" i="1"/>
  <c r="BA157" i="1" s="1"/>
  <c r="B156" i="1"/>
  <c r="BD156" i="1" s="1"/>
  <c r="B155" i="1"/>
  <c r="BA155" i="1" s="1"/>
  <c r="B154" i="1"/>
  <c r="BD154" i="1" s="1"/>
  <c r="B153" i="1"/>
  <c r="BA153" i="1" s="1"/>
  <c r="B152" i="1"/>
  <c r="BD152" i="1" s="1"/>
  <c r="B151" i="1"/>
  <c r="BA151" i="1" s="1"/>
  <c r="B150" i="1"/>
  <c r="BD150" i="1" s="1"/>
  <c r="B149" i="1"/>
  <c r="BA149" i="1" s="1"/>
  <c r="B148" i="1"/>
  <c r="BD148" i="1" s="1"/>
  <c r="B147" i="1"/>
  <c r="BA147" i="1" s="1"/>
  <c r="B146" i="1"/>
  <c r="BD146" i="1" s="1"/>
  <c r="B145" i="1"/>
  <c r="BA145" i="1" s="1"/>
  <c r="B144" i="1"/>
  <c r="BD144" i="1" s="1"/>
  <c r="B143" i="1"/>
  <c r="BA143" i="1" s="1"/>
  <c r="B142" i="1"/>
  <c r="BD142" i="1" s="1"/>
  <c r="BE118" i="1"/>
  <c r="BB118" i="1"/>
  <c r="L118" i="1"/>
  <c r="B118" i="1"/>
  <c r="BE117" i="1"/>
  <c r="BB117" i="1"/>
  <c r="L117" i="1"/>
  <c r="B117" i="1"/>
  <c r="BE116" i="1"/>
  <c r="BB116" i="1"/>
  <c r="L116" i="1"/>
  <c r="B116" i="1"/>
  <c r="D112" i="1"/>
  <c r="C105" i="1"/>
  <c r="C104" i="1"/>
  <c r="B100" i="1"/>
  <c r="B92" i="1"/>
  <c r="B84" i="1"/>
  <c r="B69" i="1"/>
  <c r="B62" i="1"/>
  <c r="X55" i="1"/>
  <c r="W55" i="1"/>
  <c r="V55" i="1"/>
  <c r="U55" i="1"/>
  <c r="T55" i="1"/>
  <c r="S55" i="1"/>
  <c r="R55" i="1"/>
  <c r="Q55" i="1"/>
  <c r="P55" i="1"/>
  <c r="O55" i="1"/>
  <c r="N55" i="1"/>
  <c r="M55" i="1"/>
  <c r="L55" i="1"/>
  <c r="K55" i="1"/>
  <c r="J55" i="1"/>
  <c r="I55" i="1"/>
  <c r="H55" i="1"/>
  <c r="G55" i="1"/>
  <c r="F55" i="1"/>
  <c r="E55" i="1"/>
  <c r="B55" i="1" s="1"/>
  <c r="D55" i="1"/>
  <c r="C55" i="1"/>
  <c r="BF54" i="1"/>
  <c r="BB54" i="1"/>
  <c r="B54" i="1"/>
  <c r="BE54" i="1" s="1"/>
  <c r="BF53" i="1"/>
  <c r="BB53" i="1"/>
  <c r="B53" i="1"/>
  <c r="BE53" i="1" s="1"/>
  <c r="BF52" i="1"/>
  <c r="BB52" i="1"/>
  <c r="B52" i="1"/>
  <c r="BE52" i="1" s="1"/>
  <c r="BF51" i="1"/>
  <c r="BB51" i="1"/>
  <c r="B51" i="1"/>
  <c r="BE51" i="1" s="1"/>
  <c r="B50" i="1"/>
  <c r="BE50" i="1" s="1"/>
  <c r="D46" i="1"/>
  <c r="D45" i="1"/>
  <c r="D44" i="1"/>
  <c r="D43" i="1"/>
  <c r="D42" i="1"/>
  <c r="D41" i="1"/>
  <c r="D40" i="1"/>
  <c r="D39" i="1"/>
  <c r="D38" i="1"/>
  <c r="D37" i="1"/>
  <c r="D36" i="1"/>
  <c r="D35" i="1"/>
  <c r="D34" i="1"/>
  <c r="D33" i="1"/>
  <c r="D32" i="1"/>
  <c r="D31" i="1"/>
  <c r="D30" i="1"/>
  <c r="D29" i="1"/>
  <c r="AZ28" i="1"/>
  <c r="D28" i="1"/>
  <c r="BG27" i="1"/>
  <c r="BF27" i="1"/>
  <c r="BE27" i="1"/>
  <c r="BD27" i="1"/>
  <c r="BC27" i="1"/>
  <c r="BB27" i="1"/>
  <c r="BA27" i="1"/>
  <c r="I27" i="1" s="1"/>
  <c r="AZ27" i="1"/>
  <c r="D27" i="1"/>
  <c r="BD28" i="1" s="1"/>
  <c r="F23" i="1"/>
  <c r="E23" i="1"/>
  <c r="D23" i="1"/>
  <c r="C23" i="1"/>
  <c r="B23" i="1"/>
  <c r="B22" i="1"/>
  <c r="B21" i="1"/>
  <c r="B20" i="1"/>
  <c r="BD16" i="1"/>
  <c r="B16" i="1"/>
  <c r="BA16" i="1" s="1"/>
  <c r="Z16" i="1" s="1"/>
  <c r="BD15" i="1"/>
  <c r="B15" i="1"/>
  <c r="BA15" i="1" s="1"/>
  <c r="Z15" i="1" s="1"/>
  <c r="BE14" i="1"/>
  <c r="BA14" i="1"/>
  <c r="B14" i="1"/>
  <c r="BD14" i="1" s="1"/>
  <c r="BB13" i="1"/>
  <c r="B13" i="1"/>
  <c r="BA13" i="1" s="1"/>
  <c r="Z13" i="1" s="1"/>
  <c r="BE12" i="1"/>
  <c r="BB12" i="1"/>
  <c r="BA12" i="1"/>
  <c r="Z12" i="1"/>
  <c r="B12" i="1"/>
  <c r="BD12" i="1" s="1"/>
  <c r="A5" i="1"/>
  <c r="A4" i="1"/>
  <c r="A3" i="1"/>
  <c r="A2" i="1"/>
  <c r="B222" i="6"/>
  <c r="B190" i="6"/>
  <c r="B183" i="6"/>
  <c r="Y176" i="6"/>
  <c r="X176" i="6"/>
  <c r="W176" i="6"/>
  <c r="V176" i="6"/>
  <c r="U176" i="6"/>
  <c r="T176" i="6"/>
  <c r="S176" i="6"/>
  <c r="R176" i="6"/>
  <c r="Q176" i="6"/>
  <c r="P176" i="6"/>
  <c r="O176" i="6"/>
  <c r="N176" i="6"/>
  <c r="M176" i="6"/>
  <c r="L176" i="6"/>
  <c r="K176" i="6"/>
  <c r="J176" i="6"/>
  <c r="I176" i="6"/>
  <c r="H176" i="6"/>
  <c r="G176" i="6"/>
  <c r="F176" i="6"/>
  <c r="E176" i="6"/>
  <c r="D176" i="6"/>
  <c r="C176" i="6"/>
  <c r="B176" i="6" s="1"/>
  <c r="BE175" i="6"/>
  <c r="BD175" i="6"/>
  <c r="BA175" i="6"/>
  <c r="B175" i="6"/>
  <c r="BF175" i="6" s="1"/>
  <c r="BE174" i="6"/>
  <c r="BD174" i="6"/>
  <c r="BA174" i="6"/>
  <c r="B174" i="6"/>
  <c r="BF174" i="6" s="1"/>
  <c r="BE173" i="6"/>
  <c r="BD173" i="6"/>
  <c r="BA173" i="6"/>
  <c r="B173" i="6"/>
  <c r="BF173" i="6" s="1"/>
  <c r="BE172" i="6"/>
  <c r="BD172" i="6"/>
  <c r="BA172" i="6"/>
  <c r="B172" i="6"/>
  <c r="BF172" i="6" s="1"/>
  <c r="BE171" i="6"/>
  <c r="BD171" i="6"/>
  <c r="BA171" i="6"/>
  <c r="B171" i="6"/>
  <c r="BF171" i="6" s="1"/>
  <c r="D167" i="6"/>
  <c r="C167" i="6"/>
  <c r="B167" i="6"/>
  <c r="B166" i="6"/>
  <c r="B165" i="6"/>
  <c r="B164" i="6"/>
  <c r="B163" i="6"/>
  <c r="BE159" i="6"/>
  <c r="BB159" i="6"/>
  <c r="BA159" i="6"/>
  <c r="Z159" i="6" s="1"/>
  <c r="B159" i="6"/>
  <c r="BD159" i="6" s="1"/>
  <c r="B158" i="6"/>
  <c r="BA158" i="6" s="1"/>
  <c r="BE157" i="6"/>
  <c r="BB157" i="6"/>
  <c r="BA157" i="6"/>
  <c r="Z157" i="6" s="1"/>
  <c r="B157" i="6"/>
  <c r="BD157" i="6" s="1"/>
  <c r="B156" i="6"/>
  <c r="BA156" i="6" s="1"/>
  <c r="BE155" i="6"/>
  <c r="BB155" i="6"/>
  <c r="BA155" i="6"/>
  <c r="Z155" i="6" s="1"/>
  <c r="B155" i="6"/>
  <c r="BD155" i="6" s="1"/>
  <c r="B154" i="6"/>
  <c r="BA154" i="6" s="1"/>
  <c r="BE153" i="6"/>
  <c r="BB153" i="6"/>
  <c r="BA153" i="6"/>
  <c r="Z153" i="6" s="1"/>
  <c r="B153" i="6"/>
  <c r="BD153" i="6" s="1"/>
  <c r="B152" i="6"/>
  <c r="BA152" i="6" s="1"/>
  <c r="BE151" i="6"/>
  <c r="BB151" i="6"/>
  <c r="BA151" i="6"/>
  <c r="Z151" i="6" s="1"/>
  <c r="B151" i="6"/>
  <c r="BD151" i="6" s="1"/>
  <c r="B150" i="6"/>
  <c r="BA150" i="6" s="1"/>
  <c r="BE149" i="6"/>
  <c r="BB149" i="6"/>
  <c r="BA149" i="6"/>
  <c r="Z149" i="6" s="1"/>
  <c r="B149" i="6"/>
  <c r="BD149" i="6" s="1"/>
  <c r="B148" i="6"/>
  <c r="BA148" i="6" s="1"/>
  <c r="BE147" i="6"/>
  <c r="BB147" i="6"/>
  <c r="BA147" i="6"/>
  <c r="Z147" i="6" s="1"/>
  <c r="B147" i="6"/>
  <c r="BD147" i="6" s="1"/>
  <c r="B146" i="6"/>
  <c r="BA146" i="6" s="1"/>
  <c r="BE145" i="6"/>
  <c r="BB145" i="6"/>
  <c r="BA145" i="6"/>
  <c r="Z145" i="6" s="1"/>
  <c r="B145" i="6"/>
  <c r="BD145" i="6" s="1"/>
  <c r="B144" i="6"/>
  <c r="BA144" i="6" s="1"/>
  <c r="BE143" i="6"/>
  <c r="BB143" i="6"/>
  <c r="BA143" i="6"/>
  <c r="Z143" i="6" s="1"/>
  <c r="B143" i="6"/>
  <c r="BD143" i="6" s="1"/>
  <c r="B142" i="6"/>
  <c r="B118" i="6"/>
  <c r="B117" i="6"/>
  <c r="B116" i="6"/>
  <c r="D112" i="6"/>
  <c r="C105" i="6"/>
  <c r="C104" i="6"/>
  <c r="B100" i="6"/>
  <c r="B92" i="6"/>
  <c r="B84" i="6"/>
  <c r="B69" i="6"/>
  <c r="B62" i="6"/>
  <c r="X55" i="6"/>
  <c r="W55" i="6"/>
  <c r="V55" i="6"/>
  <c r="U55" i="6"/>
  <c r="T55" i="6"/>
  <c r="S55" i="6"/>
  <c r="R55" i="6"/>
  <c r="Q55" i="6"/>
  <c r="P55" i="6"/>
  <c r="O55" i="6"/>
  <c r="N55" i="6"/>
  <c r="M55" i="6"/>
  <c r="L55" i="6"/>
  <c r="K55" i="6"/>
  <c r="J55" i="6"/>
  <c r="I55" i="6"/>
  <c r="H55" i="6"/>
  <c r="G55" i="6"/>
  <c r="F55" i="6"/>
  <c r="E55" i="6"/>
  <c r="D55" i="6"/>
  <c r="C55" i="6"/>
  <c r="B55" i="6" s="1"/>
  <c r="BF54" i="6"/>
  <c r="BE54" i="6"/>
  <c r="BD54" i="6"/>
  <c r="BB54" i="6"/>
  <c r="BA54" i="6"/>
  <c r="Y54" i="6" s="1"/>
  <c r="B54" i="6"/>
  <c r="BC54" i="6" s="1"/>
  <c r="BF53" i="6"/>
  <c r="BE53" i="6"/>
  <c r="BD53" i="6"/>
  <c r="BB53" i="6"/>
  <c r="BA53" i="6"/>
  <c r="B53" i="6"/>
  <c r="BC53" i="6" s="1"/>
  <c r="BF52" i="6"/>
  <c r="BE52" i="6"/>
  <c r="BD52" i="6"/>
  <c r="BB52" i="6"/>
  <c r="BA52" i="6"/>
  <c r="Y52" i="6" s="1"/>
  <c r="B52" i="6"/>
  <c r="BC52" i="6" s="1"/>
  <c r="BF51" i="6"/>
  <c r="BE51" i="6"/>
  <c r="BD51" i="6"/>
  <c r="BB51" i="6"/>
  <c r="BA51" i="6"/>
  <c r="B51" i="6"/>
  <c r="BC51" i="6" s="1"/>
  <c r="BE50" i="6"/>
  <c r="BA50" i="6"/>
  <c r="B50" i="6"/>
  <c r="BC50" i="6" s="1"/>
  <c r="D46" i="6"/>
  <c r="D45" i="6"/>
  <c r="D44" i="6"/>
  <c r="D43" i="6"/>
  <c r="D42" i="6"/>
  <c r="D41" i="6"/>
  <c r="D40" i="6"/>
  <c r="D39" i="6"/>
  <c r="D38" i="6"/>
  <c r="D37" i="6"/>
  <c r="D36" i="6"/>
  <c r="D35" i="6"/>
  <c r="D34" i="6"/>
  <c r="D33" i="6"/>
  <c r="D32" i="6"/>
  <c r="D31" i="6"/>
  <c r="D30" i="6"/>
  <c r="D29" i="6"/>
  <c r="D28" i="6"/>
  <c r="BG27" i="6"/>
  <c r="BF27" i="6"/>
  <c r="BE27" i="6"/>
  <c r="BD27" i="6"/>
  <c r="BC27" i="6"/>
  <c r="BB27" i="6"/>
  <c r="BA27" i="6"/>
  <c r="AZ27" i="6"/>
  <c r="D27" i="6"/>
  <c r="BD28" i="6" s="1"/>
  <c r="F23" i="6"/>
  <c r="E23" i="6"/>
  <c r="B23" i="6" s="1"/>
  <c r="D23" i="6"/>
  <c r="C23" i="6"/>
  <c r="B22" i="6"/>
  <c r="B21" i="6"/>
  <c r="B20" i="6"/>
  <c r="BD16" i="6"/>
  <c r="BA16" i="6"/>
  <c r="Z16" i="6" s="1"/>
  <c r="B16" i="6"/>
  <c r="BD15" i="6"/>
  <c r="BA15" i="6"/>
  <c r="Z15" i="6" s="1"/>
  <c r="B15" i="6"/>
  <c r="BD14" i="6"/>
  <c r="B14" i="6"/>
  <c r="BA13" i="6"/>
  <c r="B13" i="6"/>
  <c r="BD13" i="6" s="1"/>
  <c r="BD12" i="6"/>
  <c r="B12" i="6"/>
  <c r="A5" i="6"/>
  <c r="A4" i="6"/>
  <c r="A3" i="6"/>
  <c r="A2" i="6"/>
  <c r="BB154" i="1" l="1"/>
  <c r="BB152" i="1"/>
  <c r="BB146" i="1"/>
  <c r="BE171" i="1"/>
  <c r="BB144" i="1"/>
  <c r="BB147" i="1"/>
  <c r="Z147" i="1" s="1"/>
  <c r="BA171" i="1"/>
  <c r="BA144" i="1"/>
  <c r="BA146" i="1"/>
  <c r="BA154" i="1"/>
  <c r="BB156" i="1"/>
  <c r="B167" i="1"/>
  <c r="BB171" i="1"/>
  <c r="BE173" i="1"/>
  <c r="A236" i="13"/>
  <c r="BB148" i="1"/>
  <c r="BB155" i="1"/>
  <c r="Z155" i="1" s="1"/>
  <c r="BB174" i="1"/>
  <c r="BB175" i="1"/>
  <c r="BA175" i="1"/>
  <c r="BA152" i="1"/>
  <c r="BE174" i="1"/>
  <c r="BE175" i="1"/>
  <c r="BA172" i="1"/>
  <c r="BF173" i="1"/>
  <c r="BB172" i="1"/>
  <c r="BA173" i="1"/>
  <c r="BF174" i="1"/>
  <c r="BF171" i="1"/>
  <c r="BE172" i="1"/>
  <c r="BB173" i="1"/>
  <c r="BA174" i="1"/>
  <c r="BF175" i="1"/>
  <c r="BF172" i="1"/>
  <c r="B176" i="1"/>
  <c r="BA176" i="1" s="1"/>
  <c r="BE150" i="1"/>
  <c r="BE158" i="1"/>
  <c r="BB145" i="1"/>
  <c r="Z145" i="1" s="1"/>
  <c r="BE148" i="1"/>
  <c r="BB153" i="1"/>
  <c r="Z153" i="1" s="1"/>
  <c r="BE156" i="1"/>
  <c r="BB143" i="1"/>
  <c r="Z143" i="1" s="1"/>
  <c r="BE146" i="1"/>
  <c r="BA150" i="1"/>
  <c r="BB151" i="1"/>
  <c r="Z151" i="1" s="1"/>
  <c r="BE154" i="1"/>
  <c r="BA158" i="1"/>
  <c r="BB159" i="1"/>
  <c r="Z159" i="1" s="1"/>
  <c r="BE144" i="1"/>
  <c r="BA148" i="1"/>
  <c r="BB149" i="1"/>
  <c r="Z149" i="1" s="1"/>
  <c r="BB150" i="1"/>
  <c r="BE152" i="1"/>
  <c r="BA156" i="1"/>
  <c r="BB157" i="1"/>
  <c r="Z157" i="1" s="1"/>
  <c r="BB158" i="1"/>
  <c r="BE142" i="1"/>
  <c r="BA142" i="1"/>
  <c r="BB142" i="1"/>
  <c r="BC55" i="1"/>
  <c r="BF55" i="1"/>
  <c r="BB55" i="1"/>
  <c r="BE55" i="1"/>
  <c r="BA55" i="1"/>
  <c r="BD55" i="1"/>
  <c r="BF50" i="1"/>
  <c r="BD13" i="1"/>
  <c r="BC50" i="1"/>
  <c r="BC52" i="1"/>
  <c r="BD149" i="1"/>
  <c r="BD157" i="1"/>
  <c r="BE13" i="1"/>
  <c r="BB14" i="1"/>
  <c r="Z14" i="1" s="1"/>
  <c r="AZ50" i="1"/>
  <c r="BD50" i="1"/>
  <c r="BD51" i="1"/>
  <c r="BD52" i="1"/>
  <c r="BD53" i="1"/>
  <c r="BD54" i="1"/>
  <c r="BE143" i="1"/>
  <c r="BE145" i="1"/>
  <c r="BE147" i="1"/>
  <c r="BE149" i="1"/>
  <c r="BE151" i="1"/>
  <c r="BE153" i="1"/>
  <c r="BE155" i="1"/>
  <c r="BE157" i="1"/>
  <c r="BE159" i="1"/>
  <c r="BC171" i="1"/>
  <c r="BC172" i="1"/>
  <c r="BC173" i="1"/>
  <c r="BC174" i="1"/>
  <c r="BC175" i="1"/>
  <c r="BB50" i="1"/>
  <c r="BC51" i="1"/>
  <c r="BC53" i="1"/>
  <c r="BC54" i="1"/>
  <c r="BD143" i="1"/>
  <c r="BD145" i="1"/>
  <c r="BD147" i="1"/>
  <c r="BD151" i="1"/>
  <c r="BD153" i="1"/>
  <c r="BD155" i="1"/>
  <c r="BD159" i="1"/>
  <c r="BA50" i="1"/>
  <c r="Y50" i="1" s="1"/>
  <c r="BA51" i="1"/>
  <c r="BA52" i="1"/>
  <c r="BA53" i="1"/>
  <c r="Y53" i="1" s="1"/>
  <c r="BA54" i="1"/>
  <c r="Y54" i="1" s="1"/>
  <c r="BB116" i="6"/>
  <c r="L116" i="6" s="1"/>
  <c r="BE116" i="6"/>
  <c r="Z152" i="6"/>
  <c r="BE55" i="6"/>
  <c r="BA55" i="6"/>
  <c r="Y55" i="6" s="1"/>
  <c r="BD55" i="6"/>
  <c r="BF55" i="6"/>
  <c r="BB55" i="6"/>
  <c r="BB117" i="6"/>
  <c r="L117" i="6" s="1"/>
  <c r="BE117" i="6"/>
  <c r="Z146" i="6"/>
  <c r="Y51" i="6"/>
  <c r="Y53" i="6"/>
  <c r="BB118" i="6"/>
  <c r="L118" i="6" s="1"/>
  <c r="BE118" i="6"/>
  <c r="BA12" i="6"/>
  <c r="AZ28" i="6"/>
  <c r="BB13" i="6"/>
  <c r="Z13" i="6" s="1"/>
  <c r="BE13" i="6"/>
  <c r="BB12" i="6"/>
  <c r="BE12" i="6"/>
  <c r="BA14" i="6"/>
  <c r="Z14" i="6" s="1"/>
  <c r="BE14" i="6"/>
  <c r="BB14" i="6"/>
  <c r="I27" i="6"/>
  <c r="A236" i="6" s="1"/>
  <c r="Y50" i="6"/>
  <c r="BC55" i="6"/>
  <c r="BA142" i="6"/>
  <c r="Z142" i="6" s="1"/>
  <c r="BE142" i="6"/>
  <c r="BD142" i="6"/>
  <c r="BB142" i="6"/>
  <c r="Z150" i="6"/>
  <c r="Z158" i="6"/>
  <c r="BC176" i="6"/>
  <c r="BF176" i="6"/>
  <c r="BB176" i="6"/>
  <c r="BD176" i="6"/>
  <c r="BE176" i="6"/>
  <c r="BA176" i="6"/>
  <c r="BD146" i="6"/>
  <c r="BD150" i="6"/>
  <c r="BD152" i="6"/>
  <c r="BD156" i="6"/>
  <c r="BB50" i="6"/>
  <c r="BF50" i="6"/>
  <c r="AZ50" i="6"/>
  <c r="BD50" i="6"/>
  <c r="BB144" i="6"/>
  <c r="Z144" i="6" s="1"/>
  <c r="BB146" i="6"/>
  <c r="BB148" i="6"/>
  <c r="Z148" i="6" s="1"/>
  <c r="BB150" i="6"/>
  <c r="BB152" i="6"/>
  <c r="BB154" i="6"/>
  <c r="Z154" i="6" s="1"/>
  <c r="BB156" i="6"/>
  <c r="Z156" i="6" s="1"/>
  <c r="BB158" i="6"/>
  <c r="BC171" i="6"/>
  <c r="BC172" i="6"/>
  <c r="BC173" i="6"/>
  <c r="BC174" i="6"/>
  <c r="BC175" i="6"/>
  <c r="BD144" i="6"/>
  <c r="BD148" i="6"/>
  <c r="BD154" i="6"/>
  <c r="BD158" i="6"/>
  <c r="BE144" i="6"/>
  <c r="BE146" i="6"/>
  <c r="BE236" i="6" s="1"/>
  <c r="BE148" i="6"/>
  <c r="BE150" i="6"/>
  <c r="BE152" i="6"/>
  <c r="BE154" i="6"/>
  <c r="BE156" i="6"/>
  <c r="BE158" i="6"/>
  <c r="BB171" i="6"/>
  <c r="Z171" i="6" s="1"/>
  <c r="BB172" i="6"/>
  <c r="Z172" i="6" s="1"/>
  <c r="BB173" i="6"/>
  <c r="BB174" i="6"/>
  <c r="Z174" i="6" s="1"/>
  <c r="BB175" i="6"/>
  <c r="Z175" i="6" s="1"/>
  <c r="B222" i="5"/>
  <c r="B190" i="5"/>
  <c r="B183" i="5"/>
  <c r="Y176" i="5"/>
  <c r="X176" i="5"/>
  <c r="W176" i="5"/>
  <c r="V176" i="5"/>
  <c r="U176" i="5"/>
  <c r="T176" i="5"/>
  <c r="S176" i="5"/>
  <c r="R176" i="5"/>
  <c r="Q176" i="5"/>
  <c r="P176" i="5"/>
  <c r="O176" i="5"/>
  <c r="N176" i="5"/>
  <c r="M176" i="5"/>
  <c r="L176" i="5"/>
  <c r="K176" i="5"/>
  <c r="J176" i="5"/>
  <c r="I176" i="5"/>
  <c r="H176" i="5"/>
  <c r="G176" i="5"/>
  <c r="F176" i="5"/>
  <c r="E176" i="5"/>
  <c r="D176" i="5"/>
  <c r="C176" i="5"/>
  <c r="B176" i="5"/>
  <c r="BC176" i="5" s="1"/>
  <c r="B175" i="5"/>
  <c r="BF175" i="5" s="1"/>
  <c r="B174" i="5"/>
  <c r="BF174" i="5" s="1"/>
  <c r="B173" i="5"/>
  <c r="BF173" i="5" s="1"/>
  <c r="B172" i="5"/>
  <c r="BF172" i="5" s="1"/>
  <c r="B171" i="5"/>
  <c r="BF171" i="5" s="1"/>
  <c r="D167" i="5"/>
  <c r="C167" i="5"/>
  <c r="B167" i="5"/>
  <c r="B166" i="5"/>
  <c r="B165" i="5"/>
  <c r="B164" i="5"/>
  <c r="B163" i="5"/>
  <c r="BE159" i="5"/>
  <c r="BB159" i="5"/>
  <c r="BA159" i="5"/>
  <c r="Z159" i="5"/>
  <c r="B159" i="5"/>
  <c r="BD159" i="5" s="1"/>
  <c r="BB158" i="5"/>
  <c r="B158" i="5"/>
  <c r="BA158" i="5" s="1"/>
  <c r="Z158" i="5" s="1"/>
  <c r="BE157" i="5"/>
  <c r="BB157" i="5"/>
  <c r="BA157" i="5"/>
  <c r="Z157" i="5"/>
  <c r="B157" i="5"/>
  <c r="BD157" i="5" s="1"/>
  <c r="BB156" i="5"/>
  <c r="B156" i="5"/>
  <c r="BA156" i="5" s="1"/>
  <c r="Z156" i="5" s="1"/>
  <c r="BE155" i="5"/>
  <c r="BB155" i="5"/>
  <c r="BA155" i="5"/>
  <c r="Z155" i="5"/>
  <c r="B155" i="5"/>
  <c r="BD155" i="5" s="1"/>
  <c r="BB154" i="5"/>
  <c r="B154" i="5"/>
  <c r="BA154" i="5" s="1"/>
  <c r="Z154" i="5" s="1"/>
  <c r="BE153" i="5"/>
  <c r="BB153" i="5"/>
  <c r="BA153" i="5"/>
  <c r="Z153" i="5"/>
  <c r="B153" i="5"/>
  <c r="BD153" i="5" s="1"/>
  <c r="BB152" i="5"/>
  <c r="B152" i="5"/>
  <c r="BA152" i="5" s="1"/>
  <c r="Z152" i="5" s="1"/>
  <c r="BE151" i="5"/>
  <c r="BB151" i="5"/>
  <c r="BA151" i="5"/>
  <c r="Z151" i="5"/>
  <c r="B151" i="5"/>
  <c r="BD151" i="5" s="1"/>
  <c r="BB150" i="5"/>
  <c r="B150" i="5"/>
  <c r="BA150" i="5" s="1"/>
  <c r="Z150" i="5" s="1"/>
  <c r="BE149" i="5"/>
  <c r="BB149" i="5"/>
  <c r="BA149" i="5"/>
  <c r="Z149" i="5"/>
  <c r="B149" i="5"/>
  <c r="BD149" i="5" s="1"/>
  <c r="BB148" i="5"/>
  <c r="B148" i="5"/>
  <c r="BA148" i="5" s="1"/>
  <c r="Z148" i="5" s="1"/>
  <c r="BE147" i="5"/>
  <c r="BB147" i="5"/>
  <c r="BA147" i="5"/>
  <c r="Z147" i="5"/>
  <c r="B147" i="5"/>
  <c r="BD147" i="5" s="1"/>
  <c r="BB146" i="5"/>
  <c r="B146" i="5"/>
  <c r="BA146" i="5" s="1"/>
  <c r="Z146" i="5" s="1"/>
  <c r="BE145" i="5"/>
  <c r="BB145" i="5"/>
  <c r="BA145" i="5"/>
  <c r="Z145" i="5"/>
  <c r="B145" i="5"/>
  <c r="BD145" i="5" s="1"/>
  <c r="BB144" i="5"/>
  <c r="B144" i="5"/>
  <c r="BA144" i="5" s="1"/>
  <c r="Z144" i="5" s="1"/>
  <c r="BE143" i="5"/>
  <c r="BB143" i="5"/>
  <c r="BA143" i="5"/>
  <c r="Z143" i="5"/>
  <c r="B143" i="5"/>
  <c r="BD143" i="5" s="1"/>
  <c r="BB142" i="5"/>
  <c r="B142" i="5"/>
  <c r="BA142" i="5" s="1"/>
  <c r="Z142" i="5" s="1"/>
  <c r="BE118" i="5"/>
  <c r="B118" i="5"/>
  <c r="BB118" i="5" s="1"/>
  <c r="L118" i="5" s="1"/>
  <c r="BE117" i="5"/>
  <c r="B117" i="5"/>
  <c r="BB117" i="5" s="1"/>
  <c r="L117" i="5" s="1"/>
  <c r="BE116" i="5"/>
  <c r="B116" i="5"/>
  <c r="BB116" i="5" s="1"/>
  <c r="L116" i="5" s="1"/>
  <c r="D112" i="5"/>
  <c r="C105" i="5"/>
  <c r="C104" i="5"/>
  <c r="B100" i="5"/>
  <c r="B92" i="5"/>
  <c r="B84" i="5"/>
  <c r="B69" i="5"/>
  <c r="B62" i="5"/>
  <c r="X55" i="5"/>
  <c r="W55" i="5"/>
  <c r="V55" i="5"/>
  <c r="U55" i="5"/>
  <c r="T55" i="5"/>
  <c r="S55" i="5"/>
  <c r="R55" i="5"/>
  <c r="Q55" i="5"/>
  <c r="P55" i="5"/>
  <c r="O55" i="5"/>
  <c r="N55" i="5"/>
  <c r="M55" i="5"/>
  <c r="L55" i="5"/>
  <c r="K55" i="5"/>
  <c r="J55" i="5"/>
  <c r="I55" i="5"/>
  <c r="H55" i="5"/>
  <c r="G55" i="5"/>
  <c r="F55" i="5"/>
  <c r="E55" i="5"/>
  <c r="D55" i="5"/>
  <c r="C55" i="5"/>
  <c r="B55" i="5" s="1"/>
  <c r="BF54" i="5"/>
  <c r="BE54" i="5"/>
  <c r="BD54" i="5"/>
  <c r="BB54" i="5"/>
  <c r="BA54" i="5"/>
  <c r="B54" i="5"/>
  <c r="BC54" i="5" s="1"/>
  <c r="Y54" i="5" s="1"/>
  <c r="BF53" i="5"/>
  <c r="BE53" i="5"/>
  <c r="BD53" i="5"/>
  <c r="BB53" i="5"/>
  <c r="BA53" i="5"/>
  <c r="B53" i="5"/>
  <c r="BC53" i="5" s="1"/>
  <c r="Y53" i="5" s="1"/>
  <c r="BF52" i="5"/>
  <c r="BE52" i="5"/>
  <c r="BD52" i="5"/>
  <c r="BB52" i="5"/>
  <c r="BA52" i="5"/>
  <c r="B52" i="5"/>
  <c r="BC52" i="5" s="1"/>
  <c r="Y52" i="5" s="1"/>
  <c r="BF51" i="5"/>
  <c r="BE51" i="5"/>
  <c r="BD51" i="5"/>
  <c r="BB51" i="5"/>
  <c r="BA51" i="5"/>
  <c r="B51" i="5"/>
  <c r="BC51" i="5" s="1"/>
  <c r="Y51" i="5" s="1"/>
  <c r="BE50" i="5"/>
  <c r="BD50" i="5"/>
  <c r="BA50" i="5"/>
  <c r="AZ50" i="5"/>
  <c r="B50" i="5"/>
  <c r="BC50" i="5" s="1"/>
  <c r="D46" i="5"/>
  <c r="AZ29" i="5" s="1"/>
  <c r="I46" i="5" s="1"/>
  <c r="D45" i="5"/>
  <c r="D44" i="5"/>
  <c r="D43" i="5"/>
  <c r="D42" i="5"/>
  <c r="D41" i="5"/>
  <c r="D40" i="5"/>
  <c r="D39" i="5"/>
  <c r="D38" i="5"/>
  <c r="D37" i="5"/>
  <c r="D36" i="5"/>
  <c r="D35" i="5"/>
  <c r="D34" i="5"/>
  <c r="D33" i="5"/>
  <c r="D32" i="5"/>
  <c r="D31" i="5"/>
  <c r="D30" i="5"/>
  <c r="D29" i="5"/>
  <c r="AZ28" i="5"/>
  <c r="D28" i="5"/>
  <c r="BG27" i="5"/>
  <c r="BF27" i="5"/>
  <c r="BE27" i="5"/>
  <c r="BD27" i="5"/>
  <c r="BC27" i="5"/>
  <c r="BB27" i="5"/>
  <c r="BA27" i="5"/>
  <c r="I27" i="5" s="1"/>
  <c r="AZ27" i="5"/>
  <c r="D27" i="5"/>
  <c r="BD28" i="5" s="1"/>
  <c r="F23" i="5"/>
  <c r="E23" i="5"/>
  <c r="D23" i="5"/>
  <c r="C23" i="5"/>
  <c r="B23" i="5"/>
  <c r="B22" i="5"/>
  <c r="B21" i="5"/>
  <c r="B20" i="5"/>
  <c r="BD16" i="5"/>
  <c r="B16" i="5"/>
  <c r="BA16" i="5" s="1"/>
  <c r="Z16" i="5" s="1"/>
  <c r="BD15" i="5"/>
  <c r="B15" i="5"/>
  <c r="BA15" i="5" s="1"/>
  <c r="Z15" i="5" s="1"/>
  <c r="BD14" i="5"/>
  <c r="B14" i="5"/>
  <c r="BA14" i="5" s="1"/>
  <c r="Z14" i="5" s="1"/>
  <c r="BD13" i="5"/>
  <c r="B13" i="5"/>
  <c r="BA13" i="5" s="1"/>
  <c r="Z13" i="5" s="1"/>
  <c r="BE12" i="5"/>
  <c r="BB12" i="5"/>
  <c r="BA12" i="5"/>
  <c r="Z12" i="5"/>
  <c r="B12" i="5"/>
  <c r="BD12" i="5" s="1"/>
  <c r="A5" i="5"/>
  <c r="A4" i="5"/>
  <c r="A3" i="5"/>
  <c r="A2" i="5"/>
  <c r="Z148" i="1" l="1"/>
  <c r="Z173" i="1"/>
  <c r="BD176" i="1"/>
  <c r="Z152" i="1"/>
  <c r="BB176" i="1"/>
  <c r="Z154" i="1"/>
  <c r="BF176" i="1"/>
  <c r="Z146" i="1"/>
  <c r="BE176" i="1"/>
  <c r="Z156" i="1"/>
  <c r="Z144" i="1"/>
  <c r="Z172" i="1"/>
  <c r="Z171" i="1"/>
  <c r="Z158" i="1"/>
  <c r="Z150" i="1"/>
  <c r="Z175" i="1"/>
  <c r="Z174" i="1"/>
  <c r="BC176" i="1"/>
  <c r="Z142" i="1"/>
  <c r="Y52" i="1"/>
  <c r="Y55" i="1"/>
  <c r="Y51" i="1"/>
  <c r="A236" i="1" s="1"/>
  <c r="Z173" i="6"/>
  <c r="Z176" i="6"/>
  <c r="Z12" i="6"/>
  <c r="BE55" i="5"/>
  <c r="BA55" i="5"/>
  <c r="BC55" i="5"/>
  <c r="BF55" i="5"/>
  <c r="BB55" i="5"/>
  <c r="BD55" i="5"/>
  <c r="BC174" i="5"/>
  <c r="BC175" i="5"/>
  <c r="BD176" i="5"/>
  <c r="BD144" i="5"/>
  <c r="BD146" i="5"/>
  <c r="BD148" i="5"/>
  <c r="BD152" i="5"/>
  <c r="BD154" i="5"/>
  <c r="BD158" i="5"/>
  <c r="BD172" i="5"/>
  <c r="BD173" i="5"/>
  <c r="BB50" i="5"/>
  <c r="Y50" i="5" s="1"/>
  <c r="BF50" i="5"/>
  <c r="BE236" i="5" s="1"/>
  <c r="BE142" i="5"/>
  <c r="BE144" i="5"/>
  <c r="BE146" i="5"/>
  <c r="BE148" i="5"/>
  <c r="BE150" i="5"/>
  <c r="BE152" i="5"/>
  <c r="BE154" i="5"/>
  <c r="BE156" i="5"/>
  <c r="BE158" i="5"/>
  <c r="BA171" i="5"/>
  <c r="BE171" i="5"/>
  <c r="BA172" i="5"/>
  <c r="BE172" i="5"/>
  <c r="BA173" i="5"/>
  <c r="BE173" i="5"/>
  <c r="BA174" i="5"/>
  <c r="Z174" i="5" s="1"/>
  <c r="BE174" i="5"/>
  <c r="BA175" i="5"/>
  <c r="BE175" i="5"/>
  <c r="BB176" i="5"/>
  <c r="BF176" i="5"/>
  <c r="BC171" i="5"/>
  <c r="BC172" i="5"/>
  <c r="BC173" i="5"/>
  <c r="BD142" i="5"/>
  <c r="BD150" i="5"/>
  <c r="BD156" i="5"/>
  <c r="BD171" i="5"/>
  <c r="BD174" i="5"/>
  <c r="BD175" i="5"/>
  <c r="BA176" i="5"/>
  <c r="Z176" i="5" s="1"/>
  <c r="BE176" i="5"/>
  <c r="BB171" i="5"/>
  <c r="BB172" i="5"/>
  <c r="BB173" i="5"/>
  <c r="BB174" i="5"/>
  <c r="BB175" i="5"/>
  <c r="Z176" i="1" l="1"/>
  <c r="BE236" i="1"/>
  <c r="Z175" i="5"/>
  <c r="Z173" i="5"/>
  <c r="Z171" i="5"/>
  <c r="Y55" i="5"/>
  <c r="A236" i="5" s="1"/>
  <c r="Z172" i="5"/>
</calcChain>
</file>

<file path=xl/sharedStrings.xml><?xml version="1.0" encoding="utf-8"?>
<sst xmlns="http://schemas.openxmlformats.org/spreadsheetml/2006/main" count="4849" uniqueCount="191">
  <si>
    <t>SERVICIO DE SALUD</t>
  </si>
  <si>
    <t>REM-28.  REHABILITACIÓN</t>
  </si>
  <si>
    <t xml:space="preserve">A. NIVEL PRIMARIO </t>
  </si>
  <si>
    <t>SECCIÓN A.1: INGRESOS  AL PROGRAMA</t>
  </si>
  <si>
    <t>TIPO DE INGRESO</t>
  </si>
  <si>
    <t>TOTAL</t>
  </si>
  <si>
    <t>POR EDAD (en años)</t>
  </si>
  <si>
    <t>POR SEXO</t>
  </si>
  <si>
    <t>TOTAL DE REINGRESOS</t>
  </si>
  <si>
    <t>INGRESOS CON PTI CUIDADOR</t>
  </si>
  <si>
    <t>&lt; 12 meses</t>
  </si>
  <si>
    <t>12 a 23 meses</t>
  </si>
  <si>
    <t>2 - 4</t>
  </si>
  <si>
    <t>5 - 9</t>
  </si>
  <si>
    <t>10 - 14</t>
  </si>
  <si>
    <t xml:space="preserve">15 - 19 </t>
  </si>
  <si>
    <t xml:space="preserve">20 - 24 </t>
  </si>
  <si>
    <t>25-29</t>
  </si>
  <si>
    <t>30-34</t>
  </si>
  <si>
    <t>35 - 39</t>
  </si>
  <si>
    <t>40 - 44</t>
  </si>
  <si>
    <t>45- 49</t>
  </si>
  <si>
    <t>50 - 54</t>
  </si>
  <si>
    <t>55 - 59</t>
  </si>
  <si>
    <t>60 - 64</t>
  </si>
  <si>
    <t>65 - 69</t>
  </si>
  <si>
    <t>70 - 74</t>
  </si>
  <si>
    <t>75 - 79</t>
  </si>
  <si>
    <t>80 y mas</t>
  </si>
  <si>
    <t>Hombres</t>
  </si>
  <si>
    <t>Mujeres</t>
  </si>
  <si>
    <t>INGRESOS</t>
  </si>
  <si>
    <t>INGRESOS CON PLAN DE TRATAMIENTO INTEGRAL (PTI)</t>
  </si>
  <si>
    <t>INGRESOS CON PLAN DE TRATAMIENTO INTEGRAL (PTI) LABORAL</t>
  </si>
  <si>
    <t xml:space="preserve">INGRESOS  DE USUARIOS CON CUIDADOR </t>
  </si>
  <si>
    <t>INGRESOS ACV REFERIDOS DESDE HOSPITAL</t>
  </si>
  <si>
    <t xml:space="preserve">SECCIÓN A.2: EGRESOS DE SALA  REHABILITACIÓN </t>
  </si>
  <si>
    <t>TIPO DE EGRESOS</t>
  </si>
  <si>
    <t xml:space="preserve">TIPO DE ESTRATEGIA </t>
  </si>
  <si>
    <t>Otros</t>
  </si>
  <si>
    <t>Rehabilitación Base Comunitaria (RBC)</t>
  </si>
  <si>
    <t>Rehabilitación Integral(RI)</t>
  </si>
  <si>
    <t>Rehabilitación Rural (RR)</t>
  </si>
  <si>
    <t>EGRESOS POR ALTA</t>
  </si>
  <si>
    <t>EGRESOS POR ABANDONO</t>
  </si>
  <si>
    <t>EGRESOS POR FALLECIMIENTO</t>
  </si>
  <si>
    <t>SECCION A.3: INGRESOS POR ORIGEN DE LA DISCAPACIDAD</t>
  </si>
  <si>
    <t>ORIGEN</t>
  </si>
  <si>
    <t>CONCEPTO</t>
  </si>
  <si>
    <t>Rehabilitación Integral (RI)</t>
  </si>
  <si>
    <t>TOTAL INGRESO (N° DE PERSONAS)</t>
  </si>
  <si>
    <t>ORIGEN FISICO</t>
  </si>
  <si>
    <t>SINDROME DOLOROSO DE ORIGEN TRAUMATICO</t>
  </si>
  <si>
    <t>SINDROME DOLOROSO DE ORIGEN NO TRAUMATICO</t>
  </si>
  <si>
    <t>ARTROSIS LEVE Y MODERADA DE RODILLA Y CADERA</t>
  </si>
  <si>
    <t>SECUELA DE ACV</t>
  </si>
  <si>
    <t>SECUELAS DE TEC</t>
  </si>
  <si>
    <t>SECUELA TRM</t>
  </si>
  <si>
    <t>SECUELA QUEMADURA</t>
  </si>
  <si>
    <t>ENFERMEDAD DE PARKINSON</t>
  </si>
  <si>
    <t>OTRO DEFICIT SECUNDARIO CON COMPROMISO NEUROMUSCULAR  EN MENOR DE 20 AÑOS CONGENITO</t>
  </si>
  <si>
    <t>OTRO DEFICIT SECUNDARIO CON COMPROMISO NEUROMUSCULAR  EN MENOR DE 20 AÑOS ADQUIRIDO</t>
  </si>
  <si>
    <t xml:space="preserve">OTRO DEFICIT SECUNDARIO CON COMPROMISO NEUROMUSCULAR  EN MAYOR DE 20 AÑOS </t>
  </si>
  <si>
    <t>OTROS</t>
  </si>
  <si>
    <t>ORIGEN SENSORIAL VISUAL</t>
  </si>
  <si>
    <t>CONGENITO</t>
  </si>
  <si>
    <t>ADQUIRIDO</t>
  </si>
  <si>
    <t>ORIGEN SENSORIAL AUDITIVO</t>
  </si>
  <si>
    <t>CUIDADORES</t>
  </si>
  <si>
    <t>SECCIÓN A.4: CONSULTAS DE REHABILITACIÓN (EVALUACIÓN INICIAL)</t>
  </si>
  <si>
    <t>PROFESIONAL</t>
  </si>
  <si>
    <t xml:space="preserve">TOTAL      </t>
  </si>
  <si>
    <t>POR DE EDAD (en años)</t>
  </si>
  <si>
    <t>A BENEFICIA-RIOS</t>
  </si>
  <si>
    <t>MÉDICO</t>
  </si>
  <si>
    <t>KINESIÓLOGO</t>
  </si>
  <si>
    <t>TERAPEUTA OCUPACIONAL</t>
  </si>
  <si>
    <t>FONOAUDIÓLOGO</t>
  </si>
  <si>
    <t>PSICÓLOGO/A</t>
  </si>
  <si>
    <t>SECCIÓN A.5: CONTROLES DE REHABILITACIÓN (EVALUACION INTERMEDIA)</t>
  </si>
  <si>
    <t>SECCIÓN A.6: SESIONES DE REHABILITACIÓN</t>
  </si>
  <si>
    <t>SECCIÓN A.7: PROCEDIMIENTOS</t>
  </si>
  <si>
    <t>TIPO</t>
  </si>
  <si>
    <t>Evaluación ayudas técnicas</t>
  </si>
  <si>
    <t>Fisioterapia</t>
  </si>
  <si>
    <t>Masoterapia</t>
  </si>
  <si>
    <t>Ejercicios terapéuticos</t>
  </si>
  <si>
    <t>Habilitación y/o rehabilitación laboral</t>
  </si>
  <si>
    <t>Habilitación y/o rehabilitación educacional</t>
  </si>
  <si>
    <t>Confección órtesis y/o adaptaciones</t>
  </si>
  <si>
    <t>Habilitación y rehabilitación de AVD</t>
  </si>
  <si>
    <t>Adaptación del hogar</t>
  </si>
  <si>
    <t>Actividades recreativas</t>
  </si>
  <si>
    <t>Actividades terapéuticas</t>
  </si>
  <si>
    <t>Orientación y movilidad</t>
  </si>
  <si>
    <t>SECCIÓN A.8: CONSEJERÍA INDIVIDUAL AGENDADA</t>
  </si>
  <si>
    <t>ASISTENTE SOCIAL</t>
  </si>
  <si>
    <t>SECCIÓN A.9: CONSEJERÍA FAMILIAR AGENDADA</t>
  </si>
  <si>
    <t>SECCIÓN A.10: VISITAS DOMICILIARIAS INTEGRALES</t>
  </si>
  <si>
    <t>FAMILIA</t>
  </si>
  <si>
    <t>VISITA DOMICILIARIA INTEGRAL</t>
  </si>
  <si>
    <t>VISITA DE TRATAMIENTO Y/O PROCEDIMIENTO</t>
  </si>
  <si>
    <t>SECCIÓN A.11: PERSONAS QUE INGRESAN A EDUCACIÓN GRUPAL</t>
  </si>
  <si>
    <t>ÁREA TEMÁTICA DE PREVENCIÓN Y TRATAMIENTO</t>
  </si>
  <si>
    <t>REHABILITACIÓN FÍSICA</t>
  </si>
  <si>
    <t>SECCIÓN A.12: SESIONES DE EDUCACIÓN GRUPAL</t>
  </si>
  <si>
    <t xml:space="preserve">SECCIÓN A.13: PERSONAS QUE LOGRAN PARTICIPACION EN COMUNIDAD </t>
  </si>
  <si>
    <t>COMPONENTE (Nº PERSONAS)</t>
  </si>
  <si>
    <t>LABORAL</t>
  </si>
  <si>
    <t>EDUCATIVA</t>
  </si>
  <si>
    <t>COMUNITARIO</t>
  </si>
  <si>
    <t>TRABAJO CON OBJETIVOS DE  HABILITACION Y REHABILITACION</t>
  </si>
  <si>
    <t>TRABAJO SIN OBJETIVOS DE  HABILITACION Y REHABILITACION</t>
  </si>
  <si>
    <t>DUEÑA/O DE CASA</t>
  </si>
  <si>
    <t>SECCIÓN A.14: ACTIVIDADES Y PARTICIPACION</t>
  </si>
  <si>
    <t>MODALIDADES DE INTERVENCIÓN</t>
  </si>
  <si>
    <t>GRUPO OBJETIVO</t>
  </si>
  <si>
    <t>TOTAL ACTIVIDADES</t>
  </si>
  <si>
    <t xml:space="preserve">TOTAL PARTICIPANTES </t>
  </si>
  <si>
    <t xml:space="preserve">DIAGNOSTICO O PLANIFICACIÓN PARTICIPATIVA </t>
  </si>
  <si>
    <t>COMUNAS, COMUNIDADES</t>
  </si>
  <si>
    <t>ORGANIZACIONES ASOCIADAS A DISCAPACIDAD</t>
  </si>
  <si>
    <t>ORGANIZACIONES COMUNITARIAS</t>
  </si>
  <si>
    <t>COMUNIDAD EDUCATIVA</t>
  </si>
  <si>
    <t>ACTIVIDADES DE PROMOCIÓN DE LA SALUD</t>
  </si>
  <si>
    <t>COMUNAS, COMUNIDADES.</t>
  </si>
  <si>
    <t>EMPLEADORES Y COMPAÑEROS DE TRABAJO</t>
  </si>
  <si>
    <t>RED DE APOYO</t>
  </si>
  <si>
    <t>ACTIVIDADES PARA FORTALECER LOS CONOCIMIENTOS Y DESTREZAS PERSONALES</t>
  </si>
  <si>
    <t>PROFESIONALES DE SALUD</t>
  </si>
  <si>
    <t>MONITORES</t>
  </si>
  <si>
    <t>ASESORÍA A GRUPOS COMUNITARIOS</t>
  </si>
  <si>
    <t>ORGANIZACIONES DE PSD</t>
  </si>
  <si>
    <t>ORGANIZACIONES PARA/POR PSD</t>
  </si>
  <si>
    <t>B: NIVEL ESPECIALIDAD</t>
  </si>
  <si>
    <t>B.1.  INGRESOS A REHABILITACIÓN</t>
  </si>
  <si>
    <t>SEGÚN SEXO</t>
  </si>
  <si>
    <t>TIPO ATENCION</t>
  </si>
  <si>
    <t>Abierta</t>
  </si>
  <si>
    <t>Cerrada</t>
  </si>
  <si>
    <t>Neurológicos traumatismo encéfalo craneano (TEC)</t>
  </si>
  <si>
    <t>Neurológicos LM</t>
  </si>
  <si>
    <t>Neurológicos ACV</t>
  </si>
  <si>
    <t xml:space="preserve">Neurológicas Tumores </t>
  </si>
  <si>
    <t>Parálisis Cerebral</t>
  </si>
  <si>
    <t>Quemados</t>
  </si>
  <si>
    <t>Sensoriales auditivo</t>
  </si>
  <si>
    <t>Sensoriales visuales</t>
  </si>
  <si>
    <t>Traumatológico</t>
  </si>
  <si>
    <t>Amputados</t>
  </si>
  <si>
    <t>Cardiovascular</t>
  </si>
  <si>
    <t>Respiratorio</t>
  </si>
  <si>
    <t>Neuromusculares Agudas</t>
  </si>
  <si>
    <t>Neuromusculares crónicas</t>
  </si>
  <si>
    <t>Reumatológicas</t>
  </si>
  <si>
    <t xml:space="preserve">SECCIÓN B.2: EGRESOS DE REHABILITACIÓN </t>
  </si>
  <si>
    <t>TIPO DE EGRESO</t>
  </si>
  <si>
    <t>Tipo atención</t>
  </si>
  <si>
    <t>EGRESOS ACV REFERIDO A APS</t>
  </si>
  <si>
    <t>SECCIÓN B.3: CONSULTAS DE REHABILITACIÓN  (EVALUACIÓN INICIAL)</t>
  </si>
  <si>
    <t>INTERCONSULTAS A 
HOSPITALIZADOS 
(EN SALA)</t>
  </si>
  <si>
    <t>SECCIÓN B.4: CONTROLES DE REHABILITACIÓN (EVALUACION INTERMEDIA)</t>
  </si>
  <si>
    <t>SECCIÓN B.5: SESIONES DE REHABILITACIÓN</t>
  </si>
  <si>
    <t>SECCION B.6: DERIVACIONES Y CONTINUIDAD EN LOS CUIDADOS</t>
  </si>
  <si>
    <t>DERIVACIÓN</t>
  </si>
  <si>
    <t>A OTRO HOSPITAL (hospitalizado)</t>
  </si>
  <si>
    <t>A NIVEL SECUNDARIO (ambulatorio)</t>
  </si>
  <si>
    <t>A NIVEL PRIMARIO</t>
  </si>
  <si>
    <t>SECCION B.7: PROCEDIMIENTOS Y OTRAS ACTIVIDADES</t>
  </si>
  <si>
    <t>Fisoterapia</t>
  </si>
  <si>
    <t>Tratamiento compresivo</t>
  </si>
  <si>
    <t>Atención kinesiologíca integral</t>
  </si>
  <si>
    <t>Entrenamiento protésico</t>
  </si>
  <si>
    <t>Educación grupal</t>
  </si>
  <si>
    <t>Educación familiar</t>
  </si>
  <si>
    <t>Aspiración</t>
  </si>
  <si>
    <t>Evaluación de la voz, habla y lenguaje</t>
  </si>
  <si>
    <t>Tratamiento (Voz, Habla y/o Lenguaje)</t>
  </si>
  <si>
    <t>Tratamiento funciones motoras Orales</t>
  </si>
  <si>
    <t xml:space="preserve">Estimulación Cognitiva </t>
  </si>
  <si>
    <t>Prevención de deterioro de órganos fono articulatorios (OFA)</t>
  </si>
  <si>
    <t>Evaluación de deglución</t>
  </si>
  <si>
    <t>Menejo trastorno deglución</t>
  </si>
  <si>
    <t>Confección órtesis y/o Adaptaciones</t>
  </si>
  <si>
    <t xml:space="preserve">Habilitación y rehabilitación en actividades de la vida diaria (AVD) </t>
  </si>
  <si>
    <t>Habilitación y rehabilitación laboral</t>
  </si>
  <si>
    <t>Habilitación y rehabilitación educacional</t>
  </si>
  <si>
    <t>Integración sensorial</t>
  </si>
  <si>
    <t>Psicoterapia Individual</t>
  </si>
  <si>
    <t>INGRESO DE USUARIOS CON CUIDADOR</t>
  </si>
  <si>
    <t>Tipo atencion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</si>
</sst>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_-;\-* #,##0_-;_-* &quot;-&quot;??_-;_-@_-"/>
  </numFmts>
  <fonts count="14" x14ac:knownFonts="1">
    <font>
      <sz val="11"/>
      <color theme="1"/>
      <name val="Calibri"/>
      <family val="2"/>
      <scheme val="minor"/>
    </font>
    <font>
      <b/>
      <sz val="8"/>
      <name val="Verdana"/>
      <family val="2"/>
    </font>
    <font>
      <sz val="10"/>
      <name val="Verdana"/>
      <family val="2"/>
    </font>
    <font>
      <sz val="8"/>
      <name val="Verdana"/>
      <family val="2"/>
    </font>
    <font>
      <b/>
      <sz val="12"/>
      <name val="Verdana"/>
      <family val="2"/>
    </font>
    <font>
      <b/>
      <sz val="11"/>
      <name val="Verdana"/>
      <family val="2"/>
    </font>
    <font>
      <sz val="11"/>
      <name val="Verdana"/>
      <family val="2"/>
    </font>
    <font>
      <sz val="8"/>
      <color rgb="FFFF0000"/>
      <name val="Verdana"/>
      <family val="2"/>
    </font>
    <font>
      <sz val="9"/>
      <color rgb="FFFF0000"/>
      <name val="Verdana"/>
      <family val="2"/>
    </font>
    <font>
      <sz val="9"/>
      <name val="Verdana"/>
      <family val="2"/>
    </font>
    <font>
      <b/>
      <sz val="20"/>
      <name val="Verdana"/>
      <family val="2"/>
    </font>
    <font>
      <b/>
      <sz val="10"/>
      <name val="Verdana"/>
      <family val="2"/>
    </font>
    <font>
      <sz val="8"/>
      <color indexed="10"/>
      <name val="Verdana"/>
      <family val="2"/>
    </font>
    <font>
      <sz val="9"/>
      <color indexed="10"/>
      <name val="Verdana"/>
      <family val="2"/>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rgb="FFFFFF00"/>
        <bgColor indexed="64"/>
      </patternFill>
    </fill>
    <fill>
      <patternFill patternType="solid">
        <fgColor indexed="22"/>
        <bgColor indexed="64"/>
      </patternFill>
    </fill>
    <fill>
      <patternFill patternType="solid">
        <fgColor theme="0"/>
        <bgColor indexed="64"/>
      </patternFill>
    </fill>
    <fill>
      <patternFill patternType="solid">
        <fgColor indexed="47"/>
        <bgColor indexed="64"/>
      </patternFill>
    </fill>
    <fill>
      <patternFill patternType="solid">
        <fgColor indexed="44"/>
        <bgColor indexed="64"/>
      </patternFill>
    </fill>
  </fills>
  <borders count="93">
    <border>
      <left/>
      <right/>
      <top/>
      <bottom/>
      <diagonal/>
    </border>
    <border>
      <left style="thin">
        <color indexed="9"/>
      </left>
      <right style="thin">
        <color indexed="9"/>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uble">
        <color indexed="64"/>
      </right>
      <top/>
      <bottom style="thin">
        <color indexed="64"/>
      </bottom>
      <diagonal/>
    </border>
    <border>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bottom style="thin">
        <color indexed="64"/>
      </bottom>
      <diagonal/>
    </border>
    <border>
      <left style="thin">
        <color indexed="64"/>
      </left>
      <right/>
      <top/>
      <bottom style="hair">
        <color indexed="64"/>
      </bottom>
      <diagonal/>
    </border>
    <border>
      <left style="thin">
        <color indexed="64"/>
      </left>
      <right/>
      <top style="hair">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hair">
        <color indexed="64"/>
      </left>
      <right style="double">
        <color indexed="64"/>
      </right>
      <top style="thin">
        <color indexed="64"/>
      </top>
      <bottom style="thin">
        <color indexed="64"/>
      </bottom>
      <diagonal/>
    </border>
    <border>
      <left style="double">
        <color indexed="64"/>
      </left>
      <right style="double">
        <color indexed="64"/>
      </right>
      <top/>
      <bottom style="thin">
        <color indexed="64"/>
      </bottom>
      <diagonal/>
    </border>
    <border>
      <left style="hair">
        <color indexed="64"/>
      </left>
      <right style="double">
        <color indexed="64"/>
      </right>
      <top style="thin">
        <color indexed="64"/>
      </top>
      <bottom style="hair">
        <color indexed="64"/>
      </bottom>
      <diagonal/>
    </border>
    <border>
      <left style="double">
        <color indexed="64"/>
      </left>
      <right style="double">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double">
        <color indexed="64"/>
      </right>
      <top/>
      <bottom style="hair">
        <color indexed="64"/>
      </bottom>
      <diagonal/>
    </border>
    <border>
      <left style="double">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style="double">
        <color indexed="64"/>
      </left>
      <right style="double">
        <color indexed="64"/>
      </right>
      <top style="hair">
        <color indexed="64"/>
      </top>
      <bottom style="thin">
        <color indexed="64"/>
      </bottom>
      <diagonal/>
    </border>
  </borders>
  <cellStyleXfs count="1">
    <xf numFmtId="0" fontId="0" fillId="0" borderId="0"/>
  </cellStyleXfs>
  <cellXfs count="402">
    <xf numFmtId="0" fontId="0" fillId="0" borderId="0" xfId="0"/>
    <xf numFmtId="0" fontId="1" fillId="0" borderId="0" xfId="0" applyNumberFormat="1" applyFont="1" applyFill="1" applyAlignment="1" applyProtection="1">
      <alignment horizontal="left"/>
    </xf>
    <xf numFmtId="0" fontId="2" fillId="2" borderId="0" xfId="0" applyFont="1" applyFill="1"/>
    <xf numFmtId="0" fontId="3" fillId="2" borderId="0" xfId="0" applyFont="1" applyFill="1"/>
    <xf numFmtId="0" fontId="3" fillId="0" borderId="0" xfId="0" applyFont="1" applyFill="1"/>
    <xf numFmtId="0" fontId="3" fillId="2" borderId="0" xfId="0" applyFont="1" applyFill="1" applyBorder="1"/>
    <xf numFmtId="0" fontId="3" fillId="0" borderId="0" xfId="0" applyFont="1" applyFill="1" applyBorder="1"/>
    <xf numFmtId="0" fontId="3" fillId="3" borderId="0" xfId="0" applyFont="1" applyFill="1" applyBorder="1"/>
    <xf numFmtId="0" fontId="1" fillId="2" borderId="0" xfId="0" applyNumberFormat="1" applyFont="1" applyFill="1" applyAlignment="1" applyProtection="1">
      <alignment horizontal="left"/>
    </xf>
    <xf numFmtId="0" fontId="1" fillId="2" borderId="0" xfId="0" applyFont="1" applyFill="1" applyBorder="1" applyAlignment="1" applyProtection="1">
      <alignment vertical="center" wrapText="1"/>
    </xf>
    <xf numFmtId="0" fontId="5" fillId="2" borderId="0" xfId="0" applyFont="1" applyFill="1"/>
    <xf numFmtId="0" fontId="6" fillId="0" borderId="0" xfId="0" applyFont="1"/>
    <xf numFmtId="0" fontId="5" fillId="0" borderId="1" xfId="0" applyFont="1" applyFill="1" applyBorder="1" applyProtection="1"/>
    <xf numFmtId="0" fontId="3" fillId="0" borderId="0" xfId="0" applyNumberFormat="1" applyFont="1" applyFill="1" applyBorder="1" applyAlignment="1" applyProtection="1"/>
    <xf numFmtId="0" fontId="6" fillId="2" borderId="0" xfId="0" applyFont="1" applyFill="1"/>
    <xf numFmtId="0" fontId="3" fillId="2" borderId="0" xfId="0" applyNumberFormat="1" applyFont="1" applyFill="1" applyBorder="1" applyAlignment="1" applyProtection="1"/>
    <xf numFmtId="0" fontId="3" fillId="3" borderId="0" xfId="0" applyNumberFormat="1" applyFont="1" applyFill="1" applyBorder="1" applyAlignment="1" applyProtection="1"/>
    <xf numFmtId="0" fontId="3" fillId="0" borderId="0" xfId="0" applyFont="1" applyFill="1" applyBorder="1" applyProtection="1"/>
    <xf numFmtId="0" fontId="3" fillId="0" borderId="9"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49" fontId="3" fillId="0" borderId="10" xfId="0" applyNumberFormat="1"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xf>
    <xf numFmtId="0" fontId="3" fillId="0" borderId="9"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3" fontId="3" fillId="0" borderId="3" xfId="0" applyNumberFormat="1" applyFont="1" applyFill="1" applyBorder="1" applyAlignment="1" applyProtection="1"/>
    <xf numFmtId="3" fontId="3" fillId="4" borderId="15" xfId="0" applyNumberFormat="1" applyFont="1" applyFill="1" applyBorder="1" applyAlignment="1" applyProtection="1">
      <protection locked="0"/>
    </xf>
    <xf numFmtId="3" fontId="3" fillId="4" borderId="10" xfId="0" applyNumberFormat="1" applyFont="1" applyFill="1" applyBorder="1" applyAlignment="1" applyProtection="1">
      <protection locked="0"/>
    </xf>
    <xf numFmtId="3" fontId="3" fillId="4" borderId="11" xfId="0" applyNumberFormat="1" applyFont="1" applyFill="1" applyBorder="1" applyAlignment="1" applyProtection="1">
      <protection locked="0"/>
    </xf>
    <xf numFmtId="3" fontId="3" fillId="4" borderId="9" xfId="0" applyNumberFormat="1" applyFont="1" applyFill="1" applyBorder="1" applyAlignment="1" applyProtection="1">
      <protection locked="0"/>
    </xf>
    <xf numFmtId="3" fontId="3" fillId="4" borderId="12" xfId="0" applyNumberFormat="1" applyFont="1" applyFill="1" applyBorder="1" applyAlignment="1" applyProtection="1">
      <protection locked="0"/>
    </xf>
    <xf numFmtId="3" fontId="3" fillId="4" borderId="16" xfId="0" applyNumberFormat="1" applyFont="1" applyFill="1" applyBorder="1" applyAlignment="1" applyProtection="1">
      <protection locked="0"/>
    </xf>
    <xf numFmtId="3" fontId="3" fillId="4" borderId="5" xfId="0" applyNumberFormat="1" applyFont="1" applyFill="1" applyBorder="1" applyAlignment="1" applyProtection="1">
      <protection locked="0"/>
    </xf>
    <xf numFmtId="0" fontId="7" fillId="2" borderId="0" xfId="0" applyFont="1" applyFill="1" applyAlignment="1" applyProtection="1">
      <alignment vertical="center"/>
    </xf>
    <xf numFmtId="0" fontId="3" fillId="5" borderId="0" xfId="0" applyNumberFormat="1" applyFont="1" applyFill="1" applyBorder="1" applyAlignment="1" applyProtection="1"/>
    <xf numFmtId="0" fontId="3" fillId="6" borderId="0" xfId="0" applyNumberFormat="1" applyFont="1" applyFill="1" applyBorder="1" applyAlignment="1" applyProtection="1"/>
    <xf numFmtId="0" fontId="3" fillId="0" borderId="17" xfId="0" applyFont="1" applyFill="1" applyBorder="1" applyAlignment="1" applyProtection="1">
      <alignment vertical="center" wrapText="1"/>
    </xf>
    <xf numFmtId="3" fontId="3" fillId="0" borderId="17" xfId="0" applyNumberFormat="1" applyFont="1" applyFill="1" applyBorder="1" applyAlignment="1" applyProtection="1"/>
    <xf numFmtId="3" fontId="3" fillId="4" borderId="18" xfId="0" applyNumberFormat="1" applyFont="1" applyFill="1" applyBorder="1" applyAlignment="1" applyProtection="1">
      <protection locked="0"/>
    </xf>
    <xf numFmtId="3" fontId="3" fillId="4" borderId="19" xfId="0" applyNumberFormat="1" applyFont="1" applyFill="1" applyBorder="1" applyAlignment="1" applyProtection="1">
      <protection locked="0"/>
    </xf>
    <xf numFmtId="3" fontId="3" fillId="4" borderId="20" xfId="0" applyNumberFormat="1" applyFont="1" applyFill="1" applyBorder="1" applyAlignment="1" applyProtection="1">
      <protection locked="0"/>
    </xf>
    <xf numFmtId="3" fontId="3" fillId="4" borderId="21" xfId="0" applyNumberFormat="1" applyFont="1" applyFill="1" applyBorder="1" applyAlignment="1" applyProtection="1">
      <protection locked="0"/>
    </xf>
    <xf numFmtId="3" fontId="3" fillId="4" borderId="22" xfId="0" applyNumberFormat="1" applyFont="1" applyFill="1" applyBorder="1" applyAlignment="1" applyProtection="1">
      <protection locked="0"/>
    </xf>
    <xf numFmtId="3" fontId="3" fillId="7" borderId="18" xfId="0" applyNumberFormat="1" applyFont="1" applyFill="1" applyBorder="1" applyAlignment="1" applyProtection="1"/>
    <xf numFmtId="3" fontId="3" fillId="7" borderId="22" xfId="0" applyNumberFormat="1" applyFont="1" applyFill="1" applyBorder="1" applyAlignment="1" applyProtection="1"/>
    <xf numFmtId="0" fontId="3" fillId="0" borderId="23" xfId="0" applyFont="1" applyFill="1" applyBorder="1" applyAlignment="1" applyProtection="1">
      <alignment vertical="center" wrapText="1"/>
    </xf>
    <xf numFmtId="3" fontId="3" fillId="0" borderId="23" xfId="0" applyNumberFormat="1" applyFont="1" applyFill="1" applyBorder="1" applyAlignment="1" applyProtection="1"/>
    <xf numFmtId="3" fontId="3" fillId="7" borderId="24" xfId="0" applyNumberFormat="1" applyFont="1" applyFill="1" applyBorder="1" applyAlignment="1" applyProtection="1"/>
    <xf numFmtId="3" fontId="3" fillId="7" borderId="25" xfId="0" applyNumberFormat="1" applyFont="1" applyFill="1" applyBorder="1" applyAlignment="1" applyProtection="1"/>
    <xf numFmtId="3" fontId="3" fillId="4" borderId="25" xfId="0" applyNumberFormat="1" applyFont="1" applyFill="1" applyBorder="1" applyAlignment="1" applyProtection="1">
      <protection locked="0"/>
    </xf>
    <xf numFmtId="3" fontId="3" fillId="7" borderId="26" xfId="0" applyNumberFormat="1" applyFont="1" applyFill="1" applyBorder="1" applyAlignment="1" applyProtection="1"/>
    <xf numFmtId="3" fontId="3" fillId="4" borderId="27" xfId="0" applyNumberFormat="1" applyFont="1" applyFill="1" applyBorder="1" applyAlignment="1" applyProtection="1">
      <protection locked="0"/>
    </xf>
    <xf numFmtId="3" fontId="3" fillId="4" borderId="28" xfId="0" applyNumberFormat="1" applyFont="1" applyFill="1" applyBorder="1" applyAlignment="1" applyProtection="1">
      <protection locked="0"/>
    </xf>
    <xf numFmtId="3" fontId="3" fillId="7" borderId="28" xfId="0" applyNumberFormat="1" applyFont="1" applyFill="1" applyBorder="1" applyAlignment="1" applyProtection="1"/>
    <xf numFmtId="0" fontId="3" fillId="8" borderId="23" xfId="0" applyFont="1" applyFill="1" applyBorder="1" applyAlignment="1" applyProtection="1">
      <alignment vertical="center" wrapText="1"/>
    </xf>
    <xf numFmtId="3" fontId="3" fillId="4" borderId="24" xfId="0" applyNumberFormat="1" applyFont="1" applyFill="1" applyBorder="1" applyAlignment="1" applyProtection="1">
      <protection locked="0"/>
    </xf>
    <xf numFmtId="3" fontId="3" fillId="4" borderId="26" xfId="0" applyNumberFormat="1" applyFont="1" applyFill="1" applyBorder="1" applyAlignment="1" applyProtection="1">
      <protection locked="0"/>
    </xf>
    <xf numFmtId="3" fontId="3" fillId="0" borderId="29" xfId="0" applyNumberFormat="1" applyFont="1" applyFill="1" applyBorder="1" applyAlignment="1" applyProtection="1"/>
    <xf numFmtId="3" fontId="3" fillId="4" borderId="30" xfId="0" applyNumberFormat="1" applyFont="1" applyFill="1" applyBorder="1" applyAlignment="1" applyProtection="1">
      <protection locked="0"/>
    </xf>
    <xf numFmtId="3" fontId="3" fillId="4" borderId="31" xfId="0" applyNumberFormat="1" applyFont="1" applyFill="1" applyBorder="1" applyAlignment="1" applyProtection="1">
      <protection locked="0"/>
    </xf>
    <xf numFmtId="3" fontId="3" fillId="4" borderId="32" xfId="0" applyNumberFormat="1" applyFont="1" applyFill="1" applyBorder="1" applyAlignment="1" applyProtection="1">
      <protection locked="0"/>
    </xf>
    <xf numFmtId="3" fontId="3" fillId="4" borderId="33" xfId="0" applyNumberFormat="1" applyFont="1" applyFill="1" applyBorder="1" applyAlignment="1" applyProtection="1">
      <protection locked="0"/>
    </xf>
    <xf numFmtId="3" fontId="3" fillId="4" borderId="34" xfId="0" applyNumberFormat="1" applyFont="1" applyFill="1" applyBorder="1" applyAlignment="1" applyProtection="1">
      <protection locked="0"/>
    </xf>
    <xf numFmtId="3" fontId="3" fillId="7" borderId="30" xfId="0" applyNumberFormat="1" applyFont="1" applyFill="1" applyBorder="1" applyAlignment="1" applyProtection="1"/>
    <xf numFmtId="3" fontId="3" fillId="7" borderId="34" xfId="0" applyNumberFormat="1" applyFont="1" applyFill="1" applyBorder="1" applyAlignment="1" applyProtection="1"/>
    <xf numFmtId="3" fontId="3" fillId="2" borderId="0" xfId="0" applyNumberFormat="1" applyFont="1" applyFill="1" applyBorder="1" applyAlignment="1" applyProtection="1">
      <protection locked="0"/>
    </xf>
    <xf numFmtId="3" fontId="3" fillId="2" borderId="0" xfId="0" applyNumberFormat="1" applyFont="1" applyFill="1" applyBorder="1" applyAlignment="1" applyProtection="1">
      <alignment wrapText="1"/>
      <protection locked="0"/>
    </xf>
    <xf numFmtId="0" fontId="3" fillId="2" borderId="0" xfId="0" applyFont="1" applyFill="1" applyAlignment="1" applyProtection="1">
      <alignment vertical="center"/>
    </xf>
    <xf numFmtId="0" fontId="3" fillId="0" borderId="36" xfId="0" applyFont="1" applyFill="1" applyBorder="1" applyAlignment="1" applyProtection="1">
      <alignment horizontal="center" vertical="center" wrapText="1"/>
    </xf>
    <xf numFmtId="0" fontId="3" fillId="0" borderId="37" xfId="0" applyFont="1" applyFill="1" applyBorder="1" applyAlignment="1" applyProtection="1">
      <alignment horizontal="center" vertical="center" wrapText="1"/>
    </xf>
    <xf numFmtId="0" fontId="3" fillId="0" borderId="38" xfId="0" applyFont="1" applyFill="1" applyBorder="1" applyAlignment="1" applyProtection="1">
      <alignment horizontal="center" vertical="center" wrapText="1"/>
    </xf>
    <xf numFmtId="0" fontId="3" fillId="2" borderId="0" xfId="0" applyFont="1" applyFill="1" applyBorder="1" applyProtection="1"/>
    <xf numFmtId="0" fontId="3" fillId="0" borderId="39" xfId="0" applyFont="1" applyFill="1" applyBorder="1" applyAlignment="1" applyProtection="1">
      <alignment vertical="center" wrapText="1"/>
    </xf>
    <xf numFmtId="3" fontId="3" fillId="0" borderId="39" xfId="0" applyNumberFormat="1" applyFont="1" applyFill="1" applyBorder="1" applyAlignment="1" applyProtection="1">
      <alignment horizontal="center" vertical="center" wrapText="1"/>
    </xf>
    <xf numFmtId="3" fontId="3" fillId="4" borderId="40" xfId="0" applyNumberFormat="1" applyFont="1" applyFill="1" applyBorder="1" applyAlignment="1" applyProtection="1">
      <protection locked="0"/>
    </xf>
    <xf numFmtId="3" fontId="3" fillId="4" borderId="41" xfId="0" applyNumberFormat="1" applyFont="1" applyFill="1" applyBorder="1" applyAlignment="1" applyProtection="1">
      <protection locked="0"/>
    </xf>
    <xf numFmtId="3" fontId="3" fillId="4" borderId="42" xfId="0" applyNumberFormat="1" applyFont="1" applyFill="1" applyBorder="1" applyAlignment="1" applyProtection="1">
      <protection locked="0"/>
    </xf>
    <xf numFmtId="3" fontId="3" fillId="4" borderId="39" xfId="0" applyNumberFormat="1" applyFont="1" applyFill="1" applyBorder="1" applyAlignment="1" applyProtection="1">
      <protection locked="0"/>
    </xf>
    <xf numFmtId="0" fontId="3" fillId="0" borderId="23" xfId="0" applyFont="1" applyFill="1" applyBorder="1" applyAlignment="1" applyProtection="1">
      <alignment horizontal="center" vertical="center" wrapText="1"/>
    </xf>
    <xf numFmtId="3" fontId="3" fillId="4" borderId="23" xfId="0" applyNumberFormat="1" applyFont="1" applyFill="1" applyBorder="1" applyAlignment="1" applyProtection="1">
      <protection locked="0"/>
    </xf>
    <xf numFmtId="0" fontId="3" fillId="0" borderId="43" xfId="0" applyFont="1" applyFill="1" applyBorder="1" applyAlignment="1" applyProtection="1">
      <alignment vertical="center" wrapText="1"/>
    </xf>
    <xf numFmtId="0" fontId="3" fillId="0" borderId="43" xfId="0" applyFont="1" applyFill="1" applyBorder="1" applyAlignment="1" applyProtection="1">
      <alignment horizontal="center" vertical="center" wrapText="1"/>
    </xf>
    <xf numFmtId="3" fontId="3" fillId="4" borderId="44" xfId="0" applyNumberFormat="1" applyFont="1" applyFill="1" applyBorder="1" applyAlignment="1" applyProtection="1">
      <protection locked="0"/>
    </xf>
    <xf numFmtId="3" fontId="3" fillId="4" borderId="45" xfId="0" applyNumberFormat="1" applyFont="1" applyFill="1" applyBorder="1" applyAlignment="1" applyProtection="1">
      <protection locked="0"/>
    </xf>
    <xf numFmtId="3" fontId="3" fillId="4" borderId="46" xfId="0" applyNumberFormat="1" applyFont="1" applyFill="1" applyBorder="1" applyAlignment="1" applyProtection="1">
      <protection locked="0"/>
    </xf>
    <xf numFmtId="3" fontId="3" fillId="4" borderId="43" xfId="0" applyNumberFormat="1" applyFont="1" applyFill="1" applyBorder="1" applyAlignment="1" applyProtection="1">
      <protection locked="0"/>
    </xf>
    <xf numFmtId="3" fontId="3" fillId="0" borderId="3" xfId="0" applyNumberFormat="1" applyFont="1" applyFill="1" applyBorder="1" applyAlignment="1" applyProtection="1">
      <alignment horizontal="left"/>
    </xf>
    <xf numFmtId="3" fontId="3" fillId="0" borderId="15" xfId="0" applyNumberFormat="1" applyFont="1" applyFill="1" applyBorder="1" applyAlignment="1" applyProtection="1"/>
    <xf numFmtId="3" fontId="3" fillId="0" borderId="10" xfId="0" applyNumberFormat="1" applyFont="1" applyFill="1" applyBorder="1" applyAlignment="1" applyProtection="1"/>
    <xf numFmtId="3" fontId="3" fillId="0" borderId="11" xfId="0" applyNumberFormat="1" applyFont="1" applyFill="1" applyBorder="1" applyAlignment="1" applyProtection="1"/>
    <xf numFmtId="0" fontId="3" fillId="0" borderId="0" xfId="0" applyFont="1" applyBorder="1" applyProtection="1"/>
    <xf numFmtId="0" fontId="5" fillId="0" borderId="0" xfId="0" applyFont="1" applyFill="1" applyBorder="1" applyProtection="1"/>
    <xf numFmtId="0" fontId="6" fillId="0" borderId="0" xfId="0" applyFont="1" applyBorder="1"/>
    <xf numFmtId="0" fontId="6" fillId="0" borderId="0" xfId="0" applyFont="1" applyFill="1" applyBorder="1"/>
    <xf numFmtId="0" fontId="6" fillId="3" borderId="0" xfId="0" applyFont="1" applyFill="1" applyBorder="1"/>
    <xf numFmtId="0" fontId="3" fillId="0" borderId="3" xfId="0" applyFont="1" applyBorder="1" applyAlignment="1" applyProtection="1">
      <alignment horizontal="center" vertical="center" wrapText="1"/>
    </xf>
    <xf numFmtId="3" fontId="3" fillId="0" borderId="5" xfId="0" applyNumberFormat="1" applyFont="1" applyBorder="1" applyAlignment="1" applyProtection="1">
      <alignment horizontal="right" vertical="center"/>
    </xf>
    <xf numFmtId="3" fontId="3" fillId="4" borderId="9" xfId="0" applyNumberFormat="1" applyFont="1" applyFill="1" applyBorder="1" applyAlignment="1" applyProtection="1">
      <alignment horizontal="right"/>
      <protection locked="0"/>
    </xf>
    <xf numFmtId="3" fontId="3" fillId="4" borderId="10" xfId="0" applyNumberFormat="1" applyFont="1" applyFill="1" applyBorder="1" applyAlignment="1" applyProtection="1">
      <alignment horizontal="right"/>
      <protection locked="0"/>
    </xf>
    <xf numFmtId="3" fontId="3" fillId="4" borderId="12" xfId="0" applyNumberFormat="1" applyFont="1" applyFill="1" applyBorder="1" applyAlignment="1" applyProtection="1">
      <alignment horizontal="right"/>
      <protection locked="0"/>
    </xf>
    <xf numFmtId="3" fontId="3" fillId="4" borderId="3" xfId="0" applyNumberFormat="1" applyFont="1" applyFill="1" applyBorder="1" applyAlignment="1" applyProtection="1">
      <alignment horizontal="right"/>
      <protection locked="0"/>
    </xf>
    <xf numFmtId="0" fontId="8" fillId="0" borderId="0" xfId="0" applyFont="1" applyProtection="1"/>
    <xf numFmtId="0" fontId="3" fillId="0" borderId="0" xfId="0" applyFont="1"/>
    <xf numFmtId="0" fontId="6" fillId="5" borderId="0" xfId="0" applyFont="1" applyFill="1" applyBorder="1"/>
    <xf numFmtId="0" fontId="3" fillId="5" borderId="0" xfId="0" applyFont="1" applyFill="1" applyBorder="1" applyProtection="1"/>
    <xf numFmtId="0" fontId="3" fillId="9" borderId="0" xfId="0" applyFont="1" applyFill="1" applyBorder="1" applyProtection="1"/>
    <xf numFmtId="0" fontId="6" fillId="9" borderId="0" xfId="0" applyFont="1" applyFill="1" applyBorder="1"/>
    <xf numFmtId="0" fontId="3" fillId="0" borderId="39" xfId="0" applyFont="1" applyBorder="1" applyAlignment="1" applyProtection="1">
      <alignment horizontal="right" vertical="center"/>
    </xf>
    <xf numFmtId="3" fontId="3" fillId="4" borderId="27" xfId="0" applyNumberFormat="1" applyFont="1" applyFill="1" applyBorder="1" applyAlignment="1" applyProtection="1">
      <alignment horizontal="right"/>
      <protection locked="0"/>
    </xf>
    <xf numFmtId="3" fontId="3" fillId="4" borderId="25" xfId="0" applyNumberFormat="1" applyFont="1" applyFill="1" applyBorder="1" applyAlignment="1" applyProtection="1">
      <alignment horizontal="right"/>
      <protection locked="0"/>
    </xf>
    <xf numFmtId="3" fontId="3" fillId="4" borderId="28" xfId="0" applyNumberFormat="1" applyFont="1" applyFill="1" applyBorder="1" applyAlignment="1" applyProtection="1">
      <alignment horizontal="right"/>
      <protection locked="0"/>
    </xf>
    <xf numFmtId="3" fontId="3" fillId="4" borderId="23" xfId="0" applyNumberFormat="1" applyFont="1" applyFill="1" applyBorder="1" applyAlignment="1" applyProtection="1">
      <alignment horizontal="right"/>
      <protection locked="0"/>
    </xf>
    <xf numFmtId="0" fontId="9" fillId="0" borderId="0" xfId="0" applyFont="1" applyProtection="1"/>
    <xf numFmtId="0" fontId="9" fillId="0" borderId="0" xfId="0" applyFont="1"/>
    <xf numFmtId="0" fontId="3" fillId="0" borderId="23" xfId="0" applyFont="1" applyBorder="1" applyAlignment="1" applyProtection="1">
      <alignment horizontal="right" vertical="center"/>
    </xf>
    <xf numFmtId="0" fontId="3" fillId="0" borderId="0" xfId="0" applyFont="1" applyFill="1" applyBorder="1" applyAlignment="1" applyProtection="1">
      <alignment wrapText="1"/>
    </xf>
    <xf numFmtId="0" fontId="3" fillId="0" borderId="29" xfId="0" applyFont="1" applyBorder="1" applyAlignment="1" applyProtection="1">
      <alignment horizontal="right" vertical="center"/>
    </xf>
    <xf numFmtId="3" fontId="3" fillId="4" borderId="33" xfId="0" applyNumberFormat="1" applyFont="1" applyFill="1" applyBorder="1" applyAlignment="1" applyProtection="1">
      <alignment horizontal="right"/>
      <protection locked="0"/>
    </xf>
    <xf numFmtId="3" fontId="3" fillId="4" borderId="31" xfId="0" applyNumberFormat="1" applyFont="1" applyFill="1" applyBorder="1" applyAlignment="1" applyProtection="1">
      <alignment horizontal="right"/>
      <protection locked="0"/>
    </xf>
    <xf numFmtId="3" fontId="3" fillId="4" borderId="34" xfId="0" applyNumberFormat="1" applyFont="1" applyFill="1" applyBorder="1" applyAlignment="1" applyProtection="1">
      <alignment horizontal="right"/>
      <protection locked="0"/>
    </xf>
    <xf numFmtId="3" fontId="3" fillId="4" borderId="29" xfId="0" applyNumberFormat="1" applyFont="1" applyFill="1" applyBorder="1" applyAlignment="1" applyProtection="1">
      <alignment horizontal="right"/>
      <protection locked="0"/>
    </xf>
    <xf numFmtId="3" fontId="3" fillId="4" borderId="54" xfId="0" applyNumberFormat="1" applyFont="1" applyFill="1" applyBorder="1" applyAlignment="1" applyProtection="1">
      <alignment horizontal="right"/>
      <protection locked="0"/>
    </xf>
    <xf numFmtId="3" fontId="3" fillId="4" borderId="41" xfId="0" applyNumberFormat="1" applyFont="1" applyFill="1" applyBorder="1" applyAlignment="1" applyProtection="1">
      <alignment horizontal="right"/>
      <protection locked="0"/>
    </xf>
    <xf numFmtId="3" fontId="3" fillId="4" borderId="55" xfId="0" applyNumberFormat="1" applyFont="1" applyFill="1" applyBorder="1" applyAlignment="1" applyProtection="1">
      <alignment horizontal="right"/>
      <protection locked="0"/>
    </xf>
    <xf numFmtId="3" fontId="3" fillId="4" borderId="39" xfId="0" applyNumberFormat="1" applyFont="1" applyFill="1" applyBorder="1" applyAlignment="1" applyProtection="1">
      <alignment horizontal="right"/>
      <protection locked="0"/>
    </xf>
    <xf numFmtId="0" fontId="3" fillId="0" borderId="8" xfId="0" applyFont="1" applyBorder="1" applyAlignment="1" applyProtection="1">
      <alignment vertical="center"/>
    </xf>
    <xf numFmtId="0" fontId="3" fillId="0" borderId="8" xfId="0" applyFont="1" applyBorder="1" applyAlignment="1" applyProtection="1">
      <alignment horizontal="right"/>
    </xf>
    <xf numFmtId="3" fontId="3" fillId="4" borderId="57" xfId="0" applyNumberFormat="1" applyFont="1" applyFill="1" applyBorder="1" applyAlignment="1" applyProtection="1">
      <alignment horizontal="right"/>
      <protection locked="0"/>
    </xf>
    <xf numFmtId="3" fontId="3" fillId="4" borderId="58" xfId="0" applyNumberFormat="1" applyFont="1" applyFill="1" applyBorder="1" applyAlignment="1" applyProtection="1">
      <alignment horizontal="right"/>
      <protection locked="0"/>
    </xf>
    <xf numFmtId="3" fontId="3" fillId="4" borderId="59" xfId="0" applyNumberFormat="1" applyFont="1" applyFill="1" applyBorder="1" applyAlignment="1" applyProtection="1">
      <alignment horizontal="right"/>
      <protection locked="0"/>
    </xf>
    <xf numFmtId="3" fontId="3" fillId="4" borderId="8" xfId="0" applyNumberFormat="1" applyFont="1" applyFill="1" applyBorder="1" applyAlignment="1" applyProtection="1">
      <alignment horizontal="right"/>
      <protection locked="0"/>
    </xf>
    <xf numFmtId="0" fontId="5" fillId="2" borderId="0" xfId="0" applyFont="1" applyFill="1" applyProtection="1"/>
    <xf numFmtId="0" fontId="3" fillId="3" borderId="0" xfId="0" applyFont="1" applyFill="1" applyBorder="1" applyProtection="1"/>
    <xf numFmtId="0" fontId="3" fillId="0" borderId="15" xfId="0" applyFont="1" applyFill="1" applyBorder="1" applyAlignment="1" applyProtection="1">
      <alignment horizontal="center" vertical="center" wrapText="1"/>
    </xf>
    <xf numFmtId="0" fontId="3" fillId="0" borderId="23" xfId="0" applyNumberFormat="1" applyFont="1" applyFill="1" applyBorder="1" applyAlignment="1" applyProtection="1">
      <alignment horizontal="left"/>
    </xf>
    <xf numFmtId="3" fontId="3" fillId="0" borderId="39" xfId="0" applyNumberFormat="1" applyFont="1" applyFill="1" applyBorder="1" applyAlignment="1" applyProtection="1"/>
    <xf numFmtId="3" fontId="3" fillId="4" borderId="23" xfId="0" applyNumberFormat="1" applyFont="1" applyFill="1" applyBorder="1" applyAlignment="1" applyProtection="1">
      <alignment wrapText="1"/>
      <protection locked="0"/>
    </xf>
    <xf numFmtId="0" fontId="8" fillId="0" borderId="0" xfId="0" applyFont="1"/>
    <xf numFmtId="0" fontId="3" fillId="5" borderId="0" xfId="0" applyFont="1" applyFill="1" applyBorder="1" applyAlignment="1" applyProtection="1">
      <alignment wrapText="1"/>
    </xf>
    <xf numFmtId="0" fontId="3" fillId="0" borderId="29" xfId="0" applyNumberFormat="1" applyFont="1" applyFill="1" applyBorder="1" applyAlignment="1" applyProtection="1">
      <alignment horizontal="left" vertical="center"/>
    </xf>
    <xf numFmtId="3" fontId="3" fillId="4" borderId="29" xfId="0" applyNumberFormat="1" applyFont="1" applyFill="1" applyBorder="1" applyAlignment="1" applyProtection="1">
      <alignment wrapText="1"/>
      <protection locked="0"/>
    </xf>
    <xf numFmtId="0" fontId="3" fillId="2" borderId="4" xfId="0" applyNumberFormat="1" applyFont="1" applyFill="1" applyBorder="1" applyAlignment="1" applyProtection="1">
      <alignment wrapText="1"/>
    </xf>
    <xf numFmtId="3" fontId="3" fillId="2" borderId="3" xfId="0" applyNumberFormat="1" applyFont="1" applyFill="1" applyBorder="1" applyAlignment="1" applyProtection="1"/>
    <xf numFmtId="3" fontId="3" fillId="0" borderId="33" xfId="0" applyNumberFormat="1" applyFont="1" applyFill="1" applyBorder="1" applyAlignment="1" applyProtection="1"/>
    <xf numFmtId="3" fontId="3" fillId="0" borderId="31" xfId="0" applyNumberFormat="1" applyFont="1" applyFill="1" applyBorder="1" applyAlignment="1" applyProtection="1"/>
    <xf numFmtId="3" fontId="3" fillId="0" borderId="32" xfId="0" applyNumberFormat="1" applyFont="1" applyFill="1" applyBorder="1" applyAlignment="1" applyProtection="1"/>
    <xf numFmtId="3" fontId="3" fillId="0" borderId="34" xfId="0" applyNumberFormat="1" applyFont="1" applyFill="1" applyBorder="1" applyAlignment="1" applyProtection="1"/>
    <xf numFmtId="3" fontId="3" fillId="0" borderId="29" xfId="0" applyNumberFormat="1" applyFont="1" applyFill="1" applyBorder="1" applyAlignment="1" applyProtection="1">
      <alignment wrapText="1"/>
    </xf>
    <xf numFmtId="0" fontId="5" fillId="0" borderId="0" xfId="0" applyFont="1" applyProtection="1"/>
    <xf numFmtId="0" fontId="3" fillId="0" borderId="0" xfId="0" applyFont="1" applyFill="1" applyProtection="1"/>
    <xf numFmtId="0" fontId="3" fillId="0" borderId="17" xfId="0" applyNumberFormat="1" applyFont="1" applyFill="1" applyBorder="1" applyAlignment="1" applyProtection="1">
      <alignment horizontal="left"/>
    </xf>
    <xf numFmtId="3" fontId="3" fillId="4" borderId="17" xfId="0" applyNumberFormat="1" applyFont="1" applyFill="1" applyBorder="1" applyAlignment="1" applyProtection="1">
      <protection locked="0"/>
    </xf>
    <xf numFmtId="0" fontId="3" fillId="0" borderId="0" xfId="0" applyNumberFormat="1" applyFont="1" applyFill="1" applyAlignment="1" applyProtection="1"/>
    <xf numFmtId="0" fontId="3" fillId="0" borderId="0" xfId="0" applyFont="1" applyFill="1" applyAlignment="1" applyProtection="1">
      <alignment wrapText="1"/>
    </xf>
    <xf numFmtId="0" fontId="3" fillId="0" borderId="0" xfId="0" applyFont="1" applyBorder="1"/>
    <xf numFmtId="3" fontId="3" fillId="4" borderId="29" xfId="0" applyNumberFormat="1" applyFont="1" applyFill="1" applyBorder="1" applyAlignment="1" applyProtection="1">
      <protection locked="0"/>
    </xf>
    <xf numFmtId="0" fontId="5" fillId="2" borderId="0" xfId="0" applyNumberFormat="1" applyFont="1" applyFill="1" applyBorder="1" applyAlignment="1" applyProtection="1">
      <alignment horizontal="left"/>
    </xf>
    <xf numFmtId="0" fontId="3" fillId="2" borderId="0" xfId="0" applyNumberFormat="1" applyFont="1" applyFill="1" applyBorder="1" applyAlignment="1" applyProtection="1">
      <alignment horizontal="left" wrapText="1"/>
    </xf>
    <xf numFmtId="164" fontId="9" fillId="2" borderId="0" xfId="0" applyNumberFormat="1" applyFont="1" applyFill="1" applyBorder="1" applyAlignment="1" applyProtection="1">
      <protection locked="0"/>
    </xf>
    <xf numFmtId="0" fontId="3" fillId="0" borderId="60" xfId="0" applyNumberFormat="1" applyFont="1" applyFill="1" applyBorder="1" applyAlignment="1" applyProtection="1">
      <alignment vertical="center"/>
    </xf>
    <xf numFmtId="0" fontId="3" fillId="0" borderId="50" xfId="0" applyFont="1" applyBorder="1" applyAlignment="1" applyProtection="1">
      <alignment horizontal="left" vertical="center"/>
    </xf>
    <xf numFmtId="0" fontId="3" fillId="0" borderId="50" xfId="0" applyFont="1" applyBorder="1" applyAlignment="1"/>
    <xf numFmtId="0" fontId="3" fillId="0" borderId="60" xfId="0" applyFont="1" applyBorder="1" applyAlignment="1" applyProtection="1">
      <alignment horizontal="left" vertical="center"/>
    </xf>
    <xf numFmtId="0" fontId="1" fillId="2" borderId="0" xfId="0" applyNumberFormat="1" applyFont="1" applyFill="1" applyBorder="1" applyAlignment="1" applyProtection="1">
      <alignment horizontal="left"/>
    </xf>
    <xf numFmtId="0" fontId="3" fillId="2" borderId="3" xfId="0" applyNumberFormat="1" applyFont="1" applyFill="1" applyBorder="1" applyAlignment="1" applyProtection="1">
      <alignment horizontal="center" vertical="center"/>
    </xf>
    <xf numFmtId="0" fontId="3" fillId="2" borderId="5" xfId="0" applyNumberFormat="1" applyFont="1" applyFill="1" applyBorder="1" applyAlignment="1" applyProtection="1">
      <alignment horizontal="center" vertical="center" wrapText="1"/>
    </xf>
    <xf numFmtId="0" fontId="10" fillId="2" borderId="0" xfId="0" applyFont="1" applyFill="1"/>
    <xf numFmtId="0" fontId="3" fillId="2" borderId="39" xfId="0" applyNumberFormat="1" applyFont="1" applyFill="1" applyBorder="1" applyAlignment="1" applyProtection="1">
      <alignment horizontal="left"/>
    </xf>
    <xf numFmtId="3" fontId="3" fillId="4" borderId="51" xfId="0" applyNumberFormat="1" applyFont="1" applyFill="1" applyBorder="1" applyAlignment="1" applyProtection="1">
      <protection locked="0"/>
    </xf>
    <xf numFmtId="0" fontId="3" fillId="2" borderId="23" xfId="0" applyNumberFormat="1" applyFont="1" applyFill="1" applyBorder="1" applyAlignment="1" applyProtection="1">
      <alignment horizontal="left"/>
    </xf>
    <xf numFmtId="0" fontId="3" fillId="2" borderId="29" xfId="0" applyNumberFormat="1" applyFont="1" applyFill="1" applyBorder="1" applyAlignment="1" applyProtection="1">
      <alignment wrapText="1"/>
    </xf>
    <xf numFmtId="3" fontId="3" fillId="4" borderId="53" xfId="0" applyNumberFormat="1" applyFont="1" applyFill="1" applyBorder="1" applyAlignment="1" applyProtection="1">
      <protection locked="0"/>
    </xf>
    <xf numFmtId="0" fontId="6" fillId="2" borderId="0" xfId="0" applyFont="1" applyFill="1" applyAlignment="1" applyProtection="1"/>
    <xf numFmtId="0" fontId="6" fillId="2" borderId="0" xfId="0" applyFont="1" applyFill="1" applyBorder="1" applyAlignment="1" applyProtection="1"/>
    <xf numFmtId="0" fontId="3" fillId="2" borderId="3"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3" fillId="2" borderId="56" xfId="0" applyFont="1" applyFill="1" applyBorder="1" applyAlignment="1" applyProtection="1">
      <alignment vertical="center"/>
    </xf>
    <xf numFmtId="0" fontId="3" fillId="2" borderId="62" xfId="0" applyFont="1" applyFill="1" applyBorder="1" applyAlignment="1" applyProtection="1">
      <alignment vertical="center"/>
    </xf>
    <xf numFmtId="0" fontId="3" fillId="2" borderId="14" xfId="0" applyFont="1" applyFill="1" applyBorder="1" applyAlignment="1" applyProtection="1">
      <alignment vertical="center"/>
    </xf>
    <xf numFmtId="3" fontId="3" fillId="4" borderId="3" xfId="0" applyNumberFormat="1" applyFont="1" applyFill="1" applyBorder="1" applyAlignment="1" applyProtection="1">
      <protection locked="0"/>
    </xf>
    <xf numFmtId="0" fontId="3" fillId="0" borderId="0" xfId="0" applyNumberFormat="1" applyFont="1" applyFill="1" applyBorder="1" applyAlignment="1" applyProtection="1">
      <alignment horizontal="left" wrapText="1"/>
    </xf>
    <xf numFmtId="164" fontId="9" fillId="0" borderId="0" xfId="0" applyNumberFormat="1" applyFont="1" applyFill="1" applyBorder="1" applyAlignment="1" applyProtection="1">
      <protection locked="0"/>
    </xf>
    <xf numFmtId="0" fontId="9" fillId="0" borderId="0" xfId="0" applyFont="1" applyFill="1" applyAlignment="1" applyProtection="1">
      <alignment vertical="center"/>
    </xf>
    <xf numFmtId="0" fontId="3" fillId="8" borderId="9" xfId="0" applyNumberFormat="1" applyFont="1" applyFill="1" applyBorder="1" applyAlignment="1" applyProtection="1">
      <alignment horizontal="center" vertical="center" wrapText="1"/>
    </xf>
    <xf numFmtId="0" fontId="3" fillId="0" borderId="12" xfId="0" applyNumberFormat="1"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39" xfId="0" applyNumberFormat="1" applyFont="1" applyFill="1" applyBorder="1" applyAlignment="1" applyProtection="1">
      <alignment horizontal="left" vertical="center" wrapText="1"/>
    </xf>
    <xf numFmtId="3" fontId="3" fillId="4" borderId="54" xfId="0" applyNumberFormat="1" applyFont="1" applyFill="1" applyBorder="1" applyAlignment="1" applyProtection="1">
      <protection locked="0"/>
    </xf>
    <xf numFmtId="3" fontId="3" fillId="4" borderId="55" xfId="0" applyNumberFormat="1" applyFont="1" applyFill="1" applyBorder="1" applyAlignment="1" applyProtection="1">
      <protection locked="0"/>
    </xf>
    <xf numFmtId="3" fontId="3" fillId="4" borderId="64" xfId="0" applyNumberFormat="1" applyFont="1" applyFill="1" applyBorder="1" applyAlignment="1" applyProtection="1">
      <protection locked="0"/>
    </xf>
    <xf numFmtId="3" fontId="3" fillId="4" borderId="48" xfId="0" applyNumberFormat="1" applyFont="1" applyFill="1" applyBorder="1" applyAlignment="1" applyProtection="1">
      <protection locked="0"/>
    </xf>
    <xf numFmtId="0" fontId="7" fillId="0" borderId="0" xfId="0" applyFont="1"/>
    <xf numFmtId="0" fontId="3" fillId="0" borderId="23" xfId="0" applyNumberFormat="1" applyFont="1" applyFill="1" applyBorder="1" applyAlignment="1" applyProtection="1">
      <alignment horizontal="left" vertical="center" wrapText="1"/>
    </xf>
    <xf numFmtId="3" fontId="3" fillId="4" borderId="65" xfId="0" applyNumberFormat="1" applyFont="1" applyFill="1" applyBorder="1" applyAlignment="1" applyProtection="1">
      <protection locked="0"/>
    </xf>
    <xf numFmtId="0" fontId="3" fillId="0" borderId="29" xfId="0" applyNumberFormat="1" applyFont="1" applyFill="1" applyBorder="1" applyAlignment="1" applyProtection="1">
      <alignment horizontal="left" vertical="center" wrapText="1"/>
    </xf>
    <xf numFmtId="3" fontId="3" fillId="4" borderId="66" xfId="0" applyNumberFormat="1" applyFont="1" applyFill="1" applyBorder="1" applyAlignment="1" applyProtection="1">
      <protection locked="0"/>
    </xf>
    <xf numFmtId="0" fontId="3" fillId="0" borderId="0" xfId="0" applyFont="1" applyProtection="1"/>
    <xf numFmtId="0" fontId="3" fillId="0" borderId="49" xfId="0" applyNumberFormat="1" applyFont="1" applyFill="1" applyBorder="1" applyAlignment="1" applyProtection="1">
      <alignment horizontal="left" vertical="center" wrapText="1"/>
    </xf>
    <xf numFmtId="3" fontId="3" fillId="4" borderId="49" xfId="0" applyNumberFormat="1" applyFont="1" applyFill="1" applyBorder="1" applyAlignment="1" applyProtection="1">
      <protection locked="0"/>
    </xf>
    <xf numFmtId="0" fontId="5" fillId="2" borderId="0" xfId="0" applyFont="1" applyFill="1" applyBorder="1"/>
    <xf numFmtId="0" fontId="11" fillId="2" borderId="0" xfId="0" applyFont="1" applyFill="1" applyBorder="1"/>
    <xf numFmtId="0" fontId="2" fillId="2" borderId="0" xfId="0" applyFont="1" applyFill="1" applyBorder="1"/>
    <xf numFmtId="0" fontId="3" fillId="0" borderId="67" xfId="0" applyFont="1" applyFill="1" applyBorder="1" applyAlignment="1" applyProtection="1">
      <alignment horizontal="center" vertical="center" wrapText="1"/>
    </xf>
    <xf numFmtId="49" fontId="3" fillId="0" borderId="37" xfId="0" applyNumberFormat="1" applyFont="1" applyFill="1" applyBorder="1" applyAlignment="1" applyProtection="1">
      <alignment horizontal="center" vertical="center" wrapText="1"/>
    </xf>
    <xf numFmtId="0" fontId="3" fillId="0" borderId="68" xfId="0" applyFont="1" applyFill="1" applyBorder="1" applyAlignment="1" applyProtection="1">
      <alignment horizontal="center" vertical="center"/>
    </xf>
    <xf numFmtId="0" fontId="3" fillId="0" borderId="36" xfId="0" applyFont="1" applyFill="1" applyBorder="1" applyAlignment="1" applyProtection="1">
      <alignment horizontal="center" vertical="center"/>
    </xf>
    <xf numFmtId="0" fontId="6" fillId="2" borderId="0" xfId="0" applyFont="1" applyFill="1" applyBorder="1"/>
    <xf numFmtId="0" fontId="3" fillId="2" borderId="4" xfId="0" applyFont="1" applyFill="1" applyBorder="1" applyAlignment="1">
      <alignment horizontal="left" wrapText="1"/>
    </xf>
    <xf numFmtId="0" fontId="7" fillId="2" borderId="0" xfId="0" applyNumberFormat="1" applyFont="1" applyFill="1" applyBorder="1" applyAlignment="1" applyProtection="1"/>
    <xf numFmtId="0" fontId="12" fillId="2" borderId="0" xfId="0" applyNumberFormat="1" applyFont="1" applyFill="1" applyBorder="1" applyAlignment="1" applyProtection="1"/>
    <xf numFmtId="0" fontId="3" fillId="8" borderId="56" xfId="0" applyFont="1" applyFill="1" applyBorder="1" applyAlignment="1">
      <alignment horizontal="left" wrapText="1"/>
    </xf>
    <xf numFmtId="3" fontId="3" fillId="0" borderId="8" xfId="0" applyNumberFormat="1" applyFont="1" applyFill="1" applyBorder="1" applyAlignment="1" applyProtection="1"/>
    <xf numFmtId="3" fontId="3" fillId="4" borderId="57" xfId="0" applyNumberFormat="1" applyFont="1" applyFill="1" applyBorder="1" applyAlignment="1" applyProtection="1">
      <protection locked="0"/>
    </xf>
    <xf numFmtId="3" fontId="3" fillId="4" borderId="58" xfId="0" applyNumberFormat="1" applyFont="1" applyFill="1" applyBorder="1" applyAlignment="1" applyProtection="1">
      <protection locked="0"/>
    </xf>
    <xf numFmtId="3" fontId="3" fillId="4" borderId="59" xfId="0" applyNumberFormat="1" applyFont="1" applyFill="1" applyBorder="1" applyAlignment="1" applyProtection="1">
      <protection locked="0"/>
    </xf>
    <xf numFmtId="3" fontId="3" fillId="4" borderId="69" xfId="0" applyNumberFormat="1" applyFont="1" applyFill="1" applyBorder="1" applyAlignment="1" applyProtection="1">
      <protection locked="0"/>
    </xf>
    <xf numFmtId="0" fontId="3" fillId="2" borderId="70" xfId="0" applyFont="1" applyFill="1" applyBorder="1" applyAlignment="1">
      <alignment horizontal="left" wrapText="1"/>
    </xf>
    <xf numFmtId="0" fontId="3" fillId="2" borderId="50" xfId="0" applyFont="1" applyFill="1" applyBorder="1" applyAlignment="1">
      <alignment horizontal="left" wrapText="1"/>
    </xf>
    <xf numFmtId="0" fontId="6" fillId="0" borderId="0" xfId="0" applyFont="1" applyBorder="1" applyAlignment="1">
      <alignment wrapText="1"/>
    </xf>
    <xf numFmtId="0" fontId="6" fillId="3" borderId="0" xfId="0" applyFont="1" applyFill="1" applyBorder="1" applyAlignment="1">
      <alignment wrapText="1"/>
    </xf>
    <xf numFmtId="0" fontId="6" fillId="0" borderId="0" xfId="0" applyFont="1" applyAlignment="1">
      <alignment wrapText="1"/>
    </xf>
    <xf numFmtId="0" fontId="3" fillId="2" borderId="52" xfId="0" applyFont="1" applyFill="1" applyBorder="1" applyAlignment="1">
      <alignment horizontal="left" wrapText="1"/>
    </xf>
    <xf numFmtId="0" fontId="3" fillId="2" borderId="0" xfId="0" applyFont="1" applyFill="1" applyBorder="1" applyAlignment="1">
      <alignment horizontal="right" wrapText="1"/>
    </xf>
    <xf numFmtId="0" fontId="6" fillId="0" borderId="0" xfId="0" applyFont="1" applyFill="1" applyBorder="1" applyAlignment="1">
      <alignment wrapText="1"/>
    </xf>
    <xf numFmtId="0" fontId="3" fillId="2" borderId="71" xfId="0" applyFont="1" applyFill="1" applyBorder="1" applyAlignment="1">
      <alignment horizontal="left" wrapText="1"/>
    </xf>
    <xf numFmtId="3" fontId="3" fillId="0" borderId="43" xfId="0" applyNumberFormat="1" applyFont="1" applyFill="1" applyBorder="1" applyAlignment="1" applyProtection="1"/>
    <xf numFmtId="0" fontId="3" fillId="8" borderId="71" xfId="0" applyFont="1" applyFill="1" applyBorder="1" applyAlignment="1">
      <alignment horizontal="left" wrapText="1"/>
    </xf>
    <xf numFmtId="0" fontId="3" fillId="2" borderId="0" xfId="0" applyFont="1" applyFill="1" applyBorder="1" applyAlignment="1">
      <alignment horizontal="left" wrapText="1"/>
    </xf>
    <xf numFmtId="3" fontId="3" fillId="4" borderId="74" xfId="0" applyNumberFormat="1" applyFont="1" applyFill="1" applyBorder="1" applyAlignment="1" applyProtection="1">
      <alignment wrapText="1"/>
      <protection locked="0"/>
    </xf>
    <xf numFmtId="3" fontId="3" fillId="4" borderId="75" xfId="0" applyNumberFormat="1" applyFont="1" applyFill="1" applyBorder="1" applyAlignment="1" applyProtection="1">
      <alignment wrapText="1"/>
      <protection locked="0"/>
    </xf>
    <xf numFmtId="3" fontId="3" fillId="4" borderId="76" xfId="0" applyNumberFormat="1" applyFont="1" applyFill="1" applyBorder="1" applyAlignment="1" applyProtection="1">
      <alignment wrapText="1"/>
      <protection locked="0"/>
    </xf>
    <xf numFmtId="0" fontId="3" fillId="0" borderId="23" xfId="0" applyNumberFormat="1" applyFont="1" applyFill="1" applyBorder="1" applyAlignment="1" applyProtection="1">
      <alignment horizontal="left" vertical="center"/>
    </xf>
    <xf numFmtId="0" fontId="3" fillId="0" borderId="8" xfId="0" applyNumberFormat="1" applyFont="1" applyFill="1" applyBorder="1" applyAlignment="1" applyProtection="1">
      <alignment horizontal="left" vertical="center"/>
    </xf>
    <xf numFmtId="3" fontId="3" fillId="4" borderId="77" xfId="0" applyNumberFormat="1" applyFont="1" applyFill="1" applyBorder="1" applyAlignment="1" applyProtection="1">
      <alignment wrapText="1"/>
      <protection locked="0"/>
    </xf>
    <xf numFmtId="3" fontId="3" fillId="4" borderId="78" xfId="0" applyNumberFormat="1" applyFont="1" applyFill="1" applyBorder="1" applyAlignment="1" applyProtection="1">
      <alignment wrapText="1"/>
      <protection locked="0"/>
    </xf>
    <xf numFmtId="3" fontId="3" fillId="0" borderId="9" xfId="0" applyNumberFormat="1" applyFont="1" applyFill="1" applyBorder="1" applyAlignment="1" applyProtection="1"/>
    <xf numFmtId="3" fontId="3" fillId="0" borderId="12" xfId="0" applyNumberFormat="1" applyFont="1" applyFill="1" applyBorder="1" applyAlignment="1" applyProtection="1"/>
    <xf numFmtId="3" fontId="3" fillId="0" borderId="35" xfId="0" applyNumberFormat="1" applyFont="1" applyFill="1" applyBorder="1" applyAlignment="1" applyProtection="1"/>
    <xf numFmtId="3" fontId="3" fillId="0" borderId="79" xfId="0" applyNumberFormat="1" applyFont="1" applyFill="1" applyBorder="1" applyAlignment="1" applyProtection="1"/>
    <xf numFmtId="0" fontId="2" fillId="0" borderId="0" xfId="0" applyFont="1" applyFill="1" applyBorder="1"/>
    <xf numFmtId="0" fontId="3" fillId="0" borderId="3" xfId="0" applyFont="1" applyFill="1" applyBorder="1" applyAlignment="1">
      <alignment horizontal="center" vertical="center"/>
    </xf>
    <xf numFmtId="3" fontId="3" fillId="2" borderId="17" xfId="0" applyNumberFormat="1" applyFont="1" applyFill="1" applyBorder="1" applyAlignment="1" applyProtection="1"/>
    <xf numFmtId="3" fontId="3" fillId="2" borderId="23" xfId="0" applyNumberFormat="1" applyFont="1" applyFill="1" applyBorder="1" applyAlignment="1" applyProtection="1"/>
    <xf numFmtId="3" fontId="3" fillId="2" borderId="29" xfId="0" applyNumberFormat="1" applyFont="1" applyFill="1" applyBorder="1" applyAlignment="1" applyProtection="1"/>
    <xf numFmtId="0" fontId="5" fillId="0" borderId="0" xfId="0" applyFont="1" applyFill="1" applyBorder="1"/>
    <xf numFmtId="0" fontId="3" fillId="0" borderId="4" xfId="0" applyFont="1" applyFill="1" applyBorder="1" applyAlignment="1" applyProtection="1">
      <alignment horizontal="center" vertical="center" wrapText="1"/>
    </xf>
    <xf numFmtId="0" fontId="3" fillId="0" borderId="47" xfId="0" applyFont="1" applyFill="1" applyBorder="1" applyAlignment="1"/>
    <xf numFmtId="0" fontId="3" fillId="0" borderId="50" xfId="0" applyFont="1" applyBorder="1" applyAlignment="1">
      <alignment wrapText="1"/>
    </xf>
    <xf numFmtId="0" fontId="3" fillId="0" borderId="50" xfId="0" applyFont="1" applyFill="1" applyBorder="1" applyAlignment="1"/>
    <xf numFmtId="0" fontId="3" fillId="0" borderId="50" xfId="0" applyFont="1" applyFill="1" applyBorder="1" applyAlignment="1">
      <alignment vertical="center" wrapText="1"/>
    </xf>
    <xf numFmtId="0" fontId="3" fillId="0" borderId="52" xfId="0" applyFont="1" applyBorder="1" applyAlignment="1"/>
    <xf numFmtId="0" fontId="2" fillId="3" borderId="0" xfId="0" applyFont="1" applyFill="1" applyBorder="1"/>
    <xf numFmtId="0" fontId="3" fillId="10" borderId="0" xfId="0" applyFont="1" applyFill="1" applyBorder="1"/>
    <xf numFmtId="0" fontId="3" fillId="0" borderId="2"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xf>
    <xf numFmtId="0" fontId="3" fillId="0" borderId="2" xfId="0" applyFont="1" applyBorder="1" applyAlignment="1" applyProtection="1">
      <alignment horizontal="center" vertical="center" wrapText="1"/>
    </xf>
    <xf numFmtId="0" fontId="3" fillId="0" borderId="4" xfId="0" applyFont="1" applyBorder="1" applyAlignment="1" applyProtection="1">
      <alignment horizontal="center" vertical="center"/>
    </xf>
    <xf numFmtId="0" fontId="3" fillId="0" borderId="3"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3" xfId="0" applyNumberFormat="1"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xf>
    <xf numFmtId="0" fontId="3" fillId="0" borderId="4" xfId="0" applyFont="1" applyBorder="1" applyAlignment="1" applyProtection="1">
      <alignment horizontal="left" vertical="center"/>
    </xf>
    <xf numFmtId="0" fontId="3" fillId="0" borderId="3" xfId="0" applyFont="1" applyBorder="1" applyAlignment="1" applyProtection="1">
      <alignment horizontal="center" vertical="center"/>
    </xf>
    <xf numFmtId="0" fontId="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3" xfId="0" applyFont="1" applyBorder="1" applyAlignment="1" applyProtection="1">
      <alignment horizontal="center" vertical="center"/>
    </xf>
    <xf numFmtId="0" fontId="3" fillId="0" borderId="3" xfId="0" applyNumberFormat="1" applyFont="1" applyFill="1" applyBorder="1" applyAlignment="1" applyProtection="1">
      <alignment horizontal="center" vertical="center"/>
    </xf>
    <xf numFmtId="0" fontId="3" fillId="0" borderId="4" xfId="0" applyFont="1" applyBorder="1" applyAlignment="1" applyProtection="1">
      <alignment horizontal="left" vertical="center"/>
    </xf>
    <xf numFmtId="0" fontId="3" fillId="0" borderId="4" xfId="0" applyFont="1" applyBorder="1" applyAlignment="1" applyProtection="1">
      <alignment horizontal="center" vertical="center"/>
    </xf>
    <xf numFmtId="0" fontId="3" fillId="0" borderId="8" xfId="0" applyFont="1" applyFill="1" applyBorder="1" applyAlignment="1" applyProtection="1">
      <alignment horizontal="center" vertical="center"/>
    </xf>
    <xf numFmtId="0" fontId="3" fillId="0" borderId="2" xfId="0" applyFont="1" applyBorder="1" applyAlignment="1" applyProtection="1">
      <alignment horizontal="center" vertical="center" wrapText="1"/>
    </xf>
    <xf numFmtId="0" fontId="3" fillId="0" borderId="3" xfId="0" applyNumberFormat="1" applyFont="1" applyFill="1" applyBorder="1" applyAlignment="1" applyProtection="1">
      <alignment horizontal="center" vertical="center" wrapText="1"/>
    </xf>
    <xf numFmtId="0" fontId="3" fillId="0" borderId="82" xfId="0" applyFont="1" applyFill="1" applyBorder="1" applyAlignment="1" applyProtection="1">
      <alignment horizontal="center" vertical="center"/>
    </xf>
    <xf numFmtId="3" fontId="3" fillId="4" borderId="84" xfId="0" applyNumberFormat="1" applyFont="1" applyFill="1" applyBorder="1" applyAlignment="1" applyProtection="1">
      <protection locked="0"/>
    </xf>
    <xf numFmtId="3" fontId="3" fillId="4" borderId="85" xfId="0" applyNumberFormat="1" applyFont="1" applyFill="1" applyBorder="1" applyAlignment="1" applyProtection="1">
      <protection locked="0"/>
    </xf>
    <xf numFmtId="0" fontId="12" fillId="2" borderId="0" xfId="0" applyFont="1" applyFill="1" applyAlignment="1" applyProtection="1">
      <alignment vertical="center"/>
    </xf>
    <xf numFmtId="3" fontId="3" fillId="4" borderId="86" xfId="0" applyNumberFormat="1" applyFont="1" applyFill="1" applyBorder="1" applyAlignment="1" applyProtection="1">
      <protection locked="0"/>
    </xf>
    <xf numFmtId="3" fontId="3" fillId="4" borderId="87" xfId="0" applyNumberFormat="1" applyFont="1" applyFill="1" applyBorder="1" applyAlignment="1" applyProtection="1">
      <protection locked="0"/>
    </xf>
    <xf numFmtId="3" fontId="3" fillId="4" borderId="88" xfId="0" applyNumberFormat="1" applyFont="1" applyFill="1" applyBorder="1" applyAlignment="1" applyProtection="1">
      <protection locked="0"/>
    </xf>
    <xf numFmtId="3" fontId="3" fillId="7" borderId="89" xfId="0" applyNumberFormat="1" applyFont="1" applyFill="1" applyBorder="1" applyAlignment="1" applyProtection="1"/>
    <xf numFmtId="3" fontId="3" fillId="7" borderId="76" xfId="0" applyNumberFormat="1" applyFont="1" applyFill="1" applyBorder="1" applyAlignment="1" applyProtection="1"/>
    <xf numFmtId="3" fontId="3" fillId="4" borderId="90" xfId="0" applyNumberFormat="1" applyFont="1" applyFill="1" applyBorder="1" applyAlignment="1" applyProtection="1">
      <protection locked="0"/>
    </xf>
    <xf numFmtId="3" fontId="3" fillId="4" borderId="91" xfId="0" applyNumberFormat="1" applyFont="1" applyFill="1" applyBorder="1" applyAlignment="1" applyProtection="1">
      <protection locked="0"/>
    </xf>
    <xf numFmtId="3" fontId="3" fillId="7" borderId="92" xfId="0" applyNumberFormat="1" applyFont="1" applyFill="1" applyBorder="1" applyAlignment="1" applyProtection="1"/>
    <xf numFmtId="3" fontId="3" fillId="7" borderId="78" xfId="0" applyNumberFormat="1" applyFont="1" applyFill="1" applyBorder="1" applyAlignment="1" applyProtection="1"/>
    <xf numFmtId="0" fontId="13" fillId="0" borderId="0" xfId="0" applyFont="1" applyProtection="1"/>
    <xf numFmtId="0" fontId="12" fillId="0" borderId="0" xfId="0" applyFont="1"/>
    <xf numFmtId="0" fontId="13" fillId="0" borderId="0" xfId="0" applyFont="1"/>
    <xf numFmtId="0" fontId="3" fillId="0" borderId="2"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xf>
    <xf numFmtId="0" fontId="3" fillId="0" borderId="2" xfId="0" applyFont="1" applyBorder="1" applyAlignment="1" applyProtection="1">
      <alignment horizontal="center" vertical="center" wrapText="1"/>
    </xf>
    <xf numFmtId="0" fontId="3" fillId="0" borderId="4" xfId="0" applyFont="1" applyBorder="1" applyAlignment="1" applyProtection="1">
      <alignment horizontal="center" vertical="center"/>
    </xf>
    <xf numFmtId="0" fontId="3" fillId="0" borderId="3"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3" xfId="0" applyNumberFormat="1"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xf>
    <xf numFmtId="0" fontId="3" fillId="0" borderId="4" xfId="0" applyFont="1" applyBorder="1" applyAlignment="1" applyProtection="1">
      <alignment horizontal="left" vertical="center"/>
    </xf>
    <xf numFmtId="0" fontId="3" fillId="0" borderId="3" xfId="0" applyFont="1" applyBorder="1" applyAlignment="1" applyProtection="1">
      <alignment horizontal="center" vertical="center"/>
    </xf>
    <xf numFmtId="0" fontId="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3" xfId="0" applyFont="1" applyBorder="1" applyAlignment="1" applyProtection="1">
      <alignment horizontal="center" vertical="center"/>
    </xf>
    <xf numFmtId="0" fontId="3" fillId="0" borderId="3" xfId="0" applyNumberFormat="1" applyFont="1" applyFill="1" applyBorder="1" applyAlignment="1" applyProtection="1">
      <alignment horizontal="center" vertical="center"/>
    </xf>
    <xf numFmtId="0" fontId="3" fillId="0" borderId="4" xfId="0" applyFont="1" applyBorder="1" applyAlignment="1" applyProtection="1">
      <alignment horizontal="left" vertical="center"/>
    </xf>
    <xf numFmtId="0" fontId="3" fillId="0" borderId="4" xfId="0" applyFont="1" applyBorder="1" applyAlignment="1" applyProtection="1">
      <alignment horizontal="center" vertical="center"/>
    </xf>
    <xf numFmtId="0" fontId="3" fillId="0" borderId="8" xfId="0" applyFont="1" applyFill="1" applyBorder="1" applyAlignment="1" applyProtection="1">
      <alignment horizontal="center" vertical="center"/>
    </xf>
    <xf numFmtId="0" fontId="3" fillId="0" borderId="2" xfId="0" applyFont="1" applyBorder="1" applyAlignment="1" applyProtection="1">
      <alignment horizontal="center" vertical="center" wrapText="1"/>
    </xf>
    <xf numFmtId="0" fontId="3" fillId="0" borderId="3" xfId="0" applyNumberFormat="1"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xf>
    <xf numFmtId="0" fontId="3" fillId="0" borderId="2" xfId="0" applyFont="1" applyBorder="1" applyAlignment="1" applyProtection="1">
      <alignment horizontal="center" vertical="center" wrapText="1"/>
    </xf>
    <xf numFmtId="0" fontId="3" fillId="0" borderId="4" xfId="0" applyFont="1" applyBorder="1" applyAlignment="1" applyProtection="1">
      <alignment horizontal="center" vertical="center"/>
    </xf>
    <xf numFmtId="0" fontId="3" fillId="0" borderId="3"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3" xfId="0" applyNumberFormat="1"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xf>
    <xf numFmtId="0" fontId="3" fillId="0" borderId="4" xfId="0" applyFont="1" applyBorder="1" applyAlignment="1" applyProtection="1">
      <alignment horizontal="left" vertical="center"/>
    </xf>
    <xf numFmtId="0" fontId="3" fillId="0" borderId="3" xfId="0" applyFont="1" applyBorder="1" applyAlignment="1" applyProtection="1">
      <alignment horizontal="center" vertical="center"/>
    </xf>
    <xf numFmtId="0" fontId="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3" xfId="0" applyFont="1" applyBorder="1" applyAlignment="1" applyProtection="1">
      <alignment horizontal="center" vertical="center"/>
    </xf>
    <xf numFmtId="0" fontId="3" fillId="0" borderId="3" xfId="0" applyNumberFormat="1" applyFont="1" applyFill="1" applyBorder="1" applyAlignment="1" applyProtection="1">
      <alignment horizontal="center" vertical="center"/>
    </xf>
    <xf numFmtId="0" fontId="3" fillId="0" borderId="7" xfId="0" applyFont="1" applyBorder="1" applyAlignment="1" applyProtection="1">
      <alignment horizontal="center" vertical="center" wrapText="1"/>
    </xf>
    <xf numFmtId="0" fontId="3" fillId="0" borderId="14" xfId="0" applyFont="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xf>
    <xf numFmtId="0" fontId="3" fillId="0" borderId="35" xfId="0" applyNumberFormat="1" applyFont="1" applyFill="1" applyBorder="1" applyAlignment="1" applyProtection="1">
      <alignment horizontal="center" vertical="center"/>
    </xf>
    <xf numFmtId="0" fontId="3" fillId="0" borderId="6" xfId="0" applyFont="1" applyFill="1" applyBorder="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4" xfId="0" applyFont="1" applyBorder="1" applyAlignment="1" applyProtection="1">
      <alignment horizontal="left" vertical="center"/>
    </xf>
    <xf numFmtId="0" fontId="3" fillId="0" borderId="35" xfId="0" applyFont="1" applyBorder="1" applyAlignment="1" applyProtection="1">
      <alignment horizontal="left" vertical="center"/>
    </xf>
    <xf numFmtId="0" fontId="3" fillId="0" borderId="5" xfId="0" applyFont="1" applyBorder="1" applyAlignment="1" applyProtection="1">
      <alignment horizontal="left" vertical="center"/>
    </xf>
    <xf numFmtId="0" fontId="3" fillId="0" borderId="2" xfId="0" applyFont="1" applyBorder="1" applyAlignment="1" applyProtection="1">
      <alignment horizontal="center" vertical="center"/>
    </xf>
    <xf numFmtId="0" fontId="3" fillId="0" borderId="49" xfId="0" applyFont="1" applyBorder="1" applyAlignment="1" applyProtection="1">
      <alignment horizontal="center" vertical="center"/>
    </xf>
    <xf numFmtId="0" fontId="3" fillId="0" borderId="8" xfId="0" applyFont="1" applyBorder="1" applyAlignment="1" applyProtection="1">
      <alignment horizontal="center" vertical="center"/>
    </xf>
    <xf numFmtId="0" fontId="3" fillId="0" borderId="47" xfId="0" applyNumberFormat="1" applyFont="1" applyFill="1" applyBorder="1" applyAlignment="1" applyProtection="1">
      <alignment horizontal="left" wrapText="1"/>
    </xf>
    <xf numFmtId="0" fontId="3" fillId="0" borderId="48" xfId="0" applyNumberFormat="1" applyFont="1" applyFill="1" applyBorder="1" applyAlignment="1" applyProtection="1">
      <alignment horizontal="left" wrapText="1"/>
    </xf>
    <xf numFmtId="0" fontId="3" fillId="0" borderId="50" xfId="0" applyNumberFormat="1" applyFont="1" applyFill="1" applyBorder="1" applyAlignment="1" applyProtection="1">
      <alignment horizontal="left" wrapText="1"/>
    </xf>
    <xf numFmtId="0" fontId="3" fillId="0" borderId="51" xfId="0" applyNumberFormat="1" applyFont="1" applyFill="1" applyBorder="1" applyAlignment="1" applyProtection="1">
      <alignment horizontal="left" wrapText="1"/>
    </xf>
    <xf numFmtId="0" fontId="3" fillId="0" borderId="50" xfId="0" applyNumberFormat="1" applyFont="1" applyFill="1" applyBorder="1" applyAlignment="1" applyProtection="1">
      <alignment horizontal="left" vertical="center" wrapText="1"/>
    </xf>
    <xf numFmtId="0" fontId="3" fillId="0" borderId="51" xfId="0" applyNumberFormat="1" applyFont="1" applyFill="1" applyBorder="1" applyAlignment="1" applyProtection="1">
      <alignment horizontal="left" vertical="center" wrapText="1"/>
    </xf>
    <xf numFmtId="0" fontId="3" fillId="0" borderId="52" xfId="0" applyNumberFormat="1" applyFont="1" applyFill="1" applyBorder="1" applyAlignment="1" applyProtection="1">
      <alignment horizontal="left" wrapText="1"/>
    </xf>
    <xf numFmtId="0" fontId="3" fillId="0" borderId="53" xfId="0" applyNumberFormat="1" applyFont="1" applyFill="1" applyBorder="1" applyAlignment="1" applyProtection="1">
      <alignment horizontal="left" wrapText="1"/>
    </xf>
    <xf numFmtId="0" fontId="3" fillId="0" borderId="56" xfId="0" applyNumberFormat="1" applyFont="1" applyFill="1" applyBorder="1" applyAlignment="1" applyProtection="1">
      <alignment horizontal="left" wrapText="1"/>
    </xf>
    <xf numFmtId="0" fontId="3" fillId="0" borderId="14" xfId="0" applyNumberFormat="1" applyFont="1" applyFill="1" applyBorder="1" applyAlignment="1" applyProtection="1">
      <alignment horizontal="left" wrapText="1"/>
    </xf>
    <xf numFmtId="0" fontId="3" fillId="8" borderId="56" xfId="0" applyNumberFormat="1" applyFont="1" applyFill="1" applyBorder="1" applyAlignment="1" applyProtection="1">
      <alignment horizontal="left" wrapText="1"/>
    </xf>
    <xf numFmtId="0" fontId="3" fillId="8" borderId="14" xfId="0" applyNumberFormat="1" applyFont="1" applyFill="1" applyBorder="1" applyAlignment="1" applyProtection="1">
      <alignment horizontal="left" wrapText="1"/>
    </xf>
    <xf numFmtId="0" fontId="3" fillId="0" borderId="4" xfId="0" applyFont="1" applyBorder="1" applyAlignment="1" applyProtection="1">
      <alignment horizontal="center" vertical="center"/>
    </xf>
    <xf numFmtId="0" fontId="3" fillId="0" borderId="5" xfId="0" applyFont="1" applyBorder="1" applyAlignment="1" applyProtection="1">
      <alignment horizontal="center" vertical="center"/>
    </xf>
    <xf numFmtId="0" fontId="3" fillId="2" borderId="61" xfId="0" applyFont="1" applyFill="1" applyBorder="1" applyAlignment="1" applyProtection="1">
      <alignment horizontal="center" vertical="center"/>
    </xf>
    <xf numFmtId="0" fontId="3" fillId="2" borderId="7" xfId="0" applyFont="1" applyFill="1" applyBorder="1" applyAlignment="1" applyProtection="1">
      <alignment horizontal="center" vertical="center"/>
    </xf>
    <xf numFmtId="0" fontId="3" fillId="2" borderId="56" xfId="0" applyFont="1" applyFill="1" applyBorder="1" applyAlignment="1" applyProtection="1">
      <alignment horizontal="center" vertical="center"/>
    </xf>
    <xf numFmtId="0" fontId="3" fillId="2" borderId="14" xfId="0" applyFont="1" applyFill="1" applyBorder="1" applyAlignment="1" applyProtection="1">
      <alignment horizontal="center" vertical="center"/>
    </xf>
    <xf numFmtId="0" fontId="3" fillId="2" borderId="2" xfId="0"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0" fontId="3" fillId="0" borderId="2"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35" xfId="0" applyFont="1" applyBorder="1" applyAlignment="1" applyProtection="1">
      <alignment horizontal="center" vertical="center"/>
    </xf>
    <xf numFmtId="0" fontId="3" fillId="2" borderId="4" xfId="0" applyFont="1" applyFill="1" applyBorder="1" applyAlignment="1" applyProtection="1">
      <alignment vertical="center" wrapText="1"/>
    </xf>
    <xf numFmtId="0" fontId="3" fillId="2" borderId="5" xfId="0" applyFont="1" applyFill="1" applyBorder="1" applyAlignment="1" applyProtection="1">
      <alignment vertical="center" wrapText="1"/>
    </xf>
    <xf numFmtId="0" fontId="3" fillId="0" borderId="4" xfId="0" applyFont="1" applyFill="1" applyBorder="1" applyAlignment="1" applyProtection="1">
      <alignment vertical="center" wrapText="1"/>
    </xf>
    <xf numFmtId="0" fontId="3" fillId="0" borderId="5" xfId="0" applyFont="1" applyFill="1" applyBorder="1" applyAlignment="1" applyProtection="1">
      <alignment vertical="center" wrapText="1"/>
    </xf>
    <xf numFmtId="0" fontId="3" fillId="2" borderId="4" xfId="0" applyNumberFormat="1" applyFont="1" applyFill="1" applyBorder="1" applyAlignment="1" applyProtection="1">
      <alignment horizontal="center" vertical="center"/>
    </xf>
    <xf numFmtId="0" fontId="3" fillId="2" borderId="35" xfId="0" applyNumberFormat="1" applyFont="1" applyFill="1" applyBorder="1" applyAlignment="1" applyProtection="1">
      <alignment horizontal="center" vertical="center"/>
    </xf>
    <xf numFmtId="0" fontId="3" fillId="2" borderId="5" xfId="0" applyNumberFormat="1" applyFont="1" applyFill="1" applyBorder="1" applyAlignment="1" applyProtection="1">
      <alignment horizontal="center" vertical="center"/>
    </xf>
    <xf numFmtId="0" fontId="3" fillId="2" borderId="61" xfId="0" applyNumberFormat="1" applyFont="1" applyFill="1" applyBorder="1" applyAlignment="1" applyProtection="1">
      <alignment horizontal="center" vertical="center"/>
    </xf>
    <xf numFmtId="0" fontId="3" fillId="2" borderId="63" xfId="0" applyNumberFormat="1" applyFont="1" applyFill="1" applyBorder="1" applyAlignment="1" applyProtection="1">
      <alignment horizontal="center" vertical="center"/>
    </xf>
    <xf numFmtId="0" fontId="3" fillId="2" borderId="7" xfId="0" applyNumberFormat="1" applyFont="1" applyFill="1" applyBorder="1" applyAlignment="1" applyProtection="1">
      <alignment horizontal="center" vertical="center"/>
    </xf>
    <xf numFmtId="0" fontId="3" fillId="2" borderId="56" xfId="0" applyNumberFormat="1" applyFont="1" applyFill="1" applyBorder="1" applyAlignment="1" applyProtection="1">
      <alignment horizontal="center" vertical="center"/>
    </xf>
    <xf numFmtId="0" fontId="3" fillId="2" borderId="62" xfId="0" applyNumberFormat="1" applyFont="1" applyFill="1" applyBorder="1" applyAlignment="1" applyProtection="1">
      <alignment horizontal="center" vertical="center"/>
    </xf>
    <xf numFmtId="0" fontId="3" fillId="2" borderId="14" xfId="0" applyNumberFormat="1"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8" xfId="0" applyNumberFormat="1"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wrapText="1"/>
    </xf>
    <xf numFmtId="0" fontId="3" fillId="0" borderId="16"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xf>
    <xf numFmtId="0" fontId="3" fillId="0" borderId="49" xfId="0" applyFont="1" applyFill="1" applyBorder="1" applyAlignment="1" applyProtection="1">
      <alignment horizontal="center" vertical="center" wrapText="1"/>
    </xf>
    <xf numFmtId="0" fontId="3" fillId="0" borderId="72" xfId="0" applyNumberFormat="1" applyFont="1" applyFill="1" applyBorder="1" applyAlignment="1" applyProtection="1">
      <alignment horizontal="center" vertical="center" wrapText="1"/>
    </xf>
    <xf numFmtId="0" fontId="3" fillId="0" borderId="73" xfId="0" applyNumberFormat="1" applyFont="1" applyFill="1" applyBorder="1" applyAlignment="1" applyProtection="1">
      <alignment horizontal="center" vertical="center" wrapText="1"/>
    </xf>
    <xf numFmtId="49" fontId="3" fillId="2" borderId="4" xfId="0" applyNumberFormat="1" applyFont="1" applyFill="1" applyBorder="1" applyAlignment="1">
      <alignment horizontal="center" vertical="center" wrapText="1"/>
    </xf>
    <xf numFmtId="49" fontId="3" fillId="2" borderId="5" xfId="0" applyNumberFormat="1" applyFont="1" applyFill="1" applyBorder="1" applyAlignment="1">
      <alignment horizontal="center" vertical="center" wrapText="1"/>
    </xf>
    <xf numFmtId="0" fontId="3" fillId="0" borderId="63" xfId="0" applyFont="1" applyFill="1" applyBorder="1" applyAlignment="1" applyProtection="1">
      <alignment horizontal="center" vertical="center" wrapText="1"/>
    </xf>
    <xf numFmtId="0" fontId="3" fillId="0" borderId="62" xfId="0" applyFont="1" applyFill="1" applyBorder="1" applyAlignment="1" applyProtection="1">
      <alignment horizontal="center" vertical="center" wrapText="1"/>
    </xf>
    <xf numFmtId="49" fontId="3" fillId="2" borderId="2" xfId="0" applyNumberFormat="1" applyFont="1" applyFill="1" applyBorder="1" applyAlignment="1">
      <alignment horizontal="center" vertical="center" wrapText="1"/>
    </xf>
    <xf numFmtId="49" fontId="3" fillId="2" borderId="49" xfId="0" applyNumberFormat="1" applyFont="1" applyFill="1" applyBorder="1" applyAlignment="1">
      <alignment horizontal="center" vertical="center" wrapText="1"/>
    </xf>
    <xf numFmtId="0" fontId="3" fillId="0" borderId="81" xfId="0" applyFont="1" applyFill="1" applyBorder="1" applyAlignment="1" applyProtection="1">
      <alignment horizontal="center" vertical="center" wrapText="1"/>
    </xf>
    <xf numFmtId="0" fontId="3" fillId="0" borderId="83" xfId="0" applyFont="1" applyFill="1" applyBorder="1" applyAlignment="1" applyProtection="1">
      <alignment horizontal="center" vertical="center" wrapText="1"/>
    </xf>
    <xf numFmtId="0" fontId="3" fillId="0" borderId="35" xfId="0" applyFont="1" applyFill="1" applyBorder="1" applyAlignment="1" applyProtection="1">
      <alignment horizontal="center" vertical="center"/>
    </xf>
    <xf numFmtId="0" fontId="3" fillId="0" borderId="80" xfId="0" applyFont="1" applyFill="1" applyBorder="1" applyAlignment="1" applyProtection="1">
      <alignment horizontal="center" vertic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5/REM%202015/ULTIMA%20INF.%20REM/SA_15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5/REM%202015/R%20E%20M%20%202015/SEPTIEMBRE/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nunez/Desktop/2015/REM%202015/R%20E%20M%20%202015/REM%20OCTUBRE.%202015/REM%20OCTUBRE.%202015/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nunez/Desktop/2015/REM%202015/R%20E%20M%20%202015/NOVIEMBRE/116108A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nunez/Desktop/2015/REM%202015/R%20E%20M%20%202015/DICIEMBRE%20CON%20REM%2009%202015/116108A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nunez/Desktop/2015/REM%202015/R%20E%20M%20%202015/ENERO/116108%20SA-15_V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nunez/Desktop/2015/REM%202015/R%20E%20M%20%202015/FEBRERO/116108%20SA_15_V1.2%20-%202015%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nunez/Desktop/2015/REM%202015/R%20E%20M%20%202015/MARZO/116%20108%20SA_15_V1.2%20-%202015%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nunez/Desktop/2015/REM%202015/R%20E%20M%20%202015/ABRIL/116%20108%20SA_15_V1.2-%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nunez/Desktop/2015/REM%202015/R%20E%20M%20%202015/MAYO/116%20108%20SA_15_V1.2%20-%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2015/REM%202015/R%20E%20M%20%202015/JUNI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nunez/Desktop/2015/REM%202015/R%20E%20M%20%202015/JULI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nunez/Desktop/2015/REM%202015/R%20E%20M%20%202015/AGOST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DICIEMBRE</v>
          </cell>
          <cell r="C6">
            <v>1</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ENERO</v>
          </cell>
          <cell r="C6">
            <v>0</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8</v>
          </cell>
          <cell r="F3">
            <v>1</v>
          </cell>
          <cell r="G3">
            <v>0</v>
          </cell>
          <cell r="H3">
            <v>8</v>
          </cell>
        </row>
        <row r="6">
          <cell r="B6" t="str">
            <v>FEBRERO</v>
          </cell>
          <cell r="C6">
            <v>0</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MARZO</v>
          </cell>
          <cell r="C6">
            <v>0</v>
          </cell>
          <cell r="D6">
            <v>3</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DE LINARES</v>
          </cell>
          <cell r="C3">
            <v>1</v>
          </cell>
          <cell r="D3">
            <v>1</v>
          </cell>
          <cell r="E3">
            <v>6</v>
          </cell>
          <cell r="F3">
            <v>1</v>
          </cell>
          <cell r="G3">
            <v>0</v>
          </cell>
          <cell r="H3">
            <v>8</v>
          </cell>
        </row>
        <row r="6">
          <cell r="B6" t="str">
            <v>JULIO</v>
          </cell>
          <cell r="C6">
            <v>0</v>
          </cell>
          <cell r="D6">
            <v>7</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tabSelected="1" topLeftCell="A139" workbookViewId="0">
      <selection activeCell="C161" sqref="C161:D161"/>
    </sheetView>
  </sheetViews>
  <sheetFormatPr baseColWidth="10" defaultRowHeight="12.75" x14ac:dyDescent="0.2"/>
  <cols>
    <col min="1" max="1" width="35.42578125" style="238" customWidth="1"/>
    <col min="2" max="2" width="23.5703125" style="238" customWidth="1"/>
    <col min="3" max="3" width="15" style="238" customWidth="1"/>
    <col min="4" max="4" width="15.7109375" style="238" customWidth="1"/>
    <col min="5" max="5" width="13.42578125" style="238" customWidth="1"/>
    <col min="6" max="6" width="13" style="238" customWidth="1"/>
    <col min="7" max="7" width="14.7109375" style="238" customWidth="1"/>
    <col min="8" max="8" width="13" style="238" customWidth="1"/>
    <col min="9" max="9" width="12.5703125" style="238" customWidth="1"/>
    <col min="10" max="10" width="9.28515625" style="238" customWidth="1"/>
    <col min="11" max="11" width="10.28515625" style="238" customWidth="1"/>
    <col min="12" max="12" width="9.28515625" style="238" customWidth="1"/>
    <col min="13" max="13" width="9.42578125" style="238" customWidth="1"/>
    <col min="14" max="14" width="9.140625" style="238"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",[1]NOMBRE!B2," - ","( ",[1]NOMBRE!C2,[1]NOMBRE!D2,[1]NOMBRE!E2,[1]NOMBRE!F2,[1]NOMBRE!G2," )")</f>
        <v>COMUNA:  - (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",[1]NOMBRE!B3," - ","( ",[1]NOMBRE!C3,[1]NOMBRE!D3,[1]NOMBRE!E3,[1]NOMBRE!F3,[1]NOMBRE!G3,[1]NOMBRE!H3," )")</f>
        <v>ESTABLECIMIENTO/ESTRATEGIA:  - (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",[1]NOMBRE!B6," - ","( ",[1]NOMBRE!C6,[1]NOMBRE!D6," )")</f>
        <v>MES:  - (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",[1]NOMBRE!B7)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5" x14ac:dyDescent="0.15">
      <c r="A6" s="323" t="s">
        <v>1</v>
      </c>
      <c r="B6" s="323"/>
      <c r="C6" s="323"/>
      <c r="D6" s="323"/>
      <c r="E6" s="323"/>
      <c r="F6" s="323"/>
      <c r="G6" s="323"/>
      <c r="H6" s="323"/>
      <c r="I6" s="323"/>
      <c r="J6" s="323"/>
      <c r="K6" s="323"/>
      <c r="L6" s="323"/>
      <c r="M6" s="323"/>
      <c r="N6" s="323"/>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4.25"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0.5" x14ac:dyDescent="0.15">
      <c r="A10" s="324" t="s">
        <v>4</v>
      </c>
      <c r="B10" s="326" t="s">
        <v>5</v>
      </c>
      <c r="C10" s="327" t="s">
        <v>6</v>
      </c>
      <c r="D10" s="327"/>
      <c r="E10" s="327"/>
      <c r="F10" s="327"/>
      <c r="G10" s="327"/>
      <c r="H10" s="327"/>
      <c r="I10" s="327"/>
      <c r="J10" s="327"/>
      <c r="K10" s="327"/>
      <c r="L10" s="327"/>
      <c r="M10" s="327"/>
      <c r="N10" s="327"/>
      <c r="O10" s="327"/>
      <c r="P10" s="327"/>
      <c r="Q10" s="327"/>
      <c r="R10" s="327"/>
      <c r="S10" s="327"/>
      <c r="T10" s="327"/>
      <c r="U10" s="328"/>
      <c r="V10" s="328" t="s">
        <v>7</v>
      </c>
      <c r="W10" s="329"/>
      <c r="X10" s="338" t="s">
        <v>8</v>
      </c>
      <c r="Y10" s="334" t="s">
        <v>9</v>
      </c>
      <c r="Z10" s="15"/>
      <c r="AA10" s="15"/>
      <c r="AB10" s="15"/>
      <c r="AC10" s="15"/>
      <c r="AI10" s="15"/>
      <c r="AJ10" s="15"/>
      <c r="AK10" s="15"/>
      <c r="AL10" s="15"/>
      <c r="AM10" s="15"/>
      <c r="AW10" s="16"/>
      <c r="AZ10" s="17"/>
      <c r="BP10" s="16"/>
    </row>
    <row r="11" spans="1:81" s="13" customFormat="1" ht="10.5" x14ac:dyDescent="0.15">
      <c r="A11" s="325"/>
      <c r="B11" s="326"/>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39"/>
      <c r="Y11" s="335"/>
      <c r="Z11" s="15"/>
      <c r="AA11" s="15"/>
      <c r="AB11" s="15"/>
      <c r="AC11" s="15"/>
      <c r="AD11" s="15"/>
      <c r="AE11" s="15"/>
      <c r="AF11" s="15"/>
      <c r="AG11" s="15"/>
      <c r="AH11" s="15"/>
      <c r="AN11" s="15"/>
      <c r="AO11" s="15"/>
      <c r="AP11" s="15"/>
      <c r="AQ11" s="15"/>
      <c r="AR11" s="15"/>
      <c r="AW11" s="16"/>
      <c r="BP11" s="16"/>
    </row>
    <row r="12" spans="1:81" s="13" customFormat="1" ht="10.5"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14.25"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0.5" x14ac:dyDescent="0.15">
      <c r="A18" s="324" t="s">
        <v>37</v>
      </c>
      <c r="B18" s="324" t="s">
        <v>5</v>
      </c>
      <c r="C18" s="336" t="s">
        <v>38</v>
      </c>
      <c r="D18" s="337"/>
      <c r="E18" s="337"/>
      <c r="F18" s="324" t="s">
        <v>39</v>
      </c>
      <c r="G18" s="64"/>
      <c r="K18" s="64"/>
      <c r="L18" s="64"/>
      <c r="M18" s="64"/>
      <c r="N18" s="64"/>
      <c r="O18" s="65"/>
      <c r="P18" s="66"/>
      <c r="Q18" s="15"/>
      <c r="R18" s="15"/>
      <c r="S18" s="15"/>
      <c r="T18" s="15"/>
      <c r="U18" s="15"/>
      <c r="V18" s="15"/>
      <c r="W18" s="15"/>
      <c r="X18" s="15"/>
      <c r="Y18" s="15"/>
      <c r="Z18" s="15"/>
      <c r="AA18" s="15"/>
      <c r="AW18" s="16"/>
      <c r="BP18" s="16"/>
    </row>
    <row r="19" spans="1:81" s="13" customFormat="1" ht="42" x14ac:dyDescent="0.15">
      <c r="A19" s="325"/>
      <c r="B19" s="325"/>
      <c r="C19" s="67" t="s">
        <v>40</v>
      </c>
      <c r="D19" s="68" t="s">
        <v>41</v>
      </c>
      <c r="E19" s="69" t="s">
        <v>42</v>
      </c>
      <c r="F19" s="325"/>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0.5"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0.5"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0.5"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0.5" x14ac:dyDescent="0.15">
      <c r="A23" s="85" t="s">
        <v>5</v>
      </c>
      <c r="B23" s="265">
        <f>+SUM(C23:F23)</f>
        <v>0</v>
      </c>
      <c r="C23" s="86">
        <f>+SUM(C20:C22)</f>
        <v>0</v>
      </c>
      <c r="D23" s="87">
        <f>+SUM(D20:D22)</f>
        <v>0</v>
      </c>
      <c r="E23" s="88">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89"/>
      <c r="BP23" s="16"/>
    </row>
    <row r="24" spans="1:81" s="11" customFormat="1" ht="14.25" x14ac:dyDescent="0.2">
      <c r="A24" s="90" t="s">
        <v>46</v>
      </c>
      <c r="B24" s="90"/>
      <c r="D24" s="90"/>
      <c r="E24" s="90"/>
      <c r="AS24" s="91"/>
      <c r="AT24" s="91"/>
      <c r="AU24" s="91"/>
      <c r="AV24" s="92"/>
      <c r="AW24" s="93"/>
      <c r="AX24" s="91"/>
      <c r="AY24" s="91"/>
      <c r="AZ24" s="91"/>
      <c r="BA24" s="70"/>
      <c r="BB24" s="70"/>
      <c r="BC24" s="70"/>
      <c r="BD24" s="70"/>
      <c r="BE24" s="70"/>
      <c r="BF24" s="89"/>
      <c r="BG24" s="91"/>
      <c r="BH24" s="91"/>
      <c r="BI24" s="91"/>
      <c r="BJ24" s="91"/>
      <c r="BK24" s="91"/>
      <c r="BL24" s="91"/>
      <c r="BM24" s="91"/>
      <c r="BN24" s="91"/>
      <c r="BO24" s="91"/>
      <c r="BP24" s="93"/>
      <c r="BQ24" s="91"/>
      <c r="BR24" s="91"/>
      <c r="BS24" s="91"/>
      <c r="BT24" s="91"/>
      <c r="BU24" s="91"/>
      <c r="BV24" s="91"/>
      <c r="BW24" s="91"/>
      <c r="BX24" s="91"/>
      <c r="BY24" s="91"/>
      <c r="BZ24" s="91"/>
      <c r="CA24" s="91"/>
      <c r="CB24" s="91"/>
      <c r="CC24" s="91"/>
    </row>
    <row r="25" spans="1:81" s="11" customFormat="1" ht="14.25" x14ac:dyDescent="0.2">
      <c r="A25" s="330" t="s">
        <v>47</v>
      </c>
      <c r="B25" s="326" t="s">
        <v>48</v>
      </c>
      <c r="C25" s="326"/>
      <c r="D25" s="324" t="s">
        <v>5</v>
      </c>
      <c r="E25" s="331" t="s">
        <v>38</v>
      </c>
      <c r="F25" s="331"/>
      <c r="G25" s="331"/>
      <c r="H25" s="332" t="s">
        <v>39</v>
      </c>
      <c r="AS25" s="91"/>
      <c r="AT25" s="91"/>
      <c r="AU25" s="91"/>
      <c r="AV25" s="92"/>
      <c r="AW25" s="93"/>
      <c r="AX25" s="91"/>
      <c r="AY25" s="91"/>
      <c r="AZ25" s="91"/>
      <c r="BA25" s="70"/>
      <c r="BB25" s="70"/>
      <c r="BC25" s="70"/>
      <c r="BD25" s="70"/>
      <c r="BE25" s="70"/>
      <c r="BF25" s="89"/>
      <c r="BG25" s="91"/>
      <c r="BH25" s="91"/>
      <c r="BI25" s="91"/>
      <c r="BJ25" s="91"/>
      <c r="BK25" s="91"/>
      <c r="BL25" s="91"/>
      <c r="BM25" s="91"/>
      <c r="BN25" s="91"/>
      <c r="BO25" s="91"/>
      <c r="BP25" s="93"/>
      <c r="BQ25" s="91"/>
      <c r="BR25" s="91"/>
      <c r="BS25" s="91"/>
      <c r="BT25" s="91"/>
      <c r="BU25" s="91"/>
      <c r="BV25" s="91"/>
      <c r="BW25" s="91"/>
      <c r="BX25" s="91"/>
      <c r="BY25" s="91"/>
      <c r="BZ25" s="91"/>
      <c r="CA25" s="91"/>
      <c r="CB25" s="91"/>
      <c r="CC25" s="91"/>
    </row>
    <row r="26" spans="1:81" s="11" customFormat="1" ht="42" x14ac:dyDescent="0.2">
      <c r="A26" s="330"/>
      <c r="B26" s="326"/>
      <c r="C26" s="326"/>
      <c r="D26" s="325"/>
      <c r="E26" s="94" t="s">
        <v>40</v>
      </c>
      <c r="F26" s="94" t="s">
        <v>49</v>
      </c>
      <c r="G26" s="94" t="s">
        <v>42</v>
      </c>
      <c r="H26" s="333"/>
      <c r="AS26" s="91"/>
      <c r="AT26" s="91"/>
      <c r="AU26" s="91"/>
      <c r="AV26" s="92"/>
      <c r="AW26" s="93"/>
      <c r="AX26" s="91"/>
      <c r="AY26" s="91"/>
      <c r="AZ26" s="91"/>
      <c r="BA26" s="70"/>
      <c r="BB26" s="70"/>
      <c r="BC26" s="70"/>
      <c r="BD26" s="70"/>
      <c r="BE26" s="70"/>
      <c r="BF26" s="89"/>
      <c r="BG26" s="91"/>
      <c r="BH26" s="91"/>
      <c r="BI26" s="91"/>
      <c r="BJ26" s="91"/>
      <c r="BK26" s="91"/>
      <c r="BL26" s="91"/>
      <c r="BM26" s="91"/>
      <c r="BN26" s="91"/>
      <c r="BO26" s="91"/>
      <c r="BP26" s="93"/>
      <c r="BQ26" s="91"/>
      <c r="BR26" s="91"/>
      <c r="BS26" s="91"/>
      <c r="BT26" s="91"/>
      <c r="BU26" s="91"/>
      <c r="BV26" s="91"/>
      <c r="BW26" s="91"/>
      <c r="BX26" s="91"/>
      <c r="BY26" s="91"/>
      <c r="BZ26" s="91"/>
      <c r="CA26" s="91"/>
      <c r="CB26" s="91"/>
      <c r="CC26" s="91"/>
    </row>
    <row r="27" spans="1:81" s="11" customFormat="1" ht="14.25" x14ac:dyDescent="0.2">
      <c r="A27" s="340" t="s">
        <v>50</v>
      </c>
      <c r="B27" s="341"/>
      <c r="C27" s="342"/>
      <c r="D27" s="95">
        <f>+SUM(E27:H27)</f>
        <v>0</v>
      </c>
      <c r="E27" s="96">
        <v>0</v>
      </c>
      <c r="F27" s="97"/>
      <c r="G27" s="98"/>
      <c r="H27" s="99"/>
      <c r="I27" s="100" t="str">
        <f>$AZ27&amp;"  "&amp;$BA27&amp;"  "&amp;$BB27&amp;"  "&amp;$BC27&amp;"  "&amp;AZ28</f>
        <v xml:space="preserve">        </v>
      </c>
      <c r="J27" s="101"/>
      <c r="K27" s="101"/>
      <c r="L27" s="101"/>
      <c r="AS27" s="91"/>
      <c r="AT27" s="91"/>
      <c r="AU27" s="91"/>
      <c r="AV27" s="92"/>
      <c r="AW27" s="93"/>
      <c r="AX27" s="91"/>
      <c r="AY27" s="91"/>
      <c r="AZ27" s="102" t="str">
        <f>IF($E27&lt;MAX($E28:$E45),"EN RBC existen patologías que son mayores a los Ingresos-personas","")</f>
        <v/>
      </c>
      <c r="BA27" s="103" t="str">
        <f>IF($F27&lt;MAX($F28:$F45),"EN RI existen patologías que son mayores a los Ingresos-personas","")</f>
        <v/>
      </c>
      <c r="BB27" s="103" t="str">
        <f>IF($G27&lt;MAX($G28:$G45),"EN RR existen patologías que son mayores a los Ingresos-personas","")</f>
        <v/>
      </c>
      <c r="BC27" s="103" t="str">
        <f>IF($H27&lt;MAX($H28:$H45),"EN Otros existen patologías que son mayores a los Ingresos-personas","")</f>
        <v/>
      </c>
      <c r="BD27" s="104" t="str">
        <f>IF($E27&lt;MAX($E28:$E45),1,"")</f>
        <v/>
      </c>
      <c r="BE27" s="104" t="str">
        <f>IF($F27&lt;MAX($F28:$F45),1,"")</f>
        <v/>
      </c>
      <c r="BF27" s="104" t="str">
        <f>IF($G27&lt;MAX($G28:$G45),1,"")</f>
        <v/>
      </c>
      <c r="BG27" s="105" t="str">
        <f>IF($H27&lt;MAX($H28:$H45),1,"")</f>
        <v/>
      </c>
      <c r="BH27" s="91"/>
      <c r="BI27" s="91"/>
      <c r="BJ27" s="91"/>
      <c r="BK27" s="91"/>
      <c r="BL27" s="91"/>
      <c r="BM27" s="91"/>
      <c r="BN27" s="91"/>
      <c r="BO27" s="91"/>
      <c r="BP27" s="93"/>
      <c r="BQ27" s="91"/>
      <c r="BR27" s="91"/>
      <c r="BS27" s="91"/>
      <c r="BT27" s="91"/>
      <c r="BU27" s="91"/>
      <c r="BV27" s="91"/>
      <c r="BW27" s="91"/>
      <c r="BX27" s="91"/>
      <c r="BY27" s="91"/>
      <c r="BZ27" s="91"/>
      <c r="CA27" s="91"/>
      <c r="CB27" s="91"/>
      <c r="CC27" s="91"/>
    </row>
    <row r="28" spans="1:81" s="11" customFormat="1" ht="14.25" x14ac:dyDescent="0.2">
      <c r="A28" s="343" t="s">
        <v>51</v>
      </c>
      <c r="B28" s="346" t="s">
        <v>52</v>
      </c>
      <c r="C28" s="347"/>
      <c r="D28" s="106">
        <f t="shared" ref="D28:D46" si="0">+SUM(E28:H28)</f>
        <v>0</v>
      </c>
      <c r="E28" s="107"/>
      <c r="F28" s="108"/>
      <c r="G28" s="109"/>
      <c r="H28" s="110"/>
      <c r="I28" s="111"/>
      <c r="J28" s="112"/>
      <c r="K28" s="112"/>
      <c r="L28" s="112"/>
      <c r="M28" s="112"/>
      <c r="N28" s="112"/>
      <c r="O28" s="112"/>
      <c r="P28" s="112"/>
      <c r="Q28" s="112"/>
      <c r="R28" s="112"/>
      <c r="S28" s="112"/>
      <c r="T28" s="112"/>
      <c r="U28" s="112"/>
      <c r="AS28" s="91"/>
      <c r="AT28" s="91"/>
      <c r="AU28" s="91"/>
      <c r="AV28" s="92"/>
      <c r="AW28" s="93"/>
      <c r="AX28" s="91"/>
      <c r="AY28" s="91"/>
      <c r="AZ28" s="102" t="str">
        <f>IF($D27&lt;&gt;($B12),"EL NÚMERO DE INGRESOS NO PUEDE SER DISTINTO AL TOTAL DE INGRESOS DE LA SECCION A.1","")</f>
        <v/>
      </c>
      <c r="BA28" s="17"/>
      <c r="BB28" s="17"/>
      <c r="BC28" s="17"/>
      <c r="BD28" s="104" t="str">
        <f>IF($D27&lt;&gt;$B12,1,"")</f>
        <v/>
      </c>
      <c r="BE28" s="17"/>
      <c r="BF28" s="17"/>
      <c r="BG28" s="92"/>
      <c r="BH28" s="91"/>
      <c r="BI28" s="91"/>
      <c r="BJ28" s="91"/>
      <c r="BK28" s="91"/>
      <c r="BL28" s="91"/>
      <c r="BM28" s="91"/>
      <c r="BN28" s="91"/>
      <c r="BO28" s="91"/>
      <c r="BP28" s="93"/>
      <c r="BQ28" s="91"/>
      <c r="BR28" s="91"/>
      <c r="BS28" s="91"/>
      <c r="BT28" s="91"/>
      <c r="BU28" s="91"/>
      <c r="BV28" s="91"/>
      <c r="BW28" s="91"/>
      <c r="BX28" s="91"/>
      <c r="BY28" s="91"/>
      <c r="BZ28" s="91"/>
      <c r="CA28" s="91"/>
      <c r="CB28" s="91"/>
      <c r="CC28" s="91"/>
    </row>
    <row r="29" spans="1:81" s="11" customFormat="1" ht="14.25" x14ac:dyDescent="0.2">
      <c r="A29" s="344"/>
      <c r="B29" s="348" t="s">
        <v>53</v>
      </c>
      <c r="C29" s="349"/>
      <c r="D29" s="113">
        <f t="shared" si="0"/>
        <v>0</v>
      </c>
      <c r="E29" s="107"/>
      <c r="F29" s="108"/>
      <c r="G29" s="109"/>
      <c r="H29" s="110"/>
      <c r="I29" s="111"/>
      <c r="J29" s="112"/>
      <c r="K29" s="112"/>
      <c r="L29" s="112"/>
      <c r="M29" s="112"/>
      <c r="N29" s="112"/>
      <c r="O29" s="112"/>
      <c r="P29" s="112"/>
      <c r="Q29" s="112"/>
      <c r="R29" s="112"/>
      <c r="S29" s="112"/>
      <c r="T29" s="112"/>
      <c r="U29" s="112"/>
      <c r="AS29" s="91"/>
      <c r="AT29" s="91"/>
      <c r="AU29" s="91"/>
      <c r="AV29" s="92"/>
      <c r="AW29" s="93"/>
      <c r="AX29" s="91"/>
      <c r="AY29" s="91"/>
      <c r="AZ29" s="92"/>
      <c r="BA29" s="13"/>
      <c r="BB29" s="114"/>
      <c r="BC29" s="13"/>
      <c r="BD29" s="13"/>
      <c r="BE29" s="13"/>
      <c r="BF29" s="13"/>
      <c r="BG29" s="13"/>
      <c r="BH29" s="91"/>
      <c r="BI29" s="91"/>
      <c r="BJ29" s="91"/>
      <c r="BK29" s="91"/>
      <c r="BL29" s="91"/>
      <c r="BM29" s="91"/>
      <c r="BN29" s="91"/>
      <c r="BO29" s="91"/>
      <c r="BP29" s="93"/>
      <c r="BQ29" s="91"/>
      <c r="BR29" s="91"/>
      <c r="BS29" s="91"/>
      <c r="BT29" s="91"/>
      <c r="BU29" s="91"/>
      <c r="BV29" s="91"/>
      <c r="BW29" s="91"/>
      <c r="BX29" s="91"/>
      <c r="BY29" s="91"/>
      <c r="BZ29" s="91"/>
      <c r="CA29" s="91"/>
      <c r="CB29" s="91"/>
      <c r="CC29" s="91"/>
    </row>
    <row r="30" spans="1:81" s="11" customFormat="1" ht="14.25" x14ac:dyDescent="0.2">
      <c r="A30" s="344"/>
      <c r="B30" s="350" t="s">
        <v>54</v>
      </c>
      <c r="C30" s="351"/>
      <c r="D30" s="113">
        <f t="shared" si="0"/>
        <v>0</v>
      </c>
      <c r="E30" s="107"/>
      <c r="F30" s="108"/>
      <c r="G30" s="109"/>
      <c r="H30" s="110"/>
      <c r="I30" s="111"/>
      <c r="J30" s="112"/>
      <c r="K30" s="112"/>
      <c r="L30" s="112"/>
      <c r="M30" s="112"/>
      <c r="N30" s="112"/>
      <c r="O30" s="112"/>
      <c r="P30" s="112"/>
      <c r="Q30" s="112"/>
      <c r="R30" s="112"/>
      <c r="S30" s="112"/>
      <c r="T30" s="112"/>
      <c r="U30" s="112"/>
      <c r="AS30" s="91"/>
      <c r="AT30" s="91"/>
      <c r="AU30" s="91"/>
      <c r="AV30" s="92"/>
      <c r="AW30" s="93"/>
      <c r="AX30" s="91"/>
      <c r="AY30" s="91"/>
      <c r="AZ30" s="13"/>
      <c r="BA30" s="13"/>
      <c r="BB30" s="114"/>
      <c r="BC30" s="13"/>
      <c r="BD30" s="13"/>
      <c r="BE30" s="13"/>
      <c r="BF30" s="13"/>
      <c r="BG30" s="13"/>
      <c r="BH30" s="91"/>
      <c r="BI30" s="91"/>
      <c r="BJ30" s="91"/>
      <c r="BK30" s="91"/>
      <c r="BL30" s="91"/>
      <c r="BM30" s="91"/>
      <c r="BN30" s="91"/>
      <c r="BO30" s="91"/>
      <c r="BP30" s="93"/>
      <c r="BQ30" s="91"/>
      <c r="BR30" s="91"/>
      <c r="BS30" s="91"/>
      <c r="BT30" s="91"/>
      <c r="BU30" s="91"/>
      <c r="BV30" s="91"/>
      <c r="BW30" s="91"/>
      <c r="BX30" s="91"/>
      <c r="BY30" s="91"/>
      <c r="BZ30" s="91"/>
      <c r="CA30" s="91"/>
      <c r="CB30" s="91"/>
      <c r="CC30" s="91"/>
    </row>
    <row r="31" spans="1:81" s="11" customFormat="1" ht="14.25" x14ac:dyDescent="0.2">
      <c r="A31" s="344"/>
      <c r="B31" s="348" t="s">
        <v>55</v>
      </c>
      <c r="C31" s="349"/>
      <c r="D31" s="113">
        <f t="shared" si="0"/>
        <v>0</v>
      </c>
      <c r="E31" s="107"/>
      <c r="F31" s="108"/>
      <c r="G31" s="109"/>
      <c r="H31" s="110"/>
      <c r="I31" s="111"/>
      <c r="J31" s="112"/>
      <c r="K31" s="112"/>
      <c r="L31" s="112"/>
      <c r="M31" s="112"/>
      <c r="N31" s="112"/>
      <c r="O31" s="112"/>
      <c r="P31" s="112"/>
      <c r="Q31" s="112"/>
      <c r="R31" s="112"/>
      <c r="S31" s="112"/>
      <c r="T31" s="112"/>
      <c r="U31" s="112"/>
      <c r="AS31" s="91"/>
      <c r="AT31" s="91"/>
      <c r="AU31" s="91"/>
      <c r="AV31" s="92"/>
      <c r="AW31" s="93"/>
      <c r="AX31" s="91"/>
      <c r="AY31" s="91"/>
      <c r="AZ31" s="13"/>
      <c r="BA31" s="13"/>
      <c r="BB31" s="114"/>
      <c r="BC31" s="13"/>
      <c r="BD31" s="13"/>
      <c r="BE31" s="13"/>
      <c r="BF31" s="13"/>
      <c r="BG31" s="13"/>
      <c r="BH31" s="91"/>
      <c r="BI31" s="91"/>
      <c r="BJ31" s="91"/>
      <c r="BK31" s="91"/>
      <c r="BL31" s="91"/>
      <c r="BM31" s="91"/>
      <c r="BN31" s="91"/>
      <c r="BO31" s="91"/>
      <c r="BP31" s="93"/>
      <c r="BQ31" s="91"/>
      <c r="BR31" s="91"/>
      <c r="BS31" s="91"/>
      <c r="BT31" s="91"/>
      <c r="BU31" s="91"/>
      <c r="BV31" s="91"/>
      <c r="BW31" s="91"/>
      <c r="BX31" s="91"/>
      <c r="BY31" s="91"/>
      <c r="BZ31" s="91"/>
      <c r="CA31" s="91"/>
      <c r="CB31" s="91"/>
      <c r="CC31" s="91"/>
    </row>
    <row r="32" spans="1:81" s="11" customFormat="1" ht="14.25" x14ac:dyDescent="0.2">
      <c r="A32" s="344"/>
      <c r="B32" s="348" t="s">
        <v>56</v>
      </c>
      <c r="C32" s="349"/>
      <c r="D32" s="113">
        <f t="shared" si="0"/>
        <v>0</v>
      </c>
      <c r="E32" s="107"/>
      <c r="F32" s="108"/>
      <c r="G32" s="109"/>
      <c r="H32" s="110"/>
      <c r="I32" s="111"/>
      <c r="J32" s="112"/>
      <c r="K32" s="112"/>
      <c r="L32" s="112"/>
      <c r="M32" s="112"/>
      <c r="N32" s="112"/>
      <c r="O32" s="112"/>
      <c r="P32" s="112"/>
      <c r="Q32" s="112"/>
      <c r="R32" s="112"/>
      <c r="S32" s="112"/>
      <c r="T32" s="112"/>
      <c r="U32" s="112"/>
      <c r="AS32" s="91"/>
      <c r="AT32" s="91"/>
      <c r="AU32" s="91"/>
      <c r="AV32" s="92"/>
      <c r="AW32" s="93"/>
      <c r="AX32" s="91"/>
      <c r="AY32" s="91"/>
      <c r="AZ32" s="13"/>
      <c r="BA32" s="13"/>
      <c r="BB32" s="114"/>
      <c r="BC32" s="13"/>
      <c r="BD32" s="13"/>
      <c r="BE32" s="13"/>
      <c r="BF32" s="13"/>
      <c r="BG32" s="13"/>
      <c r="BH32" s="91"/>
      <c r="BI32" s="91"/>
      <c r="BJ32" s="91"/>
      <c r="BK32" s="91"/>
      <c r="BL32" s="91"/>
      <c r="BM32" s="91"/>
      <c r="BN32" s="91"/>
      <c r="BO32" s="91"/>
      <c r="BP32" s="93"/>
      <c r="BQ32" s="91"/>
      <c r="BR32" s="91"/>
      <c r="BS32" s="91"/>
      <c r="BT32" s="91"/>
      <c r="BU32" s="91"/>
      <c r="BV32" s="91"/>
      <c r="BW32" s="91"/>
      <c r="BX32" s="91"/>
      <c r="BY32" s="91"/>
      <c r="BZ32" s="91"/>
      <c r="CA32" s="91"/>
      <c r="CB32" s="91"/>
      <c r="CC32" s="91"/>
    </row>
    <row r="33" spans="1:81" s="11" customFormat="1" ht="14.25" x14ac:dyDescent="0.2">
      <c r="A33" s="344"/>
      <c r="B33" s="348" t="s">
        <v>57</v>
      </c>
      <c r="C33" s="349"/>
      <c r="D33" s="113">
        <f t="shared" si="0"/>
        <v>0</v>
      </c>
      <c r="E33" s="107"/>
      <c r="F33" s="108"/>
      <c r="G33" s="109"/>
      <c r="H33" s="110"/>
      <c r="I33" s="111"/>
      <c r="J33" s="112"/>
      <c r="K33" s="112"/>
      <c r="L33" s="112"/>
      <c r="M33" s="112"/>
      <c r="N33" s="112"/>
      <c r="O33" s="112"/>
      <c r="P33" s="112"/>
      <c r="Q33" s="112"/>
      <c r="R33" s="112"/>
      <c r="S33" s="112"/>
      <c r="T33" s="112"/>
      <c r="U33" s="112"/>
      <c r="AS33" s="91"/>
      <c r="AT33" s="91"/>
      <c r="AU33" s="91"/>
      <c r="AV33" s="92"/>
      <c r="AW33" s="93"/>
      <c r="AX33" s="91"/>
      <c r="AY33" s="91"/>
      <c r="AZ33" s="13"/>
      <c r="BA33" s="13"/>
      <c r="BB33" s="114"/>
      <c r="BC33" s="13"/>
      <c r="BD33" s="13"/>
      <c r="BE33" s="13"/>
      <c r="BF33" s="13"/>
      <c r="BG33" s="13"/>
      <c r="BH33" s="91"/>
      <c r="BI33" s="91"/>
      <c r="BJ33" s="91"/>
      <c r="BK33" s="91"/>
      <c r="BL33" s="91"/>
      <c r="BM33" s="91"/>
      <c r="BN33" s="91"/>
      <c r="BO33" s="91"/>
      <c r="BP33" s="93"/>
      <c r="BQ33" s="91"/>
      <c r="BR33" s="91"/>
      <c r="BS33" s="91"/>
      <c r="BT33" s="91"/>
      <c r="BU33" s="91"/>
      <c r="BV33" s="91"/>
      <c r="BW33" s="91"/>
      <c r="BX33" s="91"/>
      <c r="BY33" s="91"/>
      <c r="BZ33" s="91"/>
      <c r="CA33" s="91"/>
      <c r="CB33" s="91"/>
      <c r="CC33" s="91"/>
    </row>
    <row r="34" spans="1:81" s="11" customFormat="1" ht="14.25" x14ac:dyDescent="0.2">
      <c r="A34" s="344"/>
      <c r="B34" s="348" t="s">
        <v>58</v>
      </c>
      <c r="C34" s="349"/>
      <c r="D34" s="113">
        <f t="shared" si="0"/>
        <v>0</v>
      </c>
      <c r="E34" s="107"/>
      <c r="F34" s="108"/>
      <c r="G34" s="109"/>
      <c r="H34" s="110"/>
      <c r="I34" s="111"/>
      <c r="J34" s="112"/>
      <c r="K34" s="112"/>
      <c r="L34" s="112"/>
      <c r="M34" s="112"/>
      <c r="N34" s="112"/>
      <c r="O34" s="112"/>
      <c r="P34" s="112"/>
      <c r="Q34" s="112"/>
      <c r="R34" s="112"/>
      <c r="S34" s="112"/>
      <c r="T34" s="112"/>
      <c r="U34" s="112"/>
      <c r="AS34" s="91"/>
      <c r="AT34" s="91"/>
      <c r="AU34" s="91"/>
      <c r="AV34" s="92"/>
      <c r="AW34" s="93"/>
      <c r="AX34" s="91"/>
      <c r="AY34" s="91"/>
      <c r="AZ34" s="13"/>
      <c r="BA34" s="13"/>
      <c r="BB34" s="114"/>
      <c r="BC34" s="13"/>
      <c r="BD34" s="13"/>
      <c r="BE34" s="13"/>
      <c r="BF34" s="13"/>
      <c r="BG34" s="13"/>
      <c r="BH34" s="91"/>
      <c r="BI34" s="91"/>
      <c r="BJ34" s="91"/>
      <c r="BK34" s="91"/>
      <c r="BL34" s="91"/>
      <c r="BM34" s="91"/>
      <c r="BN34" s="91"/>
      <c r="BO34" s="91"/>
      <c r="BP34" s="93"/>
      <c r="BQ34" s="91"/>
      <c r="BR34" s="91"/>
      <c r="BS34" s="91"/>
      <c r="BT34" s="91"/>
      <c r="BU34" s="91"/>
      <c r="BV34" s="91"/>
      <c r="BW34" s="91"/>
      <c r="BX34" s="91"/>
      <c r="BY34" s="91"/>
      <c r="BZ34" s="91"/>
      <c r="CA34" s="91"/>
      <c r="CB34" s="91"/>
      <c r="CC34" s="91"/>
    </row>
    <row r="35" spans="1:81" s="11" customFormat="1" ht="14.25" x14ac:dyDescent="0.2">
      <c r="A35" s="344"/>
      <c r="B35" s="348" t="s">
        <v>59</v>
      </c>
      <c r="C35" s="349"/>
      <c r="D35" s="113">
        <f t="shared" si="0"/>
        <v>0</v>
      </c>
      <c r="E35" s="107"/>
      <c r="F35" s="108"/>
      <c r="G35" s="109"/>
      <c r="H35" s="110"/>
      <c r="I35" s="111"/>
      <c r="J35" s="112"/>
      <c r="K35" s="112"/>
      <c r="L35" s="112"/>
      <c r="M35" s="112"/>
      <c r="N35" s="112"/>
      <c r="O35" s="112"/>
      <c r="P35" s="112"/>
      <c r="Q35" s="112"/>
      <c r="R35" s="112"/>
      <c r="S35" s="112"/>
      <c r="T35" s="112"/>
      <c r="U35" s="112"/>
      <c r="AS35" s="91"/>
      <c r="AT35" s="91"/>
      <c r="AU35" s="91"/>
      <c r="AV35" s="92"/>
      <c r="AW35" s="93"/>
      <c r="AX35" s="91"/>
      <c r="AY35" s="91"/>
      <c r="AZ35" s="13"/>
      <c r="BA35" s="13"/>
      <c r="BB35" s="114"/>
      <c r="BC35" s="13"/>
      <c r="BD35" s="13"/>
      <c r="BE35" s="13"/>
      <c r="BF35" s="13"/>
      <c r="BG35" s="13"/>
      <c r="BH35" s="91"/>
      <c r="BI35" s="91"/>
      <c r="BJ35" s="91"/>
      <c r="BK35" s="91"/>
      <c r="BL35" s="91"/>
      <c r="BM35" s="91"/>
      <c r="BN35" s="91"/>
      <c r="BO35" s="91"/>
      <c r="BP35" s="93"/>
      <c r="BQ35" s="91"/>
      <c r="BR35" s="91"/>
      <c r="BS35" s="91"/>
      <c r="BT35" s="91"/>
      <c r="BU35" s="91"/>
      <c r="BV35" s="91"/>
      <c r="BW35" s="91"/>
      <c r="BX35" s="91"/>
      <c r="BY35" s="91"/>
      <c r="BZ35" s="91"/>
      <c r="CA35" s="91"/>
      <c r="CB35" s="91"/>
      <c r="CC35" s="91"/>
    </row>
    <row r="36" spans="1:81" s="11" customFormat="1" ht="14.25" x14ac:dyDescent="0.2">
      <c r="A36" s="344"/>
      <c r="B36" s="348" t="s">
        <v>60</v>
      </c>
      <c r="C36" s="349"/>
      <c r="D36" s="113">
        <f t="shared" si="0"/>
        <v>0</v>
      </c>
      <c r="E36" s="107"/>
      <c r="F36" s="108"/>
      <c r="G36" s="109"/>
      <c r="H36" s="110"/>
      <c r="I36" s="111"/>
      <c r="J36" s="112"/>
      <c r="K36" s="112"/>
      <c r="L36" s="112"/>
      <c r="M36" s="112"/>
      <c r="N36" s="112"/>
      <c r="O36" s="112"/>
      <c r="P36" s="112"/>
      <c r="Q36" s="112"/>
      <c r="R36" s="112"/>
      <c r="S36" s="112"/>
      <c r="T36" s="112"/>
      <c r="U36" s="112"/>
      <c r="AS36" s="91"/>
      <c r="AT36" s="91"/>
      <c r="AU36" s="91"/>
      <c r="AV36" s="92"/>
      <c r="AW36" s="93"/>
      <c r="AX36" s="91"/>
      <c r="AY36" s="91"/>
      <c r="AZ36" s="13"/>
      <c r="BA36" s="13"/>
      <c r="BB36" s="114"/>
      <c r="BC36" s="13"/>
      <c r="BD36" s="13"/>
      <c r="BE36" s="13"/>
      <c r="BF36" s="13"/>
      <c r="BG36" s="13"/>
      <c r="BH36" s="91"/>
      <c r="BI36" s="91"/>
      <c r="BJ36" s="91"/>
      <c r="BK36" s="91"/>
      <c r="BL36" s="91"/>
      <c r="BM36" s="91"/>
      <c r="BN36" s="91"/>
      <c r="BO36" s="91"/>
      <c r="BP36" s="93"/>
      <c r="BQ36" s="91"/>
      <c r="BR36" s="91"/>
      <c r="BS36" s="91"/>
      <c r="BT36" s="91"/>
      <c r="BU36" s="91"/>
      <c r="BV36" s="91"/>
      <c r="BW36" s="91"/>
      <c r="BX36" s="91"/>
      <c r="BY36" s="91"/>
      <c r="BZ36" s="91"/>
      <c r="CA36" s="91"/>
      <c r="CB36" s="91"/>
      <c r="CC36" s="91"/>
    </row>
    <row r="37" spans="1:81" s="11" customFormat="1" ht="14.25" x14ac:dyDescent="0.2">
      <c r="A37" s="344"/>
      <c r="B37" s="348" t="s">
        <v>61</v>
      </c>
      <c r="C37" s="349"/>
      <c r="D37" s="113">
        <f t="shared" si="0"/>
        <v>0</v>
      </c>
      <c r="E37" s="107"/>
      <c r="F37" s="108"/>
      <c r="G37" s="109"/>
      <c r="H37" s="110"/>
      <c r="I37" s="111"/>
      <c r="J37" s="112"/>
      <c r="K37" s="112"/>
      <c r="L37" s="112"/>
      <c r="M37" s="112"/>
      <c r="N37" s="112"/>
      <c r="O37" s="112"/>
      <c r="P37" s="112"/>
      <c r="Q37" s="112"/>
      <c r="R37" s="112"/>
      <c r="S37" s="112"/>
      <c r="T37" s="112"/>
      <c r="U37" s="112"/>
      <c r="AS37" s="91"/>
      <c r="AT37" s="91"/>
      <c r="AU37" s="91"/>
      <c r="AV37" s="92"/>
      <c r="AW37" s="93"/>
      <c r="AX37" s="91"/>
      <c r="AY37" s="91"/>
      <c r="AZ37" s="13"/>
      <c r="BA37" s="13"/>
      <c r="BB37" s="114"/>
      <c r="BC37" s="13"/>
      <c r="BD37" s="13"/>
      <c r="BE37" s="13"/>
      <c r="BF37" s="13"/>
      <c r="BG37" s="13"/>
      <c r="BH37" s="91"/>
      <c r="BI37" s="91"/>
      <c r="BJ37" s="91"/>
      <c r="BK37" s="91"/>
      <c r="BL37" s="91"/>
      <c r="BM37" s="91"/>
      <c r="BN37" s="91"/>
      <c r="BO37" s="91"/>
      <c r="BP37" s="93"/>
      <c r="BQ37" s="91"/>
      <c r="BR37" s="91"/>
      <c r="BS37" s="91"/>
      <c r="BT37" s="91"/>
      <c r="BU37" s="91"/>
      <c r="BV37" s="91"/>
      <c r="BW37" s="91"/>
      <c r="BX37" s="91"/>
      <c r="BY37" s="91"/>
      <c r="BZ37" s="91"/>
      <c r="CA37" s="91"/>
      <c r="CB37" s="91"/>
      <c r="CC37" s="91"/>
    </row>
    <row r="38" spans="1:81" s="11" customFormat="1" ht="14.25" x14ac:dyDescent="0.2">
      <c r="A38" s="344"/>
      <c r="B38" s="348" t="s">
        <v>62</v>
      </c>
      <c r="C38" s="349"/>
      <c r="D38" s="113">
        <f t="shared" si="0"/>
        <v>0</v>
      </c>
      <c r="E38" s="107"/>
      <c r="F38" s="108"/>
      <c r="G38" s="109"/>
      <c r="H38" s="110"/>
      <c r="I38" s="111"/>
      <c r="J38" s="112"/>
      <c r="K38" s="112"/>
      <c r="L38" s="112"/>
      <c r="M38" s="112"/>
      <c r="N38" s="112"/>
      <c r="O38" s="112"/>
      <c r="P38" s="112"/>
      <c r="Q38" s="112"/>
      <c r="R38" s="112"/>
      <c r="S38" s="112"/>
      <c r="T38" s="112"/>
      <c r="U38" s="112"/>
      <c r="AS38" s="91"/>
      <c r="AT38" s="91"/>
      <c r="AU38" s="91"/>
      <c r="AV38" s="92"/>
      <c r="AW38" s="93"/>
      <c r="AX38" s="91"/>
      <c r="AY38" s="91"/>
      <c r="AZ38" s="13"/>
      <c r="BA38" s="13"/>
      <c r="BB38" s="114"/>
      <c r="BC38" s="13"/>
      <c r="BD38" s="13"/>
      <c r="BE38" s="13"/>
      <c r="BF38" s="13"/>
      <c r="BG38" s="13"/>
      <c r="BH38" s="91"/>
      <c r="BI38" s="91"/>
      <c r="BJ38" s="91"/>
      <c r="BK38" s="91"/>
      <c r="BL38" s="91"/>
      <c r="BM38" s="91"/>
      <c r="BN38" s="91"/>
      <c r="BO38" s="91"/>
      <c r="BP38" s="93"/>
      <c r="BQ38" s="91"/>
      <c r="BR38" s="91"/>
      <c r="BS38" s="91"/>
      <c r="BT38" s="91"/>
      <c r="BU38" s="91"/>
      <c r="BV38" s="91"/>
      <c r="BW38" s="91"/>
      <c r="BX38" s="91"/>
      <c r="BY38" s="91"/>
      <c r="BZ38" s="91"/>
      <c r="CA38" s="91"/>
      <c r="CB38" s="91"/>
      <c r="CC38" s="91"/>
    </row>
    <row r="39" spans="1:81" s="11" customFormat="1" ht="14.25" x14ac:dyDescent="0.2">
      <c r="A39" s="345"/>
      <c r="B39" s="352" t="s">
        <v>63</v>
      </c>
      <c r="C39" s="353"/>
      <c r="D39" s="115">
        <f t="shared" si="0"/>
        <v>0</v>
      </c>
      <c r="E39" s="116"/>
      <c r="F39" s="117"/>
      <c r="G39" s="118"/>
      <c r="H39" s="119"/>
      <c r="I39" s="111"/>
      <c r="J39" s="112"/>
      <c r="K39" s="112"/>
      <c r="L39" s="112"/>
      <c r="M39" s="112"/>
      <c r="N39" s="112"/>
      <c r="O39" s="112"/>
      <c r="P39" s="112"/>
      <c r="Q39" s="112"/>
      <c r="R39" s="112"/>
      <c r="S39" s="112"/>
      <c r="T39" s="112"/>
      <c r="U39" s="112"/>
      <c r="AS39" s="91"/>
      <c r="AT39" s="91"/>
      <c r="AU39" s="91"/>
      <c r="AV39" s="92"/>
      <c r="AW39" s="93"/>
      <c r="AX39" s="91"/>
      <c r="AY39" s="91"/>
      <c r="AZ39" s="13"/>
      <c r="BA39" s="13"/>
      <c r="BB39" s="114"/>
      <c r="BC39" s="13"/>
      <c r="BD39" s="13"/>
      <c r="BE39" s="13"/>
      <c r="BF39" s="13"/>
      <c r="BG39" s="13"/>
      <c r="BH39" s="91"/>
      <c r="BI39" s="91"/>
      <c r="BJ39" s="91"/>
      <c r="BK39" s="91"/>
      <c r="BL39" s="91"/>
      <c r="BM39" s="91"/>
      <c r="BN39" s="91"/>
      <c r="BO39" s="91"/>
      <c r="BP39" s="93"/>
      <c r="BQ39" s="91"/>
      <c r="BR39" s="91"/>
      <c r="BS39" s="91"/>
      <c r="BT39" s="91"/>
      <c r="BU39" s="91"/>
      <c r="BV39" s="91"/>
      <c r="BW39" s="91"/>
      <c r="BX39" s="91"/>
      <c r="BY39" s="91"/>
      <c r="BZ39" s="91"/>
      <c r="CA39" s="91"/>
      <c r="CB39" s="91"/>
      <c r="CC39" s="91"/>
    </row>
    <row r="40" spans="1:81" s="11" customFormat="1" ht="14.25" x14ac:dyDescent="0.2">
      <c r="A40" s="343" t="s">
        <v>64</v>
      </c>
      <c r="B40" s="346" t="s">
        <v>65</v>
      </c>
      <c r="C40" s="347"/>
      <c r="D40" s="106">
        <f t="shared" si="0"/>
        <v>0</v>
      </c>
      <c r="E40" s="120"/>
      <c r="F40" s="121"/>
      <c r="G40" s="122"/>
      <c r="H40" s="123"/>
      <c r="I40" s="111"/>
      <c r="J40" s="112"/>
      <c r="K40" s="112"/>
      <c r="L40" s="112"/>
      <c r="M40" s="112"/>
      <c r="N40" s="112"/>
      <c r="O40" s="112"/>
      <c r="P40" s="112"/>
      <c r="Q40" s="112"/>
      <c r="R40" s="112"/>
      <c r="S40" s="112"/>
      <c r="T40" s="112"/>
      <c r="U40" s="112"/>
      <c r="AS40" s="91"/>
      <c r="AT40" s="91"/>
      <c r="AU40" s="91"/>
      <c r="AV40" s="92"/>
      <c r="AW40" s="93"/>
      <c r="AX40" s="91"/>
      <c r="AY40" s="91"/>
      <c r="AZ40" s="13"/>
      <c r="BA40" s="13"/>
      <c r="BB40" s="114"/>
      <c r="BC40" s="13"/>
      <c r="BD40" s="13"/>
      <c r="BE40" s="13"/>
      <c r="BF40" s="13"/>
      <c r="BG40" s="13"/>
      <c r="BH40" s="91"/>
      <c r="BI40" s="91"/>
      <c r="BJ40" s="91"/>
      <c r="BK40" s="91"/>
      <c r="BL40" s="91"/>
      <c r="BM40" s="91"/>
      <c r="BN40" s="91"/>
      <c r="BO40" s="91"/>
      <c r="BP40" s="93"/>
      <c r="BQ40" s="91"/>
      <c r="BR40" s="91"/>
      <c r="BS40" s="91"/>
      <c r="BT40" s="91"/>
      <c r="BU40" s="91"/>
      <c r="BV40" s="91"/>
      <c r="BW40" s="91"/>
      <c r="BX40" s="91"/>
      <c r="BY40" s="91"/>
      <c r="BZ40" s="91"/>
      <c r="CA40" s="91"/>
      <c r="CB40" s="91"/>
      <c r="CC40" s="91"/>
    </row>
    <row r="41" spans="1:81" s="11" customFormat="1" ht="14.25" x14ac:dyDescent="0.2">
      <c r="A41" s="344"/>
      <c r="B41" s="348" t="s">
        <v>66</v>
      </c>
      <c r="C41" s="349"/>
      <c r="D41" s="113">
        <f t="shared" si="0"/>
        <v>0</v>
      </c>
      <c r="E41" s="107"/>
      <c r="F41" s="108"/>
      <c r="G41" s="109"/>
      <c r="H41" s="110"/>
      <c r="I41" s="111"/>
      <c r="J41" s="112"/>
      <c r="K41" s="112"/>
      <c r="L41" s="112"/>
      <c r="M41" s="112"/>
      <c r="N41" s="112"/>
      <c r="O41" s="112"/>
      <c r="P41" s="112"/>
      <c r="Q41" s="112"/>
      <c r="R41" s="112"/>
      <c r="S41" s="112"/>
      <c r="T41" s="112"/>
      <c r="U41" s="112"/>
      <c r="AS41" s="91"/>
      <c r="AT41" s="91"/>
      <c r="AU41" s="91"/>
      <c r="AV41" s="92"/>
      <c r="AW41" s="93"/>
      <c r="AX41" s="91"/>
      <c r="AY41" s="91"/>
      <c r="AZ41" s="13"/>
      <c r="BA41" s="13"/>
      <c r="BB41" s="114"/>
      <c r="BC41" s="13"/>
      <c r="BD41" s="13"/>
      <c r="BE41" s="13"/>
      <c r="BF41" s="13"/>
      <c r="BG41" s="13"/>
      <c r="BH41" s="91"/>
      <c r="BI41" s="91"/>
      <c r="BJ41" s="91"/>
      <c r="BK41" s="91"/>
      <c r="BL41" s="91"/>
      <c r="BM41" s="91"/>
      <c r="BN41" s="91"/>
      <c r="BO41" s="91"/>
      <c r="BP41" s="93"/>
      <c r="BQ41" s="91"/>
      <c r="BR41" s="91"/>
      <c r="BS41" s="91"/>
      <c r="BT41" s="91"/>
      <c r="BU41" s="91"/>
      <c r="BV41" s="91"/>
      <c r="BW41" s="91"/>
      <c r="BX41" s="91"/>
      <c r="BY41" s="91"/>
      <c r="BZ41" s="91"/>
      <c r="CA41" s="91"/>
      <c r="CB41" s="91"/>
      <c r="CC41" s="91"/>
    </row>
    <row r="42" spans="1:81" s="11" customFormat="1" ht="14.25" x14ac:dyDescent="0.2">
      <c r="A42" s="344"/>
      <c r="B42" s="352" t="s">
        <v>63</v>
      </c>
      <c r="C42" s="353"/>
      <c r="D42" s="115">
        <f t="shared" si="0"/>
        <v>0</v>
      </c>
      <c r="E42" s="107"/>
      <c r="F42" s="108"/>
      <c r="G42" s="109"/>
      <c r="H42" s="110"/>
      <c r="I42" s="111"/>
      <c r="J42" s="112"/>
      <c r="K42" s="112"/>
      <c r="L42" s="112"/>
      <c r="M42" s="112"/>
      <c r="N42" s="112"/>
      <c r="O42" s="112"/>
      <c r="P42" s="112"/>
      <c r="Q42" s="112"/>
      <c r="R42" s="112"/>
      <c r="S42" s="112"/>
      <c r="T42" s="112"/>
      <c r="U42" s="112"/>
      <c r="AS42" s="91"/>
      <c r="AT42" s="91"/>
      <c r="AU42" s="91"/>
      <c r="AV42" s="92"/>
      <c r="AW42" s="93"/>
      <c r="AX42" s="91"/>
      <c r="AY42" s="91"/>
      <c r="AZ42" s="13"/>
      <c r="BA42" s="13"/>
      <c r="BB42" s="114"/>
      <c r="BC42" s="13"/>
      <c r="BD42" s="13"/>
      <c r="BE42" s="13"/>
      <c r="BF42" s="13"/>
      <c r="BG42" s="13"/>
      <c r="BH42" s="91"/>
      <c r="BI42" s="91"/>
      <c r="BJ42" s="91"/>
      <c r="BK42" s="91"/>
      <c r="BL42" s="91"/>
      <c r="BM42" s="91"/>
      <c r="BN42" s="91"/>
      <c r="BO42" s="91"/>
      <c r="BP42" s="93"/>
      <c r="BQ42" s="91"/>
      <c r="BR42" s="91"/>
      <c r="BS42" s="91"/>
      <c r="BT42" s="91"/>
      <c r="BU42" s="91"/>
      <c r="BV42" s="91"/>
      <c r="BW42" s="91"/>
      <c r="BX42" s="91"/>
      <c r="BY42" s="91"/>
      <c r="BZ42" s="91"/>
      <c r="CA42" s="91"/>
      <c r="CB42" s="91"/>
      <c r="CC42" s="91"/>
    </row>
    <row r="43" spans="1:81" s="11" customFormat="1" ht="14.25" x14ac:dyDescent="0.2">
      <c r="A43" s="343" t="s">
        <v>67</v>
      </c>
      <c r="B43" s="346" t="s">
        <v>65</v>
      </c>
      <c r="C43" s="347"/>
      <c r="D43" s="106">
        <f t="shared" si="0"/>
        <v>0</v>
      </c>
      <c r="E43" s="120"/>
      <c r="F43" s="121"/>
      <c r="G43" s="122"/>
      <c r="H43" s="123"/>
      <c r="I43" s="111"/>
      <c r="J43" s="112"/>
      <c r="K43" s="112"/>
      <c r="L43" s="112"/>
      <c r="M43" s="112"/>
      <c r="N43" s="112"/>
      <c r="O43" s="112"/>
      <c r="P43" s="112"/>
      <c r="Q43" s="112"/>
      <c r="R43" s="112"/>
      <c r="S43" s="112"/>
      <c r="T43" s="112"/>
      <c r="U43" s="112"/>
      <c r="AS43" s="91"/>
      <c r="AT43" s="91"/>
      <c r="AU43" s="91"/>
      <c r="AV43" s="92"/>
      <c r="AW43" s="93"/>
      <c r="AX43" s="91"/>
      <c r="AY43" s="91"/>
      <c r="AZ43" s="13"/>
      <c r="BA43" s="13"/>
      <c r="BB43" s="114"/>
      <c r="BC43" s="13"/>
      <c r="BD43" s="13"/>
      <c r="BE43" s="13"/>
      <c r="BF43" s="13"/>
      <c r="BG43" s="13"/>
      <c r="BH43" s="91"/>
      <c r="BI43" s="91"/>
      <c r="BJ43" s="91"/>
      <c r="BK43" s="91"/>
      <c r="BL43" s="91"/>
      <c r="BM43" s="91"/>
      <c r="BN43" s="91"/>
      <c r="BO43" s="91"/>
      <c r="BP43" s="93"/>
      <c r="BQ43" s="91"/>
      <c r="BR43" s="91"/>
      <c r="BS43" s="91"/>
      <c r="BT43" s="91"/>
      <c r="BU43" s="91"/>
      <c r="BV43" s="91"/>
      <c r="BW43" s="91"/>
      <c r="BX43" s="91"/>
      <c r="BY43" s="91"/>
      <c r="BZ43" s="91"/>
      <c r="CA43" s="91"/>
      <c r="CB43" s="91"/>
      <c r="CC43" s="91"/>
    </row>
    <row r="44" spans="1:81" s="11" customFormat="1" ht="14.25" x14ac:dyDescent="0.2">
      <c r="A44" s="344"/>
      <c r="B44" s="348" t="s">
        <v>66</v>
      </c>
      <c r="C44" s="349"/>
      <c r="D44" s="113">
        <f t="shared" si="0"/>
        <v>0</v>
      </c>
      <c r="E44" s="107"/>
      <c r="F44" s="108"/>
      <c r="G44" s="109"/>
      <c r="H44" s="110"/>
      <c r="I44" s="111"/>
      <c r="J44" s="112"/>
      <c r="K44" s="112"/>
      <c r="L44" s="112"/>
      <c r="M44" s="112"/>
      <c r="N44" s="112"/>
      <c r="O44" s="112"/>
      <c r="P44" s="112"/>
      <c r="Q44" s="112"/>
      <c r="R44" s="112"/>
      <c r="S44" s="112"/>
      <c r="T44" s="112"/>
      <c r="U44" s="112"/>
      <c r="AS44" s="91"/>
      <c r="AT44" s="91"/>
      <c r="AU44" s="91"/>
      <c r="AV44" s="92"/>
      <c r="AW44" s="93"/>
      <c r="AX44" s="91"/>
      <c r="AY44" s="91"/>
      <c r="AZ44" s="13"/>
      <c r="BA44" s="13"/>
      <c r="BB44" s="114"/>
      <c r="BC44" s="13"/>
      <c r="BD44" s="13"/>
      <c r="BE44" s="13"/>
      <c r="BF44" s="13"/>
      <c r="BG44" s="13"/>
      <c r="BH44" s="91"/>
      <c r="BI44" s="91"/>
      <c r="BJ44" s="91"/>
      <c r="BK44" s="91"/>
      <c r="BL44" s="91"/>
      <c r="BM44" s="91"/>
      <c r="BN44" s="91"/>
      <c r="BO44" s="91"/>
      <c r="BP44" s="93"/>
      <c r="BQ44" s="91"/>
      <c r="BR44" s="91"/>
      <c r="BS44" s="91"/>
      <c r="BT44" s="91"/>
      <c r="BU44" s="91"/>
      <c r="BV44" s="91"/>
      <c r="BW44" s="91"/>
      <c r="BX44" s="91"/>
      <c r="BY44" s="91"/>
      <c r="BZ44" s="91"/>
      <c r="CA44" s="91"/>
      <c r="CB44" s="91"/>
      <c r="CC44" s="91"/>
    </row>
    <row r="45" spans="1:81" s="11" customFormat="1" ht="14.25" x14ac:dyDescent="0.2">
      <c r="A45" s="345"/>
      <c r="B45" s="354" t="s">
        <v>63</v>
      </c>
      <c r="C45" s="355"/>
      <c r="D45" s="115">
        <f t="shared" si="0"/>
        <v>0</v>
      </c>
      <c r="E45" s="116"/>
      <c r="F45" s="117"/>
      <c r="G45" s="118"/>
      <c r="H45" s="119"/>
      <c r="I45" s="111"/>
      <c r="J45" s="112"/>
      <c r="K45" s="112"/>
      <c r="L45" s="112"/>
      <c r="M45" s="112"/>
      <c r="N45" s="112"/>
      <c r="O45" s="112"/>
      <c r="P45" s="112"/>
      <c r="Q45" s="112"/>
      <c r="R45" s="112"/>
      <c r="S45" s="112"/>
      <c r="T45" s="112"/>
      <c r="U45" s="112"/>
      <c r="AS45" s="91"/>
      <c r="AT45" s="91"/>
      <c r="AU45" s="91"/>
      <c r="AV45" s="92"/>
      <c r="AW45" s="93"/>
      <c r="AX45" s="91"/>
      <c r="AY45" s="91"/>
      <c r="AZ45" s="13"/>
      <c r="BA45" s="13"/>
      <c r="BB45" s="114"/>
      <c r="BC45" s="13"/>
      <c r="BD45" s="13"/>
      <c r="BE45" s="13"/>
      <c r="BF45" s="13"/>
      <c r="BG45" s="13"/>
      <c r="BH45" s="91"/>
      <c r="BI45" s="91"/>
      <c r="BJ45" s="91"/>
      <c r="BK45" s="91"/>
      <c r="BL45" s="91"/>
      <c r="BM45" s="91"/>
      <c r="BN45" s="91"/>
      <c r="BO45" s="91"/>
      <c r="BP45" s="93"/>
      <c r="BQ45" s="91"/>
      <c r="BR45" s="91"/>
      <c r="BS45" s="91"/>
      <c r="BT45" s="91"/>
      <c r="BU45" s="91"/>
      <c r="BV45" s="91"/>
      <c r="BW45" s="91"/>
      <c r="BX45" s="91"/>
      <c r="BY45" s="91"/>
      <c r="BZ45" s="91"/>
      <c r="CA45" s="91"/>
      <c r="CB45" s="91"/>
      <c r="CC45" s="91"/>
    </row>
    <row r="46" spans="1:81" s="11" customFormat="1" ht="14.25" x14ac:dyDescent="0.2">
      <c r="A46" s="124" t="s">
        <v>63</v>
      </c>
      <c r="B46" s="356" t="s">
        <v>68</v>
      </c>
      <c r="C46" s="357"/>
      <c r="D46" s="125">
        <f t="shared" si="0"/>
        <v>0</v>
      </c>
      <c r="E46" s="126"/>
      <c r="F46" s="127"/>
      <c r="G46" s="128"/>
      <c r="H46" s="129"/>
      <c r="I46" s="111"/>
      <c r="J46" s="112"/>
      <c r="K46" s="112"/>
      <c r="L46" s="112"/>
      <c r="M46" s="112"/>
      <c r="N46" s="112"/>
      <c r="O46" s="112"/>
      <c r="P46" s="112"/>
      <c r="Q46" s="112"/>
      <c r="R46" s="112"/>
      <c r="S46" s="112"/>
      <c r="T46" s="112"/>
      <c r="U46" s="112"/>
      <c r="AS46" s="91"/>
      <c r="AT46" s="91"/>
      <c r="AU46" s="91"/>
      <c r="AV46" s="92"/>
      <c r="AW46" s="93"/>
      <c r="AX46" s="91"/>
      <c r="AY46" s="91"/>
      <c r="AZ46" s="13"/>
      <c r="BA46" s="13"/>
      <c r="BB46" s="114"/>
      <c r="BC46" s="13"/>
      <c r="BD46" s="13"/>
      <c r="BE46" s="13"/>
      <c r="BF46" s="13"/>
      <c r="BG46" s="13"/>
      <c r="BH46" s="91"/>
      <c r="BI46" s="91"/>
      <c r="BJ46" s="91"/>
      <c r="BK46" s="91"/>
      <c r="BL46" s="91"/>
      <c r="BM46" s="91"/>
      <c r="BN46" s="91"/>
      <c r="BO46" s="91"/>
      <c r="BP46" s="93"/>
      <c r="BQ46" s="91"/>
      <c r="BR46" s="91"/>
      <c r="BS46" s="91"/>
      <c r="BT46" s="91"/>
      <c r="BU46" s="91"/>
      <c r="BV46" s="91"/>
      <c r="BW46" s="91"/>
      <c r="BX46" s="91"/>
      <c r="BY46" s="91"/>
      <c r="BZ46" s="91"/>
      <c r="CA46" s="91"/>
      <c r="CB46" s="91"/>
      <c r="CC46" s="91"/>
    </row>
    <row r="47" spans="1:81" s="15" customFormat="1" ht="14.25" x14ac:dyDescent="0.2">
      <c r="A47" s="130" t="s">
        <v>69</v>
      </c>
      <c r="B47" s="130"/>
      <c r="C47" s="130"/>
      <c r="D47" s="130"/>
      <c r="E47" s="130"/>
      <c r="F47" s="130"/>
      <c r="G47" s="130"/>
      <c r="H47" s="11"/>
      <c r="I47" s="11"/>
      <c r="J47" s="11"/>
      <c r="K47" s="11"/>
      <c r="L47" s="11"/>
      <c r="M47" s="130"/>
      <c r="N47" s="130"/>
      <c r="R47" s="11"/>
      <c r="AK47" s="13"/>
      <c r="AL47" s="13"/>
      <c r="AM47" s="13"/>
      <c r="AN47" s="13"/>
      <c r="AO47" s="13"/>
      <c r="AP47" s="13"/>
      <c r="AV47" s="17"/>
      <c r="AW47" s="131"/>
      <c r="BA47" s="70"/>
      <c r="BB47" s="70"/>
      <c r="BC47" s="70"/>
      <c r="BD47" s="70"/>
      <c r="BE47" s="70"/>
      <c r="BF47" s="89"/>
      <c r="BP47" s="16"/>
    </row>
    <row r="48" spans="1:81" s="13" customFormat="1" ht="10.5" x14ac:dyDescent="0.15">
      <c r="A48" s="366" t="s">
        <v>70</v>
      </c>
      <c r="B48" s="368" t="s">
        <v>71</v>
      </c>
      <c r="C48" s="358" t="s">
        <v>72</v>
      </c>
      <c r="D48" s="370"/>
      <c r="E48" s="370"/>
      <c r="F48" s="370"/>
      <c r="G48" s="370"/>
      <c r="H48" s="370"/>
      <c r="I48" s="370"/>
      <c r="J48" s="370"/>
      <c r="K48" s="370"/>
      <c r="L48" s="370"/>
      <c r="M48" s="370"/>
      <c r="N48" s="370"/>
      <c r="O48" s="370"/>
      <c r="P48" s="370"/>
      <c r="Q48" s="370"/>
      <c r="R48" s="370"/>
      <c r="S48" s="370"/>
      <c r="T48" s="370"/>
      <c r="U48" s="359"/>
      <c r="V48" s="358" t="s">
        <v>7</v>
      </c>
      <c r="W48" s="359"/>
      <c r="X48" s="324" t="s">
        <v>73</v>
      </c>
      <c r="Y48" s="15"/>
      <c r="Z48" s="15"/>
      <c r="AA48" s="15"/>
      <c r="AB48" s="15"/>
      <c r="AC48" s="15"/>
      <c r="AD48" s="15"/>
      <c r="AE48" s="15"/>
      <c r="AF48" s="15"/>
      <c r="AG48" s="15"/>
      <c r="AH48" s="15"/>
      <c r="AI48" s="15"/>
      <c r="AJ48" s="15"/>
      <c r="AW48" s="131"/>
      <c r="AX48" s="17"/>
      <c r="BA48" s="70"/>
      <c r="BB48" s="70"/>
      <c r="BC48" s="70"/>
      <c r="BD48" s="70"/>
      <c r="BE48" s="70"/>
      <c r="BF48" s="89"/>
      <c r="BP48" s="16"/>
    </row>
    <row r="49" spans="1:68" s="13" customFormat="1" ht="10.5" x14ac:dyDescent="0.15">
      <c r="A49" s="367"/>
      <c r="B49" s="369"/>
      <c r="C49" s="132"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5"/>
      <c r="Y49" s="15"/>
      <c r="Z49" s="15"/>
      <c r="AA49" s="15"/>
      <c r="AB49" s="15"/>
      <c r="AC49" s="15"/>
      <c r="AD49" s="15"/>
      <c r="AE49" s="15"/>
      <c r="AF49" s="3"/>
      <c r="AG49" s="15"/>
      <c r="AH49" s="15"/>
      <c r="AI49" s="15"/>
      <c r="AJ49" s="15"/>
      <c r="AK49" s="15"/>
      <c r="AL49" s="15"/>
      <c r="AM49" s="15"/>
      <c r="AW49" s="16"/>
      <c r="AZ49" s="17"/>
      <c r="BA49" s="70"/>
      <c r="BB49" s="70"/>
      <c r="BC49" s="70"/>
      <c r="BD49" s="70"/>
      <c r="BE49" s="70"/>
      <c r="BF49" s="89"/>
      <c r="BP49" s="16"/>
    </row>
    <row r="50" spans="1:68" s="13" customFormat="1" ht="11.25" x14ac:dyDescent="0.15">
      <c r="A50" s="133" t="s">
        <v>74</v>
      </c>
      <c r="B50" s="134">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5"/>
      <c r="Y50" s="136"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7"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1.25" x14ac:dyDescent="0.15">
      <c r="A51" s="133"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5"/>
      <c r="Y51" s="136" t="str">
        <f t="shared" si="2"/>
        <v/>
      </c>
      <c r="Z51" s="15"/>
      <c r="AA51" s="15"/>
      <c r="AB51" s="15"/>
      <c r="AC51" s="15"/>
      <c r="AI51" s="15"/>
      <c r="AJ51" s="15"/>
      <c r="AK51" s="15"/>
      <c r="AL51" s="15"/>
      <c r="AM51" s="15"/>
      <c r="AW51" s="16"/>
      <c r="AZ51" s="17"/>
      <c r="BA51" s="33" t="str">
        <f t="shared" si="3"/>
        <v/>
      </c>
      <c r="BB51" s="137" t="str">
        <f t="shared" si="4"/>
        <v/>
      </c>
      <c r="BC51" s="33" t="str">
        <f t="shared" si="5"/>
        <v/>
      </c>
      <c r="BD51" s="16">
        <f t="shared" si="6"/>
        <v>0</v>
      </c>
      <c r="BE51" s="16">
        <f t="shared" si="7"/>
        <v>0</v>
      </c>
      <c r="BF51" s="16" t="str">
        <f t="shared" si="8"/>
        <v/>
      </c>
      <c r="BP51" s="16"/>
    </row>
    <row r="52" spans="1:68" s="13" customFormat="1" ht="11.25" x14ac:dyDescent="0.15">
      <c r="A52" s="133"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5"/>
      <c r="Y52" s="136" t="str">
        <f t="shared" si="2"/>
        <v/>
      </c>
      <c r="Z52" s="15"/>
      <c r="AA52" s="15"/>
      <c r="AB52" s="15"/>
      <c r="AC52" s="15"/>
      <c r="AI52" s="15"/>
      <c r="AJ52" s="15"/>
      <c r="AK52" s="15"/>
      <c r="AL52" s="15"/>
      <c r="AM52" s="15"/>
      <c r="AW52" s="16"/>
      <c r="AZ52" s="17"/>
      <c r="BA52" s="33" t="str">
        <f t="shared" si="3"/>
        <v/>
      </c>
      <c r="BB52" s="137" t="str">
        <f t="shared" si="4"/>
        <v/>
      </c>
      <c r="BC52" s="33" t="str">
        <f t="shared" si="5"/>
        <v/>
      </c>
      <c r="BD52" s="16">
        <f t="shared" si="6"/>
        <v>0</v>
      </c>
      <c r="BE52" s="16">
        <f t="shared" si="7"/>
        <v>0</v>
      </c>
      <c r="BF52" s="16" t="str">
        <f t="shared" si="8"/>
        <v/>
      </c>
      <c r="BP52" s="16"/>
    </row>
    <row r="53" spans="1:68" s="13" customFormat="1" ht="11.25" x14ac:dyDescent="0.15">
      <c r="A53" s="133"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5"/>
      <c r="Y53" s="136" t="str">
        <f t="shared" si="2"/>
        <v/>
      </c>
      <c r="Z53" s="15"/>
      <c r="AA53" s="15"/>
      <c r="AB53" s="15"/>
      <c r="AC53" s="15"/>
      <c r="AI53" s="15"/>
      <c r="AJ53" s="15"/>
      <c r="AK53" s="15"/>
      <c r="AL53" s="15"/>
      <c r="AM53" s="15"/>
      <c r="AW53" s="16"/>
      <c r="AZ53" s="17"/>
      <c r="BA53" s="33" t="str">
        <f t="shared" si="3"/>
        <v/>
      </c>
      <c r="BB53" s="137" t="str">
        <f t="shared" si="4"/>
        <v/>
      </c>
      <c r="BC53" s="33" t="str">
        <f t="shared" si="5"/>
        <v/>
      </c>
      <c r="BD53" s="16">
        <f t="shared" si="6"/>
        <v>0</v>
      </c>
      <c r="BE53" s="16">
        <f t="shared" si="7"/>
        <v>0</v>
      </c>
      <c r="BF53" s="16" t="str">
        <f t="shared" si="8"/>
        <v/>
      </c>
      <c r="BP53" s="16"/>
    </row>
    <row r="54" spans="1:68" s="13" customFormat="1" ht="11.25" x14ac:dyDescent="0.15">
      <c r="A54" s="138"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39"/>
      <c r="Y54" s="136" t="str">
        <f t="shared" si="2"/>
        <v/>
      </c>
      <c r="Z54" s="15"/>
      <c r="AA54" s="15"/>
      <c r="AB54" s="15"/>
      <c r="AC54" s="15"/>
      <c r="AI54" s="15"/>
      <c r="AJ54" s="15"/>
      <c r="AK54" s="15"/>
      <c r="AL54" s="15"/>
      <c r="AM54" s="15"/>
      <c r="AW54" s="16"/>
      <c r="AZ54" s="17"/>
      <c r="BA54" s="33" t="str">
        <f t="shared" si="3"/>
        <v/>
      </c>
      <c r="BB54" s="137" t="str">
        <f t="shared" si="4"/>
        <v/>
      </c>
      <c r="BC54" s="33" t="str">
        <f t="shared" si="5"/>
        <v/>
      </c>
      <c r="BD54" s="16">
        <f t="shared" si="6"/>
        <v>0</v>
      </c>
      <c r="BE54" s="16">
        <f t="shared" si="7"/>
        <v>0</v>
      </c>
      <c r="BF54" s="16" t="str">
        <f t="shared" si="8"/>
        <v/>
      </c>
      <c r="BP54" s="16"/>
    </row>
    <row r="55" spans="1:68" s="13" customFormat="1" ht="11.25" x14ac:dyDescent="0.15">
      <c r="A55" s="140" t="s">
        <v>5</v>
      </c>
      <c r="B55" s="141">
        <f t="shared" si="1"/>
        <v>0</v>
      </c>
      <c r="C55" s="142">
        <f>+SUM(C50:C54)</f>
        <v>0</v>
      </c>
      <c r="D55" s="143">
        <f t="shared" ref="D55:X55" si="9">+SUM(D50:D54)</f>
        <v>0</v>
      </c>
      <c r="E55" s="143">
        <f t="shared" si="9"/>
        <v>0</v>
      </c>
      <c r="F55" s="143">
        <f t="shared" si="9"/>
        <v>0</v>
      </c>
      <c r="G55" s="143">
        <f t="shared" si="9"/>
        <v>0</v>
      </c>
      <c r="H55" s="143">
        <f t="shared" si="9"/>
        <v>0</v>
      </c>
      <c r="I55" s="143">
        <f t="shared" si="9"/>
        <v>0</v>
      </c>
      <c r="J55" s="143">
        <f t="shared" si="9"/>
        <v>0</v>
      </c>
      <c r="K55" s="143">
        <f t="shared" si="9"/>
        <v>0</v>
      </c>
      <c r="L55" s="143">
        <f t="shared" si="9"/>
        <v>0</v>
      </c>
      <c r="M55" s="144">
        <f t="shared" si="9"/>
        <v>0</v>
      </c>
      <c r="N55" s="144">
        <f t="shared" si="9"/>
        <v>0</v>
      </c>
      <c r="O55" s="144">
        <f t="shared" si="9"/>
        <v>0</v>
      </c>
      <c r="P55" s="144">
        <f t="shared" si="9"/>
        <v>0</v>
      </c>
      <c r="Q55" s="144">
        <f t="shared" si="9"/>
        <v>0</v>
      </c>
      <c r="R55" s="144">
        <f t="shared" si="9"/>
        <v>0</v>
      </c>
      <c r="S55" s="144">
        <f t="shared" si="9"/>
        <v>0</v>
      </c>
      <c r="T55" s="144">
        <f t="shared" si="9"/>
        <v>0</v>
      </c>
      <c r="U55" s="144">
        <f t="shared" si="9"/>
        <v>0</v>
      </c>
      <c r="V55" s="142">
        <f t="shared" si="9"/>
        <v>0</v>
      </c>
      <c r="W55" s="145">
        <f t="shared" si="9"/>
        <v>0</v>
      </c>
      <c r="X55" s="146">
        <f t="shared" si="9"/>
        <v>0</v>
      </c>
      <c r="Y55" s="136" t="str">
        <f t="shared" si="2"/>
        <v/>
      </c>
      <c r="Z55" s="15"/>
      <c r="AA55" s="15"/>
      <c r="AB55" s="15"/>
      <c r="AC55" s="15"/>
      <c r="AI55" s="15"/>
      <c r="AJ55" s="15"/>
      <c r="AK55" s="15"/>
      <c r="AL55" s="15"/>
      <c r="AM55" s="15"/>
      <c r="AW55" s="16"/>
      <c r="AZ55" s="17"/>
      <c r="BA55" s="33" t="str">
        <f t="shared" si="3"/>
        <v/>
      </c>
      <c r="BB55" s="137" t="str">
        <f t="shared" si="4"/>
        <v/>
      </c>
      <c r="BC55" s="33" t="str">
        <f t="shared" si="5"/>
        <v/>
      </c>
      <c r="BD55" s="16">
        <f t="shared" si="6"/>
        <v>0</v>
      </c>
      <c r="BE55" s="16">
        <f t="shared" si="7"/>
        <v>0</v>
      </c>
      <c r="BF55" s="16" t="str">
        <f t="shared" si="8"/>
        <v/>
      </c>
      <c r="BP55" s="16"/>
    </row>
    <row r="56" spans="1:68" s="13" customFormat="1" ht="14.25" x14ac:dyDescent="0.2">
      <c r="A56" s="147" t="s">
        <v>79</v>
      </c>
      <c r="C56" s="130"/>
      <c r="D56" s="130"/>
      <c r="E56" s="130"/>
      <c r="F56" s="130"/>
      <c r="G56" s="130"/>
      <c r="H56" s="130"/>
      <c r="I56" s="130"/>
      <c r="J56" s="130"/>
      <c r="K56" s="130"/>
      <c r="L56" s="130"/>
      <c r="M56" s="130"/>
      <c r="N56" s="130"/>
      <c r="O56" s="15"/>
      <c r="P56" s="15"/>
      <c r="Q56" s="15"/>
      <c r="R56" s="15"/>
      <c r="S56" s="15"/>
      <c r="T56" s="15"/>
      <c r="U56" s="15"/>
      <c r="V56" s="15"/>
      <c r="W56" s="15"/>
      <c r="X56" s="15"/>
      <c r="Y56" s="15"/>
      <c r="Z56" s="15"/>
      <c r="AF56" s="15"/>
      <c r="AG56" s="15"/>
      <c r="AH56" s="15"/>
      <c r="AI56" s="15"/>
      <c r="AJ56" s="15"/>
      <c r="AV56" s="17"/>
      <c r="AW56" s="131"/>
      <c r="BA56" s="70"/>
      <c r="BB56" s="70"/>
      <c r="BC56" s="70"/>
      <c r="BD56" s="70"/>
      <c r="BE56" s="70"/>
      <c r="BF56" s="89"/>
      <c r="BP56" s="16"/>
    </row>
    <row r="57" spans="1:68" s="13" customFormat="1" ht="10.5" x14ac:dyDescent="0.15">
      <c r="A57" s="266" t="s">
        <v>70</v>
      </c>
      <c r="B57" s="94" t="s">
        <v>71</v>
      </c>
      <c r="C57" s="15"/>
      <c r="D57" s="15"/>
      <c r="E57" s="15"/>
      <c r="F57" s="15"/>
      <c r="G57" s="15"/>
      <c r="H57" s="15"/>
      <c r="I57" s="15"/>
      <c r="J57" s="15"/>
      <c r="K57" s="15"/>
      <c r="Q57" s="15"/>
      <c r="R57" s="15"/>
      <c r="S57" s="15"/>
      <c r="T57" s="15"/>
      <c r="U57" s="15"/>
      <c r="AH57" s="148"/>
      <c r="AI57" s="148"/>
      <c r="AW57" s="16"/>
      <c r="BA57" s="70"/>
      <c r="BB57" s="70"/>
      <c r="BC57" s="70"/>
      <c r="BD57" s="70"/>
      <c r="BE57" s="70"/>
      <c r="BF57" s="89"/>
      <c r="BP57" s="16"/>
    </row>
    <row r="58" spans="1:68" s="13" customFormat="1" ht="10.5" x14ac:dyDescent="0.15">
      <c r="A58" s="149" t="s">
        <v>75</v>
      </c>
      <c r="B58" s="150"/>
      <c r="C58" s="15"/>
      <c r="D58" s="15"/>
      <c r="E58" s="15"/>
      <c r="F58" s="15"/>
      <c r="G58" s="15"/>
      <c r="H58" s="15"/>
      <c r="I58" s="15"/>
      <c r="J58" s="15"/>
      <c r="K58" s="15"/>
      <c r="Q58" s="15"/>
      <c r="R58" s="15"/>
      <c r="S58" s="15"/>
      <c r="T58" s="15"/>
      <c r="U58" s="15"/>
      <c r="AH58" s="148"/>
      <c r="AI58" s="148"/>
      <c r="AL58" s="151"/>
      <c r="AM58" s="152"/>
      <c r="AN58" s="151"/>
      <c r="AO58" s="151"/>
      <c r="AP58" s="151"/>
      <c r="AQ58" s="151"/>
      <c r="AW58" s="16"/>
      <c r="BA58" s="70"/>
      <c r="BB58" s="70"/>
      <c r="BC58" s="70"/>
      <c r="BD58" s="70"/>
      <c r="BE58" s="70"/>
      <c r="BF58" s="89"/>
      <c r="BP58" s="16"/>
    </row>
    <row r="59" spans="1:68" s="13" customFormat="1" ht="10.5" x14ac:dyDescent="0.15">
      <c r="A59" s="133" t="s">
        <v>76</v>
      </c>
      <c r="B59" s="78"/>
      <c r="C59" s="15"/>
      <c r="D59" s="15"/>
      <c r="E59" s="15"/>
      <c r="F59" s="15"/>
      <c r="G59" s="15"/>
      <c r="H59" s="15"/>
      <c r="I59" s="15"/>
      <c r="J59" s="15"/>
      <c r="K59" s="15"/>
      <c r="Q59" s="15"/>
      <c r="R59" s="15"/>
      <c r="S59" s="15"/>
      <c r="T59" s="15"/>
      <c r="U59" s="15"/>
      <c r="AH59" s="148"/>
      <c r="AI59" s="148"/>
      <c r="AL59" s="151"/>
      <c r="AM59" s="152"/>
      <c r="AN59" s="151"/>
      <c r="AO59" s="151"/>
      <c r="AP59" s="151"/>
      <c r="AQ59" s="151"/>
      <c r="AW59" s="16"/>
      <c r="BA59" s="70"/>
      <c r="BB59" s="70"/>
      <c r="BC59" s="70"/>
      <c r="BD59" s="70"/>
      <c r="BE59" s="70"/>
      <c r="BF59" s="89"/>
      <c r="BP59" s="16"/>
    </row>
    <row r="60" spans="1:68" s="13" customFormat="1" ht="10.5" x14ac:dyDescent="0.15">
      <c r="A60" s="133" t="s">
        <v>77</v>
      </c>
      <c r="B60" s="78"/>
      <c r="C60" s="15"/>
      <c r="D60" s="15"/>
      <c r="E60" s="15"/>
      <c r="F60" s="15"/>
      <c r="G60" s="15"/>
      <c r="H60" s="15"/>
      <c r="I60" s="15"/>
      <c r="J60" s="15"/>
      <c r="K60" s="15"/>
      <c r="Q60" s="15"/>
      <c r="R60" s="15"/>
      <c r="S60" s="15"/>
      <c r="T60" s="15"/>
      <c r="U60" s="15"/>
      <c r="AH60" s="148"/>
      <c r="AI60" s="148"/>
      <c r="AL60" s="151"/>
      <c r="AM60" s="152"/>
      <c r="AN60" s="151"/>
      <c r="AO60" s="151"/>
      <c r="AP60" s="151"/>
      <c r="AQ60" s="151"/>
      <c r="AW60" s="16"/>
      <c r="BA60" s="5"/>
      <c r="BB60" s="5"/>
      <c r="BC60" s="5"/>
      <c r="BD60" s="5"/>
      <c r="BE60" s="5"/>
      <c r="BF60" s="153"/>
      <c r="BP60" s="16"/>
    </row>
    <row r="61" spans="1:68" s="13" customFormat="1" ht="10.5" x14ac:dyDescent="0.15">
      <c r="A61" s="138" t="s">
        <v>78</v>
      </c>
      <c r="B61" s="154"/>
      <c r="C61" s="15"/>
      <c r="D61" s="15"/>
      <c r="E61" s="15"/>
      <c r="F61" s="15"/>
      <c r="G61" s="15"/>
      <c r="H61" s="15"/>
      <c r="I61" s="15"/>
      <c r="J61" s="15"/>
      <c r="K61" s="15"/>
      <c r="Q61" s="15"/>
      <c r="R61" s="15"/>
      <c r="S61" s="15"/>
      <c r="T61" s="15"/>
      <c r="U61" s="15"/>
      <c r="AH61" s="148"/>
      <c r="AI61" s="148"/>
      <c r="AL61" s="151"/>
      <c r="AM61" s="152"/>
      <c r="AN61" s="151"/>
      <c r="AO61" s="151"/>
      <c r="AP61" s="151"/>
      <c r="AQ61" s="151"/>
      <c r="AW61" s="16"/>
      <c r="BA61" s="5"/>
      <c r="BB61" s="5"/>
      <c r="BC61" s="5"/>
      <c r="BD61" s="5"/>
      <c r="BE61" s="5"/>
      <c r="BF61" s="153"/>
      <c r="BP61" s="16"/>
    </row>
    <row r="62" spans="1:68" s="13" customFormat="1" ht="10.5" x14ac:dyDescent="0.15">
      <c r="A62" s="140" t="s">
        <v>5</v>
      </c>
      <c r="B62" s="141">
        <f>+SUM(B58:B61)</f>
        <v>0</v>
      </c>
      <c r="C62" s="15"/>
      <c r="D62" s="15"/>
      <c r="E62" s="15"/>
      <c r="F62" s="15"/>
      <c r="G62" s="15"/>
      <c r="H62" s="15"/>
      <c r="I62" s="15"/>
      <c r="J62" s="15"/>
      <c r="K62" s="15"/>
      <c r="Q62" s="15"/>
      <c r="R62" s="15"/>
      <c r="S62" s="15"/>
      <c r="T62" s="15"/>
      <c r="U62" s="15"/>
      <c r="AH62" s="148"/>
      <c r="AI62" s="148"/>
      <c r="AL62" s="151"/>
      <c r="AM62" s="152"/>
      <c r="AN62" s="151"/>
      <c r="AO62" s="151"/>
      <c r="AP62" s="151"/>
      <c r="AQ62" s="151"/>
      <c r="AW62" s="16"/>
      <c r="BA62" s="5"/>
      <c r="BB62" s="5"/>
      <c r="BC62" s="5"/>
      <c r="BD62" s="5"/>
      <c r="BE62" s="5"/>
      <c r="BF62" s="153"/>
      <c r="BP62" s="16"/>
    </row>
    <row r="63" spans="1:68" s="13" customFormat="1" ht="14.25" x14ac:dyDescent="0.2">
      <c r="A63" s="147" t="s">
        <v>80</v>
      </c>
      <c r="B63" s="147"/>
      <c r="C63" s="15"/>
      <c r="D63" s="15"/>
      <c r="E63" s="15"/>
      <c r="F63" s="15"/>
      <c r="G63" s="15"/>
      <c r="H63" s="15"/>
      <c r="I63" s="15"/>
      <c r="J63" s="15"/>
      <c r="K63" s="15"/>
      <c r="Q63" s="15"/>
      <c r="R63" s="15"/>
      <c r="S63" s="15"/>
      <c r="T63" s="15"/>
      <c r="U63" s="15"/>
      <c r="AH63" s="148"/>
      <c r="AI63" s="148"/>
      <c r="AL63" s="151"/>
      <c r="AM63" s="152"/>
      <c r="AN63" s="151"/>
      <c r="AO63" s="151"/>
      <c r="AP63" s="151"/>
      <c r="AQ63" s="151"/>
      <c r="AW63" s="16"/>
      <c r="BA63" s="5"/>
      <c r="BB63" s="5"/>
      <c r="BC63" s="5"/>
      <c r="BD63" s="5"/>
      <c r="BE63" s="5"/>
      <c r="BF63" s="153"/>
      <c r="BP63" s="16"/>
    </row>
    <row r="64" spans="1:68" s="13" customFormat="1" ht="10.5" x14ac:dyDescent="0.15">
      <c r="A64" s="266" t="s">
        <v>70</v>
      </c>
      <c r="B64" s="94" t="s">
        <v>71</v>
      </c>
      <c r="C64" s="15"/>
      <c r="D64" s="15"/>
      <c r="E64" s="15"/>
      <c r="F64" s="15"/>
      <c r="G64" s="15"/>
      <c r="H64" s="15"/>
      <c r="I64" s="15"/>
      <c r="J64" s="15"/>
      <c r="K64" s="15"/>
      <c r="Q64" s="15"/>
      <c r="R64" s="15"/>
      <c r="S64" s="15"/>
      <c r="T64" s="15"/>
      <c r="U64" s="15"/>
      <c r="AH64" s="148"/>
      <c r="AI64" s="148"/>
      <c r="AL64" s="151"/>
      <c r="AM64" s="152"/>
      <c r="AN64" s="151"/>
      <c r="AO64" s="151"/>
      <c r="AP64" s="151"/>
      <c r="AQ64" s="151"/>
      <c r="AW64" s="16"/>
      <c r="BA64" s="5"/>
      <c r="BB64" s="5"/>
      <c r="BC64" s="5"/>
      <c r="BD64" s="5"/>
      <c r="BE64" s="5"/>
      <c r="BF64" s="153"/>
      <c r="BP64" s="16"/>
    </row>
    <row r="65" spans="1:81" s="13" customFormat="1" ht="10.5" x14ac:dyDescent="0.15">
      <c r="A65" s="149" t="s">
        <v>75</v>
      </c>
      <c r="B65" s="150"/>
      <c r="C65" s="15"/>
      <c r="D65" s="15"/>
      <c r="E65" s="15"/>
      <c r="F65" s="15"/>
      <c r="G65" s="15"/>
      <c r="H65" s="15"/>
      <c r="I65" s="15"/>
      <c r="J65" s="15"/>
      <c r="K65" s="15"/>
      <c r="Q65" s="15"/>
      <c r="R65" s="15"/>
      <c r="S65" s="15"/>
      <c r="T65" s="15"/>
      <c r="U65" s="15"/>
      <c r="AH65" s="148"/>
      <c r="AI65" s="148"/>
      <c r="AL65" s="151"/>
      <c r="AM65" s="152"/>
      <c r="AN65" s="151"/>
      <c r="AO65" s="151"/>
      <c r="AP65" s="151"/>
      <c r="AQ65" s="151"/>
      <c r="AW65" s="16"/>
      <c r="BA65" s="5"/>
      <c r="BB65" s="5"/>
      <c r="BC65" s="5"/>
      <c r="BD65" s="5"/>
      <c r="BE65" s="5"/>
      <c r="BF65" s="153"/>
      <c r="BP65" s="16"/>
    </row>
    <row r="66" spans="1:81" s="13" customFormat="1" ht="10.5" x14ac:dyDescent="0.15">
      <c r="A66" s="133" t="s">
        <v>76</v>
      </c>
      <c r="B66" s="78"/>
      <c r="C66" s="15"/>
      <c r="D66" s="15"/>
      <c r="E66" s="15"/>
      <c r="F66" s="15"/>
      <c r="G66" s="15"/>
      <c r="H66" s="15"/>
      <c r="I66" s="15"/>
      <c r="J66" s="15"/>
      <c r="K66" s="15"/>
      <c r="Q66" s="15"/>
      <c r="R66" s="15"/>
      <c r="S66" s="15"/>
      <c r="T66" s="15"/>
      <c r="U66" s="15"/>
      <c r="AH66" s="148"/>
      <c r="AI66" s="148"/>
      <c r="AL66" s="151"/>
      <c r="AM66" s="152"/>
      <c r="AN66" s="151"/>
      <c r="AO66" s="151"/>
      <c r="AP66" s="151"/>
      <c r="AQ66" s="151"/>
      <c r="AW66" s="16"/>
      <c r="BA66" s="5"/>
      <c r="BB66" s="5"/>
      <c r="BC66" s="5"/>
      <c r="BD66" s="5"/>
      <c r="BE66" s="5"/>
      <c r="BF66" s="153"/>
      <c r="BP66" s="16"/>
    </row>
    <row r="67" spans="1:81" s="13" customFormat="1" ht="10.5" x14ac:dyDescent="0.15">
      <c r="A67" s="133" t="s">
        <v>77</v>
      </c>
      <c r="B67" s="78"/>
      <c r="C67" s="15"/>
      <c r="D67" s="15"/>
      <c r="E67" s="15"/>
      <c r="F67" s="15"/>
      <c r="G67" s="15"/>
      <c r="H67" s="15"/>
      <c r="I67" s="15"/>
      <c r="J67" s="15"/>
      <c r="K67" s="15"/>
      <c r="Q67" s="15"/>
      <c r="R67" s="15"/>
      <c r="S67" s="15"/>
      <c r="T67" s="15"/>
      <c r="U67" s="15"/>
      <c r="AH67" s="148"/>
      <c r="AI67" s="148"/>
      <c r="AL67" s="151"/>
      <c r="AM67" s="152"/>
      <c r="AN67" s="151"/>
      <c r="AO67" s="151"/>
      <c r="AP67" s="151"/>
      <c r="AQ67" s="151"/>
      <c r="AW67" s="16"/>
      <c r="BA67" s="5"/>
      <c r="BB67" s="5"/>
      <c r="BC67" s="5"/>
      <c r="BD67" s="5"/>
      <c r="BE67" s="5"/>
      <c r="BF67" s="153"/>
      <c r="BP67" s="16"/>
    </row>
    <row r="68" spans="1:81" s="13" customFormat="1" ht="10.5" x14ac:dyDescent="0.15">
      <c r="A68" s="138" t="s">
        <v>78</v>
      </c>
      <c r="B68" s="154"/>
      <c r="C68" s="15"/>
      <c r="D68" s="15"/>
      <c r="E68" s="15"/>
      <c r="F68" s="15"/>
      <c r="G68" s="15"/>
      <c r="H68" s="15"/>
      <c r="I68" s="15"/>
      <c r="J68" s="15"/>
      <c r="K68" s="15"/>
      <c r="Q68" s="15"/>
      <c r="R68" s="15"/>
      <c r="S68" s="15"/>
      <c r="T68" s="15"/>
      <c r="U68" s="15"/>
      <c r="AH68" s="148"/>
      <c r="AI68" s="148"/>
      <c r="AL68" s="151"/>
      <c r="AM68" s="152"/>
      <c r="AN68" s="151"/>
      <c r="AO68" s="151"/>
      <c r="AP68" s="151"/>
      <c r="AQ68" s="151"/>
      <c r="AW68" s="16"/>
      <c r="BA68" s="5"/>
      <c r="BB68" s="5"/>
      <c r="BC68" s="5"/>
      <c r="BD68" s="5"/>
      <c r="BE68" s="5"/>
      <c r="BF68" s="153"/>
      <c r="BP68" s="16"/>
    </row>
    <row r="69" spans="1:81" s="13" customFormat="1" ht="10.5" x14ac:dyDescent="0.15">
      <c r="A69" s="140" t="s">
        <v>5</v>
      </c>
      <c r="B69" s="141">
        <f>+SUM(B65:B68)</f>
        <v>0</v>
      </c>
      <c r="C69" s="15"/>
      <c r="D69" s="15"/>
      <c r="E69" s="15"/>
      <c r="F69" s="15"/>
      <c r="G69" s="15"/>
      <c r="H69" s="15"/>
      <c r="I69" s="15"/>
      <c r="J69" s="15"/>
      <c r="K69" s="15"/>
      <c r="Q69" s="15"/>
      <c r="R69" s="15"/>
      <c r="S69" s="15"/>
      <c r="T69" s="15"/>
      <c r="U69" s="15"/>
      <c r="AH69" s="148"/>
      <c r="AI69" s="148"/>
      <c r="AL69" s="151"/>
      <c r="AM69" s="152"/>
      <c r="AN69" s="151"/>
      <c r="AO69" s="151"/>
      <c r="AP69" s="151"/>
      <c r="AQ69" s="151"/>
      <c r="AW69" s="16"/>
      <c r="BA69" s="5"/>
      <c r="BB69" s="5"/>
      <c r="BC69" s="5"/>
      <c r="BD69" s="5"/>
      <c r="BE69" s="5"/>
      <c r="BF69" s="153"/>
      <c r="BP69" s="16"/>
    </row>
    <row r="70" spans="1:81" s="11" customFormat="1" ht="14.25" x14ac:dyDescent="0.2">
      <c r="A70" s="155" t="s">
        <v>81</v>
      </c>
      <c r="B70" s="156"/>
      <c r="C70" s="157"/>
      <c r="AS70" s="91"/>
      <c r="AT70" s="91"/>
      <c r="AU70" s="91"/>
      <c r="AV70" s="92"/>
      <c r="AW70" s="93"/>
      <c r="AX70" s="91"/>
      <c r="AY70" s="91"/>
      <c r="AZ70" s="91"/>
      <c r="BA70" s="5"/>
      <c r="BB70" s="5"/>
      <c r="BC70" s="5"/>
      <c r="BD70" s="5"/>
      <c r="BE70" s="5"/>
      <c r="BF70" s="153"/>
      <c r="BG70" s="91"/>
      <c r="BH70" s="91"/>
      <c r="BI70" s="91"/>
      <c r="BJ70" s="91"/>
      <c r="BK70" s="91"/>
      <c r="BL70" s="91"/>
      <c r="BM70" s="91"/>
      <c r="BN70" s="91"/>
      <c r="BO70" s="91"/>
      <c r="BP70" s="93"/>
      <c r="BQ70" s="91"/>
      <c r="BR70" s="91"/>
      <c r="BS70" s="91"/>
      <c r="BT70" s="91"/>
      <c r="BU70" s="91"/>
      <c r="BV70" s="91"/>
      <c r="BW70" s="91"/>
      <c r="BX70" s="91"/>
      <c r="BY70" s="91"/>
      <c r="BZ70" s="91"/>
      <c r="CA70" s="91"/>
      <c r="CB70" s="91"/>
      <c r="CC70" s="91"/>
    </row>
    <row r="71" spans="1:81" s="11" customFormat="1" ht="14.25" x14ac:dyDescent="0.2">
      <c r="A71" s="270" t="s">
        <v>82</v>
      </c>
      <c r="B71" s="267" t="s">
        <v>5</v>
      </c>
      <c r="AS71" s="91"/>
      <c r="AT71" s="91"/>
      <c r="AU71" s="91"/>
      <c r="AV71" s="92"/>
      <c r="AW71" s="93"/>
      <c r="AX71" s="91"/>
      <c r="AY71" s="91"/>
      <c r="AZ71" s="91"/>
      <c r="BA71" s="5"/>
      <c r="BB71" s="5"/>
      <c r="BC71" s="5"/>
      <c r="BD71" s="5"/>
      <c r="BE71" s="5"/>
      <c r="BF71" s="153"/>
      <c r="BG71" s="91"/>
      <c r="BH71" s="91"/>
      <c r="BI71" s="91"/>
      <c r="BJ71" s="91"/>
      <c r="BK71" s="91"/>
      <c r="BL71" s="91"/>
      <c r="BM71" s="91"/>
      <c r="BN71" s="91"/>
      <c r="BO71" s="91"/>
      <c r="BP71" s="93"/>
      <c r="BQ71" s="91"/>
      <c r="BR71" s="91"/>
      <c r="BS71" s="91"/>
      <c r="BT71" s="91"/>
      <c r="BU71" s="91"/>
      <c r="BV71" s="91"/>
      <c r="BW71" s="91"/>
      <c r="BX71" s="91"/>
      <c r="BY71" s="91"/>
      <c r="BZ71" s="91"/>
      <c r="CA71" s="91"/>
      <c r="CB71" s="91"/>
      <c r="CC71" s="91"/>
    </row>
    <row r="72" spans="1:81" s="11" customFormat="1" ht="14.25" x14ac:dyDescent="0.2">
      <c r="A72" s="158" t="s">
        <v>83</v>
      </c>
      <c r="B72" s="150"/>
      <c r="AS72" s="91"/>
      <c r="AT72" s="91"/>
      <c r="AU72" s="91"/>
      <c r="AV72" s="92"/>
      <c r="AW72" s="93"/>
      <c r="AX72" s="91"/>
      <c r="AY72" s="91"/>
      <c r="AZ72" s="91"/>
      <c r="BA72" s="5"/>
      <c r="BB72" s="5"/>
      <c r="BC72" s="5"/>
      <c r="BD72" s="5"/>
      <c r="BE72" s="5"/>
      <c r="BF72" s="153"/>
      <c r="BG72" s="91"/>
      <c r="BH72" s="91"/>
      <c r="BI72" s="91"/>
      <c r="BJ72" s="91"/>
      <c r="BK72" s="91"/>
      <c r="BL72" s="91"/>
      <c r="BM72" s="91"/>
      <c r="BN72" s="91"/>
      <c r="BO72" s="91"/>
      <c r="BP72" s="93"/>
      <c r="BQ72" s="91"/>
      <c r="BR72" s="91"/>
      <c r="BS72" s="91"/>
      <c r="BT72" s="91"/>
      <c r="BU72" s="91"/>
      <c r="BV72" s="91"/>
      <c r="BW72" s="91"/>
      <c r="BX72" s="91"/>
      <c r="BY72" s="91"/>
      <c r="BZ72" s="91"/>
      <c r="CA72" s="91"/>
      <c r="CB72" s="91"/>
      <c r="CC72" s="91"/>
    </row>
    <row r="73" spans="1:81" s="11" customFormat="1" ht="14.25" x14ac:dyDescent="0.2">
      <c r="A73" s="159" t="s">
        <v>84</v>
      </c>
      <c r="B73" s="78"/>
      <c r="AS73" s="91"/>
      <c r="AT73" s="91"/>
      <c r="AU73" s="91"/>
      <c r="AV73" s="92"/>
      <c r="AW73" s="93"/>
      <c r="AX73" s="91"/>
      <c r="AY73" s="91"/>
      <c r="AZ73" s="91"/>
      <c r="BA73" s="5"/>
      <c r="BB73" s="5"/>
      <c r="BC73" s="5"/>
      <c r="BD73" s="5"/>
      <c r="BE73" s="5"/>
      <c r="BF73" s="153"/>
      <c r="BG73" s="91"/>
      <c r="BH73" s="91"/>
      <c r="BI73" s="91"/>
      <c r="BJ73" s="91"/>
      <c r="BK73" s="91"/>
      <c r="BL73" s="91"/>
      <c r="BM73" s="91"/>
      <c r="BN73" s="91"/>
      <c r="BO73" s="91"/>
      <c r="BP73" s="93"/>
      <c r="BQ73" s="91"/>
      <c r="BR73" s="91"/>
      <c r="BS73" s="91"/>
      <c r="BT73" s="91"/>
      <c r="BU73" s="91"/>
      <c r="BV73" s="91"/>
      <c r="BW73" s="91"/>
      <c r="BX73" s="91"/>
      <c r="BY73" s="91"/>
      <c r="BZ73" s="91"/>
      <c r="CA73" s="91"/>
      <c r="CB73" s="91"/>
      <c r="CC73" s="91"/>
    </row>
    <row r="74" spans="1:81" s="11" customFormat="1" ht="14.25" x14ac:dyDescent="0.2">
      <c r="A74" s="159" t="s">
        <v>85</v>
      </c>
      <c r="B74" s="78"/>
      <c r="AS74" s="91"/>
      <c r="AT74" s="91"/>
      <c r="AU74" s="91"/>
      <c r="AV74" s="92"/>
      <c r="AW74" s="93"/>
      <c r="AX74" s="91"/>
      <c r="AY74" s="91"/>
      <c r="AZ74" s="91"/>
      <c r="BA74" s="5"/>
      <c r="BB74" s="5"/>
      <c r="BC74" s="5"/>
      <c r="BD74" s="5"/>
      <c r="BE74" s="5"/>
      <c r="BF74" s="153"/>
      <c r="BG74" s="91"/>
      <c r="BH74" s="91"/>
      <c r="BI74" s="91"/>
      <c r="BJ74" s="91"/>
      <c r="BK74" s="91"/>
      <c r="BL74" s="91"/>
      <c r="BM74" s="91"/>
      <c r="BN74" s="91"/>
      <c r="BO74" s="91"/>
      <c r="BP74" s="93"/>
      <c r="BQ74" s="91"/>
      <c r="BR74" s="91"/>
      <c r="BS74" s="91"/>
      <c r="BT74" s="91"/>
      <c r="BU74" s="91"/>
      <c r="BV74" s="91"/>
      <c r="BW74" s="91"/>
      <c r="BX74" s="91"/>
      <c r="BY74" s="91"/>
      <c r="BZ74" s="91"/>
      <c r="CA74" s="91"/>
      <c r="CB74" s="91"/>
      <c r="CC74" s="91"/>
    </row>
    <row r="75" spans="1:81" s="11" customFormat="1" ht="14.25" x14ac:dyDescent="0.2">
      <c r="A75" s="159" t="s">
        <v>86</v>
      </c>
      <c r="B75" s="78"/>
      <c r="AS75" s="91"/>
      <c r="AT75" s="91"/>
      <c r="AU75" s="91"/>
      <c r="AV75" s="92"/>
      <c r="AW75" s="93"/>
      <c r="AX75" s="91"/>
      <c r="AY75" s="91"/>
      <c r="AZ75" s="91"/>
      <c r="BA75" s="5"/>
      <c r="BB75" s="5"/>
      <c r="BC75" s="5"/>
      <c r="BD75" s="5"/>
      <c r="BE75" s="5"/>
      <c r="BF75" s="153"/>
      <c r="BG75" s="91"/>
      <c r="BH75" s="91"/>
      <c r="BI75" s="91"/>
      <c r="BJ75" s="91"/>
      <c r="BK75" s="91"/>
      <c r="BL75" s="91"/>
      <c r="BM75" s="91"/>
      <c r="BN75" s="91"/>
      <c r="BO75" s="91"/>
      <c r="BP75" s="93"/>
      <c r="BQ75" s="91"/>
      <c r="BR75" s="91"/>
      <c r="BS75" s="91"/>
      <c r="BT75" s="91"/>
      <c r="BU75" s="91"/>
      <c r="BV75" s="91"/>
      <c r="BW75" s="91"/>
      <c r="BX75" s="91"/>
      <c r="BY75" s="91"/>
      <c r="BZ75" s="91"/>
      <c r="CA75" s="91"/>
      <c r="CB75" s="91"/>
      <c r="CC75" s="91"/>
    </row>
    <row r="76" spans="1:81" s="11" customFormat="1" ht="14.25" x14ac:dyDescent="0.2">
      <c r="A76" s="159" t="s">
        <v>87</v>
      </c>
      <c r="B76" s="78"/>
      <c r="AS76" s="91"/>
      <c r="AT76" s="91"/>
      <c r="AU76" s="91"/>
      <c r="AV76" s="92"/>
      <c r="AW76" s="93"/>
      <c r="AX76" s="91"/>
      <c r="AY76" s="91"/>
      <c r="AZ76" s="91"/>
      <c r="BA76" s="5"/>
      <c r="BB76" s="5"/>
      <c r="BC76" s="5"/>
      <c r="BD76" s="5"/>
      <c r="BE76" s="5"/>
      <c r="BF76" s="153"/>
      <c r="BG76" s="91"/>
      <c r="BH76" s="91"/>
      <c r="BI76" s="91"/>
      <c r="BJ76" s="91"/>
      <c r="BK76" s="91"/>
      <c r="BL76" s="91"/>
      <c r="BM76" s="91"/>
      <c r="BN76" s="91"/>
      <c r="BO76" s="91"/>
      <c r="BP76" s="93"/>
      <c r="BQ76" s="91"/>
      <c r="BR76" s="91"/>
      <c r="BS76" s="91"/>
      <c r="BT76" s="91"/>
      <c r="BU76" s="91"/>
      <c r="BV76" s="91"/>
      <c r="BW76" s="91"/>
      <c r="BX76" s="91"/>
      <c r="BY76" s="91"/>
      <c r="BZ76" s="91"/>
      <c r="CA76" s="91"/>
      <c r="CB76" s="91"/>
      <c r="CC76" s="91"/>
    </row>
    <row r="77" spans="1:81" s="11" customFormat="1" ht="14.25" x14ac:dyDescent="0.2">
      <c r="A77" s="159" t="s">
        <v>88</v>
      </c>
      <c r="B77" s="78"/>
      <c r="AS77" s="91"/>
      <c r="AT77" s="91"/>
      <c r="AU77" s="91"/>
      <c r="AV77" s="92"/>
      <c r="AW77" s="93"/>
      <c r="AX77" s="91"/>
      <c r="AY77" s="91"/>
      <c r="AZ77" s="91"/>
      <c r="BA77" s="5"/>
      <c r="BB77" s="5"/>
      <c r="BC77" s="5"/>
      <c r="BD77" s="5"/>
      <c r="BE77" s="5"/>
      <c r="BF77" s="153"/>
      <c r="BG77" s="91"/>
      <c r="BH77" s="91"/>
      <c r="BI77" s="91"/>
      <c r="BJ77" s="91"/>
      <c r="BK77" s="91"/>
      <c r="BL77" s="91"/>
      <c r="BM77" s="91"/>
      <c r="BN77" s="91"/>
      <c r="BO77" s="91"/>
      <c r="BP77" s="93"/>
      <c r="BQ77" s="91"/>
      <c r="BR77" s="91"/>
      <c r="BS77" s="91"/>
      <c r="BT77" s="91"/>
      <c r="BU77" s="91"/>
      <c r="BV77" s="91"/>
      <c r="BW77" s="91"/>
      <c r="BX77" s="91"/>
      <c r="BY77" s="91"/>
      <c r="BZ77" s="91"/>
      <c r="CA77" s="91"/>
      <c r="CB77" s="91"/>
      <c r="CC77" s="91"/>
    </row>
    <row r="78" spans="1:81" s="11" customFormat="1" ht="14.25" x14ac:dyDescent="0.2">
      <c r="A78" s="160" t="s">
        <v>89</v>
      </c>
      <c r="B78" s="78"/>
      <c r="AS78" s="91"/>
      <c r="AT78" s="91"/>
      <c r="AU78" s="91"/>
      <c r="AV78" s="92"/>
      <c r="AW78" s="93"/>
      <c r="AX78" s="91"/>
      <c r="AY78" s="91"/>
      <c r="AZ78" s="91"/>
      <c r="BA78" s="5"/>
      <c r="BB78" s="5"/>
      <c r="BC78" s="5"/>
      <c r="BD78" s="5"/>
      <c r="BE78" s="5"/>
      <c r="BF78" s="153"/>
      <c r="BG78" s="91"/>
      <c r="BH78" s="91"/>
      <c r="BI78" s="91"/>
      <c r="BJ78" s="91"/>
      <c r="BK78" s="91"/>
      <c r="BL78" s="91"/>
      <c r="BM78" s="91"/>
      <c r="BN78" s="91"/>
      <c r="BO78" s="91"/>
      <c r="BP78" s="93"/>
      <c r="BQ78" s="91"/>
      <c r="BR78" s="91"/>
      <c r="BS78" s="91"/>
      <c r="BT78" s="91"/>
      <c r="BU78" s="91"/>
      <c r="BV78" s="91"/>
      <c r="BW78" s="91"/>
      <c r="BX78" s="91"/>
      <c r="BY78" s="91"/>
      <c r="BZ78" s="91"/>
      <c r="CA78" s="91"/>
      <c r="CB78" s="91"/>
      <c r="CC78" s="91"/>
    </row>
    <row r="79" spans="1:81" s="11" customFormat="1" ht="14.25" x14ac:dyDescent="0.2">
      <c r="A79" s="159" t="s">
        <v>90</v>
      </c>
      <c r="B79" s="78"/>
      <c r="AS79" s="91"/>
      <c r="AT79" s="91"/>
      <c r="AU79" s="91"/>
      <c r="AV79" s="92"/>
      <c r="AW79" s="93"/>
      <c r="AX79" s="91"/>
      <c r="AY79" s="91"/>
      <c r="AZ79" s="91"/>
      <c r="BA79" s="5"/>
      <c r="BB79" s="5"/>
      <c r="BC79" s="5"/>
      <c r="BD79" s="5"/>
      <c r="BE79" s="5"/>
      <c r="BF79" s="153"/>
      <c r="BG79" s="91"/>
      <c r="BH79" s="91"/>
      <c r="BI79" s="91"/>
      <c r="BJ79" s="91"/>
      <c r="BK79" s="91"/>
      <c r="BL79" s="91"/>
      <c r="BM79" s="91"/>
      <c r="BN79" s="91"/>
      <c r="BO79" s="91"/>
      <c r="BP79" s="93"/>
      <c r="BQ79" s="91"/>
      <c r="BR79" s="91"/>
      <c r="BS79" s="91"/>
      <c r="BT79" s="91"/>
      <c r="BU79" s="91"/>
      <c r="BV79" s="91"/>
      <c r="BW79" s="91"/>
      <c r="BX79" s="91"/>
      <c r="BY79" s="91"/>
      <c r="BZ79" s="91"/>
      <c r="CA79" s="91"/>
      <c r="CB79" s="91"/>
      <c r="CC79" s="91"/>
    </row>
    <row r="80" spans="1:81" s="11" customFormat="1" ht="14.25" x14ac:dyDescent="0.2">
      <c r="A80" s="159" t="s">
        <v>91</v>
      </c>
      <c r="B80" s="78"/>
      <c r="AS80" s="91"/>
      <c r="AT80" s="91"/>
      <c r="AU80" s="91"/>
      <c r="AV80" s="92"/>
      <c r="AW80" s="93"/>
      <c r="AX80" s="91"/>
      <c r="AY80" s="91"/>
      <c r="AZ80" s="91"/>
      <c r="BA80" s="5"/>
      <c r="BB80" s="5"/>
      <c r="BC80" s="5"/>
      <c r="BD80" s="5"/>
      <c r="BE80" s="5"/>
      <c r="BF80" s="153"/>
      <c r="BG80" s="91"/>
      <c r="BH80" s="91"/>
      <c r="BI80" s="91"/>
      <c r="BJ80" s="91"/>
      <c r="BK80" s="91"/>
      <c r="BL80" s="91"/>
      <c r="BM80" s="91"/>
      <c r="BN80" s="91"/>
      <c r="BO80" s="91"/>
      <c r="BP80" s="93"/>
      <c r="BQ80" s="91"/>
      <c r="BR80" s="91"/>
      <c r="BS80" s="91"/>
      <c r="BT80" s="91"/>
      <c r="BU80" s="91"/>
      <c r="BV80" s="91"/>
      <c r="BW80" s="91"/>
      <c r="BX80" s="91"/>
      <c r="BY80" s="91"/>
      <c r="BZ80" s="91"/>
      <c r="CA80" s="91"/>
      <c r="CB80" s="91"/>
      <c r="CC80" s="91"/>
    </row>
    <row r="81" spans="1:81" s="11" customFormat="1" ht="14.25" x14ac:dyDescent="0.2">
      <c r="A81" s="159" t="s">
        <v>92</v>
      </c>
      <c r="B81" s="78"/>
      <c r="AS81" s="91"/>
      <c r="AT81" s="91"/>
      <c r="AU81" s="91"/>
      <c r="AV81" s="92"/>
      <c r="AW81" s="93"/>
      <c r="AX81" s="91"/>
      <c r="AY81" s="91"/>
      <c r="AZ81" s="91"/>
      <c r="BA81" s="5"/>
      <c r="BB81" s="5"/>
      <c r="BC81" s="5"/>
      <c r="BD81" s="5"/>
      <c r="BE81" s="5"/>
      <c r="BF81" s="153"/>
      <c r="BG81" s="91"/>
      <c r="BH81" s="91"/>
      <c r="BI81" s="91"/>
      <c r="BJ81" s="91"/>
      <c r="BK81" s="91"/>
      <c r="BL81" s="91"/>
      <c r="BM81" s="91"/>
      <c r="BN81" s="91"/>
      <c r="BO81" s="91"/>
      <c r="BP81" s="93"/>
      <c r="BQ81" s="91"/>
      <c r="BR81" s="91"/>
      <c r="BS81" s="91"/>
      <c r="BT81" s="91"/>
      <c r="BU81" s="91"/>
      <c r="BV81" s="91"/>
      <c r="BW81" s="91"/>
      <c r="BX81" s="91"/>
      <c r="BY81" s="91"/>
      <c r="BZ81" s="91"/>
      <c r="CA81" s="91"/>
      <c r="CB81" s="91"/>
      <c r="CC81" s="91"/>
    </row>
    <row r="82" spans="1:81" s="11" customFormat="1" ht="14.25" x14ac:dyDescent="0.2">
      <c r="A82" s="159" t="s">
        <v>93</v>
      </c>
      <c r="B82" s="78"/>
      <c r="AS82" s="91"/>
      <c r="AT82" s="91"/>
      <c r="AU82" s="91"/>
      <c r="AV82" s="92"/>
      <c r="AW82" s="93"/>
      <c r="AX82" s="91"/>
      <c r="AY82" s="91"/>
      <c r="AZ82" s="91"/>
      <c r="BA82" s="5"/>
      <c r="BB82" s="5"/>
      <c r="BC82" s="5"/>
      <c r="BD82" s="5"/>
      <c r="BE82" s="5"/>
      <c r="BF82" s="153"/>
      <c r="BG82" s="91"/>
      <c r="BH82" s="91"/>
      <c r="BI82" s="91"/>
      <c r="BJ82" s="91"/>
      <c r="BK82" s="91"/>
      <c r="BL82" s="91"/>
      <c r="BM82" s="91"/>
      <c r="BN82" s="91"/>
      <c r="BO82" s="91"/>
      <c r="BP82" s="93"/>
      <c r="BQ82" s="91"/>
      <c r="BR82" s="91"/>
      <c r="BS82" s="91"/>
      <c r="BT82" s="91"/>
      <c r="BU82" s="91"/>
      <c r="BV82" s="91"/>
      <c r="BW82" s="91"/>
      <c r="BX82" s="91"/>
      <c r="BY82" s="91"/>
      <c r="BZ82" s="91"/>
      <c r="CA82" s="91"/>
      <c r="CB82" s="91"/>
      <c r="CC82" s="91"/>
    </row>
    <row r="83" spans="1:81" s="11" customFormat="1" ht="14.25" x14ac:dyDescent="0.2">
      <c r="A83" s="161" t="s">
        <v>94</v>
      </c>
      <c r="B83" s="154"/>
      <c r="AS83" s="91"/>
      <c r="AT83" s="91"/>
      <c r="AU83" s="91"/>
      <c r="AV83" s="92"/>
      <c r="AW83" s="93"/>
      <c r="AX83" s="91"/>
      <c r="AY83" s="91"/>
      <c r="AZ83" s="91"/>
      <c r="BA83" s="5"/>
      <c r="BB83" s="5"/>
      <c r="BC83" s="5"/>
      <c r="BD83" s="5"/>
      <c r="BE83" s="5"/>
      <c r="BF83" s="153"/>
      <c r="BG83" s="91"/>
      <c r="BH83" s="91"/>
      <c r="BI83" s="91"/>
      <c r="BJ83" s="91"/>
      <c r="BK83" s="91"/>
      <c r="BL83" s="91"/>
      <c r="BM83" s="91"/>
      <c r="BN83" s="91"/>
      <c r="BO83" s="91"/>
      <c r="BP83" s="93"/>
      <c r="BQ83" s="91"/>
      <c r="BR83" s="91"/>
      <c r="BS83" s="91"/>
      <c r="BT83" s="91"/>
      <c r="BU83" s="91"/>
      <c r="BV83" s="91"/>
      <c r="BW83" s="91"/>
      <c r="BX83" s="91"/>
      <c r="BY83" s="91"/>
      <c r="BZ83" s="91"/>
      <c r="CA83" s="91"/>
      <c r="CB83" s="91"/>
      <c r="CC83" s="91"/>
    </row>
    <row r="84" spans="1:81" s="11" customFormat="1" ht="14.25" x14ac:dyDescent="0.2">
      <c r="A84" s="269" t="s">
        <v>5</v>
      </c>
      <c r="B84" s="141">
        <f>SUM(B72:B83)</f>
        <v>0</v>
      </c>
      <c r="AS84" s="91"/>
      <c r="AT84" s="91"/>
      <c r="AU84" s="91"/>
      <c r="AV84" s="92"/>
      <c r="AW84" s="93"/>
      <c r="AX84" s="91"/>
      <c r="AY84" s="91"/>
      <c r="AZ84" s="91"/>
      <c r="BA84" s="5"/>
      <c r="BB84" s="5"/>
      <c r="BC84" s="5"/>
      <c r="BD84" s="5"/>
      <c r="BE84" s="5"/>
      <c r="BF84" s="153"/>
      <c r="BG84" s="91"/>
      <c r="BH84" s="91"/>
      <c r="BI84" s="91"/>
      <c r="BJ84" s="91"/>
      <c r="BK84" s="91"/>
      <c r="BL84" s="91"/>
      <c r="BM84" s="91"/>
      <c r="BN84" s="91"/>
      <c r="BO84" s="91"/>
      <c r="BP84" s="93"/>
      <c r="BQ84" s="91"/>
      <c r="BR84" s="91"/>
      <c r="BS84" s="91"/>
      <c r="BT84" s="91"/>
      <c r="BU84" s="91"/>
      <c r="BV84" s="91"/>
      <c r="BW84" s="91"/>
      <c r="BX84" s="91"/>
      <c r="BY84" s="91"/>
      <c r="BZ84" s="91"/>
      <c r="CA84" s="91"/>
      <c r="CB84" s="91"/>
      <c r="CC84" s="91"/>
    </row>
    <row r="85" spans="1:81" s="3" customFormat="1" ht="14.25" x14ac:dyDescent="0.2">
      <c r="A85" s="155" t="s">
        <v>95</v>
      </c>
      <c r="B85" s="162"/>
      <c r="C85" s="162"/>
      <c r="D85" s="2"/>
      <c r="E85" s="2"/>
      <c r="F85" s="2"/>
      <c r="G85" s="2"/>
      <c r="H85" s="2"/>
      <c r="I85" s="2"/>
      <c r="J85" s="2"/>
      <c r="K85" s="2"/>
      <c r="L85" s="2"/>
      <c r="M85" s="2"/>
      <c r="N85" s="2"/>
      <c r="AS85" s="5"/>
      <c r="AT85" s="5"/>
      <c r="AU85" s="5"/>
      <c r="AV85" s="6"/>
      <c r="AW85" s="7"/>
      <c r="AX85" s="5"/>
      <c r="AY85" s="5"/>
      <c r="AZ85" s="5"/>
      <c r="BA85" s="5"/>
      <c r="BB85" s="5"/>
      <c r="BC85" s="5"/>
      <c r="BD85" s="5"/>
      <c r="BE85" s="5"/>
      <c r="BF85" s="153"/>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24.75" x14ac:dyDescent="0.3">
      <c r="A86" s="163" t="s">
        <v>70</v>
      </c>
      <c r="B86" s="164" t="s">
        <v>5</v>
      </c>
      <c r="C86" s="2"/>
      <c r="D86" s="2"/>
      <c r="E86" s="165"/>
      <c r="F86" s="165"/>
      <c r="G86" s="165"/>
      <c r="H86" s="2"/>
      <c r="I86" s="2"/>
      <c r="J86" s="2"/>
      <c r="K86" s="2"/>
      <c r="L86" s="2"/>
      <c r="M86" s="2"/>
      <c r="N86" s="2"/>
      <c r="AS86" s="5"/>
      <c r="AT86" s="5"/>
      <c r="AU86" s="5"/>
      <c r="AV86" s="6"/>
      <c r="AW86" s="7"/>
      <c r="AX86" s="5"/>
      <c r="AY86" s="5"/>
      <c r="AZ86" s="5"/>
      <c r="BA86" s="5"/>
      <c r="BB86" s="5"/>
      <c r="BC86" s="5"/>
      <c r="BD86" s="5"/>
      <c r="BE86" s="5"/>
      <c r="BF86" s="153"/>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x14ac:dyDescent="0.2">
      <c r="A87" s="166" t="s">
        <v>75</v>
      </c>
      <c r="B87" s="167"/>
      <c r="D87" s="2"/>
      <c r="E87" s="2"/>
      <c r="F87" s="2"/>
      <c r="G87" s="2"/>
      <c r="H87" s="2"/>
      <c r="I87" s="2"/>
      <c r="J87" s="2"/>
      <c r="K87" s="2"/>
      <c r="L87" s="2"/>
      <c r="M87" s="2"/>
      <c r="N87" s="2"/>
      <c r="AS87" s="5"/>
      <c r="AT87" s="5"/>
      <c r="AU87" s="5"/>
      <c r="AV87" s="6"/>
      <c r="AW87" s="7"/>
      <c r="AX87" s="5"/>
      <c r="AY87" s="5"/>
      <c r="AZ87" s="5"/>
      <c r="BA87" s="5"/>
      <c r="BB87" s="5"/>
      <c r="BC87" s="5"/>
      <c r="BD87" s="5"/>
      <c r="BE87" s="5"/>
      <c r="BF87" s="153"/>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x14ac:dyDescent="0.2">
      <c r="A88" s="168" t="s">
        <v>76</v>
      </c>
      <c r="B88" s="167"/>
      <c r="D88" s="2"/>
      <c r="E88" s="2"/>
      <c r="F88" s="2"/>
      <c r="G88" s="2"/>
      <c r="H88" s="2"/>
      <c r="I88" s="2"/>
      <c r="J88" s="2"/>
      <c r="K88" s="2"/>
      <c r="L88" s="2"/>
      <c r="M88" s="2"/>
      <c r="N88" s="2"/>
      <c r="AS88" s="5"/>
      <c r="AT88" s="5"/>
      <c r="AU88" s="5"/>
      <c r="AV88" s="6"/>
      <c r="AW88" s="7"/>
      <c r="AX88" s="5"/>
      <c r="AY88" s="5"/>
      <c r="AZ88" s="5"/>
      <c r="BA88" s="5"/>
      <c r="BB88" s="5"/>
      <c r="BC88" s="5"/>
      <c r="BD88" s="5"/>
      <c r="BE88" s="5"/>
      <c r="BF88" s="153"/>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x14ac:dyDescent="0.2">
      <c r="A89" s="168" t="s">
        <v>77</v>
      </c>
      <c r="B89" s="167"/>
      <c r="D89" s="2"/>
      <c r="E89" s="2"/>
      <c r="F89" s="2"/>
      <c r="G89" s="2"/>
      <c r="H89" s="2"/>
      <c r="I89" s="2"/>
      <c r="J89" s="2"/>
      <c r="K89" s="2"/>
      <c r="L89" s="2"/>
      <c r="M89" s="2"/>
      <c r="N89" s="2"/>
      <c r="AS89" s="5"/>
      <c r="AT89" s="5"/>
      <c r="AU89" s="5"/>
      <c r="AV89" s="6"/>
      <c r="AW89" s="7"/>
      <c r="AX89" s="5"/>
      <c r="AY89" s="5"/>
      <c r="AZ89" s="5"/>
      <c r="BA89" s="5"/>
      <c r="BB89" s="5"/>
      <c r="BC89" s="5"/>
      <c r="BD89" s="5"/>
      <c r="BE89" s="5"/>
      <c r="BF89" s="153"/>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x14ac:dyDescent="0.2">
      <c r="A90" s="168" t="s">
        <v>78</v>
      </c>
      <c r="B90" s="167"/>
      <c r="D90" s="2"/>
      <c r="E90" s="2"/>
      <c r="F90" s="2"/>
      <c r="G90" s="2"/>
      <c r="H90" s="2"/>
      <c r="I90" s="2"/>
      <c r="J90" s="2"/>
      <c r="K90" s="2"/>
      <c r="L90" s="2"/>
      <c r="M90" s="2"/>
      <c r="N90" s="2"/>
      <c r="AS90" s="5"/>
      <c r="AT90" s="5"/>
      <c r="AU90" s="5"/>
      <c r="AV90" s="6"/>
      <c r="AW90" s="7"/>
      <c r="AX90" s="5"/>
      <c r="AY90" s="5"/>
      <c r="AZ90" s="5"/>
      <c r="BA90" s="5"/>
      <c r="BB90" s="5"/>
      <c r="BC90" s="5"/>
      <c r="BD90" s="5"/>
      <c r="BE90" s="5"/>
      <c r="BF90" s="153"/>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x14ac:dyDescent="0.2">
      <c r="A91" s="169" t="s">
        <v>96</v>
      </c>
      <c r="B91" s="170"/>
      <c r="D91" s="2"/>
      <c r="E91" s="2"/>
      <c r="F91" s="2"/>
      <c r="G91" s="2"/>
      <c r="H91" s="2"/>
      <c r="I91" s="2"/>
      <c r="J91" s="2"/>
      <c r="K91" s="2"/>
      <c r="L91" s="2"/>
      <c r="M91" s="2"/>
      <c r="N91" s="2"/>
      <c r="AS91" s="5"/>
      <c r="AT91" s="5"/>
      <c r="AU91" s="5"/>
      <c r="AV91" s="6"/>
      <c r="AW91" s="7"/>
      <c r="AX91" s="5"/>
      <c r="AY91" s="5"/>
      <c r="AZ91" s="5"/>
      <c r="BA91" s="5"/>
      <c r="BB91" s="5"/>
      <c r="BC91" s="5"/>
      <c r="BD91" s="5"/>
      <c r="BE91" s="5"/>
      <c r="BF91" s="153"/>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x14ac:dyDescent="0.2">
      <c r="A92" s="140" t="s">
        <v>5</v>
      </c>
      <c r="B92" s="141">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3"/>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14.25" x14ac:dyDescent="0.2">
      <c r="A93" s="155" t="s">
        <v>97</v>
      </c>
      <c r="B93" s="171"/>
      <c r="C93" s="172"/>
      <c r="D93" s="2"/>
      <c r="E93" s="2"/>
      <c r="F93" s="2"/>
      <c r="G93" s="2"/>
      <c r="H93" s="2"/>
      <c r="I93" s="2"/>
      <c r="J93" s="2"/>
      <c r="K93" s="2"/>
      <c r="L93" s="2"/>
      <c r="M93" s="2"/>
      <c r="N93" s="2"/>
      <c r="AS93" s="5"/>
      <c r="AT93" s="5"/>
      <c r="AU93" s="5"/>
      <c r="AV93" s="6"/>
      <c r="AW93" s="7"/>
      <c r="AX93" s="5"/>
      <c r="AY93" s="5"/>
      <c r="AZ93" s="5"/>
      <c r="BA93" s="5"/>
      <c r="BB93" s="5"/>
      <c r="BC93" s="5"/>
      <c r="BD93" s="5"/>
      <c r="BE93" s="5"/>
      <c r="BF93" s="153"/>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x14ac:dyDescent="0.2">
      <c r="A94" s="163" t="s">
        <v>70</v>
      </c>
      <c r="B94" s="164"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3"/>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x14ac:dyDescent="0.2">
      <c r="A95" s="166" t="s">
        <v>75</v>
      </c>
      <c r="B95" s="167"/>
      <c r="D95" s="2"/>
      <c r="E95" s="2"/>
      <c r="F95" s="2"/>
      <c r="G95" s="2"/>
      <c r="H95" s="2"/>
      <c r="I95" s="2"/>
      <c r="J95" s="2"/>
      <c r="K95" s="2"/>
      <c r="L95" s="2"/>
      <c r="M95" s="2"/>
      <c r="N95" s="2"/>
      <c r="AS95" s="5"/>
      <c r="AT95" s="5"/>
      <c r="AU95" s="5"/>
      <c r="AV95" s="6"/>
      <c r="AW95" s="7"/>
      <c r="AX95" s="5"/>
      <c r="AY95" s="5"/>
      <c r="AZ95" s="5"/>
      <c r="BA95" s="5"/>
      <c r="BB95" s="5"/>
      <c r="BC95" s="5"/>
      <c r="BD95" s="5"/>
      <c r="BE95" s="5"/>
      <c r="BF95" s="153"/>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x14ac:dyDescent="0.2">
      <c r="A96" s="168" t="s">
        <v>76</v>
      </c>
      <c r="B96" s="167"/>
      <c r="D96" s="2"/>
      <c r="E96" s="2"/>
      <c r="F96" s="2"/>
      <c r="G96" s="2"/>
      <c r="H96" s="2"/>
      <c r="I96" s="2"/>
      <c r="J96" s="2"/>
      <c r="K96" s="2"/>
      <c r="L96" s="2"/>
      <c r="M96" s="2"/>
      <c r="N96" s="2"/>
      <c r="AS96" s="5"/>
      <c r="AT96" s="5"/>
      <c r="AU96" s="5"/>
      <c r="AV96" s="6"/>
      <c r="AW96" s="7"/>
      <c r="AX96" s="5"/>
      <c r="AY96" s="5"/>
      <c r="AZ96" s="5"/>
      <c r="BA96" s="5"/>
      <c r="BB96" s="5"/>
      <c r="BC96" s="5"/>
      <c r="BD96" s="5"/>
      <c r="BE96" s="5"/>
      <c r="BF96" s="153"/>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x14ac:dyDescent="0.2">
      <c r="A97" s="168" t="s">
        <v>77</v>
      </c>
      <c r="B97" s="167"/>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x14ac:dyDescent="0.2">
      <c r="A98" s="168" t="s">
        <v>78</v>
      </c>
      <c r="B98" s="167"/>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x14ac:dyDescent="0.2">
      <c r="A99" s="169" t="s">
        <v>96</v>
      </c>
      <c r="B99" s="170"/>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x14ac:dyDescent="0.2">
      <c r="A100" s="140" t="s">
        <v>5</v>
      </c>
      <c r="B100" s="141">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14.25" x14ac:dyDescent="0.2">
      <c r="A101" s="155" t="s">
        <v>98</v>
      </c>
      <c r="B101" s="171"/>
      <c r="C101" s="172"/>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x14ac:dyDescent="0.2">
      <c r="A102" s="360" t="s">
        <v>99</v>
      </c>
      <c r="B102" s="361"/>
      <c r="C102" s="364" t="s">
        <v>5</v>
      </c>
      <c r="D102" s="336" t="s">
        <v>38</v>
      </c>
      <c r="E102" s="337"/>
      <c r="F102" s="337"/>
      <c r="G102" s="324"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31.5" x14ac:dyDescent="0.2">
      <c r="A103" s="362"/>
      <c r="B103" s="363"/>
      <c r="C103" s="365"/>
      <c r="D103" s="265" t="s">
        <v>40</v>
      </c>
      <c r="E103" s="265" t="s">
        <v>41</v>
      </c>
      <c r="F103" s="265" t="s">
        <v>42</v>
      </c>
      <c r="G103" s="325"/>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x14ac:dyDescent="0.2">
      <c r="A104" s="371" t="s">
        <v>100</v>
      </c>
      <c r="B104" s="372"/>
      <c r="C104" s="141">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x14ac:dyDescent="0.2">
      <c r="A105" s="373" t="s">
        <v>101</v>
      </c>
      <c r="B105" s="374"/>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15" x14ac:dyDescent="0.2">
      <c r="A106" s="155" t="s">
        <v>102</v>
      </c>
      <c r="B106" s="263"/>
      <c r="C106" s="263"/>
      <c r="D106" s="263"/>
      <c r="E106" s="263"/>
      <c r="F106" s="263"/>
      <c r="G106" s="263"/>
      <c r="H106" s="263"/>
      <c r="I106" s="263"/>
      <c r="J106" s="263"/>
      <c r="K106" s="263"/>
      <c r="L106" s="263"/>
      <c r="M106" s="263"/>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x14ac:dyDescent="0.2">
      <c r="A107" s="375" t="s">
        <v>103</v>
      </c>
      <c r="B107" s="376"/>
      <c r="C107" s="377"/>
      <c r="D107" s="173" t="s">
        <v>5</v>
      </c>
      <c r="E107" s="174"/>
      <c r="F107" s="174"/>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x14ac:dyDescent="0.2">
      <c r="A108" s="175" t="s">
        <v>104</v>
      </c>
      <c r="B108" s="176"/>
      <c r="C108" s="177"/>
      <c r="D108" s="178"/>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15" x14ac:dyDescent="0.2">
      <c r="A109" s="155" t="s">
        <v>105</v>
      </c>
      <c r="B109" s="263"/>
      <c r="C109" s="263"/>
      <c r="D109" s="263"/>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x14ac:dyDescent="0.2">
      <c r="A110" s="378" t="s">
        <v>103</v>
      </c>
      <c r="B110" s="379"/>
      <c r="C110" s="380"/>
      <c r="D110" s="364" t="s">
        <v>5</v>
      </c>
      <c r="E110" s="336" t="s">
        <v>38</v>
      </c>
      <c r="F110" s="337"/>
      <c r="G110" s="337"/>
      <c r="H110" s="324"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2" x14ac:dyDescent="0.2">
      <c r="A111" s="381"/>
      <c r="B111" s="382"/>
      <c r="C111" s="383"/>
      <c r="D111" s="365"/>
      <c r="E111" s="265" t="s">
        <v>40</v>
      </c>
      <c r="F111" s="265" t="s">
        <v>41</v>
      </c>
      <c r="G111" s="265" t="s">
        <v>42</v>
      </c>
      <c r="H111" s="325"/>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x14ac:dyDescent="0.2">
      <c r="A112" s="175" t="s">
        <v>104</v>
      </c>
      <c r="B112" s="176"/>
      <c r="C112" s="177"/>
      <c r="D112" s="141">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14.25" x14ac:dyDescent="0.2">
      <c r="A113" s="12" t="s">
        <v>106</v>
      </c>
      <c r="B113" s="179"/>
      <c r="C113" s="180"/>
      <c r="D113" s="180"/>
      <c r="E113" s="180"/>
      <c r="F113" s="181"/>
      <c r="AS113" s="91"/>
      <c r="AT113" s="91"/>
      <c r="AU113" s="91"/>
      <c r="AV113" s="92"/>
      <c r="AW113" s="93"/>
      <c r="AX113" s="91"/>
      <c r="AY113" s="91"/>
      <c r="AZ113" s="91"/>
      <c r="BA113" s="6"/>
      <c r="BB113" s="6"/>
      <c r="BC113" s="6"/>
      <c r="BD113" s="6"/>
      <c r="BE113" s="6"/>
      <c r="BF113" s="6"/>
      <c r="BG113" s="91"/>
      <c r="BH113" s="91"/>
      <c r="BI113" s="91"/>
      <c r="BJ113" s="91"/>
      <c r="BK113" s="91"/>
      <c r="BL113" s="91"/>
      <c r="BM113" s="91"/>
      <c r="BN113" s="91"/>
      <c r="BO113" s="91"/>
      <c r="BP113" s="93"/>
      <c r="BQ113" s="91"/>
      <c r="BR113" s="91"/>
      <c r="BS113" s="91"/>
      <c r="BT113" s="91"/>
      <c r="BU113" s="91"/>
      <c r="BV113" s="91"/>
      <c r="BW113" s="91"/>
      <c r="BX113" s="91"/>
      <c r="BY113" s="91"/>
      <c r="BZ113" s="91"/>
      <c r="CA113" s="91"/>
      <c r="CB113" s="91"/>
      <c r="CC113" s="91"/>
    </row>
    <row r="114" spans="1:91" s="11" customFormat="1" ht="14.25" x14ac:dyDescent="0.2">
      <c r="A114" s="366" t="s">
        <v>107</v>
      </c>
      <c r="B114" s="384" t="s">
        <v>5</v>
      </c>
      <c r="C114" s="386" t="s">
        <v>108</v>
      </c>
      <c r="D114" s="386"/>
      <c r="E114" s="386"/>
      <c r="F114" s="386" t="s">
        <v>109</v>
      </c>
      <c r="G114" s="387" t="s">
        <v>110</v>
      </c>
      <c r="H114" s="388" t="s">
        <v>38</v>
      </c>
      <c r="I114" s="331"/>
      <c r="J114" s="331"/>
      <c r="K114" s="326" t="s">
        <v>39</v>
      </c>
      <c r="AS114" s="91"/>
      <c r="AT114" s="91"/>
      <c r="AU114" s="91"/>
      <c r="AV114" s="92"/>
      <c r="AW114" s="93"/>
      <c r="AX114" s="91"/>
      <c r="AY114" s="91"/>
      <c r="AZ114" s="91"/>
      <c r="BA114" s="6"/>
      <c r="BB114" s="6"/>
      <c r="BC114" s="6"/>
      <c r="BD114" s="6"/>
      <c r="BE114" s="6"/>
      <c r="BF114" s="6"/>
      <c r="BG114" s="91"/>
      <c r="BH114" s="91"/>
      <c r="BI114" s="91"/>
      <c r="BJ114" s="91"/>
      <c r="BK114" s="91"/>
      <c r="BL114" s="91"/>
      <c r="BM114" s="91"/>
      <c r="BN114" s="91"/>
      <c r="BO114" s="91"/>
      <c r="BP114" s="93"/>
      <c r="BQ114" s="91"/>
      <c r="BR114" s="91"/>
      <c r="BS114" s="91"/>
      <c r="BT114" s="91"/>
      <c r="BU114" s="91"/>
      <c r="BV114" s="91"/>
      <c r="BW114" s="91"/>
      <c r="BX114" s="91"/>
      <c r="BY114" s="91"/>
      <c r="BZ114" s="91"/>
      <c r="CA114" s="91"/>
      <c r="CB114" s="91"/>
      <c r="CC114" s="91"/>
    </row>
    <row r="115" spans="1:91" s="11" customFormat="1" ht="52.5" x14ac:dyDescent="0.2">
      <c r="A115" s="367"/>
      <c r="B115" s="385"/>
      <c r="C115" s="182" t="s">
        <v>111</v>
      </c>
      <c r="D115" s="182" t="s">
        <v>112</v>
      </c>
      <c r="E115" s="183" t="s">
        <v>113</v>
      </c>
      <c r="F115" s="386"/>
      <c r="G115" s="387"/>
      <c r="H115" s="184" t="s">
        <v>40</v>
      </c>
      <c r="I115" s="265" t="s">
        <v>41</v>
      </c>
      <c r="J115" s="265" t="s">
        <v>42</v>
      </c>
      <c r="K115" s="326"/>
      <c r="AT115" s="91"/>
      <c r="AU115" s="91"/>
      <c r="AV115" s="91"/>
      <c r="AW115" s="92"/>
      <c r="AX115" s="93"/>
      <c r="AY115" s="91"/>
      <c r="AZ115" s="91"/>
      <c r="BA115" s="91"/>
      <c r="BB115" s="13"/>
      <c r="BC115" s="6"/>
      <c r="BD115" s="6"/>
      <c r="BE115" s="13"/>
      <c r="BF115" s="6"/>
      <c r="BG115" s="6"/>
      <c r="BH115" s="91"/>
      <c r="BI115" s="91"/>
      <c r="BJ115" s="91"/>
      <c r="BK115" s="91"/>
      <c r="BL115" s="91"/>
      <c r="BM115" s="91"/>
      <c r="BN115" s="91"/>
      <c r="BO115" s="91"/>
      <c r="BP115" s="91"/>
      <c r="BQ115" s="93"/>
      <c r="BR115" s="91"/>
      <c r="BS115" s="91"/>
      <c r="BT115" s="91"/>
      <c r="BU115" s="91"/>
      <c r="BV115" s="91"/>
      <c r="BW115" s="91"/>
      <c r="BX115" s="91"/>
      <c r="BY115" s="91"/>
      <c r="BZ115" s="91"/>
      <c r="CA115" s="91"/>
      <c r="CB115" s="91"/>
      <c r="CC115" s="91"/>
      <c r="CD115" s="91"/>
    </row>
    <row r="116" spans="1:91" s="11" customFormat="1" ht="14.25" x14ac:dyDescent="0.2">
      <c r="A116" s="185" t="s">
        <v>51</v>
      </c>
      <c r="B116" s="134">
        <f>+SUM(C116:G116)</f>
        <v>0</v>
      </c>
      <c r="C116" s="186"/>
      <c r="D116" s="186"/>
      <c r="E116" s="187"/>
      <c r="F116" s="76"/>
      <c r="G116" s="188"/>
      <c r="H116" s="189"/>
      <c r="I116" s="76"/>
      <c r="J116" s="76"/>
      <c r="K116" s="76"/>
      <c r="L116" s="190" t="str">
        <f>+BB116</f>
        <v/>
      </c>
      <c r="AT116" s="91"/>
      <c r="AU116" s="91"/>
      <c r="AV116" s="91"/>
      <c r="AW116" s="92"/>
      <c r="AX116" s="93"/>
      <c r="AY116" s="91"/>
      <c r="AZ116" s="91"/>
      <c r="BA116" s="91"/>
      <c r="BB116" s="33" t="str">
        <f>IF($B116&lt;&gt;SUM($H116:$K116),"Total personas  debe ser igual que segúnTipo estrategia+otros","")</f>
        <v/>
      </c>
      <c r="BC116" s="6"/>
      <c r="BD116" s="6"/>
      <c r="BE116" s="16">
        <f>IF($B116&lt;&gt;SUM($H116:$K116),1,0)</f>
        <v>0</v>
      </c>
      <c r="BF116" s="6"/>
      <c r="BG116" s="6"/>
      <c r="BH116" s="91"/>
      <c r="BI116" s="91"/>
      <c r="BJ116" s="91"/>
      <c r="BK116" s="91"/>
      <c r="BL116" s="91"/>
      <c r="BM116" s="91"/>
      <c r="BN116" s="91"/>
      <c r="BO116" s="91"/>
      <c r="BP116" s="91"/>
      <c r="BQ116" s="93"/>
      <c r="BR116" s="91"/>
      <c r="BS116" s="91"/>
      <c r="BT116" s="91"/>
      <c r="BU116" s="91"/>
      <c r="BV116" s="91"/>
      <c r="BW116" s="91"/>
      <c r="BX116" s="91"/>
      <c r="BY116" s="91"/>
      <c r="BZ116" s="91"/>
      <c r="CA116" s="91"/>
      <c r="CB116" s="91"/>
      <c r="CC116" s="91"/>
      <c r="CD116" s="91"/>
    </row>
    <row r="117" spans="1:91" s="11" customFormat="1" ht="14.25" x14ac:dyDescent="0.2">
      <c r="A117" s="191" t="s">
        <v>64</v>
      </c>
      <c r="B117" s="45">
        <f>+SUM(C117:G117)</f>
        <v>0</v>
      </c>
      <c r="C117" s="50"/>
      <c r="D117" s="50"/>
      <c r="E117" s="51"/>
      <c r="F117" s="78"/>
      <c r="G117" s="192"/>
      <c r="H117" s="167"/>
      <c r="I117" s="78"/>
      <c r="J117" s="78"/>
      <c r="K117" s="78"/>
      <c r="L117" s="190" t="str">
        <f>+BB117</f>
        <v/>
      </c>
      <c r="AT117" s="91"/>
      <c r="AU117" s="91"/>
      <c r="AV117" s="91"/>
      <c r="AW117" s="92"/>
      <c r="AX117" s="93"/>
      <c r="AY117" s="91"/>
      <c r="AZ117" s="91"/>
      <c r="BA117" s="91"/>
      <c r="BB117" s="33" t="str">
        <f>IF($B117&lt;&gt;SUM($H117:$K117),"Total personas  debe ser igual que segúnTipo estrategia+otros","")</f>
        <v/>
      </c>
      <c r="BC117" s="6"/>
      <c r="BD117" s="6"/>
      <c r="BE117" s="16">
        <f>IF($B117&lt;&gt;SUM($H117:$K117),1,0)</f>
        <v>0</v>
      </c>
      <c r="BF117" s="6"/>
      <c r="BG117" s="6"/>
      <c r="BH117" s="91"/>
      <c r="BI117" s="91"/>
      <c r="BJ117" s="91"/>
      <c r="BK117" s="91"/>
      <c r="BL117" s="91"/>
      <c r="BM117" s="91"/>
      <c r="BN117" s="91"/>
      <c r="BO117" s="91"/>
      <c r="BP117" s="91"/>
      <c r="BQ117" s="93"/>
      <c r="BR117" s="91"/>
      <c r="BS117" s="91"/>
      <c r="BT117" s="91"/>
      <c r="BU117" s="91"/>
      <c r="BV117" s="91"/>
      <c r="BW117" s="91"/>
      <c r="BX117" s="91"/>
      <c r="BY117" s="91"/>
      <c r="BZ117" s="91"/>
      <c r="CA117" s="91"/>
      <c r="CB117" s="91"/>
      <c r="CC117" s="91"/>
      <c r="CD117" s="91"/>
    </row>
    <row r="118" spans="1:91" s="195" customFormat="1" ht="14.25" x14ac:dyDescent="0.2">
      <c r="A118" s="193" t="s">
        <v>67</v>
      </c>
      <c r="B118" s="56">
        <f>+SUM(C118:G118)</f>
        <v>0</v>
      </c>
      <c r="C118" s="60"/>
      <c r="D118" s="60"/>
      <c r="E118" s="61"/>
      <c r="F118" s="154"/>
      <c r="G118" s="194"/>
      <c r="H118" s="170"/>
      <c r="I118" s="154"/>
      <c r="J118" s="154"/>
      <c r="K118" s="154"/>
      <c r="L118" s="190"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1"/>
      <c r="AU118" s="91"/>
      <c r="AV118" s="91"/>
      <c r="AW118" s="92"/>
      <c r="AX118" s="93"/>
      <c r="AY118" s="91"/>
      <c r="AZ118" s="91"/>
      <c r="BA118" s="91"/>
      <c r="BB118" s="33" t="str">
        <f>IF($B118&lt;&gt;SUM($H118:$K118),"Total personas  debe ser igual que segúnTipo estrategia+otros","")</f>
        <v/>
      </c>
      <c r="BC118" s="6"/>
      <c r="BD118" s="6"/>
      <c r="BE118" s="16">
        <f>IF($B118&lt;&gt;SUM($H118:$K118),1,0)</f>
        <v>0</v>
      </c>
      <c r="BF118" s="6"/>
      <c r="BG118" s="6"/>
      <c r="BH118" s="91"/>
      <c r="BI118" s="91"/>
      <c r="BJ118" s="91"/>
      <c r="BK118" s="91"/>
      <c r="BL118" s="91"/>
      <c r="BM118" s="91"/>
      <c r="BN118" s="91"/>
      <c r="BO118" s="91"/>
      <c r="BP118" s="91"/>
      <c r="BQ118" s="93"/>
      <c r="BR118" s="91"/>
      <c r="BS118" s="91"/>
      <c r="BT118" s="91"/>
      <c r="BU118" s="91"/>
      <c r="BV118" s="91"/>
      <c r="BW118" s="91"/>
      <c r="BX118" s="91"/>
      <c r="BY118" s="91"/>
      <c r="BZ118" s="91"/>
      <c r="CA118" s="91"/>
      <c r="CB118" s="91"/>
      <c r="CC118" s="91"/>
      <c r="CD118" s="91"/>
      <c r="CE118" s="11"/>
      <c r="CF118" s="11"/>
      <c r="CG118" s="11"/>
      <c r="CH118" s="11"/>
      <c r="CI118" s="11"/>
      <c r="CJ118" s="11"/>
      <c r="CK118" s="11"/>
      <c r="CL118" s="11"/>
      <c r="CM118" s="11"/>
    </row>
    <row r="119" spans="1:91" s="3" customFormat="1" ht="15" x14ac:dyDescent="0.2">
      <c r="A119" s="155" t="s">
        <v>114</v>
      </c>
      <c r="B119" s="263"/>
      <c r="C119" s="263"/>
      <c r="D119" s="263"/>
      <c r="E119" s="263"/>
      <c r="F119" s="263"/>
      <c r="G119" s="263"/>
      <c r="H119" s="263"/>
      <c r="I119" s="263"/>
      <c r="J119" s="263"/>
      <c r="K119" s="263"/>
      <c r="L119" s="263"/>
      <c r="M119" s="263"/>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21" x14ac:dyDescent="0.2">
      <c r="A120" s="268" t="s">
        <v>115</v>
      </c>
      <c r="B120" s="273" t="s">
        <v>116</v>
      </c>
      <c r="C120" s="273" t="s">
        <v>117</v>
      </c>
      <c r="D120" s="264" t="s">
        <v>118</v>
      </c>
      <c r="E120" s="263"/>
      <c r="F120" s="263"/>
      <c r="G120" s="263"/>
      <c r="H120" s="263"/>
      <c r="I120" s="263"/>
      <c r="J120" s="263"/>
      <c r="K120" s="263"/>
      <c r="L120" s="263"/>
      <c r="M120" s="263"/>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x14ac:dyDescent="0.2">
      <c r="A121" s="324" t="s">
        <v>119</v>
      </c>
      <c r="B121" s="185" t="s">
        <v>120</v>
      </c>
      <c r="C121" s="76"/>
      <c r="D121" s="76"/>
      <c r="E121" s="263"/>
      <c r="F121" s="263"/>
      <c r="G121" s="263"/>
      <c r="H121" s="263"/>
      <c r="I121" s="263"/>
      <c r="J121" s="263"/>
      <c r="K121" s="263"/>
      <c r="L121" s="263"/>
      <c r="M121" s="263"/>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1.5" x14ac:dyDescent="0.2">
      <c r="A122" s="389"/>
      <c r="B122" s="191" t="s">
        <v>121</v>
      </c>
      <c r="C122" s="78"/>
      <c r="D122" s="78"/>
      <c r="E122" s="263"/>
      <c r="F122" s="263"/>
      <c r="G122" s="263"/>
      <c r="H122" s="263"/>
      <c r="I122" s="263"/>
      <c r="J122" s="263"/>
      <c r="K122" s="263"/>
      <c r="L122" s="263"/>
      <c r="M122" s="263"/>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1" x14ac:dyDescent="0.2">
      <c r="A123" s="389"/>
      <c r="B123" s="191" t="s">
        <v>122</v>
      </c>
      <c r="C123" s="78"/>
      <c r="D123" s="78"/>
      <c r="E123" s="263"/>
      <c r="F123" s="263"/>
      <c r="G123" s="263"/>
      <c r="H123" s="263"/>
      <c r="I123" s="263"/>
      <c r="J123" s="263"/>
      <c r="K123" s="263"/>
      <c r="L123" s="263"/>
      <c r="M123" s="263"/>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5"/>
      <c r="B124" s="191" t="s">
        <v>123</v>
      </c>
      <c r="C124" s="154"/>
      <c r="D124" s="154"/>
      <c r="E124" s="263"/>
      <c r="F124" s="263"/>
      <c r="G124" s="263"/>
      <c r="H124" s="263"/>
      <c r="I124" s="263"/>
      <c r="J124" s="263"/>
      <c r="K124" s="263"/>
      <c r="L124" s="263"/>
      <c r="M124" s="263"/>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21" x14ac:dyDescent="0.2">
      <c r="A125" s="326" t="s">
        <v>124</v>
      </c>
      <c r="B125" s="185" t="s">
        <v>125</v>
      </c>
      <c r="C125" s="76"/>
      <c r="D125" s="76"/>
      <c r="E125" s="263"/>
      <c r="F125" s="263"/>
      <c r="G125" s="263"/>
      <c r="H125" s="263"/>
      <c r="I125" s="263"/>
      <c r="J125" s="263"/>
      <c r="K125" s="263"/>
      <c r="L125" s="263"/>
      <c r="M125" s="263"/>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31.5" x14ac:dyDescent="0.2">
      <c r="A126" s="327"/>
      <c r="B126" s="191" t="s">
        <v>126</v>
      </c>
      <c r="C126" s="78"/>
      <c r="D126" s="78"/>
      <c r="E126" s="263"/>
      <c r="F126" s="263"/>
      <c r="G126" s="263"/>
      <c r="H126" s="263"/>
      <c r="I126" s="263"/>
      <c r="J126" s="263"/>
      <c r="K126" s="263"/>
      <c r="L126" s="263"/>
      <c r="M126" s="263"/>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5" x14ac:dyDescent="0.2">
      <c r="A127" s="327"/>
      <c r="B127" s="191" t="s">
        <v>123</v>
      </c>
      <c r="C127" s="78"/>
      <c r="D127" s="78"/>
      <c r="E127" s="263"/>
      <c r="F127" s="263"/>
      <c r="G127" s="263"/>
      <c r="H127" s="263"/>
      <c r="I127" s="263"/>
      <c r="J127" s="263"/>
      <c r="K127" s="263"/>
      <c r="L127" s="263"/>
      <c r="M127" s="263"/>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x14ac:dyDescent="0.2">
      <c r="A128" s="327"/>
      <c r="B128" s="196" t="s">
        <v>127</v>
      </c>
      <c r="C128" s="84"/>
      <c r="D128" s="84"/>
      <c r="E128" s="263"/>
      <c r="F128" s="263"/>
      <c r="G128" s="263"/>
      <c r="H128" s="263"/>
      <c r="I128" s="263"/>
      <c r="J128" s="263"/>
      <c r="K128" s="263"/>
      <c r="L128" s="263"/>
      <c r="M128" s="263"/>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x14ac:dyDescent="0.2">
      <c r="A129" s="327"/>
      <c r="B129" s="193" t="s">
        <v>68</v>
      </c>
      <c r="C129" s="154"/>
      <c r="D129" s="154"/>
      <c r="E129" s="263"/>
      <c r="F129" s="263"/>
      <c r="G129" s="263"/>
      <c r="H129" s="263"/>
      <c r="I129" s="263"/>
      <c r="J129" s="263"/>
      <c r="K129" s="263"/>
      <c r="L129" s="263"/>
      <c r="M129" s="263"/>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1" x14ac:dyDescent="0.2">
      <c r="A130" s="324" t="s">
        <v>128</v>
      </c>
      <c r="B130" s="185" t="s">
        <v>129</v>
      </c>
      <c r="C130" s="76"/>
      <c r="D130" s="76"/>
      <c r="E130" s="263"/>
      <c r="F130" s="263"/>
      <c r="G130" s="263"/>
      <c r="H130" s="263"/>
      <c r="I130" s="263"/>
      <c r="J130" s="263"/>
      <c r="K130" s="263"/>
      <c r="L130" s="263"/>
      <c r="M130" s="263"/>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31.5" x14ac:dyDescent="0.2">
      <c r="A131" s="389"/>
      <c r="B131" s="191" t="s">
        <v>126</v>
      </c>
      <c r="C131" s="78"/>
      <c r="D131" s="78"/>
      <c r="E131" s="263"/>
      <c r="F131" s="263"/>
      <c r="G131" s="263"/>
      <c r="H131" s="263"/>
      <c r="I131" s="263"/>
      <c r="J131" s="263"/>
      <c r="K131" s="263"/>
      <c r="L131" s="263"/>
      <c r="M131" s="263"/>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x14ac:dyDescent="0.2">
      <c r="A132" s="389"/>
      <c r="B132" s="191"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x14ac:dyDescent="0.2">
      <c r="A133" s="389"/>
      <c r="B133" s="196"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89"/>
      <c r="B134" s="196"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x14ac:dyDescent="0.2">
      <c r="A135" s="325"/>
      <c r="B135" s="193" t="s">
        <v>68</v>
      </c>
      <c r="C135" s="197"/>
      <c r="D135" s="197"/>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21" x14ac:dyDescent="0.2">
      <c r="A136" s="326" t="s">
        <v>131</v>
      </c>
      <c r="B136" s="185"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1" x14ac:dyDescent="0.2">
      <c r="A137" s="327"/>
      <c r="B137" s="193" t="s">
        <v>133</v>
      </c>
      <c r="C137" s="154"/>
      <c r="D137" s="154"/>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14.25" x14ac:dyDescent="0.2">
      <c r="A138" s="198" t="s">
        <v>134</v>
      </c>
      <c r="B138" s="199"/>
      <c r="C138" s="200"/>
      <c r="D138" s="200"/>
      <c r="E138" s="200"/>
      <c r="F138" s="200"/>
      <c r="G138" s="200"/>
      <c r="H138" s="200"/>
      <c r="I138" s="200"/>
      <c r="J138" s="200"/>
      <c r="K138" s="200"/>
      <c r="L138" s="200"/>
      <c r="M138" s="200"/>
      <c r="N138" s="200"/>
      <c r="AV138" s="6"/>
      <c r="AW138" s="7"/>
      <c r="BA138" s="6"/>
      <c r="BB138" s="6"/>
      <c r="BC138" s="6"/>
      <c r="BD138" s="6"/>
      <c r="BE138" s="6"/>
      <c r="BF138" s="6"/>
      <c r="BP138" s="7"/>
    </row>
    <row r="139" spans="1:81" s="5" customFormat="1" ht="14.25" x14ac:dyDescent="0.2">
      <c r="A139" s="198" t="s">
        <v>135</v>
      </c>
      <c r="B139" s="199"/>
      <c r="C139" s="200"/>
      <c r="D139" s="200"/>
      <c r="E139" s="200"/>
      <c r="F139" s="200"/>
      <c r="G139" s="200"/>
      <c r="H139" s="200"/>
      <c r="I139" s="200"/>
      <c r="J139" s="200"/>
      <c r="K139" s="200"/>
      <c r="L139" s="200"/>
      <c r="M139" s="200"/>
      <c r="N139" s="200"/>
      <c r="AV139" s="6"/>
      <c r="AW139" s="7"/>
      <c r="BA139" s="6"/>
      <c r="BB139" s="6"/>
      <c r="BC139" s="6"/>
      <c r="BD139" s="6"/>
      <c r="BE139" s="6"/>
      <c r="BF139" s="6"/>
      <c r="BP139" s="7"/>
    </row>
    <row r="140" spans="1:81" s="11" customFormat="1" ht="14.25" x14ac:dyDescent="0.2">
      <c r="A140" s="396" t="s">
        <v>31</v>
      </c>
      <c r="B140" s="324" t="s">
        <v>5</v>
      </c>
      <c r="C140" s="358" t="s">
        <v>72</v>
      </c>
      <c r="D140" s="370"/>
      <c r="E140" s="370"/>
      <c r="F140" s="370"/>
      <c r="G140" s="370"/>
      <c r="H140" s="370"/>
      <c r="I140" s="370"/>
      <c r="J140" s="370"/>
      <c r="K140" s="370"/>
      <c r="L140" s="370"/>
      <c r="M140" s="370"/>
      <c r="N140" s="370"/>
      <c r="O140" s="370"/>
      <c r="P140" s="370"/>
      <c r="Q140" s="370"/>
      <c r="R140" s="370"/>
      <c r="S140" s="370"/>
      <c r="T140" s="370"/>
      <c r="U140" s="359"/>
      <c r="V140" s="392" t="s">
        <v>136</v>
      </c>
      <c r="W140" s="393"/>
      <c r="X140" s="392" t="s">
        <v>137</v>
      </c>
      <c r="Y140" s="393"/>
      <c r="AS140" s="91"/>
      <c r="AT140" s="91"/>
      <c r="AU140" s="91"/>
      <c r="AV140" s="92"/>
      <c r="AW140" s="93"/>
      <c r="AX140" s="91"/>
      <c r="AY140" s="91"/>
      <c r="AZ140" s="91"/>
      <c r="BA140" s="6"/>
      <c r="BB140" s="6"/>
      <c r="BC140" s="6"/>
      <c r="BD140" s="6"/>
      <c r="BE140" s="6"/>
      <c r="BF140" s="6"/>
      <c r="BG140" s="91"/>
      <c r="BH140" s="91"/>
      <c r="BI140" s="91"/>
      <c r="BJ140" s="91"/>
      <c r="BK140" s="91"/>
      <c r="BL140" s="91"/>
      <c r="BM140" s="91"/>
      <c r="BN140" s="91"/>
      <c r="BO140" s="91"/>
      <c r="BP140" s="93"/>
      <c r="BQ140" s="91"/>
      <c r="BR140" s="91"/>
      <c r="BS140" s="91"/>
      <c r="BT140" s="91"/>
      <c r="BU140" s="91"/>
      <c r="BV140" s="91"/>
      <c r="BW140" s="91"/>
      <c r="BX140" s="91"/>
      <c r="BY140" s="91"/>
      <c r="BZ140" s="91"/>
      <c r="CA140" s="91"/>
      <c r="CB140" s="91"/>
      <c r="CC140" s="91"/>
    </row>
    <row r="141" spans="1:81" s="14" customFormat="1" ht="14.25" x14ac:dyDescent="0.2">
      <c r="A141" s="397"/>
      <c r="B141" s="389"/>
      <c r="C141" s="201" t="s">
        <v>10</v>
      </c>
      <c r="D141" s="68" t="s">
        <v>11</v>
      </c>
      <c r="E141" s="202" t="s">
        <v>12</v>
      </c>
      <c r="F141" s="202" t="s">
        <v>13</v>
      </c>
      <c r="G141" s="202"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03" t="s">
        <v>28</v>
      </c>
      <c r="V141" s="204" t="s">
        <v>29</v>
      </c>
      <c r="W141" s="203" t="s">
        <v>30</v>
      </c>
      <c r="X141" s="204" t="s">
        <v>138</v>
      </c>
      <c r="Y141" s="203" t="s">
        <v>139</v>
      </c>
      <c r="Z141" s="11"/>
      <c r="AS141" s="205"/>
      <c r="AT141" s="205"/>
      <c r="AU141" s="205"/>
      <c r="AV141" s="92"/>
      <c r="AW141" s="93"/>
      <c r="AX141" s="205"/>
      <c r="AY141" s="205"/>
      <c r="AZ141" s="205"/>
      <c r="BA141" s="6"/>
      <c r="BB141" s="6"/>
      <c r="BC141" s="6"/>
      <c r="BD141" s="6"/>
      <c r="BE141" s="6"/>
      <c r="BF141" s="6"/>
      <c r="BG141" s="205"/>
      <c r="BH141" s="205"/>
      <c r="BI141" s="205"/>
      <c r="BJ141" s="205"/>
      <c r="BK141" s="205"/>
      <c r="BL141" s="205"/>
      <c r="BM141" s="205"/>
      <c r="BN141" s="205"/>
      <c r="BO141" s="205"/>
      <c r="BP141" s="93"/>
      <c r="BQ141" s="205"/>
      <c r="BR141" s="205"/>
      <c r="BS141" s="205"/>
      <c r="BT141" s="205"/>
      <c r="BU141" s="205"/>
      <c r="BV141" s="205"/>
      <c r="BW141" s="205"/>
      <c r="BX141" s="205"/>
      <c r="BY141" s="205"/>
      <c r="BZ141" s="205"/>
      <c r="CA141" s="205"/>
      <c r="CB141" s="205"/>
      <c r="CC141" s="205"/>
    </row>
    <row r="142" spans="1:81" s="11" customFormat="1" ht="14.25" x14ac:dyDescent="0.2">
      <c r="A142" s="206" t="s">
        <v>50</v>
      </c>
      <c r="B142" s="24">
        <f>+SUM(C142:U142)</f>
        <v>1862</v>
      </c>
      <c r="C142" s="28">
        <f>SUM(Enero!C142+Febrero!C142+'Marzo '!C142+'Abril '!C142+'Mayo '!C142+Junio!C142+Julio!C142+Agosto!C142+Septiembre!C142+'Octubre '!C142+Noviembre!C142+'Diciembre '!C142+'Diciembre '!C142)</f>
        <v>137</v>
      </c>
      <c r="D142" s="28">
        <f>SUM(Enero!D142+Febrero!D142+'Marzo '!D142+'Abril '!D142+'Mayo '!D142+Junio!D142+Julio!D142+Agosto!D142+Septiembre!D142+'Octubre '!D142+Noviembre!D142+'Diciembre '!D142+'Diciembre '!D142)</f>
        <v>54</v>
      </c>
      <c r="E142" s="28">
        <f>SUM(Enero!E142+Febrero!E142+'Marzo '!E142+'Abril '!E142+'Mayo '!E142+Junio!E142+Julio!E142+Agosto!E142+Septiembre!E142+'Octubre '!E142+Noviembre!E142+'Diciembre '!E142+'Diciembre '!E142)</f>
        <v>34</v>
      </c>
      <c r="F142" s="28">
        <f>SUM(Enero!F142+Febrero!F142+'Marzo '!F142+'Abril '!F142+'Mayo '!F142+Junio!F142+Julio!F142+Agosto!F142+Septiembre!F142+'Octubre '!F142+Noviembre!F142+'Diciembre '!F142+'Diciembre '!F142)</f>
        <v>33</v>
      </c>
      <c r="G142" s="28">
        <f>SUM(Enero!G142+Febrero!G142+'Marzo '!G142+'Abril '!G142+'Mayo '!G142+Junio!G142+Julio!G142+Agosto!G142+Septiembre!G142+'Octubre '!G142+Noviembre!G142+'Diciembre '!G142+'Diciembre '!G142)</f>
        <v>29</v>
      </c>
      <c r="H142" s="28">
        <f>SUM(Enero!H142+Febrero!H142+'Marzo '!H142+'Abril '!H142+'Mayo '!H142+Junio!H142+Julio!H142+Agosto!H142+Septiembre!H142+'Octubre '!H142+Noviembre!H142+'Diciembre '!H142+'Diciembre '!H142)</f>
        <v>57</v>
      </c>
      <c r="I142" s="28">
        <f>SUM(Enero!I142+Febrero!I142+'Marzo '!I142+'Abril '!I142+'Mayo '!I142+Junio!I142+Julio!I142+Agosto!I142+Septiembre!I142+'Octubre '!I142+Noviembre!I142+'Diciembre '!I142+'Diciembre '!I142)</f>
        <v>34</v>
      </c>
      <c r="J142" s="28">
        <f>SUM(Enero!J142+Febrero!J142+'Marzo '!J142+'Abril '!J142+'Mayo '!J142+Junio!J142+Julio!J142+Agosto!J142+Septiembre!J142+'Octubre '!J142+Noviembre!J142+'Diciembre '!J142+'Diciembre '!J142)</f>
        <v>36</v>
      </c>
      <c r="K142" s="28">
        <f>SUM(Enero!K142+Febrero!K142+'Marzo '!K142+'Abril '!K142+'Mayo '!K142+Junio!K142+Julio!K142+Agosto!K142+Septiembre!K142+'Octubre '!K142+Noviembre!K142+'Diciembre '!K142+'Diciembre '!K142)</f>
        <v>37</v>
      </c>
      <c r="L142" s="28">
        <f>SUM(Enero!L142+Febrero!L142+'Marzo '!L142+'Abril '!L142+'Mayo '!L142+Junio!L142+Julio!L142+Agosto!L142+Septiembre!L142+'Octubre '!L142+Noviembre!L142+'Diciembre '!L142+'Diciembre '!L142)</f>
        <v>34</v>
      </c>
      <c r="M142" s="28">
        <f>SUM(Enero!M142+Febrero!M142+'Marzo '!M142+'Abril '!M142+'Mayo '!M142+Junio!M142+Julio!M142+Agosto!M142+Septiembre!M142+'Octubre '!M142+Noviembre!M142+'Diciembre '!M142+'Diciembre '!M142)</f>
        <v>67</v>
      </c>
      <c r="N142" s="28">
        <f>SUM(Enero!N142+Febrero!N142+'Marzo '!N142+'Abril '!N142+'Mayo '!N142+Junio!N142+Julio!N142+Agosto!N142+Septiembre!N142+'Octubre '!N142+Noviembre!N142+'Diciembre '!N142+'Diciembre '!N142)</f>
        <v>91</v>
      </c>
      <c r="O142" s="28">
        <f>SUM(Enero!O142+Febrero!O142+'Marzo '!O142+'Abril '!O142+'Mayo '!O142+Junio!O142+Julio!O142+Agosto!O142+Septiembre!O142+'Octubre '!O142+Noviembre!O142+'Diciembre '!O142+'Diciembre '!O142)</f>
        <v>161</v>
      </c>
      <c r="P142" s="28">
        <f>SUM(Enero!P142+Febrero!P142+'Marzo '!P142+'Abril '!P142+'Mayo '!P142+Junio!P142+Julio!P142+Agosto!P142+Septiembre!P142+'Octubre '!P142+Noviembre!P142+'Diciembre '!P142+'Diciembre '!P142)</f>
        <v>134</v>
      </c>
      <c r="Q142" s="28">
        <f>SUM(Enero!Q142+Febrero!Q142+'Marzo '!Q142+'Abril '!Q142+'Mayo '!Q142+Junio!Q142+Julio!Q142+Agosto!Q142+Septiembre!Q142+'Octubre '!Q142+Noviembre!Q142+'Diciembre '!Q142+'Diciembre '!Q142)</f>
        <v>165</v>
      </c>
      <c r="R142" s="28">
        <f>SUM(Enero!R142+Febrero!R142+'Marzo '!R142+'Abril '!R142+'Mayo '!R142+Junio!R142+Julio!R142+Agosto!R142+Septiembre!R142+'Octubre '!R142+Noviembre!R142+'Diciembre '!R142+'Diciembre '!R142)</f>
        <v>186</v>
      </c>
      <c r="S142" s="28">
        <f>SUM(Enero!S142+Febrero!S142+'Marzo '!S142+'Abril '!S142+'Mayo '!S142+Junio!S142+Julio!S142+Agosto!S142+Septiembre!S142+'Octubre '!S142+Noviembre!S142+'Diciembre '!S142+'Diciembre '!S142)</f>
        <v>163</v>
      </c>
      <c r="T142" s="28">
        <f>SUM(Enero!T142+Febrero!T142+'Marzo '!T142+'Abril '!T142+'Mayo '!T142+Junio!T142+Julio!T142+Agosto!T142+Septiembre!T142+'Octubre '!T142+Noviembre!T142+'Diciembre '!T142+'Diciembre '!T142)</f>
        <v>131</v>
      </c>
      <c r="U142" s="28">
        <f>SUM(Enero!U142+Febrero!U142+'Marzo '!U142+'Abril '!U142+'Mayo '!U142+Junio!U142+Julio!U142+Agosto!U142+Septiembre!U142+'Octubre '!U142+Noviembre!U142+'Diciembre '!U142+'Diciembre '!U142)</f>
        <v>279</v>
      </c>
      <c r="V142" s="28">
        <f>SUM(Enero!V142+Febrero!V142+'Marzo '!V142+'Abril '!V142+'Mayo '!V142+Junio!V142+Julio!V142+Agosto!V142+Septiembre!V142+'Octubre '!V142+Noviembre!V142+'Diciembre '!V142+'Diciembre '!V142)</f>
        <v>798</v>
      </c>
      <c r="W142" s="28">
        <f>SUM(Enero!W142+Febrero!W142+'Marzo '!W142+'Abril '!W142+'Mayo '!W142+Junio!W142+Julio!W142+Agosto!W142+Septiembre!W142+'Octubre '!W142+Noviembre!W142+'Diciembre '!W142+'Diciembre '!W142)</f>
        <v>1064</v>
      </c>
      <c r="X142" s="28">
        <f>SUM(Enero!X142+Febrero!X142+'Marzo '!X142+'Abril '!X142+'Mayo '!X142+Junio!X142+Julio!X142+Agosto!X142+Septiembre!X142+'Octubre '!X142+Noviembre!X142+'Diciembre '!X142+'Diciembre '!X142)</f>
        <v>735</v>
      </c>
      <c r="Y142" s="28">
        <f>SUM(Enero!Y142+Febrero!Y142+'Marzo '!Y142+'Abril '!Y142+'Mayo '!Y142+Junio!Y142+Julio!Y142+Agosto!Y142+Septiembre!Y142+'Octubre '!Y142+Noviembre!Y142+'Diciembre '!Y142+'Diciembre '!Y142)</f>
        <v>897</v>
      </c>
      <c r="Z142" s="207" t="str">
        <f>$BA142&amp;"  "&amp;$BB142</f>
        <v xml:space="preserve">   El número de consultas según tipo atención NO puede ser diferente al Total.</v>
      </c>
      <c r="AA142" s="208"/>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xml:space="preserve"> El número de consultas según tipo atención NO puede ser diferente al Total.</v>
      </c>
      <c r="BC142" s="33"/>
      <c r="BD142" s="16">
        <f t="shared" ref="BD142:BD159" si="11">IF($B142&lt;&gt;($V142+$W142),1,0)</f>
        <v>0</v>
      </c>
      <c r="BE142" s="16">
        <f>IF($B142&lt;&gt;($X142+$Y142),1,0)</f>
        <v>1</v>
      </c>
      <c r="BF142" s="16"/>
      <c r="BG142" s="13"/>
      <c r="BH142" s="13"/>
      <c r="BI142" s="13"/>
      <c r="BJ142" s="13"/>
      <c r="BK142" s="13"/>
      <c r="BL142" s="13"/>
      <c r="BM142" s="13"/>
      <c r="BN142" s="13"/>
      <c r="BO142" s="13"/>
      <c r="BP142" s="16"/>
      <c r="BQ142" s="13"/>
      <c r="BR142" s="13"/>
      <c r="BS142" s="91"/>
      <c r="BT142" s="91"/>
      <c r="BU142" s="91"/>
      <c r="BV142" s="91"/>
      <c r="BW142" s="91"/>
      <c r="BX142" s="91"/>
      <c r="BY142" s="91"/>
      <c r="BZ142" s="91"/>
      <c r="CA142" s="91"/>
      <c r="CB142" s="91"/>
      <c r="CC142" s="91"/>
    </row>
    <row r="143" spans="1:81" s="91" customFormat="1" ht="21.75" x14ac:dyDescent="0.2">
      <c r="A143" s="209" t="s">
        <v>32</v>
      </c>
      <c r="B143" s="210">
        <f>+SUM(C143:U143)</f>
        <v>0</v>
      </c>
      <c r="C143" s="28">
        <f>SUM(Enero!C143+Febrero!C143+'Marzo '!C143+'Abril '!C143+'Mayo '!C143+Junio!C143+Julio!C143+Agosto!C143+Septiembre!C143+'Octubre '!C143+Noviembre!C143+'Diciembre '!C143+'Diciembre '!C143)</f>
        <v>0</v>
      </c>
      <c r="D143" s="28">
        <f>SUM(Enero!D143+Febrero!D143+'Marzo '!D143+'Abril '!D143+'Mayo '!D143+Junio!D143+Julio!D143+Agosto!D143+Septiembre!D143+'Octubre '!D143+Noviembre!D143+'Diciembre '!D143+'Diciembre '!D143)</f>
        <v>0</v>
      </c>
      <c r="E143" s="28">
        <f>SUM(Enero!E143+Febrero!E143+'Marzo '!E143+'Abril '!E143+'Mayo '!E143+Junio!E143+Julio!E143+Agosto!E143+Septiembre!E143+'Octubre '!E143+Noviembre!E143+'Diciembre '!E143+'Diciembre '!E143)</f>
        <v>0</v>
      </c>
      <c r="F143" s="28">
        <f>SUM(Enero!F143+Febrero!F143+'Marzo '!F143+'Abril '!F143+'Mayo '!F143+Junio!F143+Julio!F143+Agosto!F143+Septiembre!F143+'Octubre '!F143+Noviembre!F143+'Diciembre '!F143+'Diciembre '!F143)</f>
        <v>0</v>
      </c>
      <c r="G143" s="28">
        <f>SUM(Enero!G143+Febrero!G143+'Marzo '!G143+'Abril '!G143+'Mayo '!G143+Junio!G143+Julio!G143+Agosto!G143+Septiembre!G143+'Octubre '!G143+Noviembre!G143+'Diciembre '!G143+'Diciembre '!G143)</f>
        <v>0</v>
      </c>
      <c r="H143" s="28">
        <f>SUM(Enero!H143+Febrero!H143+'Marzo '!H143+'Abril '!H143+'Mayo '!H143+Junio!H143+Julio!H143+Agosto!H143+Septiembre!H143+'Octubre '!H143+Noviembre!H143+'Diciembre '!H143+'Diciembre '!H143)</f>
        <v>0</v>
      </c>
      <c r="I143" s="28">
        <f>SUM(Enero!I143+Febrero!I143+'Marzo '!I143+'Abril '!I143+'Mayo '!I143+Junio!I143+Julio!I143+Agosto!I143+Septiembre!I143+'Octubre '!I143+Noviembre!I143+'Diciembre '!I143+'Diciembre '!I143)</f>
        <v>0</v>
      </c>
      <c r="J143" s="28">
        <f>SUM(Enero!J143+Febrero!J143+'Marzo '!J143+'Abril '!J143+'Mayo '!J143+Junio!J143+Julio!J143+Agosto!J143+Septiembre!J143+'Octubre '!J143+Noviembre!J143+'Diciembre '!J143+'Diciembre '!J143)</f>
        <v>0</v>
      </c>
      <c r="K143" s="28">
        <f>SUM(Enero!K143+Febrero!K143+'Marzo '!K143+'Abril '!K143+'Mayo '!K143+Junio!K143+Julio!K143+Agosto!K143+Septiembre!K143+'Octubre '!K143+Noviembre!K143+'Diciembre '!K143+'Diciembre '!K143)</f>
        <v>0</v>
      </c>
      <c r="L143" s="28">
        <f>SUM(Enero!L143+Febrero!L143+'Marzo '!L143+'Abril '!L143+'Mayo '!L143+Junio!L143+Julio!L143+Agosto!L143+Septiembre!L143+'Octubre '!L143+Noviembre!L143+'Diciembre '!L143+'Diciembre '!L143)</f>
        <v>0</v>
      </c>
      <c r="M143" s="28">
        <f>SUM(Enero!M143+Febrero!M143+'Marzo '!M143+'Abril '!M143+'Mayo '!M143+Junio!M143+Julio!M143+Agosto!M143+Septiembre!M143+'Octubre '!M143+Noviembre!M143+'Diciembre '!M143+'Diciembre '!M143)</f>
        <v>0</v>
      </c>
      <c r="N143" s="28">
        <f>SUM(Enero!N143+Febrero!N143+'Marzo '!N143+'Abril '!N143+'Mayo '!N143+Junio!N143+Julio!N143+Agosto!N143+Septiembre!N143+'Octubre '!N143+Noviembre!N143+'Diciembre '!N143+'Diciembre '!N143)</f>
        <v>0</v>
      </c>
      <c r="O143" s="28">
        <f>SUM(Enero!O143+Febrero!O143+'Marzo '!O143+'Abril '!O143+'Mayo '!O143+Junio!O143+Julio!O143+Agosto!O143+Septiembre!O143+'Octubre '!O143+Noviembre!O143+'Diciembre '!O143+'Diciembre '!O143)</f>
        <v>0</v>
      </c>
      <c r="P143" s="28">
        <f>SUM(Enero!P143+Febrero!P143+'Marzo '!P143+'Abril '!P143+'Mayo '!P143+Junio!P143+Julio!P143+Agosto!P143+Septiembre!P143+'Octubre '!P143+Noviembre!P143+'Diciembre '!P143+'Diciembre '!P143)</f>
        <v>0</v>
      </c>
      <c r="Q143" s="28">
        <f>SUM(Enero!Q143+Febrero!Q143+'Marzo '!Q143+'Abril '!Q143+'Mayo '!Q143+Junio!Q143+Julio!Q143+Agosto!Q143+Septiembre!Q143+'Octubre '!Q143+Noviembre!Q143+'Diciembre '!Q143+'Diciembre '!Q143)</f>
        <v>0</v>
      </c>
      <c r="R143" s="28">
        <f>SUM(Enero!R143+Febrero!R143+'Marzo '!R143+'Abril '!R143+'Mayo '!R143+Junio!R143+Julio!R143+Agosto!R143+Septiembre!R143+'Octubre '!R143+Noviembre!R143+'Diciembre '!R143+'Diciembre '!R143)</f>
        <v>0</v>
      </c>
      <c r="S143" s="28">
        <f>SUM(Enero!S143+Febrero!S143+'Marzo '!S143+'Abril '!S143+'Mayo '!S143+Junio!S143+Julio!S143+Agosto!S143+Septiembre!S143+'Octubre '!S143+Noviembre!S143+'Diciembre '!S143+'Diciembre '!S143)</f>
        <v>0</v>
      </c>
      <c r="T143" s="28">
        <f>SUM(Enero!T143+Febrero!T143+'Marzo '!T143+'Abril '!T143+'Mayo '!T143+Junio!T143+Julio!T143+Agosto!T143+Septiembre!T143+'Octubre '!T143+Noviembre!T143+'Diciembre '!T143+'Diciembre '!T143)</f>
        <v>0</v>
      </c>
      <c r="U143" s="28">
        <f>SUM(Enero!U143+Febrero!U143+'Marzo '!U143+'Abril '!U143+'Mayo '!U143+Junio!U143+Julio!U143+Agosto!U143+Septiembre!U143+'Octubre '!U143+Noviembre!U143+'Diciembre '!U143+'Diciembre '!U143)</f>
        <v>0</v>
      </c>
      <c r="V143" s="28">
        <f>SUM(Enero!V143+Febrero!V143+'Marzo '!V143+'Abril '!V143+'Mayo '!V143+Junio!V143+Julio!V143+Agosto!V143+Septiembre!V143+'Octubre '!V143+Noviembre!V143+'Diciembre '!V143+'Diciembre '!V143)</f>
        <v>0</v>
      </c>
      <c r="W143" s="28">
        <f>SUM(Enero!W143+Febrero!W143+'Marzo '!W143+'Abril '!W143+'Mayo '!W143+Junio!W143+Julio!W143+Agosto!W143+Septiembre!W143+'Octubre '!W143+Noviembre!W143+'Diciembre '!W143+'Diciembre '!W143)</f>
        <v>0</v>
      </c>
      <c r="X143" s="28">
        <f>SUM(Enero!X143+Febrero!X143+'Marzo '!X143+'Abril '!X143+'Mayo '!X143+Junio!X143+Julio!X143+Agosto!X143+Septiembre!X143+'Octubre '!X143+Noviembre!X143+'Diciembre '!X143+'Diciembre '!X143)</f>
        <v>0</v>
      </c>
      <c r="Y143" s="28">
        <f>SUM(Enero!Y143+Febrero!Y143+'Marzo '!Y143+'Abril '!Y143+'Mayo '!Y143+Junio!Y143+Julio!Y143+Agosto!Y143+Septiembre!Y143+'Octubre '!Y143+Noviembre!Y143+'Diciembre '!Y143+'Diciembre '!Y143)</f>
        <v>0</v>
      </c>
      <c r="Z143" s="207" t="str">
        <f>$BA143&amp;"  "&amp;$BB143</f>
        <v xml:space="preserve">  </v>
      </c>
      <c r="AA143" s="208"/>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21.75" x14ac:dyDescent="0.2">
      <c r="A144" s="215" t="s">
        <v>140</v>
      </c>
      <c r="B144" s="36">
        <f t="shared" ref="B144:B159" si="12">+SUM(C144:U144)</f>
        <v>10</v>
      </c>
      <c r="C144" s="28">
        <f>SUM(Enero!C144+Febrero!C144+'Marzo '!C144+'Abril '!C144+'Mayo '!C144+Junio!C144+Julio!C144+Agosto!C144+Septiembre!C144+'Octubre '!C144+Noviembre!C144+'Diciembre '!C144+'Diciembre '!C144)</f>
        <v>0</v>
      </c>
      <c r="D144" s="28">
        <f>SUM(Enero!D144+Febrero!D144+'Marzo '!D144+'Abril '!D144+'Mayo '!D144+Junio!D144+Julio!D144+Agosto!D144+Septiembre!D144+'Octubre '!D144+Noviembre!D144+'Diciembre '!D144+'Diciembre '!D144)</f>
        <v>0</v>
      </c>
      <c r="E144" s="28">
        <f>SUM(Enero!E144+Febrero!E144+'Marzo '!E144+'Abril '!E144+'Mayo '!E144+Junio!E144+Julio!E144+Agosto!E144+Septiembre!E144+'Octubre '!E144+Noviembre!E144+'Diciembre '!E144+'Diciembre '!E144)</f>
        <v>2</v>
      </c>
      <c r="F144" s="28">
        <f>SUM(Enero!F144+Febrero!F144+'Marzo '!F144+'Abril '!F144+'Mayo '!F144+Junio!F144+Julio!F144+Agosto!F144+Septiembre!F144+'Octubre '!F144+Noviembre!F144+'Diciembre '!F144+'Diciembre '!F144)</f>
        <v>0</v>
      </c>
      <c r="G144" s="28">
        <f>SUM(Enero!G144+Febrero!G144+'Marzo '!G144+'Abril '!G144+'Mayo '!G144+Junio!G144+Julio!G144+Agosto!G144+Septiembre!G144+'Octubre '!G144+Noviembre!G144+'Diciembre '!G144+'Diciembre '!G144)</f>
        <v>0</v>
      </c>
      <c r="H144" s="28">
        <f>SUM(Enero!H144+Febrero!H144+'Marzo '!H144+'Abril '!H144+'Mayo '!H144+Junio!H144+Julio!H144+Agosto!H144+Septiembre!H144+'Octubre '!H144+Noviembre!H144+'Diciembre '!H144+'Diciembre '!H144)</f>
        <v>0</v>
      </c>
      <c r="I144" s="28">
        <f>SUM(Enero!I144+Febrero!I144+'Marzo '!I144+'Abril '!I144+'Mayo '!I144+Junio!I144+Julio!I144+Agosto!I144+Septiembre!I144+'Octubre '!I144+Noviembre!I144+'Diciembre '!I144+'Diciembre '!I144)</f>
        <v>1</v>
      </c>
      <c r="J144" s="28">
        <f>SUM(Enero!J144+Febrero!J144+'Marzo '!J144+'Abril '!J144+'Mayo '!J144+Junio!J144+Julio!J144+Agosto!J144+Septiembre!J144+'Octubre '!J144+Noviembre!J144+'Diciembre '!J144+'Diciembre '!J144)</f>
        <v>0</v>
      </c>
      <c r="K144" s="28">
        <f>SUM(Enero!K144+Febrero!K144+'Marzo '!K144+'Abril '!K144+'Mayo '!K144+Junio!K144+Julio!K144+Agosto!K144+Septiembre!K144+'Octubre '!K144+Noviembre!K144+'Diciembre '!K144+'Diciembre '!K144)</f>
        <v>0</v>
      </c>
      <c r="L144" s="28">
        <f>SUM(Enero!L144+Febrero!L144+'Marzo '!L144+'Abril '!L144+'Mayo '!L144+Junio!L144+Julio!L144+Agosto!L144+Septiembre!L144+'Octubre '!L144+Noviembre!L144+'Diciembre '!L144+'Diciembre '!L144)</f>
        <v>0</v>
      </c>
      <c r="M144" s="28">
        <f>SUM(Enero!M144+Febrero!M144+'Marzo '!M144+'Abril '!M144+'Mayo '!M144+Junio!M144+Julio!M144+Agosto!M144+Septiembre!M144+'Octubre '!M144+Noviembre!M144+'Diciembre '!M144+'Diciembre '!M144)</f>
        <v>0</v>
      </c>
      <c r="N144" s="28">
        <f>SUM(Enero!N144+Febrero!N144+'Marzo '!N144+'Abril '!N144+'Mayo '!N144+Junio!N144+Julio!N144+Agosto!N144+Septiembre!N144+'Octubre '!N144+Noviembre!N144+'Diciembre '!N144+'Diciembre '!N144)</f>
        <v>0</v>
      </c>
      <c r="O144" s="28">
        <f>SUM(Enero!O144+Febrero!O144+'Marzo '!O144+'Abril '!O144+'Mayo '!O144+Junio!O144+Julio!O144+Agosto!O144+Septiembre!O144+'Octubre '!O144+Noviembre!O144+'Diciembre '!O144+'Diciembre '!O144)</f>
        <v>4</v>
      </c>
      <c r="P144" s="28">
        <f>SUM(Enero!P144+Febrero!P144+'Marzo '!P144+'Abril '!P144+'Mayo '!P144+Junio!P144+Julio!P144+Agosto!P144+Septiembre!P144+'Octubre '!P144+Noviembre!P144+'Diciembre '!P144+'Diciembre '!P144)</f>
        <v>0</v>
      </c>
      <c r="Q144" s="28">
        <f>SUM(Enero!Q144+Febrero!Q144+'Marzo '!Q144+'Abril '!Q144+'Mayo '!Q144+Junio!Q144+Julio!Q144+Agosto!Q144+Septiembre!Q144+'Octubre '!Q144+Noviembre!Q144+'Diciembre '!Q144+'Diciembre '!Q144)</f>
        <v>3</v>
      </c>
      <c r="R144" s="28">
        <f>SUM(Enero!R144+Febrero!R144+'Marzo '!R144+'Abril '!R144+'Mayo '!R144+Junio!R144+Julio!R144+Agosto!R144+Septiembre!R144+'Octubre '!R144+Noviembre!R144+'Diciembre '!R144+'Diciembre '!R144)</f>
        <v>0</v>
      </c>
      <c r="S144" s="28">
        <f>SUM(Enero!S144+Febrero!S144+'Marzo '!S144+'Abril '!S144+'Mayo '!S144+Junio!S144+Julio!S144+Agosto!S144+Septiembre!S144+'Octubre '!S144+Noviembre!S144+'Diciembre '!S144+'Diciembre '!S144)</f>
        <v>0</v>
      </c>
      <c r="T144" s="28">
        <f>SUM(Enero!T144+Febrero!T144+'Marzo '!T144+'Abril '!T144+'Mayo '!T144+Junio!T144+Julio!T144+Agosto!T144+Septiembre!T144+'Octubre '!T144+Noviembre!T144+'Diciembre '!T144+'Diciembre '!T144)</f>
        <v>0</v>
      </c>
      <c r="U144" s="28">
        <f>SUM(Enero!U144+Febrero!U144+'Marzo '!U144+'Abril '!U144+'Mayo '!U144+Junio!U144+Julio!U144+Agosto!U144+Septiembre!U144+'Octubre '!U144+Noviembre!U144+'Diciembre '!U144+'Diciembre '!U144)</f>
        <v>0</v>
      </c>
      <c r="V144" s="28">
        <f>SUM(Enero!V144+Febrero!V144+'Marzo '!V144+'Abril '!V144+'Mayo '!V144+Junio!V144+Julio!V144+Agosto!V144+Septiembre!V144+'Octubre '!V144+Noviembre!V144+'Diciembre '!V144+'Diciembre '!V144)</f>
        <v>8</v>
      </c>
      <c r="W144" s="28">
        <f>SUM(Enero!W144+Febrero!W144+'Marzo '!W144+'Abril '!W144+'Mayo '!W144+Junio!W144+Julio!W144+Agosto!W144+Septiembre!W144+'Octubre '!W144+Noviembre!W144+'Diciembre '!W144+'Diciembre '!W144)</f>
        <v>2</v>
      </c>
      <c r="X144" s="28">
        <f>SUM(Enero!X144+Febrero!X144+'Marzo '!X144+'Abril '!X144+'Mayo '!X144+Junio!X144+Julio!X144+Agosto!X144+Septiembre!X144+'Octubre '!X144+Noviembre!X144+'Diciembre '!X144+'Diciembre '!X144)</f>
        <v>1</v>
      </c>
      <c r="Y144" s="28">
        <f>SUM(Enero!Y144+Febrero!Y144+'Marzo '!Y144+'Abril '!Y144+'Mayo '!Y144+Junio!Y144+Julio!Y144+Agosto!Y144+Septiembre!Y144+'Octubre '!Y144+Noviembre!Y144+'Diciembre '!Y144+'Diciembre '!Y144)</f>
        <v>9</v>
      </c>
      <c r="Z144" s="207" t="str">
        <f t="shared" ref="Z144:Z158" si="13">$BA144&amp;"  "&amp;$BB144</f>
        <v xml:space="preserve">  </v>
      </c>
      <c r="AA144" s="208"/>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7" t="str">
        <f t="shared" ref="BB144:BB159" si="14">IF($B144&lt;&gt;($X144+$Y144)," El número de consultas según tipo atención NO puede ser diferente al Total.","")</f>
        <v/>
      </c>
      <c r="BC144" s="33"/>
      <c r="BD144" s="16">
        <f t="shared" si="11"/>
        <v>0</v>
      </c>
      <c r="BE144" s="16">
        <f t="shared" ref="BE144:BE159" si="15">IF($B144&lt;&gt;($X144+$Y144),1,0)</f>
        <v>0</v>
      </c>
      <c r="BF144" s="16"/>
      <c r="BG144" s="91"/>
      <c r="BH144" s="91"/>
      <c r="BI144" s="91"/>
      <c r="BJ144" s="91"/>
      <c r="BK144" s="91"/>
      <c r="BL144" s="91"/>
      <c r="BM144" s="91"/>
      <c r="BN144" s="91"/>
      <c r="BO144" s="91"/>
      <c r="BP144" s="93"/>
      <c r="BQ144" s="91"/>
      <c r="BR144" s="91"/>
      <c r="BS144" s="91"/>
      <c r="BT144" s="91"/>
      <c r="BU144" s="91"/>
      <c r="BV144" s="91"/>
      <c r="BW144" s="91"/>
      <c r="BX144" s="91"/>
      <c r="BY144" s="91"/>
      <c r="BZ144" s="91"/>
      <c r="CA144" s="91"/>
      <c r="CB144" s="91"/>
      <c r="CC144" s="91"/>
    </row>
    <row r="145" spans="1:81" s="11" customFormat="1" ht="14.25" x14ac:dyDescent="0.2">
      <c r="A145" s="216" t="s">
        <v>141</v>
      </c>
      <c r="B145" s="45">
        <f t="shared" si="12"/>
        <v>9</v>
      </c>
      <c r="C145" s="28">
        <f>SUM(Enero!C145+Febrero!C145+'Marzo '!C145+'Abril '!C145+'Mayo '!C145+Junio!C145+Julio!C145+Agosto!C145+Septiembre!C145+'Octubre '!C145+Noviembre!C145+'Diciembre '!C145+'Diciembre '!C145)</f>
        <v>0</v>
      </c>
      <c r="D145" s="28">
        <f>SUM(Enero!D145+Febrero!D145+'Marzo '!D145+'Abril '!D145+'Mayo '!D145+Junio!D145+Julio!D145+Agosto!D145+Septiembre!D145+'Octubre '!D145+Noviembre!D145+'Diciembre '!D145+'Diciembre '!D145)</f>
        <v>0</v>
      </c>
      <c r="E145" s="28">
        <f>SUM(Enero!E145+Febrero!E145+'Marzo '!E145+'Abril '!E145+'Mayo '!E145+Junio!E145+Julio!E145+Agosto!E145+Septiembre!E145+'Octubre '!E145+Noviembre!E145+'Diciembre '!E145+'Diciembre '!E145)</f>
        <v>0</v>
      </c>
      <c r="F145" s="28">
        <f>SUM(Enero!F145+Febrero!F145+'Marzo '!F145+'Abril '!F145+'Mayo '!F145+Junio!F145+Julio!F145+Agosto!F145+Septiembre!F145+'Octubre '!F145+Noviembre!F145+'Diciembre '!F145+'Diciembre '!F145)</f>
        <v>0</v>
      </c>
      <c r="G145" s="28">
        <f>SUM(Enero!G145+Febrero!G145+'Marzo '!G145+'Abril '!G145+'Mayo '!G145+Junio!G145+Julio!G145+Agosto!G145+Septiembre!G145+'Octubre '!G145+Noviembre!G145+'Diciembre '!G145+'Diciembre '!G145)</f>
        <v>0</v>
      </c>
      <c r="H145" s="28">
        <f>SUM(Enero!H145+Febrero!H145+'Marzo '!H145+'Abril '!H145+'Mayo '!H145+Junio!H145+Julio!H145+Agosto!H145+Septiembre!H145+'Octubre '!H145+Noviembre!H145+'Diciembre '!H145+'Diciembre '!H145)</f>
        <v>0</v>
      </c>
      <c r="I145" s="28">
        <f>SUM(Enero!I145+Febrero!I145+'Marzo '!I145+'Abril '!I145+'Mayo '!I145+Junio!I145+Julio!I145+Agosto!I145+Septiembre!I145+'Octubre '!I145+Noviembre!I145+'Diciembre '!I145+'Diciembre '!I145)</f>
        <v>0</v>
      </c>
      <c r="J145" s="28">
        <f>SUM(Enero!J145+Febrero!J145+'Marzo '!J145+'Abril '!J145+'Mayo '!J145+Junio!J145+Julio!J145+Agosto!J145+Septiembre!J145+'Octubre '!J145+Noviembre!J145+'Diciembre '!J145+'Diciembre '!J145)</f>
        <v>0</v>
      </c>
      <c r="K145" s="28">
        <f>SUM(Enero!K145+Febrero!K145+'Marzo '!K145+'Abril '!K145+'Mayo '!K145+Junio!K145+Julio!K145+Agosto!K145+Septiembre!K145+'Octubre '!K145+Noviembre!K145+'Diciembre '!K145+'Diciembre '!K145)</f>
        <v>0</v>
      </c>
      <c r="L145" s="28">
        <f>SUM(Enero!L145+Febrero!L145+'Marzo '!L145+'Abril '!L145+'Mayo '!L145+Junio!L145+Julio!L145+Agosto!L145+Septiembre!L145+'Octubre '!L145+Noviembre!L145+'Diciembre '!L145+'Diciembre '!L145)</f>
        <v>0</v>
      </c>
      <c r="M145" s="28">
        <f>SUM(Enero!M145+Febrero!M145+'Marzo '!M145+'Abril '!M145+'Mayo '!M145+Junio!M145+Julio!M145+Agosto!M145+Septiembre!M145+'Octubre '!M145+Noviembre!M145+'Diciembre '!M145+'Diciembre '!M145)</f>
        <v>0</v>
      </c>
      <c r="N145" s="28">
        <f>SUM(Enero!N145+Febrero!N145+'Marzo '!N145+'Abril '!N145+'Mayo '!N145+Junio!N145+Julio!N145+Agosto!N145+Septiembre!N145+'Octubre '!N145+Noviembre!N145+'Diciembre '!N145+'Diciembre '!N145)</f>
        <v>0</v>
      </c>
      <c r="O145" s="28">
        <f>SUM(Enero!O145+Febrero!O145+'Marzo '!O145+'Abril '!O145+'Mayo '!O145+Junio!O145+Julio!O145+Agosto!O145+Septiembre!O145+'Octubre '!O145+Noviembre!O145+'Diciembre '!O145+'Diciembre '!O145)</f>
        <v>0</v>
      </c>
      <c r="P145" s="28">
        <f>SUM(Enero!P145+Febrero!P145+'Marzo '!P145+'Abril '!P145+'Mayo '!P145+Junio!P145+Julio!P145+Agosto!P145+Septiembre!P145+'Octubre '!P145+Noviembre!P145+'Diciembre '!P145+'Diciembre '!P145)</f>
        <v>1</v>
      </c>
      <c r="Q145" s="28">
        <f>SUM(Enero!Q145+Febrero!Q145+'Marzo '!Q145+'Abril '!Q145+'Mayo '!Q145+Junio!Q145+Julio!Q145+Agosto!Q145+Septiembre!Q145+'Octubre '!Q145+Noviembre!Q145+'Diciembre '!Q145+'Diciembre '!Q145)</f>
        <v>1</v>
      </c>
      <c r="R145" s="28">
        <f>SUM(Enero!R145+Febrero!R145+'Marzo '!R145+'Abril '!R145+'Mayo '!R145+Junio!R145+Julio!R145+Agosto!R145+Septiembre!R145+'Octubre '!R145+Noviembre!R145+'Diciembre '!R145+'Diciembre '!R145)</f>
        <v>1</v>
      </c>
      <c r="S145" s="28">
        <f>SUM(Enero!S145+Febrero!S145+'Marzo '!S145+'Abril '!S145+'Mayo '!S145+Junio!S145+Julio!S145+Agosto!S145+Septiembre!S145+'Octubre '!S145+Noviembre!S145+'Diciembre '!S145+'Diciembre '!S145)</f>
        <v>1</v>
      </c>
      <c r="T145" s="28">
        <f>SUM(Enero!T145+Febrero!T145+'Marzo '!T145+'Abril '!T145+'Mayo '!T145+Junio!T145+Julio!T145+Agosto!T145+Septiembre!T145+'Octubre '!T145+Noviembre!T145+'Diciembre '!T145+'Diciembre '!T145)</f>
        <v>2</v>
      </c>
      <c r="U145" s="28">
        <f>SUM(Enero!U145+Febrero!U145+'Marzo '!U145+'Abril '!U145+'Mayo '!U145+Junio!U145+Julio!U145+Agosto!U145+Septiembre!U145+'Octubre '!U145+Noviembre!U145+'Diciembre '!U145+'Diciembre '!U145)</f>
        <v>3</v>
      </c>
      <c r="V145" s="28">
        <f>SUM(Enero!V145+Febrero!V145+'Marzo '!V145+'Abril '!V145+'Mayo '!V145+Junio!V145+Julio!V145+Agosto!V145+Septiembre!V145+'Octubre '!V145+Noviembre!V145+'Diciembre '!V145+'Diciembre '!V145)</f>
        <v>2</v>
      </c>
      <c r="W145" s="28">
        <f>SUM(Enero!W145+Febrero!W145+'Marzo '!W145+'Abril '!W145+'Mayo '!W145+Junio!W145+Julio!W145+Agosto!W145+Septiembre!W145+'Octubre '!W145+Noviembre!W145+'Diciembre '!W145+'Diciembre '!W145)</f>
        <v>7</v>
      </c>
      <c r="X145" s="28">
        <f>SUM(Enero!X145+Febrero!X145+'Marzo '!X145+'Abril '!X145+'Mayo '!X145+Junio!X145+Julio!X145+Agosto!X145+Septiembre!X145+'Octubre '!X145+Noviembre!X145+'Diciembre '!X145+'Diciembre '!X145)</f>
        <v>1</v>
      </c>
      <c r="Y145" s="28">
        <f>SUM(Enero!Y145+Febrero!Y145+'Marzo '!Y145+'Abril '!Y145+'Mayo '!Y145+Junio!Y145+Julio!Y145+Agosto!Y145+Septiembre!Y145+'Octubre '!Y145+Noviembre!Y145+'Diciembre '!Y145+'Diciembre '!Y145)</f>
        <v>8</v>
      </c>
      <c r="Z145" s="207" t="str">
        <f t="shared" si="13"/>
        <v xml:space="preserve">  </v>
      </c>
      <c r="AA145" s="208"/>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7" t="str">
        <f t="shared" si="14"/>
        <v/>
      </c>
      <c r="BC145" s="33"/>
      <c r="BD145" s="16">
        <f t="shared" si="11"/>
        <v>0</v>
      </c>
      <c r="BE145" s="16">
        <f t="shared" si="15"/>
        <v>0</v>
      </c>
      <c r="BF145" s="16"/>
      <c r="BG145" s="91"/>
      <c r="BH145" s="91"/>
      <c r="BI145" s="91"/>
      <c r="BJ145" s="91"/>
      <c r="BK145" s="91"/>
      <c r="BL145" s="91"/>
      <c r="BM145" s="91"/>
      <c r="BN145" s="91"/>
      <c r="BO145" s="91"/>
      <c r="BP145" s="93"/>
      <c r="BQ145" s="91"/>
      <c r="BR145" s="91"/>
      <c r="BS145" s="91"/>
      <c r="BT145" s="91"/>
      <c r="BU145" s="91"/>
      <c r="BV145" s="91"/>
      <c r="BW145" s="91"/>
      <c r="BX145" s="91"/>
      <c r="BY145" s="91"/>
      <c r="BZ145" s="91"/>
      <c r="CA145" s="91"/>
      <c r="CB145" s="91"/>
      <c r="CC145" s="91"/>
    </row>
    <row r="146" spans="1:81" s="219" customFormat="1" ht="14.25" x14ac:dyDescent="0.2">
      <c r="A146" s="216" t="s">
        <v>142</v>
      </c>
      <c r="B146" s="45">
        <f t="shared" si="12"/>
        <v>271</v>
      </c>
      <c r="C146" s="28">
        <f>SUM(Enero!C146+Febrero!C146+'Marzo '!C146+'Abril '!C146+'Mayo '!C146+Junio!C146+Julio!C146+Agosto!C146+Septiembre!C146+'Octubre '!C146+Noviembre!C146+'Diciembre '!C146+'Diciembre '!C146)</f>
        <v>0</v>
      </c>
      <c r="D146" s="28">
        <f>SUM(Enero!D146+Febrero!D146+'Marzo '!D146+'Abril '!D146+'Mayo '!D146+Junio!D146+Julio!D146+Agosto!D146+Septiembre!D146+'Octubre '!D146+Noviembre!D146+'Diciembre '!D146+'Diciembre '!D146)</f>
        <v>0</v>
      </c>
      <c r="E146" s="28">
        <f>SUM(Enero!E146+Febrero!E146+'Marzo '!E146+'Abril '!E146+'Mayo '!E146+Junio!E146+Julio!E146+Agosto!E146+Septiembre!E146+'Octubre '!E146+Noviembre!E146+'Diciembre '!E146+'Diciembre '!E146)</f>
        <v>0</v>
      </c>
      <c r="F146" s="28">
        <f>SUM(Enero!F146+Febrero!F146+'Marzo '!F146+'Abril '!F146+'Mayo '!F146+Junio!F146+Julio!F146+Agosto!F146+Septiembre!F146+'Octubre '!F146+Noviembre!F146+'Diciembre '!F146+'Diciembre '!F146)</f>
        <v>0</v>
      </c>
      <c r="G146" s="28">
        <f>SUM(Enero!G146+Febrero!G146+'Marzo '!G146+'Abril '!G146+'Mayo '!G146+Junio!G146+Julio!G146+Agosto!G146+Septiembre!G146+'Octubre '!G146+Noviembre!G146+'Diciembre '!G146+'Diciembre '!G146)</f>
        <v>0</v>
      </c>
      <c r="H146" s="28">
        <f>SUM(Enero!H146+Febrero!H146+'Marzo '!H146+'Abril '!H146+'Mayo '!H146+Junio!H146+Julio!H146+Agosto!H146+Septiembre!H146+'Octubre '!H146+Noviembre!H146+'Diciembre '!H146+'Diciembre '!H146)</f>
        <v>1</v>
      </c>
      <c r="I146" s="28">
        <f>SUM(Enero!I146+Febrero!I146+'Marzo '!I146+'Abril '!I146+'Mayo '!I146+Junio!I146+Julio!I146+Agosto!I146+Septiembre!I146+'Octubre '!I146+Noviembre!I146+'Diciembre '!I146+'Diciembre '!I146)</f>
        <v>0</v>
      </c>
      <c r="J146" s="28">
        <f>SUM(Enero!J146+Febrero!J146+'Marzo '!J146+'Abril '!J146+'Mayo '!J146+Junio!J146+Julio!J146+Agosto!J146+Septiembre!J146+'Octubre '!J146+Noviembre!J146+'Diciembre '!J146+'Diciembre '!J146)</f>
        <v>0</v>
      </c>
      <c r="K146" s="28">
        <f>SUM(Enero!K146+Febrero!K146+'Marzo '!K146+'Abril '!K146+'Mayo '!K146+Junio!K146+Julio!K146+Agosto!K146+Septiembre!K146+'Octubre '!K146+Noviembre!K146+'Diciembre '!K146+'Diciembre '!K146)</f>
        <v>2</v>
      </c>
      <c r="L146" s="28">
        <f>SUM(Enero!L146+Febrero!L146+'Marzo '!L146+'Abril '!L146+'Mayo '!L146+Junio!L146+Julio!L146+Agosto!L146+Septiembre!L146+'Octubre '!L146+Noviembre!L146+'Diciembre '!L146+'Diciembre '!L146)</f>
        <v>1</v>
      </c>
      <c r="M146" s="28">
        <f>SUM(Enero!M146+Febrero!M146+'Marzo '!M146+'Abril '!M146+'Mayo '!M146+Junio!M146+Julio!M146+Agosto!M146+Septiembre!M146+'Octubre '!M146+Noviembre!M146+'Diciembre '!M146+'Diciembre '!M146)</f>
        <v>1</v>
      </c>
      <c r="N146" s="28">
        <f>SUM(Enero!N146+Febrero!N146+'Marzo '!N146+'Abril '!N146+'Mayo '!N146+Junio!N146+Julio!N146+Agosto!N146+Septiembre!N146+'Octubre '!N146+Noviembre!N146+'Diciembre '!N146+'Diciembre '!N146)</f>
        <v>9</v>
      </c>
      <c r="O146" s="28">
        <f>SUM(Enero!O146+Febrero!O146+'Marzo '!O146+'Abril '!O146+'Mayo '!O146+Junio!O146+Julio!O146+Agosto!O146+Septiembre!O146+'Octubre '!O146+Noviembre!O146+'Diciembre '!O146+'Diciembre '!O146)</f>
        <v>10</v>
      </c>
      <c r="P146" s="28">
        <f>SUM(Enero!P146+Febrero!P146+'Marzo '!P146+'Abril '!P146+'Mayo '!P146+Junio!P146+Julio!P146+Agosto!P146+Septiembre!P146+'Octubre '!P146+Noviembre!P146+'Diciembre '!P146+'Diciembre '!P146)</f>
        <v>18</v>
      </c>
      <c r="Q146" s="28">
        <f>SUM(Enero!Q146+Febrero!Q146+'Marzo '!Q146+'Abril '!Q146+'Mayo '!Q146+Junio!Q146+Julio!Q146+Agosto!Q146+Septiembre!Q146+'Octubre '!Q146+Noviembre!Q146+'Diciembre '!Q146+'Diciembre '!Q146)</f>
        <v>33</v>
      </c>
      <c r="R146" s="28">
        <f>SUM(Enero!R146+Febrero!R146+'Marzo '!R146+'Abril '!R146+'Mayo '!R146+Junio!R146+Julio!R146+Agosto!R146+Septiembre!R146+'Octubre '!R146+Noviembre!R146+'Diciembre '!R146+'Diciembre '!R146)</f>
        <v>45</v>
      </c>
      <c r="S146" s="28">
        <f>SUM(Enero!S146+Febrero!S146+'Marzo '!S146+'Abril '!S146+'Mayo '!S146+Junio!S146+Julio!S146+Agosto!S146+Septiembre!S146+'Octubre '!S146+Noviembre!S146+'Diciembre '!S146+'Diciembre '!S146)</f>
        <v>40</v>
      </c>
      <c r="T146" s="28">
        <f>SUM(Enero!T146+Febrero!T146+'Marzo '!T146+'Abril '!T146+'Mayo '!T146+Junio!T146+Julio!T146+Agosto!T146+Septiembre!T146+'Octubre '!T146+Noviembre!T146+'Diciembre '!T146+'Diciembre '!T146)</f>
        <v>38</v>
      </c>
      <c r="U146" s="28">
        <f>SUM(Enero!U146+Febrero!U146+'Marzo '!U146+'Abril '!U146+'Mayo '!U146+Junio!U146+Julio!U146+Agosto!U146+Septiembre!U146+'Octubre '!U146+Noviembre!U146+'Diciembre '!U146+'Diciembre '!U146)</f>
        <v>73</v>
      </c>
      <c r="V146" s="28">
        <f>SUM(Enero!V146+Febrero!V146+'Marzo '!V146+'Abril '!V146+'Mayo '!V146+Junio!V146+Julio!V146+Agosto!V146+Septiembre!V146+'Octubre '!V146+Noviembre!V146+'Diciembre '!V146+'Diciembre '!V146)</f>
        <v>169</v>
      </c>
      <c r="W146" s="28">
        <f>SUM(Enero!W146+Febrero!W146+'Marzo '!W146+'Abril '!W146+'Mayo '!W146+Junio!W146+Julio!W146+Agosto!W146+Septiembre!W146+'Octubre '!W146+Noviembre!W146+'Diciembre '!W146+'Diciembre '!W146)</f>
        <v>102</v>
      </c>
      <c r="X146" s="28">
        <f>SUM(Enero!X146+Febrero!X146+'Marzo '!X146+'Abril '!X146+'Mayo '!X146+Junio!X146+Julio!X146+Agosto!X146+Septiembre!X146+'Octubre '!X146+Noviembre!X146+'Diciembre '!X146+'Diciembre '!X146)</f>
        <v>54</v>
      </c>
      <c r="Y146" s="28">
        <f>SUM(Enero!Y146+Febrero!Y146+'Marzo '!Y146+'Abril '!Y146+'Mayo '!Y146+Junio!Y146+Julio!Y146+Agosto!Y146+Septiembre!Y146+'Octubre '!Y146+Noviembre!Y146+'Diciembre '!Y146+'Diciembre '!Y146)</f>
        <v>217</v>
      </c>
      <c r="Z146" s="207" t="str">
        <f t="shared" si="13"/>
        <v xml:space="preserve">  </v>
      </c>
      <c r="AA146" s="208"/>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7" t="str">
        <f t="shared" si="14"/>
        <v/>
      </c>
      <c r="BC146" s="33"/>
      <c r="BD146" s="16">
        <f t="shared" si="11"/>
        <v>0</v>
      </c>
      <c r="BE146" s="16">
        <f t="shared" si="15"/>
        <v>0</v>
      </c>
      <c r="BF146" s="16"/>
      <c r="BG146" s="217"/>
      <c r="BH146" s="217"/>
      <c r="BI146" s="217"/>
      <c r="BJ146" s="217"/>
      <c r="BK146" s="217"/>
      <c r="BL146" s="217"/>
      <c r="BM146" s="217"/>
      <c r="BN146" s="217"/>
      <c r="BO146" s="217"/>
      <c r="BP146" s="218"/>
      <c r="BQ146" s="217"/>
      <c r="BR146" s="217"/>
      <c r="BS146" s="217"/>
      <c r="BT146" s="217"/>
      <c r="BU146" s="217"/>
      <c r="BV146" s="217"/>
      <c r="BW146" s="217"/>
      <c r="BX146" s="217"/>
      <c r="BY146" s="217"/>
      <c r="BZ146" s="217"/>
      <c r="CA146" s="217"/>
      <c r="CB146" s="217"/>
      <c r="CC146" s="217"/>
    </row>
    <row r="147" spans="1:81" s="219" customFormat="1" ht="14.25" x14ac:dyDescent="0.2">
      <c r="A147" s="216" t="s">
        <v>143</v>
      </c>
      <c r="B147" s="45">
        <f t="shared" si="12"/>
        <v>0</v>
      </c>
      <c r="C147" s="28">
        <f>SUM(Enero!C147+Febrero!C147+'Marzo '!C147+'Abril '!C147+'Mayo '!C147+Junio!C147+Julio!C147+Agosto!C147+Septiembre!C147+'Octubre '!C147+Noviembre!C147+'Diciembre '!C147+'Diciembre '!C147)</f>
        <v>0</v>
      </c>
      <c r="D147" s="28">
        <f>SUM(Enero!D147+Febrero!D147+'Marzo '!D147+'Abril '!D147+'Mayo '!D147+Junio!D147+Julio!D147+Agosto!D147+Septiembre!D147+'Octubre '!D147+Noviembre!D147+'Diciembre '!D147+'Diciembre '!D147)</f>
        <v>0</v>
      </c>
      <c r="E147" s="28">
        <f>SUM(Enero!E147+Febrero!E147+'Marzo '!E147+'Abril '!E147+'Mayo '!E147+Junio!E147+Julio!E147+Agosto!E147+Septiembre!E147+'Octubre '!E147+Noviembre!E147+'Diciembre '!E147+'Diciembre '!E147)</f>
        <v>0</v>
      </c>
      <c r="F147" s="28">
        <f>SUM(Enero!F147+Febrero!F147+'Marzo '!F147+'Abril '!F147+'Mayo '!F147+Junio!F147+Julio!F147+Agosto!F147+Septiembre!F147+'Octubre '!F147+Noviembre!F147+'Diciembre '!F147+'Diciembre '!F147)</f>
        <v>0</v>
      </c>
      <c r="G147" s="28">
        <f>SUM(Enero!G147+Febrero!G147+'Marzo '!G147+'Abril '!G147+'Mayo '!G147+Junio!G147+Julio!G147+Agosto!G147+Septiembre!G147+'Octubre '!G147+Noviembre!G147+'Diciembre '!G147+'Diciembre '!G147)</f>
        <v>0</v>
      </c>
      <c r="H147" s="28">
        <f>SUM(Enero!H147+Febrero!H147+'Marzo '!H147+'Abril '!H147+'Mayo '!H147+Junio!H147+Julio!H147+Agosto!H147+Septiembre!H147+'Octubre '!H147+Noviembre!H147+'Diciembre '!H147+'Diciembre '!H147)</f>
        <v>0</v>
      </c>
      <c r="I147" s="28">
        <f>SUM(Enero!I147+Febrero!I147+'Marzo '!I147+'Abril '!I147+'Mayo '!I147+Junio!I147+Julio!I147+Agosto!I147+Septiembre!I147+'Octubre '!I147+Noviembre!I147+'Diciembre '!I147+'Diciembre '!I147)</f>
        <v>0</v>
      </c>
      <c r="J147" s="28">
        <f>SUM(Enero!J147+Febrero!J147+'Marzo '!J147+'Abril '!J147+'Mayo '!J147+Junio!J147+Julio!J147+Agosto!J147+Septiembre!J147+'Octubre '!J147+Noviembre!J147+'Diciembre '!J147+'Diciembre '!J147)</f>
        <v>0</v>
      </c>
      <c r="K147" s="28">
        <f>SUM(Enero!K147+Febrero!K147+'Marzo '!K147+'Abril '!K147+'Mayo '!K147+Junio!K147+Julio!K147+Agosto!K147+Septiembre!K147+'Octubre '!K147+Noviembre!K147+'Diciembre '!K147+'Diciembre '!K147)</f>
        <v>0</v>
      </c>
      <c r="L147" s="28">
        <f>SUM(Enero!L147+Febrero!L147+'Marzo '!L147+'Abril '!L147+'Mayo '!L147+Junio!L147+Julio!L147+Agosto!L147+Septiembre!L147+'Octubre '!L147+Noviembre!L147+'Diciembre '!L147+'Diciembre '!L147)</f>
        <v>0</v>
      </c>
      <c r="M147" s="28">
        <f>SUM(Enero!M147+Febrero!M147+'Marzo '!M147+'Abril '!M147+'Mayo '!M147+Junio!M147+Julio!M147+Agosto!M147+Septiembre!M147+'Octubre '!M147+Noviembre!M147+'Diciembre '!M147+'Diciembre '!M147)</f>
        <v>0</v>
      </c>
      <c r="N147" s="28">
        <f>SUM(Enero!N147+Febrero!N147+'Marzo '!N147+'Abril '!N147+'Mayo '!N147+Junio!N147+Julio!N147+Agosto!N147+Septiembre!N147+'Octubre '!N147+Noviembre!N147+'Diciembre '!N147+'Diciembre '!N147)</f>
        <v>0</v>
      </c>
      <c r="O147" s="28">
        <f>SUM(Enero!O147+Febrero!O147+'Marzo '!O147+'Abril '!O147+'Mayo '!O147+Junio!O147+Julio!O147+Agosto!O147+Septiembre!O147+'Octubre '!O147+Noviembre!O147+'Diciembre '!O147+'Diciembre '!O147)</f>
        <v>0</v>
      </c>
      <c r="P147" s="28">
        <f>SUM(Enero!P147+Febrero!P147+'Marzo '!P147+'Abril '!P147+'Mayo '!P147+Junio!P147+Julio!P147+Agosto!P147+Septiembre!P147+'Octubre '!P147+Noviembre!P147+'Diciembre '!P147+'Diciembre '!P147)</f>
        <v>0</v>
      </c>
      <c r="Q147" s="28">
        <f>SUM(Enero!Q147+Febrero!Q147+'Marzo '!Q147+'Abril '!Q147+'Mayo '!Q147+Junio!Q147+Julio!Q147+Agosto!Q147+Septiembre!Q147+'Octubre '!Q147+Noviembre!Q147+'Diciembre '!Q147+'Diciembre '!Q147)</f>
        <v>0</v>
      </c>
      <c r="R147" s="28">
        <f>SUM(Enero!R147+Febrero!R147+'Marzo '!R147+'Abril '!R147+'Mayo '!R147+Junio!R147+Julio!R147+Agosto!R147+Septiembre!R147+'Octubre '!R147+Noviembre!R147+'Diciembre '!R147+'Diciembre '!R147)</f>
        <v>0</v>
      </c>
      <c r="S147" s="28">
        <f>SUM(Enero!S147+Febrero!S147+'Marzo '!S147+'Abril '!S147+'Mayo '!S147+Junio!S147+Julio!S147+Agosto!S147+Septiembre!S147+'Octubre '!S147+Noviembre!S147+'Diciembre '!S147+'Diciembre '!S147)</f>
        <v>0</v>
      </c>
      <c r="T147" s="28">
        <f>SUM(Enero!T147+Febrero!T147+'Marzo '!T147+'Abril '!T147+'Mayo '!T147+Junio!T147+Julio!T147+Agosto!T147+Septiembre!T147+'Octubre '!T147+Noviembre!T147+'Diciembre '!T147+'Diciembre '!T147)</f>
        <v>0</v>
      </c>
      <c r="U147" s="28">
        <f>SUM(Enero!U147+Febrero!U147+'Marzo '!U147+'Abril '!U147+'Mayo '!U147+Junio!U147+Julio!U147+Agosto!U147+Septiembre!U147+'Octubre '!U147+Noviembre!U147+'Diciembre '!U147+'Diciembre '!U147)</f>
        <v>0</v>
      </c>
      <c r="V147" s="28">
        <f>SUM(Enero!V147+Febrero!V147+'Marzo '!V147+'Abril '!V147+'Mayo '!V147+Junio!V147+Julio!V147+Agosto!V147+Septiembre!V147+'Octubre '!V147+Noviembre!V147+'Diciembre '!V147+'Diciembre '!V147)</f>
        <v>0</v>
      </c>
      <c r="W147" s="28">
        <f>SUM(Enero!W147+Febrero!W147+'Marzo '!W147+'Abril '!W147+'Mayo '!W147+Junio!W147+Julio!W147+Agosto!W147+Septiembre!W147+'Octubre '!W147+Noviembre!W147+'Diciembre '!W147+'Diciembre '!W147)</f>
        <v>0</v>
      </c>
      <c r="X147" s="28">
        <f>SUM(Enero!X147+Febrero!X147+'Marzo '!X147+'Abril '!X147+'Mayo '!X147+Junio!X147+Julio!X147+Agosto!X147+Septiembre!X147+'Octubre '!X147+Noviembre!X147+'Diciembre '!X147+'Diciembre '!X147)</f>
        <v>0</v>
      </c>
      <c r="Y147" s="28">
        <f>SUM(Enero!Y147+Febrero!Y147+'Marzo '!Y147+'Abril '!Y147+'Mayo '!Y147+Junio!Y147+Julio!Y147+Agosto!Y147+Septiembre!Y147+'Octubre '!Y147+Noviembre!Y147+'Diciembre '!Y147+'Diciembre '!Y147)</f>
        <v>0</v>
      </c>
      <c r="Z147" s="207" t="str">
        <f t="shared" si="13"/>
        <v xml:space="preserve">  </v>
      </c>
      <c r="AA147" s="208"/>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7" t="str">
        <f t="shared" si="14"/>
        <v/>
      </c>
      <c r="BC147" s="33"/>
      <c r="BD147" s="16">
        <f t="shared" si="11"/>
        <v>0</v>
      </c>
      <c r="BE147" s="16">
        <f t="shared" si="15"/>
        <v>0</v>
      </c>
      <c r="BF147" s="16"/>
      <c r="BG147" s="217"/>
      <c r="BH147" s="217"/>
      <c r="BI147" s="217"/>
      <c r="BJ147" s="217"/>
      <c r="BK147" s="217"/>
      <c r="BL147" s="217"/>
      <c r="BM147" s="217"/>
      <c r="BN147" s="217"/>
      <c r="BO147" s="217"/>
      <c r="BP147" s="218"/>
      <c r="BQ147" s="217"/>
      <c r="BR147" s="217"/>
      <c r="BS147" s="217"/>
      <c r="BT147" s="217"/>
      <c r="BU147" s="217"/>
      <c r="BV147" s="217"/>
      <c r="BW147" s="217"/>
      <c r="BX147" s="217"/>
      <c r="BY147" s="217"/>
      <c r="BZ147" s="217"/>
      <c r="CA147" s="217"/>
      <c r="CB147" s="217"/>
      <c r="CC147" s="217"/>
    </row>
    <row r="148" spans="1:81" s="219" customFormat="1" ht="14.25" x14ac:dyDescent="0.2">
      <c r="A148" s="216" t="s">
        <v>144</v>
      </c>
      <c r="B148" s="45">
        <f t="shared" si="12"/>
        <v>0</v>
      </c>
      <c r="C148" s="28">
        <f>SUM(Enero!C148+Febrero!C148+'Marzo '!C148+'Abril '!C148+'Mayo '!C148+Junio!C148+Julio!C148+Agosto!C148+Septiembre!C148+'Octubre '!C148+Noviembre!C148+'Diciembre '!C148+'Diciembre '!C148)</f>
        <v>0</v>
      </c>
      <c r="D148" s="28">
        <f>SUM(Enero!D148+Febrero!D148+'Marzo '!D148+'Abril '!D148+'Mayo '!D148+Junio!D148+Julio!D148+Agosto!D148+Septiembre!D148+'Octubre '!D148+Noviembre!D148+'Diciembre '!D148+'Diciembre '!D148)</f>
        <v>0</v>
      </c>
      <c r="E148" s="28">
        <f>SUM(Enero!E148+Febrero!E148+'Marzo '!E148+'Abril '!E148+'Mayo '!E148+Junio!E148+Julio!E148+Agosto!E148+Septiembre!E148+'Octubre '!E148+Noviembre!E148+'Diciembre '!E148+'Diciembre '!E148)</f>
        <v>0</v>
      </c>
      <c r="F148" s="28">
        <f>SUM(Enero!F148+Febrero!F148+'Marzo '!F148+'Abril '!F148+'Mayo '!F148+Junio!F148+Julio!F148+Agosto!F148+Septiembre!F148+'Octubre '!F148+Noviembre!F148+'Diciembre '!F148+'Diciembre '!F148)</f>
        <v>0</v>
      </c>
      <c r="G148" s="28">
        <f>SUM(Enero!G148+Febrero!G148+'Marzo '!G148+'Abril '!G148+'Mayo '!G148+Junio!G148+Julio!G148+Agosto!G148+Septiembre!G148+'Octubre '!G148+Noviembre!G148+'Diciembre '!G148+'Diciembre '!G148)</f>
        <v>0</v>
      </c>
      <c r="H148" s="28">
        <f>SUM(Enero!H148+Febrero!H148+'Marzo '!H148+'Abril '!H148+'Mayo '!H148+Junio!H148+Julio!H148+Agosto!H148+Septiembre!H148+'Octubre '!H148+Noviembre!H148+'Diciembre '!H148+'Diciembre '!H148)</f>
        <v>0</v>
      </c>
      <c r="I148" s="28">
        <f>SUM(Enero!I148+Febrero!I148+'Marzo '!I148+'Abril '!I148+'Mayo '!I148+Junio!I148+Julio!I148+Agosto!I148+Septiembre!I148+'Octubre '!I148+Noviembre!I148+'Diciembre '!I148+'Diciembre '!I148)</f>
        <v>0</v>
      </c>
      <c r="J148" s="28">
        <f>SUM(Enero!J148+Febrero!J148+'Marzo '!J148+'Abril '!J148+'Mayo '!J148+Junio!J148+Julio!J148+Agosto!J148+Septiembre!J148+'Octubre '!J148+Noviembre!J148+'Diciembre '!J148+'Diciembre '!J148)</f>
        <v>0</v>
      </c>
      <c r="K148" s="28">
        <f>SUM(Enero!K148+Febrero!K148+'Marzo '!K148+'Abril '!K148+'Mayo '!K148+Junio!K148+Julio!K148+Agosto!K148+Septiembre!K148+'Octubre '!K148+Noviembre!K148+'Diciembre '!K148+'Diciembre '!K148)</f>
        <v>0</v>
      </c>
      <c r="L148" s="28">
        <f>SUM(Enero!L148+Febrero!L148+'Marzo '!L148+'Abril '!L148+'Mayo '!L148+Junio!L148+Julio!L148+Agosto!L148+Septiembre!L148+'Octubre '!L148+Noviembre!L148+'Diciembre '!L148+'Diciembre '!L148)</f>
        <v>0</v>
      </c>
      <c r="M148" s="28">
        <f>SUM(Enero!M148+Febrero!M148+'Marzo '!M148+'Abril '!M148+'Mayo '!M148+Junio!M148+Julio!M148+Agosto!M148+Septiembre!M148+'Octubre '!M148+Noviembre!M148+'Diciembre '!M148+'Diciembre '!M148)</f>
        <v>0</v>
      </c>
      <c r="N148" s="28">
        <f>SUM(Enero!N148+Febrero!N148+'Marzo '!N148+'Abril '!N148+'Mayo '!N148+Junio!N148+Julio!N148+Agosto!N148+Septiembre!N148+'Octubre '!N148+Noviembre!N148+'Diciembre '!N148+'Diciembre '!N148)</f>
        <v>0</v>
      </c>
      <c r="O148" s="28">
        <f>SUM(Enero!O148+Febrero!O148+'Marzo '!O148+'Abril '!O148+'Mayo '!O148+Junio!O148+Julio!O148+Agosto!O148+Septiembre!O148+'Octubre '!O148+Noviembre!O148+'Diciembre '!O148+'Diciembre '!O148)</f>
        <v>0</v>
      </c>
      <c r="P148" s="28">
        <f>SUM(Enero!P148+Febrero!P148+'Marzo '!P148+'Abril '!P148+'Mayo '!P148+Junio!P148+Julio!P148+Agosto!P148+Septiembre!P148+'Octubre '!P148+Noviembre!P148+'Diciembre '!P148+'Diciembre '!P148)</f>
        <v>0</v>
      </c>
      <c r="Q148" s="28">
        <f>SUM(Enero!Q148+Febrero!Q148+'Marzo '!Q148+'Abril '!Q148+'Mayo '!Q148+Junio!Q148+Julio!Q148+Agosto!Q148+Septiembre!Q148+'Octubre '!Q148+Noviembre!Q148+'Diciembre '!Q148+'Diciembre '!Q148)</f>
        <v>0</v>
      </c>
      <c r="R148" s="28">
        <f>SUM(Enero!R148+Febrero!R148+'Marzo '!R148+'Abril '!R148+'Mayo '!R148+Junio!R148+Julio!R148+Agosto!R148+Septiembre!R148+'Octubre '!R148+Noviembre!R148+'Diciembre '!R148+'Diciembre '!R148)</f>
        <v>0</v>
      </c>
      <c r="S148" s="28">
        <f>SUM(Enero!S148+Febrero!S148+'Marzo '!S148+'Abril '!S148+'Mayo '!S148+Junio!S148+Julio!S148+Agosto!S148+Septiembre!S148+'Octubre '!S148+Noviembre!S148+'Diciembre '!S148+'Diciembre '!S148)</f>
        <v>0</v>
      </c>
      <c r="T148" s="28">
        <f>SUM(Enero!T148+Febrero!T148+'Marzo '!T148+'Abril '!T148+'Mayo '!T148+Junio!T148+Julio!T148+Agosto!T148+Septiembre!T148+'Octubre '!T148+Noviembre!T148+'Diciembre '!T148+'Diciembre '!T148)</f>
        <v>0</v>
      </c>
      <c r="U148" s="28">
        <f>SUM(Enero!U148+Febrero!U148+'Marzo '!U148+'Abril '!U148+'Mayo '!U148+Junio!U148+Julio!U148+Agosto!U148+Septiembre!U148+'Octubre '!U148+Noviembre!U148+'Diciembre '!U148+'Diciembre '!U148)</f>
        <v>0</v>
      </c>
      <c r="V148" s="28">
        <f>SUM(Enero!V148+Febrero!V148+'Marzo '!V148+'Abril '!V148+'Mayo '!V148+Junio!V148+Julio!V148+Agosto!V148+Septiembre!V148+'Octubre '!V148+Noviembre!V148+'Diciembre '!V148+'Diciembre '!V148)</f>
        <v>0</v>
      </c>
      <c r="W148" s="28">
        <f>SUM(Enero!W148+Febrero!W148+'Marzo '!W148+'Abril '!W148+'Mayo '!W148+Junio!W148+Julio!W148+Agosto!W148+Septiembre!W148+'Octubre '!W148+Noviembre!W148+'Diciembre '!W148+'Diciembre '!W148)</f>
        <v>0</v>
      </c>
      <c r="X148" s="28">
        <f>SUM(Enero!X148+Febrero!X148+'Marzo '!X148+'Abril '!X148+'Mayo '!X148+Junio!X148+Julio!X148+Agosto!X148+Septiembre!X148+'Octubre '!X148+Noviembre!X148+'Diciembre '!X148+'Diciembre '!X148)</f>
        <v>0</v>
      </c>
      <c r="Y148" s="28">
        <f>SUM(Enero!Y148+Febrero!Y148+'Marzo '!Y148+'Abril '!Y148+'Mayo '!Y148+Junio!Y148+Julio!Y148+Agosto!Y148+Septiembre!Y148+'Octubre '!Y148+Noviembre!Y148+'Diciembre '!Y148+'Diciembre '!Y148)</f>
        <v>0</v>
      </c>
      <c r="Z148" s="207" t="str">
        <f t="shared" si="13"/>
        <v xml:space="preserve">  </v>
      </c>
      <c r="AA148" s="208"/>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7" t="str">
        <f t="shared" si="14"/>
        <v/>
      </c>
      <c r="BC148" s="33"/>
      <c r="BD148" s="16">
        <f t="shared" si="11"/>
        <v>0</v>
      </c>
      <c r="BE148" s="16">
        <f t="shared" si="15"/>
        <v>0</v>
      </c>
      <c r="BF148" s="16"/>
      <c r="BG148" s="217"/>
      <c r="BH148" s="217"/>
      <c r="BI148" s="217"/>
      <c r="BJ148" s="217"/>
      <c r="BK148" s="217"/>
      <c r="BL148" s="217"/>
      <c r="BM148" s="217"/>
      <c r="BN148" s="217"/>
      <c r="BO148" s="217"/>
      <c r="BP148" s="218"/>
      <c r="BQ148" s="217"/>
      <c r="BR148" s="217"/>
      <c r="BS148" s="217"/>
      <c r="BT148" s="217"/>
      <c r="BU148" s="217"/>
      <c r="BV148" s="217"/>
      <c r="BW148" s="217"/>
      <c r="BX148" s="217"/>
      <c r="BY148" s="217"/>
      <c r="BZ148" s="217"/>
      <c r="CA148" s="217"/>
      <c r="CB148" s="217"/>
      <c r="CC148" s="217"/>
    </row>
    <row r="149" spans="1:81" s="219" customFormat="1" ht="14.25" x14ac:dyDescent="0.2">
      <c r="A149" s="216" t="s">
        <v>145</v>
      </c>
      <c r="B149" s="45">
        <f t="shared" si="12"/>
        <v>6</v>
      </c>
      <c r="C149" s="28">
        <f>SUM(Enero!C149+Febrero!C149+'Marzo '!C149+'Abril '!C149+'Mayo '!C149+Junio!C149+Julio!C149+Agosto!C149+Septiembre!C149+'Octubre '!C149+Noviembre!C149+'Diciembre '!C149+'Diciembre '!C149)</f>
        <v>0</v>
      </c>
      <c r="D149" s="28">
        <f>SUM(Enero!D149+Febrero!D149+'Marzo '!D149+'Abril '!D149+'Mayo '!D149+Junio!D149+Julio!D149+Agosto!D149+Septiembre!D149+'Octubre '!D149+Noviembre!D149+'Diciembre '!D149+'Diciembre '!D149)</f>
        <v>0</v>
      </c>
      <c r="E149" s="28">
        <f>SUM(Enero!E149+Febrero!E149+'Marzo '!E149+'Abril '!E149+'Mayo '!E149+Junio!E149+Julio!E149+Agosto!E149+Septiembre!E149+'Octubre '!E149+Noviembre!E149+'Diciembre '!E149+'Diciembre '!E149)</f>
        <v>0</v>
      </c>
      <c r="F149" s="28">
        <f>SUM(Enero!F149+Febrero!F149+'Marzo '!F149+'Abril '!F149+'Mayo '!F149+Junio!F149+Julio!F149+Agosto!F149+Septiembre!F149+'Octubre '!F149+Noviembre!F149+'Diciembre '!F149+'Diciembre '!F149)</f>
        <v>1</v>
      </c>
      <c r="G149" s="28">
        <f>SUM(Enero!G149+Febrero!G149+'Marzo '!G149+'Abril '!G149+'Mayo '!G149+Junio!G149+Julio!G149+Agosto!G149+Septiembre!G149+'Octubre '!G149+Noviembre!G149+'Diciembre '!G149+'Diciembre '!G149)</f>
        <v>0</v>
      </c>
      <c r="H149" s="28">
        <f>SUM(Enero!H149+Febrero!H149+'Marzo '!H149+'Abril '!H149+'Mayo '!H149+Junio!H149+Julio!H149+Agosto!H149+Septiembre!H149+'Octubre '!H149+Noviembre!H149+'Diciembre '!H149+'Diciembre '!H149)</f>
        <v>0</v>
      </c>
      <c r="I149" s="28">
        <f>SUM(Enero!I149+Febrero!I149+'Marzo '!I149+'Abril '!I149+'Mayo '!I149+Junio!I149+Julio!I149+Agosto!I149+Septiembre!I149+'Octubre '!I149+Noviembre!I149+'Diciembre '!I149+'Diciembre '!I149)</f>
        <v>0</v>
      </c>
      <c r="J149" s="28">
        <f>SUM(Enero!J149+Febrero!J149+'Marzo '!J149+'Abril '!J149+'Mayo '!J149+Junio!J149+Julio!J149+Agosto!J149+Septiembre!J149+'Octubre '!J149+Noviembre!J149+'Diciembre '!J149+'Diciembre '!J149)</f>
        <v>0</v>
      </c>
      <c r="K149" s="28">
        <f>SUM(Enero!K149+Febrero!K149+'Marzo '!K149+'Abril '!K149+'Mayo '!K149+Junio!K149+Julio!K149+Agosto!K149+Septiembre!K149+'Octubre '!K149+Noviembre!K149+'Diciembre '!K149+'Diciembre '!K149)</f>
        <v>0</v>
      </c>
      <c r="L149" s="28">
        <f>SUM(Enero!L149+Febrero!L149+'Marzo '!L149+'Abril '!L149+'Mayo '!L149+Junio!L149+Julio!L149+Agosto!L149+Septiembre!L149+'Octubre '!L149+Noviembre!L149+'Diciembre '!L149+'Diciembre '!L149)</f>
        <v>0</v>
      </c>
      <c r="M149" s="28">
        <f>SUM(Enero!M149+Febrero!M149+'Marzo '!M149+'Abril '!M149+'Mayo '!M149+Junio!M149+Julio!M149+Agosto!M149+Septiembre!M149+'Octubre '!M149+Noviembre!M149+'Diciembre '!M149+'Diciembre '!M149)</f>
        <v>0</v>
      </c>
      <c r="N149" s="28">
        <f>SUM(Enero!N149+Febrero!N149+'Marzo '!N149+'Abril '!N149+'Mayo '!N149+Junio!N149+Julio!N149+Agosto!N149+Septiembre!N149+'Octubre '!N149+Noviembre!N149+'Diciembre '!N149+'Diciembre '!N149)</f>
        <v>1</v>
      </c>
      <c r="O149" s="28">
        <f>SUM(Enero!O149+Febrero!O149+'Marzo '!O149+'Abril '!O149+'Mayo '!O149+Junio!O149+Julio!O149+Agosto!O149+Septiembre!O149+'Octubre '!O149+Noviembre!O149+'Diciembre '!O149+'Diciembre '!O149)</f>
        <v>1</v>
      </c>
      <c r="P149" s="28">
        <f>SUM(Enero!P149+Febrero!P149+'Marzo '!P149+'Abril '!P149+'Mayo '!P149+Junio!P149+Julio!P149+Agosto!P149+Septiembre!P149+'Octubre '!P149+Noviembre!P149+'Diciembre '!P149+'Diciembre '!P149)</f>
        <v>0</v>
      </c>
      <c r="Q149" s="28">
        <f>SUM(Enero!Q149+Febrero!Q149+'Marzo '!Q149+'Abril '!Q149+'Mayo '!Q149+Junio!Q149+Julio!Q149+Agosto!Q149+Septiembre!Q149+'Octubre '!Q149+Noviembre!Q149+'Diciembre '!Q149+'Diciembre '!Q149)</f>
        <v>0</v>
      </c>
      <c r="R149" s="28">
        <f>SUM(Enero!R149+Febrero!R149+'Marzo '!R149+'Abril '!R149+'Mayo '!R149+Junio!R149+Julio!R149+Agosto!R149+Septiembre!R149+'Octubre '!R149+Noviembre!R149+'Diciembre '!R149+'Diciembre '!R149)</f>
        <v>2</v>
      </c>
      <c r="S149" s="28">
        <f>SUM(Enero!S149+Febrero!S149+'Marzo '!S149+'Abril '!S149+'Mayo '!S149+Junio!S149+Julio!S149+Agosto!S149+Septiembre!S149+'Octubre '!S149+Noviembre!S149+'Diciembre '!S149+'Diciembre '!S149)</f>
        <v>0</v>
      </c>
      <c r="T149" s="28">
        <f>SUM(Enero!T149+Febrero!T149+'Marzo '!T149+'Abril '!T149+'Mayo '!T149+Junio!T149+Julio!T149+Agosto!T149+Septiembre!T149+'Octubre '!T149+Noviembre!T149+'Diciembre '!T149+'Diciembre '!T149)</f>
        <v>1</v>
      </c>
      <c r="U149" s="28">
        <f>SUM(Enero!U149+Febrero!U149+'Marzo '!U149+'Abril '!U149+'Mayo '!U149+Junio!U149+Julio!U149+Agosto!U149+Septiembre!U149+'Octubre '!U149+Noviembre!U149+'Diciembre '!U149+'Diciembre '!U149)</f>
        <v>0</v>
      </c>
      <c r="V149" s="28">
        <f>SUM(Enero!V149+Febrero!V149+'Marzo '!V149+'Abril '!V149+'Mayo '!V149+Junio!V149+Julio!V149+Agosto!V149+Septiembre!V149+'Octubre '!V149+Noviembre!V149+'Diciembre '!V149+'Diciembre '!V149)</f>
        <v>3</v>
      </c>
      <c r="W149" s="28">
        <f>SUM(Enero!W149+Febrero!W149+'Marzo '!W149+'Abril '!W149+'Mayo '!W149+Junio!W149+Julio!W149+Agosto!W149+Septiembre!W149+'Octubre '!W149+Noviembre!W149+'Diciembre '!W149+'Diciembre '!W149)</f>
        <v>3</v>
      </c>
      <c r="X149" s="28">
        <f>SUM(Enero!X149+Febrero!X149+'Marzo '!X149+'Abril '!X149+'Mayo '!X149+Junio!X149+Julio!X149+Agosto!X149+Septiembre!X149+'Octubre '!X149+Noviembre!X149+'Diciembre '!X149+'Diciembre '!X149)</f>
        <v>0</v>
      </c>
      <c r="Y149" s="28">
        <f>SUM(Enero!Y149+Febrero!Y149+'Marzo '!Y149+'Abril '!Y149+'Mayo '!Y149+Junio!Y149+Julio!Y149+Agosto!Y149+Septiembre!Y149+'Octubre '!Y149+Noviembre!Y149+'Diciembre '!Y149+'Diciembre '!Y149)</f>
        <v>6</v>
      </c>
      <c r="Z149" s="207" t="str">
        <f t="shared" si="13"/>
        <v xml:space="preserve">  </v>
      </c>
      <c r="AA149" s="208"/>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7" t="str">
        <f t="shared" si="14"/>
        <v/>
      </c>
      <c r="BC149" s="33"/>
      <c r="BD149" s="16">
        <f t="shared" si="11"/>
        <v>0</v>
      </c>
      <c r="BE149" s="16">
        <f t="shared" si="15"/>
        <v>0</v>
      </c>
      <c r="BF149" s="16"/>
      <c r="BG149" s="217"/>
      <c r="BH149" s="217"/>
      <c r="BI149" s="217"/>
      <c r="BJ149" s="217"/>
      <c r="BK149" s="217"/>
      <c r="BL149" s="217"/>
      <c r="BM149" s="217"/>
      <c r="BN149" s="217"/>
      <c r="BO149" s="217"/>
      <c r="BP149" s="218"/>
      <c r="BQ149" s="217"/>
      <c r="BR149" s="217"/>
      <c r="BS149" s="217"/>
      <c r="BT149" s="217"/>
      <c r="BU149" s="217"/>
      <c r="BV149" s="217"/>
      <c r="BW149" s="217"/>
      <c r="BX149" s="217"/>
      <c r="BY149" s="217"/>
      <c r="BZ149" s="217"/>
      <c r="CA149" s="217"/>
      <c r="CB149" s="217"/>
      <c r="CC149" s="217"/>
    </row>
    <row r="150" spans="1:81" s="219" customFormat="1" ht="14.25" x14ac:dyDescent="0.2">
      <c r="A150" s="216" t="s">
        <v>146</v>
      </c>
      <c r="B150" s="45">
        <f t="shared" si="12"/>
        <v>0</v>
      </c>
      <c r="C150" s="28">
        <f>SUM(Enero!C150+Febrero!C150+'Marzo '!C150+'Abril '!C150+'Mayo '!C150+Junio!C150+Julio!C150+Agosto!C150+Septiembre!C150+'Octubre '!C150+Noviembre!C150+'Diciembre '!C150+'Diciembre '!C150)</f>
        <v>0</v>
      </c>
      <c r="D150" s="28">
        <f>SUM(Enero!D150+Febrero!D150+'Marzo '!D150+'Abril '!D150+'Mayo '!D150+Junio!D150+Julio!D150+Agosto!D150+Septiembre!D150+'Octubre '!D150+Noviembre!D150+'Diciembre '!D150+'Diciembre '!D150)</f>
        <v>0</v>
      </c>
      <c r="E150" s="28">
        <f>SUM(Enero!E150+Febrero!E150+'Marzo '!E150+'Abril '!E150+'Mayo '!E150+Junio!E150+Julio!E150+Agosto!E150+Septiembre!E150+'Octubre '!E150+Noviembre!E150+'Diciembre '!E150+'Diciembre '!E150)</f>
        <v>0</v>
      </c>
      <c r="F150" s="28">
        <f>SUM(Enero!F150+Febrero!F150+'Marzo '!F150+'Abril '!F150+'Mayo '!F150+Junio!F150+Julio!F150+Agosto!F150+Septiembre!F150+'Octubre '!F150+Noviembre!F150+'Diciembre '!F150+'Diciembre '!F150)</f>
        <v>0</v>
      </c>
      <c r="G150" s="28">
        <f>SUM(Enero!G150+Febrero!G150+'Marzo '!G150+'Abril '!G150+'Mayo '!G150+Junio!G150+Julio!G150+Agosto!G150+Septiembre!G150+'Octubre '!G150+Noviembre!G150+'Diciembre '!G150+'Diciembre '!G150)</f>
        <v>0</v>
      </c>
      <c r="H150" s="28">
        <f>SUM(Enero!H150+Febrero!H150+'Marzo '!H150+'Abril '!H150+'Mayo '!H150+Junio!H150+Julio!H150+Agosto!H150+Septiembre!H150+'Octubre '!H150+Noviembre!H150+'Diciembre '!H150+'Diciembre '!H150)</f>
        <v>0</v>
      </c>
      <c r="I150" s="28">
        <f>SUM(Enero!I150+Febrero!I150+'Marzo '!I150+'Abril '!I150+'Mayo '!I150+Junio!I150+Julio!I150+Agosto!I150+Septiembre!I150+'Octubre '!I150+Noviembre!I150+'Diciembre '!I150+'Diciembre '!I150)</f>
        <v>0</v>
      </c>
      <c r="J150" s="28">
        <f>SUM(Enero!J150+Febrero!J150+'Marzo '!J150+'Abril '!J150+'Mayo '!J150+Junio!J150+Julio!J150+Agosto!J150+Septiembre!J150+'Octubre '!J150+Noviembre!J150+'Diciembre '!J150+'Diciembre '!J150)</f>
        <v>0</v>
      </c>
      <c r="K150" s="28">
        <f>SUM(Enero!K150+Febrero!K150+'Marzo '!K150+'Abril '!K150+'Mayo '!K150+Junio!K150+Julio!K150+Agosto!K150+Septiembre!K150+'Octubre '!K150+Noviembre!K150+'Diciembre '!K150+'Diciembre '!K150)</f>
        <v>0</v>
      </c>
      <c r="L150" s="28">
        <f>SUM(Enero!L150+Febrero!L150+'Marzo '!L150+'Abril '!L150+'Mayo '!L150+Junio!L150+Julio!L150+Agosto!L150+Septiembre!L150+'Octubre '!L150+Noviembre!L150+'Diciembre '!L150+'Diciembre '!L150)</f>
        <v>0</v>
      </c>
      <c r="M150" s="28">
        <f>SUM(Enero!M150+Febrero!M150+'Marzo '!M150+'Abril '!M150+'Mayo '!M150+Junio!M150+Julio!M150+Agosto!M150+Septiembre!M150+'Octubre '!M150+Noviembre!M150+'Diciembre '!M150+'Diciembre '!M150)</f>
        <v>0</v>
      </c>
      <c r="N150" s="28">
        <f>SUM(Enero!N150+Febrero!N150+'Marzo '!N150+'Abril '!N150+'Mayo '!N150+Junio!N150+Julio!N150+Agosto!N150+Septiembre!N150+'Octubre '!N150+Noviembre!N150+'Diciembre '!N150+'Diciembre '!N150)</f>
        <v>0</v>
      </c>
      <c r="O150" s="28">
        <f>SUM(Enero!O150+Febrero!O150+'Marzo '!O150+'Abril '!O150+'Mayo '!O150+Junio!O150+Julio!O150+Agosto!O150+Septiembre!O150+'Octubre '!O150+Noviembre!O150+'Diciembre '!O150+'Diciembre '!O150)</f>
        <v>0</v>
      </c>
      <c r="P150" s="28">
        <f>SUM(Enero!P150+Febrero!P150+'Marzo '!P150+'Abril '!P150+'Mayo '!P150+Junio!P150+Julio!P150+Agosto!P150+Septiembre!P150+'Octubre '!P150+Noviembre!P150+'Diciembre '!P150+'Diciembre '!P150)</f>
        <v>0</v>
      </c>
      <c r="Q150" s="28">
        <f>SUM(Enero!Q150+Febrero!Q150+'Marzo '!Q150+'Abril '!Q150+'Mayo '!Q150+Junio!Q150+Julio!Q150+Agosto!Q150+Septiembre!Q150+'Octubre '!Q150+Noviembre!Q150+'Diciembre '!Q150+'Diciembre '!Q150)</f>
        <v>0</v>
      </c>
      <c r="R150" s="28">
        <f>SUM(Enero!R150+Febrero!R150+'Marzo '!R150+'Abril '!R150+'Mayo '!R150+Junio!R150+Julio!R150+Agosto!R150+Septiembre!R150+'Octubre '!R150+Noviembre!R150+'Diciembre '!R150+'Diciembre '!R150)</f>
        <v>0</v>
      </c>
      <c r="S150" s="28">
        <f>SUM(Enero!S150+Febrero!S150+'Marzo '!S150+'Abril '!S150+'Mayo '!S150+Junio!S150+Julio!S150+Agosto!S150+Septiembre!S150+'Octubre '!S150+Noviembre!S150+'Diciembre '!S150+'Diciembre '!S150)</f>
        <v>0</v>
      </c>
      <c r="T150" s="28">
        <f>SUM(Enero!T150+Febrero!T150+'Marzo '!T150+'Abril '!T150+'Mayo '!T150+Junio!T150+Julio!T150+Agosto!T150+Septiembre!T150+'Octubre '!T150+Noviembre!T150+'Diciembre '!T150+'Diciembre '!T150)</f>
        <v>0</v>
      </c>
      <c r="U150" s="28">
        <f>SUM(Enero!U150+Febrero!U150+'Marzo '!U150+'Abril '!U150+'Mayo '!U150+Junio!U150+Julio!U150+Agosto!U150+Septiembre!U150+'Octubre '!U150+Noviembre!U150+'Diciembre '!U150+'Diciembre '!U150)</f>
        <v>0</v>
      </c>
      <c r="V150" s="28">
        <f>SUM(Enero!V150+Febrero!V150+'Marzo '!V150+'Abril '!V150+'Mayo '!V150+Junio!V150+Julio!V150+Agosto!V150+Septiembre!V150+'Octubre '!V150+Noviembre!V150+'Diciembre '!V150+'Diciembre '!V150)</f>
        <v>0</v>
      </c>
      <c r="W150" s="28">
        <f>SUM(Enero!W150+Febrero!W150+'Marzo '!W150+'Abril '!W150+'Mayo '!W150+Junio!W150+Julio!W150+Agosto!W150+Septiembre!W150+'Octubre '!W150+Noviembre!W150+'Diciembre '!W150+'Diciembre '!W150)</f>
        <v>0</v>
      </c>
      <c r="X150" s="28">
        <f>SUM(Enero!X150+Febrero!X150+'Marzo '!X150+'Abril '!X150+'Mayo '!X150+Junio!X150+Julio!X150+Agosto!X150+Septiembre!X150+'Octubre '!X150+Noviembre!X150+'Diciembre '!X150+'Diciembre '!X150)</f>
        <v>0</v>
      </c>
      <c r="Y150" s="28">
        <f>SUM(Enero!Y150+Febrero!Y150+'Marzo '!Y150+'Abril '!Y150+'Mayo '!Y150+Junio!Y150+Julio!Y150+Agosto!Y150+Septiembre!Y150+'Octubre '!Y150+Noviembre!Y150+'Diciembre '!Y150+'Diciembre '!Y150)</f>
        <v>0</v>
      </c>
      <c r="Z150" s="207" t="str">
        <f t="shared" si="13"/>
        <v xml:space="preserve">  </v>
      </c>
      <c r="AA150" s="208"/>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7" t="str">
        <f t="shared" si="14"/>
        <v/>
      </c>
      <c r="BC150" s="33"/>
      <c r="BD150" s="16">
        <f t="shared" si="11"/>
        <v>0</v>
      </c>
      <c r="BE150" s="16">
        <f t="shared" si="15"/>
        <v>0</v>
      </c>
      <c r="BF150" s="16"/>
      <c r="BG150" s="217"/>
      <c r="BH150" s="217"/>
      <c r="BI150" s="217"/>
      <c r="BJ150" s="217"/>
      <c r="BK150" s="217"/>
      <c r="BL150" s="217"/>
      <c r="BM150" s="217"/>
      <c r="BN150" s="217"/>
      <c r="BO150" s="217"/>
      <c r="BP150" s="218"/>
      <c r="BQ150" s="217"/>
      <c r="BR150" s="217"/>
      <c r="BS150" s="217"/>
      <c r="BT150" s="217"/>
      <c r="BU150" s="217"/>
      <c r="BV150" s="217"/>
      <c r="BW150" s="217"/>
      <c r="BX150" s="217"/>
      <c r="BY150" s="217"/>
      <c r="BZ150" s="217"/>
      <c r="CA150" s="217"/>
      <c r="CB150" s="217"/>
      <c r="CC150" s="217"/>
    </row>
    <row r="151" spans="1:81" s="219" customFormat="1" ht="14.25" x14ac:dyDescent="0.2">
      <c r="A151" s="216" t="s">
        <v>147</v>
      </c>
      <c r="B151" s="45">
        <f t="shared" si="12"/>
        <v>0</v>
      </c>
      <c r="C151" s="28">
        <f>SUM(Enero!C151+Febrero!C151+'Marzo '!C151+'Abril '!C151+'Mayo '!C151+Junio!C151+Julio!C151+Agosto!C151+Septiembre!C151+'Octubre '!C151+Noviembre!C151+'Diciembre '!C151+'Diciembre '!C151)</f>
        <v>0</v>
      </c>
      <c r="D151" s="28">
        <f>SUM(Enero!D151+Febrero!D151+'Marzo '!D151+'Abril '!D151+'Mayo '!D151+Junio!D151+Julio!D151+Agosto!D151+Septiembre!D151+'Octubre '!D151+Noviembre!D151+'Diciembre '!D151+'Diciembre '!D151)</f>
        <v>0</v>
      </c>
      <c r="E151" s="28">
        <f>SUM(Enero!E151+Febrero!E151+'Marzo '!E151+'Abril '!E151+'Mayo '!E151+Junio!E151+Julio!E151+Agosto!E151+Septiembre!E151+'Octubre '!E151+Noviembre!E151+'Diciembre '!E151+'Diciembre '!E151)</f>
        <v>0</v>
      </c>
      <c r="F151" s="28">
        <f>SUM(Enero!F151+Febrero!F151+'Marzo '!F151+'Abril '!F151+'Mayo '!F151+Junio!F151+Julio!F151+Agosto!F151+Septiembre!F151+'Octubre '!F151+Noviembre!F151+'Diciembre '!F151+'Diciembre '!F151)</f>
        <v>0</v>
      </c>
      <c r="G151" s="28">
        <f>SUM(Enero!G151+Febrero!G151+'Marzo '!G151+'Abril '!G151+'Mayo '!G151+Junio!G151+Julio!G151+Agosto!G151+Septiembre!G151+'Octubre '!G151+Noviembre!G151+'Diciembre '!G151+'Diciembre '!G151)</f>
        <v>0</v>
      </c>
      <c r="H151" s="28">
        <f>SUM(Enero!H151+Febrero!H151+'Marzo '!H151+'Abril '!H151+'Mayo '!H151+Junio!H151+Julio!H151+Agosto!H151+Septiembre!H151+'Octubre '!H151+Noviembre!H151+'Diciembre '!H151+'Diciembre '!H151)</f>
        <v>0</v>
      </c>
      <c r="I151" s="28">
        <f>SUM(Enero!I151+Febrero!I151+'Marzo '!I151+'Abril '!I151+'Mayo '!I151+Junio!I151+Julio!I151+Agosto!I151+Septiembre!I151+'Octubre '!I151+Noviembre!I151+'Diciembre '!I151+'Diciembre '!I151)</f>
        <v>0</v>
      </c>
      <c r="J151" s="28">
        <f>SUM(Enero!J151+Febrero!J151+'Marzo '!J151+'Abril '!J151+'Mayo '!J151+Junio!J151+Julio!J151+Agosto!J151+Septiembre!J151+'Octubre '!J151+Noviembre!J151+'Diciembre '!J151+'Diciembre '!J151)</f>
        <v>0</v>
      </c>
      <c r="K151" s="28">
        <f>SUM(Enero!K151+Febrero!K151+'Marzo '!K151+'Abril '!K151+'Mayo '!K151+Junio!K151+Julio!K151+Agosto!K151+Septiembre!K151+'Octubre '!K151+Noviembre!K151+'Diciembre '!K151+'Diciembre '!K151)</f>
        <v>0</v>
      </c>
      <c r="L151" s="28">
        <f>SUM(Enero!L151+Febrero!L151+'Marzo '!L151+'Abril '!L151+'Mayo '!L151+Junio!L151+Julio!L151+Agosto!L151+Septiembre!L151+'Octubre '!L151+Noviembre!L151+'Diciembre '!L151+'Diciembre '!L151)</f>
        <v>0</v>
      </c>
      <c r="M151" s="28">
        <f>SUM(Enero!M151+Febrero!M151+'Marzo '!M151+'Abril '!M151+'Mayo '!M151+Junio!M151+Julio!M151+Agosto!M151+Septiembre!M151+'Octubre '!M151+Noviembre!M151+'Diciembre '!M151+'Diciembre '!M151)</f>
        <v>0</v>
      </c>
      <c r="N151" s="28">
        <f>SUM(Enero!N151+Febrero!N151+'Marzo '!N151+'Abril '!N151+'Mayo '!N151+Junio!N151+Julio!N151+Agosto!N151+Septiembre!N151+'Octubre '!N151+Noviembre!N151+'Diciembre '!N151+'Diciembre '!N151)</f>
        <v>0</v>
      </c>
      <c r="O151" s="28">
        <f>SUM(Enero!O151+Febrero!O151+'Marzo '!O151+'Abril '!O151+'Mayo '!O151+Junio!O151+Julio!O151+Agosto!O151+Septiembre!O151+'Octubre '!O151+Noviembre!O151+'Diciembre '!O151+'Diciembre '!O151)</f>
        <v>0</v>
      </c>
      <c r="P151" s="28">
        <f>SUM(Enero!P151+Febrero!P151+'Marzo '!P151+'Abril '!P151+'Mayo '!P151+Junio!P151+Julio!P151+Agosto!P151+Septiembre!P151+'Octubre '!P151+Noviembre!P151+'Diciembre '!P151+'Diciembre '!P151)</f>
        <v>0</v>
      </c>
      <c r="Q151" s="28">
        <f>SUM(Enero!Q151+Febrero!Q151+'Marzo '!Q151+'Abril '!Q151+'Mayo '!Q151+Junio!Q151+Julio!Q151+Agosto!Q151+Septiembre!Q151+'Octubre '!Q151+Noviembre!Q151+'Diciembre '!Q151+'Diciembre '!Q151)</f>
        <v>0</v>
      </c>
      <c r="R151" s="28">
        <f>SUM(Enero!R151+Febrero!R151+'Marzo '!R151+'Abril '!R151+'Mayo '!R151+Junio!R151+Julio!R151+Agosto!R151+Septiembre!R151+'Octubre '!R151+Noviembre!R151+'Diciembre '!R151+'Diciembre '!R151)</f>
        <v>0</v>
      </c>
      <c r="S151" s="28">
        <f>SUM(Enero!S151+Febrero!S151+'Marzo '!S151+'Abril '!S151+'Mayo '!S151+Junio!S151+Julio!S151+Agosto!S151+Septiembre!S151+'Octubre '!S151+Noviembre!S151+'Diciembre '!S151+'Diciembre '!S151)</f>
        <v>0</v>
      </c>
      <c r="T151" s="28">
        <f>SUM(Enero!T151+Febrero!T151+'Marzo '!T151+'Abril '!T151+'Mayo '!T151+Junio!T151+Julio!T151+Agosto!T151+Septiembre!T151+'Octubre '!T151+Noviembre!T151+'Diciembre '!T151+'Diciembre '!T151)</f>
        <v>0</v>
      </c>
      <c r="U151" s="28">
        <f>SUM(Enero!U151+Febrero!U151+'Marzo '!U151+'Abril '!U151+'Mayo '!U151+Junio!U151+Julio!U151+Agosto!U151+Septiembre!U151+'Octubre '!U151+Noviembre!U151+'Diciembre '!U151+'Diciembre '!U151)</f>
        <v>0</v>
      </c>
      <c r="V151" s="28">
        <f>SUM(Enero!V151+Febrero!V151+'Marzo '!V151+'Abril '!V151+'Mayo '!V151+Junio!V151+Julio!V151+Agosto!V151+Septiembre!V151+'Octubre '!V151+Noviembre!V151+'Diciembre '!V151+'Diciembre '!V151)</f>
        <v>0</v>
      </c>
      <c r="W151" s="28">
        <f>SUM(Enero!W151+Febrero!W151+'Marzo '!W151+'Abril '!W151+'Mayo '!W151+Junio!W151+Julio!W151+Agosto!W151+Septiembre!W151+'Octubre '!W151+Noviembre!W151+'Diciembre '!W151+'Diciembre '!W151)</f>
        <v>0</v>
      </c>
      <c r="X151" s="28">
        <f>SUM(Enero!X151+Febrero!X151+'Marzo '!X151+'Abril '!X151+'Mayo '!X151+Junio!X151+Julio!X151+Agosto!X151+Septiembre!X151+'Octubre '!X151+Noviembre!X151+'Diciembre '!X151+'Diciembre '!X151)</f>
        <v>0</v>
      </c>
      <c r="Y151" s="28">
        <f>SUM(Enero!Y151+Febrero!Y151+'Marzo '!Y151+'Abril '!Y151+'Mayo '!Y151+Junio!Y151+Julio!Y151+Agosto!Y151+Septiembre!Y151+'Octubre '!Y151+Noviembre!Y151+'Diciembre '!Y151+'Diciembre '!Y151)</f>
        <v>0</v>
      </c>
      <c r="Z151" s="207" t="str">
        <f t="shared" si="13"/>
        <v xml:space="preserve">  </v>
      </c>
      <c r="AA151" s="208"/>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7" t="str">
        <f t="shared" si="14"/>
        <v/>
      </c>
      <c r="BC151" s="33"/>
      <c r="BD151" s="16">
        <f t="shared" si="11"/>
        <v>0</v>
      </c>
      <c r="BE151" s="16">
        <f t="shared" si="15"/>
        <v>0</v>
      </c>
      <c r="BF151" s="16"/>
      <c r="BG151" s="217"/>
      <c r="BH151" s="217"/>
      <c r="BI151" s="217"/>
      <c r="BJ151" s="217"/>
      <c r="BK151" s="217"/>
      <c r="BL151" s="217"/>
      <c r="BM151" s="217"/>
      <c r="BN151" s="217"/>
      <c r="BO151" s="217"/>
      <c r="BP151" s="218"/>
      <c r="BQ151" s="217"/>
      <c r="BR151" s="217"/>
      <c r="BS151" s="217"/>
      <c r="BT151" s="217"/>
      <c r="BU151" s="217"/>
      <c r="BV151" s="217"/>
      <c r="BW151" s="217"/>
      <c r="BX151" s="217"/>
      <c r="BY151" s="217"/>
      <c r="BZ151" s="217"/>
      <c r="CA151" s="217"/>
      <c r="CB151" s="217"/>
      <c r="CC151" s="217"/>
    </row>
    <row r="152" spans="1:81" s="219" customFormat="1" ht="14.25" x14ac:dyDescent="0.2">
      <c r="A152" s="216" t="s">
        <v>148</v>
      </c>
      <c r="B152" s="45">
        <f t="shared" si="12"/>
        <v>788</v>
      </c>
      <c r="C152" s="28">
        <f>SUM(Enero!C152+Febrero!C152+'Marzo '!C152+'Abril '!C152+'Mayo '!C152+Junio!C152+Julio!C152+Agosto!C152+Septiembre!C152+'Octubre '!C152+Noviembre!C152+'Diciembre '!C152+'Diciembre '!C152)</f>
        <v>0</v>
      </c>
      <c r="D152" s="28">
        <f>SUM(Enero!D152+Febrero!D152+'Marzo '!D152+'Abril '!D152+'Mayo '!D152+Junio!D152+Julio!D152+Agosto!D152+Septiembre!D152+'Octubre '!D152+Noviembre!D152+'Diciembre '!D152+'Diciembre '!D152)</f>
        <v>0</v>
      </c>
      <c r="E152" s="28">
        <f>SUM(Enero!E152+Febrero!E152+'Marzo '!E152+'Abril '!E152+'Mayo '!E152+Junio!E152+Julio!E152+Agosto!E152+Septiembre!E152+'Octubre '!E152+Noviembre!E152+'Diciembre '!E152+'Diciembre '!E152)</f>
        <v>1</v>
      </c>
      <c r="F152" s="28">
        <f>SUM(Enero!F152+Febrero!F152+'Marzo '!F152+'Abril '!F152+'Mayo '!F152+Junio!F152+Julio!F152+Agosto!F152+Septiembre!F152+'Octubre '!F152+Noviembre!F152+'Diciembre '!F152+'Diciembre '!F152)</f>
        <v>5</v>
      </c>
      <c r="G152" s="28">
        <f>SUM(Enero!G152+Febrero!G152+'Marzo '!G152+'Abril '!G152+'Mayo '!G152+Junio!G152+Julio!G152+Agosto!G152+Septiembre!G152+'Octubre '!G152+Noviembre!G152+'Diciembre '!G152+'Diciembre '!G152)</f>
        <v>10</v>
      </c>
      <c r="H152" s="28">
        <f>SUM(Enero!H152+Febrero!H152+'Marzo '!H152+'Abril '!H152+'Mayo '!H152+Junio!H152+Julio!H152+Agosto!H152+Septiembre!H152+'Octubre '!H152+Noviembre!H152+'Diciembre '!H152+'Diciembre '!H152)</f>
        <v>53</v>
      </c>
      <c r="I152" s="28">
        <f>SUM(Enero!I152+Febrero!I152+'Marzo '!I152+'Abril '!I152+'Mayo '!I152+Junio!I152+Julio!I152+Agosto!I152+Septiembre!I152+'Octubre '!I152+Noviembre!I152+'Diciembre '!I152+'Diciembre '!I152)</f>
        <v>30</v>
      </c>
      <c r="J152" s="28">
        <f>SUM(Enero!J152+Febrero!J152+'Marzo '!J152+'Abril '!J152+'Mayo '!J152+Junio!J152+Julio!J152+Agosto!J152+Septiembre!J152+'Octubre '!J152+Noviembre!J152+'Diciembre '!J152+'Diciembre '!J152)</f>
        <v>35</v>
      </c>
      <c r="K152" s="28">
        <f>SUM(Enero!K152+Febrero!K152+'Marzo '!K152+'Abril '!K152+'Mayo '!K152+Junio!K152+Julio!K152+Agosto!K152+Septiembre!K152+'Octubre '!K152+Noviembre!K152+'Diciembre '!K152+'Diciembre '!K152)</f>
        <v>33</v>
      </c>
      <c r="L152" s="28">
        <f>SUM(Enero!L152+Febrero!L152+'Marzo '!L152+'Abril '!L152+'Mayo '!L152+Junio!L152+Julio!L152+Agosto!L152+Septiembre!L152+'Octubre '!L152+Noviembre!L152+'Diciembre '!L152+'Diciembre '!L152)</f>
        <v>25</v>
      </c>
      <c r="M152" s="28">
        <f>SUM(Enero!M152+Febrero!M152+'Marzo '!M152+'Abril '!M152+'Mayo '!M152+Junio!M152+Julio!M152+Agosto!M152+Septiembre!M152+'Octubre '!M152+Noviembre!M152+'Diciembre '!M152+'Diciembre '!M152)</f>
        <v>47</v>
      </c>
      <c r="N152" s="28">
        <f>SUM(Enero!N152+Febrero!N152+'Marzo '!N152+'Abril '!N152+'Mayo '!N152+Junio!N152+Julio!N152+Agosto!N152+Septiembre!N152+'Octubre '!N152+Noviembre!N152+'Diciembre '!N152+'Diciembre '!N152)</f>
        <v>54</v>
      </c>
      <c r="O152" s="28">
        <f>SUM(Enero!O152+Febrero!O152+'Marzo '!O152+'Abril '!O152+'Mayo '!O152+Junio!O152+Julio!O152+Agosto!O152+Septiembre!O152+'Octubre '!O152+Noviembre!O152+'Diciembre '!O152+'Diciembre '!O152)</f>
        <v>114</v>
      </c>
      <c r="P152" s="28">
        <f>SUM(Enero!P152+Febrero!P152+'Marzo '!P152+'Abril '!P152+'Mayo '!P152+Junio!P152+Julio!P152+Agosto!P152+Septiembre!P152+'Octubre '!P152+Noviembre!P152+'Diciembre '!P152+'Diciembre '!P152)</f>
        <v>75</v>
      </c>
      <c r="Q152" s="28">
        <f>SUM(Enero!Q152+Febrero!Q152+'Marzo '!Q152+'Abril '!Q152+'Mayo '!Q152+Junio!Q152+Julio!Q152+Agosto!Q152+Septiembre!Q152+'Octubre '!Q152+Noviembre!Q152+'Diciembre '!Q152+'Diciembre '!Q152)</f>
        <v>83</v>
      </c>
      <c r="R152" s="28">
        <f>SUM(Enero!R152+Febrero!R152+'Marzo '!R152+'Abril '!R152+'Mayo '!R152+Junio!R152+Julio!R152+Agosto!R152+Septiembre!R152+'Octubre '!R152+Noviembre!R152+'Diciembre '!R152+'Diciembre '!R152)</f>
        <v>81</v>
      </c>
      <c r="S152" s="28">
        <f>SUM(Enero!S152+Febrero!S152+'Marzo '!S152+'Abril '!S152+'Mayo '!S152+Junio!S152+Julio!S152+Agosto!S152+Septiembre!S152+'Octubre '!S152+Noviembre!S152+'Diciembre '!S152+'Diciembre '!S152)</f>
        <v>54</v>
      </c>
      <c r="T152" s="28">
        <f>SUM(Enero!T152+Febrero!T152+'Marzo '!T152+'Abril '!T152+'Mayo '!T152+Junio!T152+Julio!T152+Agosto!T152+Septiembre!T152+'Octubre '!T152+Noviembre!T152+'Diciembre '!T152+'Diciembre '!T152)</f>
        <v>42</v>
      </c>
      <c r="U152" s="28">
        <f>SUM(Enero!U152+Febrero!U152+'Marzo '!U152+'Abril '!U152+'Mayo '!U152+Junio!U152+Julio!U152+Agosto!U152+Septiembre!U152+'Octubre '!U152+Noviembre!U152+'Diciembre '!U152+'Diciembre '!U152)</f>
        <v>46</v>
      </c>
      <c r="V152" s="28">
        <f>SUM(Enero!V152+Febrero!V152+'Marzo '!V152+'Abril '!V152+'Mayo '!V152+Junio!V152+Julio!V152+Agosto!V152+Septiembre!V152+'Octubre '!V152+Noviembre!V152+'Diciembre '!V152+'Diciembre '!V152)</f>
        <v>295</v>
      </c>
      <c r="W152" s="28">
        <f>SUM(Enero!W152+Febrero!W152+'Marzo '!W152+'Abril '!W152+'Mayo '!W152+Junio!W152+Julio!W152+Agosto!W152+Septiembre!W152+'Octubre '!W152+Noviembre!W152+'Diciembre '!W152+'Diciembre '!W152)</f>
        <v>493</v>
      </c>
      <c r="X152" s="28">
        <f>SUM(Enero!X152+Febrero!X152+'Marzo '!X152+'Abril '!X152+'Mayo '!X152+Junio!X152+Julio!X152+Agosto!X152+Septiembre!X152+'Octubre '!X152+Noviembre!X152+'Diciembre '!X152+'Diciembre '!X152)</f>
        <v>722</v>
      </c>
      <c r="Y152" s="28">
        <f>SUM(Enero!Y152+Febrero!Y152+'Marzo '!Y152+'Abril '!Y152+'Mayo '!Y152+Junio!Y152+Julio!Y152+Agosto!Y152+Septiembre!Y152+'Octubre '!Y152+Noviembre!Y152+'Diciembre '!Y152+'Diciembre '!Y152)</f>
        <v>66</v>
      </c>
      <c r="Z152" s="207" t="str">
        <f t="shared" si="13"/>
        <v xml:space="preserve">  </v>
      </c>
      <c r="AA152" s="208"/>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7" t="str">
        <f t="shared" si="14"/>
        <v/>
      </c>
      <c r="BC152" s="33"/>
      <c r="BD152" s="16">
        <f t="shared" si="11"/>
        <v>0</v>
      </c>
      <c r="BE152" s="16">
        <f t="shared" si="15"/>
        <v>0</v>
      </c>
      <c r="BF152" s="16"/>
      <c r="BG152" s="217"/>
      <c r="BH152" s="217"/>
      <c r="BI152" s="217"/>
      <c r="BJ152" s="217"/>
      <c r="BK152" s="217"/>
      <c r="BL152" s="217"/>
      <c r="BM152" s="217"/>
      <c r="BN152" s="217"/>
      <c r="BO152" s="217"/>
      <c r="BP152" s="218"/>
      <c r="BQ152" s="217"/>
      <c r="BR152" s="217"/>
      <c r="BS152" s="217"/>
      <c r="BT152" s="217"/>
      <c r="BU152" s="217"/>
      <c r="BV152" s="217"/>
      <c r="BW152" s="217"/>
      <c r="BX152" s="217"/>
      <c r="BY152" s="217"/>
      <c r="BZ152" s="217"/>
      <c r="CA152" s="217"/>
      <c r="CB152" s="217"/>
      <c r="CC152" s="217"/>
    </row>
    <row r="153" spans="1:81" s="219" customFormat="1" ht="14.25" x14ac:dyDescent="0.2">
      <c r="A153" s="216" t="s">
        <v>149</v>
      </c>
      <c r="B153" s="45">
        <f t="shared" si="12"/>
        <v>12</v>
      </c>
      <c r="C153" s="28">
        <f>SUM(Enero!C153+Febrero!C153+'Marzo '!C153+'Abril '!C153+'Mayo '!C153+Junio!C153+Julio!C153+Agosto!C153+Septiembre!C153+'Octubre '!C153+Noviembre!C153+'Diciembre '!C153+'Diciembre '!C153)</f>
        <v>0</v>
      </c>
      <c r="D153" s="28">
        <f>SUM(Enero!D153+Febrero!D153+'Marzo '!D153+'Abril '!D153+'Mayo '!D153+Junio!D153+Julio!D153+Agosto!D153+Septiembre!D153+'Octubre '!D153+Noviembre!D153+'Diciembre '!D153+'Diciembre '!D153)</f>
        <v>0</v>
      </c>
      <c r="E153" s="28">
        <f>SUM(Enero!E153+Febrero!E153+'Marzo '!E153+'Abril '!E153+'Mayo '!E153+Junio!E153+Julio!E153+Agosto!E153+Septiembre!E153+'Octubre '!E153+Noviembre!E153+'Diciembre '!E153+'Diciembre '!E153)</f>
        <v>0</v>
      </c>
      <c r="F153" s="28">
        <f>SUM(Enero!F153+Febrero!F153+'Marzo '!F153+'Abril '!F153+'Mayo '!F153+Junio!F153+Julio!F153+Agosto!F153+Septiembre!F153+'Octubre '!F153+Noviembre!F153+'Diciembre '!F153+'Diciembre '!F153)</f>
        <v>0</v>
      </c>
      <c r="G153" s="28">
        <f>SUM(Enero!G153+Febrero!G153+'Marzo '!G153+'Abril '!G153+'Mayo '!G153+Junio!G153+Julio!G153+Agosto!G153+Septiembre!G153+'Octubre '!G153+Noviembre!G153+'Diciembre '!G153+'Diciembre '!G153)</f>
        <v>0</v>
      </c>
      <c r="H153" s="28">
        <f>SUM(Enero!H153+Febrero!H153+'Marzo '!H153+'Abril '!H153+'Mayo '!H153+Junio!H153+Julio!H153+Agosto!H153+Septiembre!H153+'Octubre '!H153+Noviembre!H153+'Diciembre '!H153+'Diciembre '!H153)</f>
        <v>0</v>
      </c>
      <c r="I153" s="28">
        <f>SUM(Enero!I153+Febrero!I153+'Marzo '!I153+'Abril '!I153+'Mayo '!I153+Junio!I153+Julio!I153+Agosto!I153+Septiembre!I153+'Octubre '!I153+Noviembre!I153+'Diciembre '!I153+'Diciembre '!I153)</f>
        <v>0</v>
      </c>
      <c r="J153" s="28">
        <f>SUM(Enero!J153+Febrero!J153+'Marzo '!J153+'Abril '!J153+'Mayo '!J153+Junio!J153+Julio!J153+Agosto!J153+Septiembre!J153+'Octubre '!J153+Noviembre!J153+'Diciembre '!J153+'Diciembre '!J153)</f>
        <v>0</v>
      </c>
      <c r="K153" s="28">
        <f>SUM(Enero!K153+Febrero!K153+'Marzo '!K153+'Abril '!K153+'Mayo '!K153+Junio!K153+Julio!K153+Agosto!K153+Septiembre!K153+'Octubre '!K153+Noviembre!K153+'Diciembre '!K153+'Diciembre '!K153)</f>
        <v>0</v>
      </c>
      <c r="L153" s="28">
        <f>SUM(Enero!L153+Febrero!L153+'Marzo '!L153+'Abril '!L153+'Mayo '!L153+Junio!L153+Julio!L153+Agosto!L153+Septiembre!L153+'Octubre '!L153+Noviembre!L153+'Diciembre '!L153+'Diciembre '!L153)</f>
        <v>0</v>
      </c>
      <c r="M153" s="28">
        <f>SUM(Enero!M153+Febrero!M153+'Marzo '!M153+'Abril '!M153+'Mayo '!M153+Junio!M153+Julio!M153+Agosto!M153+Septiembre!M153+'Octubre '!M153+Noviembre!M153+'Diciembre '!M153+'Diciembre '!M153)</f>
        <v>1</v>
      </c>
      <c r="N153" s="28">
        <f>SUM(Enero!N153+Febrero!N153+'Marzo '!N153+'Abril '!N153+'Mayo '!N153+Junio!N153+Julio!N153+Agosto!N153+Septiembre!N153+'Octubre '!N153+Noviembre!N153+'Diciembre '!N153+'Diciembre '!N153)</f>
        <v>1</v>
      </c>
      <c r="O153" s="28">
        <f>SUM(Enero!O153+Febrero!O153+'Marzo '!O153+'Abril '!O153+'Mayo '!O153+Junio!O153+Julio!O153+Agosto!O153+Septiembre!O153+'Octubre '!O153+Noviembre!O153+'Diciembre '!O153+'Diciembre '!O153)</f>
        <v>1</v>
      </c>
      <c r="P153" s="28">
        <f>SUM(Enero!P153+Febrero!P153+'Marzo '!P153+'Abril '!P153+'Mayo '!P153+Junio!P153+Julio!P153+Agosto!P153+Septiembre!P153+'Octubre '!P153+Noviembre!P153+'Diciembre '!P153+'Diciembre '!P153)</f>
        <v>3</v>
      </c>
      <c r="Q153" s="28">
        <f>SUM(Enero!Q153+Febrero!Q153+'Marzo '!Q153+'Abril '!Q153+'Mayo '!Q153+Junio!Q153+Julio!Q153+Agosto!Q153+Septiembre!Q153+'Octubre '!Q153+Noviembre!Q153+'Diciembre '!Q153+'Diciembre '!Q153)</f>
        <v>1</v>
      </c>
      <c r="R153" s="28">
        <f>SUM(Enero!R153+Febrero!R153+'Marzo '!R153+'Abril '!R153+'Mayo '!R153+Junio!R153+Julio!R153+Agosto!R153+Septiembre!R153+'Octubre '!R153+Noviembre!R153+'Diciembre '!R153+'Diciembre '!R153)</f>
        <v>2</v>
      </c>
      <c r="S153" s="28">
        <f>SUM(Enero!S153+Febrero!S153+'Marzo '!S153+'Abril '!S153+'Mayo '!S153+Junio!S153+Julio!S153+Agosto!S153+Septiembre!S153+'Octubre '!S153+Noviembre!S153+'Diciembre '!S153+'Diciembre '!S153)</f>
        <v>1</v>
      </c>
      <c r="T153" s="28">
        <f>SUM(Enero!T153+Febrero!T153+'Marzo '!T153+'Abril '!T153+'Mayo '!T153+Junio!T153+Julio!T153+Agosto!T153+Septiembre!T153+'Octubre '!T153+Noviembre!T153+'Diciembre '!T153+'Diciembre '!T153)</f>
        <v>0</v>
      </c>
      <c r="U153" s="28">
        <f>SUM(Enero!U153+Febrero!U153+'Marzo '!U153+'Abril '!U153+'Mayo '!U153+Junio!U153+Julio!U153+Agosto!U153+Septiembre!U153+'Octubre '!U153+Noviembre!U153+'Diciembre '!U153+'Diciembre '!U153)</f>
        <v>2</v>
      </c>
      <c r="V153" s="28">
        <f>SUM(Enero!V153+Febrero!V153+'Marzo '!V153+'Abril '!V153+'Mayo '!V153+Junio!V153+Julio!V153+Agosto!V153+Septiembre!V153+'Octubre '!V153+Noviembre!V153+'Diciembre '!V153+'Diciembre '!V153)</f>
        <v>8</v>
      </c>
      <c r="W153" s="28">
        <f>SUM(Enero!W153+Febrero!W153+'Marzo '!W153+'Abril '!W153+'Mayo '!W153+Junio!W153+Julio!W153+Agosto!W153+Septiembre!W153+'Octubre '!W153+Noviembre!W153+'Diciembre '!W153+'Diciembre '!W153)</f>
        <v>4</v>
      </c>
      <c r="X153" s="28">
        <f>SUM(Enero!X153+Febrero!X153+'Marzo '!X153+'Abril '!X153+'Mayo '!X153+Junio!X153+Julio!X153+Agosto!X153+Septiembre!X153+'Octubre '!X153+Noviembre!X153+'Diciembre '!X153+'Diciembre '!X153)</f>
        <v>9</v>
      </c>
      <c r="Y153" s="28">
        <f>SUM(Enero!Y153+Febrero!Y153+'Marzo '!Y153+'Abril '!Y153+'Mayo '!Y153+Junio!Y153+Julio!Y153+Agosto!Y153+Septiembre!Y153+'Octubre '!Y153+Noviembre!Y153+'Diciembre '!Y153+'Diciembre '!Y153)</f>
        <v>3</v>
      </c>
      <c r="Z153" s="207" t="str">
        <f t="shared" si="13"/>
        <v xml:space="preserve">  </v>
      </c>
      <c r="AA153" s="208"/>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7" t="str">
        <f t="shared" si="14"/>
        <v/>
      </c>
      <c r="BC153" s="33"/>
      <c r="BD153" s="16">
        <f t="shared" si="11"/>
        <v>0</v>
      </c>
      <c r="BE153" s="16">
        <f t="shared" si="15"/>
        <v>0</v>
      </c>
      <c r="BF153" s="16"/>
      <c r="BG153" s="217"/>
      <c r="BH153" s="217"/>
      <c r="BI153" s="217"/>
      <c r="BJ153" s="217"/>
      <c r="BK153" s="217"/>
      <c r="BL153" s="217"/>
      <c r="BM153" s="217"/>
      <c r="BN153" s="217"/>
      <c r="BO153" s="217"/>
      <c r="BP153" s="218"/>
      <c r="BQ153" s="217"/>
      <c r="BR153" s="217"/>
      <c r="BS153" s="217"/>
      <c r="BT153" s="217"/>
      <c r="BU153" s="217"/>
      <c r="BV153" s="217"/>
      <c r="BW153" s="217"/>
      <c r="BX153" s="217"/>
      <c r="BY153" s="217"/>
      <c r="BZ153" s="217"/>
      <c r="CA153" s="217"/>
      <c r="CB153" s="217"/>
      <c r="CC153" s="217"/>
    </row>
    <row r="154" spans="1:81" s="219" customFormat="1" ht="14.25" x14ac:dyDescent="0.2">
      <c r="A154" s="216" t="s">
        <v>150</v>
      </c>
      <c r="B154" s="45">
        <f t="shared" si="12"/>
        <v>2</v>
      </c>
      <c r="C154" s="28">
        <f>SUM(Enero!C154+Febrero!C154+'Marzo '!C154+'Abril '!C154+'Mayo '!C154+Junio!C154+Julio!C154+Agosto!C154+Septiembre!C154+'Octubre '!C154+Noviembre!C154+'Diciembre '!C154+'Diciembre '!C154)</f>
        <v>0</v>
      </c>
      <c r="D154" s="28">
        <f>SUM(Enero!D154+Febrero!D154+'Marzo '!D154+'Abril '!D154+'Mayo '!D154+Junio!D154+Julio!D154+Agosto!D154+Septiembre!D154+'Octubre '!D154+Noviembre!D154+'Diciembre '!D154+'Diciembre '!D154)</f>
        <v>1</v>
      </c>
      <c r="E154" s="28">
        <f>SUM(Enero!E154+Febrero!E154+'Marzo '!E154+'Abril '!E154+'Mayo '!E154+Junio!E154+Julio!E154+Agosto!E154+Septiembre!E154+'Octubre '!E154+Noviembre!E154+'Diciembre '!E154+'Diciembre '!E154)</f>
        <v>0</v>
      </c>
      <c r="F154" s="28">
        <f>SUM(Enero!F154+Febrero!F154+'Marzo '!F154+'Abril '!F154+'Mayo '!F154+Junio!F154+Julio!F154+Agosto!F154+Septiembre!F154+'Octubre '!F154+Noviembre!F154+'Diciembre '!F154+'Diciembre '!F154)</f>
        <v>0</v>
      </c>
      <c r="G154" s="28">
        <f>SUM(Enero!G154+Febrero!G154+'Marzo '!G154+'Abril '!G154+'Mayo '!G154+Junio!G154+Julio!G154+Agosto!G154+Septiembre!G154+'Octubre '!G154+Noviembre!G154+'Diciembre '!G154+'Diciembre '!G154)</f>
        <v>0</v>
      </c>
      <c r="H154" s="28">
        <f>SUM(Enero!H154+Febrero!H154+'Marzo '!H154+'Abril '!H154+'Mayo '!H154+Junio!H154+Julio!H154+Agosto!H154+Septiembre!H154+'Octubre '!H154+Noviembre!H154+'Diciembre '!H154+'Diciembre '!H154)</f>
        <v>0</v>
      </c>
      <c r="I154" s="28">
        <f>SUM(Enero!I154+Febrero!I154+'Marzo '!I154+'Abril '!I154+'Mayo '!I154+Junio!I154+Julio!I154+Agosto!I154+Septiembre!I154+'Octubre '!I154+Noviembre!I154+'Diciembre '!I154+'Diciembre '!I154)</f>
        <v>0</v>
      </c>
      <c r="J154" s="28">
        <f>SUM(Enero!J154+Febrero!J154+'Marzo '!J154+'Abril '!J154+'Mayo '!J154+Junio!J154+Julio!J154+Agosto!J154+Septiembre!J154+'Octubre '!J154+Noviembre!J154+'Diciembre '!J154+'Diciembre '!J154)</f>
        <v>0</v>
      </c>
      <c r="K154" s="28">
        <f>SUM(Enero!K154+Febrero!K154+'Marzo '!K154+'Abril '!K154+'Mayo '!K154+Junio!K154+Julio!K154+Agosto!K154+Septiembre!K154+'Octubre '!K154+Noviembre!K154+'Diciembre '!K154+'Diciembre '!K154)</f>
        <v>0</v>
      </c>
      <c r="L154" s="28">
        <f>SUM(Enero!L154+Febrero!L154+'Marzo '!L154+'Abril '!L154+'Mayo '!L154+Junio!L154+Julio!L154+Agosto!L154+Septiembre!L154+'Octubre '!L154+Noviembre!L154+'Diciembre '!L154+'Diciembre '!L154)</f>
        <v>0</v>
      </c>
      <c r="M154" s="28">
        <f>SUM(Enero!M154+Febrero!M154+'Marzo '!M154+'Abril '!M154+'Mayo '!M154+Junio!M154+Julio!M154+Agosto!M154+Septiembre!M154+'Octubre '!M154+Noviembre!M154+'Diciembre '!M154+'Diciembre '!M154)</f>
        <v>0</v>
      </c>
      <c r="N154" s="28">
        <f>SUM(Enero!N154+Febrero!N154+'Marzo '!N154+'Abril '!N154+'Mayo '!N154+Junio!N154+Julio!N154+Agosto!N154+Septiembre!N154+'Octubre '!N154+Noviembre!N154+'Diciembre '!N154+'Diciembre '!N154)</f>
        <v>0</v>
      </c>
      <c r="O154" s="28">
        <f>SUM(Enero!O154+Febrero!O154+'Marzo '!O154+'Abril '!O154+'Mayo '!O154+Junio!O154+Julio!O154+Agosto!O154+Septiembre!O154+'Octubre '!O154+Noviembre!O154+'Diciembre '!O154+'Diciembre '!O154)</f>
        <v>0</v>
      </c>
      <c r="P154" s="28">
        <f>SUM(Enero!P154+Febrero!P154+'Marzo '!P154+'Abril '!P154+'Mayo '!P154+Junio!P154+Julio!P154+Agosto!P154+Septiembre!P154+'Octubre '!P154+Noviembre!P154+'Diciembre '!P154+'Diciembre '!P154)</f>
        <v>0</v>
      </c>
      <c r="Q154" s="28">
        <f>SUM(Enero!Q154+Febrero!Q154+'Marzo '!Q154+'Abril '!Q154+'Mayo '!Q154+Junio!Q154+Julio!Q154+Agosto!Q154+Septiembre!Q154+'Octubre '!Q154+Noviembre!Q154+'Diciembre '!Q154+'Diciembre '!Q154)</f>
        <v>0</v>
      </c>
      <c r="R154" s="28">
        <f>SUM(Enero!R154+Febrero!R154+'Marzo '!R154+'Abril '!R154+'Mayo '!R154+Junio!R154+Julio!R154+Agosto!R154+Septiembre!R154+'Octubre '!R154+Noviembre!R154+'Diciembre '!R154+'Diciembre '!R154)</f>
        <v>0</v>
      </c>
      <c r="S154" s="28">
        <f>SUM(Enero!S154+Febrero!S154+'Marzo '!S154+'Abril '!S154+'Mayo '!S154+Junio!S154+Julio!S154+Agosto!S154+Septiembre!S154+'Octubre '!S154+Noviembre!S154+'Diciembre '!S154+'Diciembre '!S154)</f>
        <v>0</v>
      </c>
      <c r="T154" s="28">
        <f>SUM(Enero!T154+Febrero!T154+'Marzo '!T154+'Abril '!T154+'Mayo '!T154+Junio!T154+Julio!T154+Agosto!T154+Septiembre!T154+'Octubre '!T154+Noviembre!T154+'Diciembre '!T154+'Diciembre '!T154)</f>
        <v>0</v>
      </c>
      <c r="U154" s="28">
        <f>SUM(Enero!U154+Febrero!U154+'Marzo '!U154+'Abril '!U154+'Mayo '!U154+Junio!U154+Julio!U154+Agosto!U154+Septiembre!U154+'Octubre '!U154+Noviembre!U154+'Diciembre '!U154+'Diciembre '!U154)</f>
        <v>1</v>
      </c>
      <c r="V154" s="28">
        <f>SUM(Enero!V154+Febrero!V154+'Marzo '!V154+'Abril '!V154+'Mayo '!V154+Junio!V154+Julio!V154+Agosto!V154+Septiembre!V154+'Octubre '!V154+Noviembre!V154+'Diciembre '!V154+'Diciembre '!V154)</f>
        <v>1</v>
      </c>
      <c r="W154" s="28">
        <f>SUM(Enero!W154+Febrero!W154+'Marzo '!W154+'Abril '!W154+'Mayo '!W154+Junio!W154+Julio!W154+Agosto!W154+Septiembre!W154+'Octubre '!W154+Noviembre!W154+'Diciembre '!W154+'Diciembre '!W154)</f>
        <v>1</v>
      </c>
      <c r="X154" s="28">
        <f>SUM(Enero!X154+Febrero!X154+'Marzo '!X154+'Abril '!X154+'Mayo '!X154+Junio!X154+Julio!X154+Agosto!X154+Septiembre!X154+'Octubre '!X154+Noviembre!X154+'Diciembre '!X154+'Diciembre '!X154)</f>
        <v>0</v>
      </c>
      <c r="Y154" s="28">
        <f>SUM(Enero!Y154+Febrero!Y154+'Marzo '!Y154+'Abril '!Y154+'Mayo '!Y154+Junio!Y154+Julio!Y154+Agosto!Y154+Septiembre!Y154+'Octubre '!Y154+Noviembre!Y154+'Diciembre '!Y154+'Diciembre '!Y154)</f>
        <v>2</v>
      </c>
      <c r="Z154" s="207" t="str">
        <f t="shared" si="13"/>
        <v xml:space="preserve">  </v>
      </c>
      <c r="AA154" s="208"/>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7" t="str">
        <f t="shared" si="14"/>
        <v/>
      </c>
      <c r="BC154" s="33"/>
      <c r="BD154" s="16">
        <f t="shared" si="11"/>
        <v>0</v>
      </c>
      <c r="BE154" s="16">
        <f t="shared" si="15"/>
        <v>0</v>
      </c>
      <c r="BF154" s="16"/>
      <c r="BG154" s="217"/>
      <c r="BH154" s="217"/>
      <c r="BI154" s="217"/>
      <c r="BJ154" s="217"/>
      <c r="BK154" s="217"/>
      <c r="BL154" s="217"/>
      <c r="BM154" s="217"/>
      <c r="BN154" s="217"/>
      <c r="BO154" s="217"/>
      <c r="BP154" s="218"/>
      <c r="BQ154" s="217"/>
      <c r="BR154" s="217"/>
      <c r="BS154" s="217"/>
      <c r="BT154" s="217"/>
      <c r="BU154" s="217"/>
      <c r="BV154" s="217"/>
      <c r="BW154" s="217"/>
      <c r="BX154" s="217"/>
      <c r="BY154" s="217"/>
      <c r="BZ154" s="217"/>
      <c r="CA154" s="217"/>
      <c r="CB154" s="217"/>
      <c r="CC154" s="217"/>
    </row>
    <row r="155" spans="1:81" s="219" customFormat="1" ht="14.25" x14ac:dyDescent="0.2">
      <c r="A155" s="216" t="s">
        <v>151</v>
      </c>
      <c r="B155" s="45">
        <f t="shared" si="12"/>
        <v>776</v>
      </c>
      <c r="C155" s="28">
        <f>SUM(Enero!C155+Febrero!C155+'Marzo '!C155+'Abril '!C155+'Mayo '!C155+Junio!C155+Julio!C155+Agosto!C155+Septiembre!C155+'Octubre '!C155+Noviembre!C155+'Diciembre '!C155+'Diciembre '!C155)</f>
        <v>200</v>
      </c>
      <c r="D155" s="28">
        <f>SUM(Enero!D155+Febrero!D155+'Marzo '!D155+'Abril '!D155+'Mayo '!D155+Junio!D155+Julio!D155+Agosto!D155+Septiembre!D155+'Octubre '!D155+Noviembre!D155+'Diciembre '!D155+'Diciembre '!D155)</f>
        <v>86</v>
      </c>
      <c r="E155" s="28">
        <f>SUM(Enero!E155+Febrero!E155+'Marzo '!E155+'Abril '!E155+'Mayo '!E155+Junio!E155+Julio!E155+Agosto!E155+Septiembre!E155+'Octubre '!E155+Noviembre!E155+'Diciembre '!E155+'Diciembre '!E155)</f>
        <v>41</v>
      </c>
      <c r="F155" s="28">
        <f>SUM(Enero!F155+Febrero!F155+'Marzo '!F155+'Abril '!F155+'Mayo '!F155+Junio!F155+Julio!F155+Agosto!F155+Septiembre!F155+'Octubre '!F155+Noviembre!F155+'Diciembre '!F155+'Diciembre '!F155)</f>
        <v>31</v>
      </c>
      <c r="G155" s="28">
        <f>SUM(Enero!G155+Febrero!G155+'Marzo '!G155+'Abril '!G155+'Mayo '!G155+Junio!G155+Julio!G155+Agosto!G155+Septiembre!G155+'Octubre '!G155+Noviembre!G155+'Diciembre '!G155+'Diciembre '!G155)</f>
        <v>12</v>
      </c>
      <c r="H155" s="28">
        <f>SUM(Enero!H155+Febrero!H155+'Marzo '!H155+'Abril '!H155+'Mayo '!H155+Junio!H155+Julio!H155+Agosto!H155+Septiembre!H155+'Octubre '!H155+Noviembre!H155+'Diciembre '!H155+'Diciembre '!H155)</f>
        <v>5</v>
      </c>
      <c r="I155" s="28">
        <f>SUM(Enero!I155+Febrero!I155+'Marzo '!I155+'Abril '!I155+'Mayo '!I155+Junio!I155+Julio!I155+Agosto!I155+Septiembre!I155+'Octubre '!I155+Noviembre!I155+'Diciembre '!I155+'Diciembre '!I155)</f>
        <v>3</v>
      </c>
      <c r="J155" s="28">
        <f>SUM(Enero!J155+Febrero!J155+'Marzo '!J155+'Abril '!J155+'Mayo '!J155+Junio!J155+Julio!J155+Agosto!J155+Septiembre!J155+'Octubre '!J155+Noviembre!J155+'Diciembre '!J155+'Diciembre '!J155)</f>
        <v>3</v>
      </c>
      <c r="K155" s="28">
        <f>SUM(Enero!K155+Febrero!K155+'Marzo '!K155+'Abril '!K155+'Mayo '!K155+Junio!K155+Julio!K155+Agosto!K155+Septiembre!K155+'Octubre '!K155+Noviembre!K155+'Diciembre '!K155+'Diciembre '!K155)</f>
        <v>2</v>
      </c>
      <c r="L155" s="28">
        <f>SUM(Enero!L155+Febrero!L155+'Marzo '!L155+'Abril '!L155+'Mayo '!L155+Junio!L155+Julio!L155+Agosto!L155+Septiembre!L155+'Octubre '!L155+Noviembre!L155+'Diciembre '!L155+'Diciembre '!L155)</f>
        <v>2</v>
      </c>
      <c r="M155" s="28">
        <f>SUM(Enero!M155+Febrero!M155+'Marzo '!M155+'Abril '!M155+'Mayo '!M155+Junio!M155+Julio!M155+Agosto!M155+Septiembre!M155+'Octubre '!M155+Noviembre!M155+'Diciembre '!M155+'Diciembre '!M155)</f>
        <v>10</v>
      </c>
      <c r="N155" s="28">
        <f>SUM(Enero!N155+Febrero!N155+'Marzo '!N155+'Abril '!N155+'Mayo '!N155+Junio!N155+Julio!N155+Agosto!N155+Septiembre!N155+'Octubre '!N155+Noviembre!N155+'Diciembre '!N155+'Diciembre '!N155)</f>
        <v>8</v>
      </c>
      <c r="O155" s="28">
        <f>SUM(Enero!O155+Febrero!O155+'Marzo '!O155+'Abril '!O155+'Mayo '!O155+Junio!O155+Julio!O155+Agosto!O155+Septiembre!O155+'Octubre '!O155+Noviembre!O155+'Diciembre '!O155+'Diciembre '!O155)</f>
        <v>20</v>
      </c>
      <c r="P155" s="28">
        <f>SUM(Enero!P155+Febrero!P155+'Marzo '!P155+'Abril '!P155+'Mayo '!P155+Junio!P155+Julio!P155+Agosto!P155+Septiembre!P155+'Octubre '!P155+Noviembre!P155+'Diciembre '!P155+'Diciembre '!P155)</f>
        <v>22</v>
      </c>
      <c r="Q155" s="28">
        <f>SUM(Enero!Q155+Febrero!Q155+'Marzo '!Q155+'Abril '!Q155+'Mayo '!Q155+Junio!Q155+Julio!Q155+Agosto!Q155+Septiembre!Q155+'Octubre '!Q155+Noviembre!Q155+'Diciembre '!Q155+'Diciembre '!Q155)</f>
        <v>23</v>
      </c>
      <c r="R155" s="28">
        <f>SUM(Enero!R155+Febrero!R155+'Marzo '!R155+'Abril '!R155+'Mayo '!R155+Junio!R155+Julio!R155+Agosto!R155+Septiembre!R155+'Octubre '!R155+Noviembre!R155+'Diciembre '!R155+'Diciembre '!R155)</f>
        <v>41</v>
      </c>
      <c r="S155" s="28">
        <f>SUM(Enero!S155+Febrero!S155+'Marzo '!S155+'Abril '!S155+'Mayo '!S155+Junio!S155+Julio!S155+Agosto!S155+Septiembre!S155+'Octubre '!S155+Noviembre!S155+'Diciembre '!S155+'Diciembre '!S155)</f>
        <v>68</v>
      </c>
      <c r="T155" s="28">
        <f>SUM(Enero!T155+Febrero!T155+'Marzo '!T155+'Abril '!T155+'Mayo '!T155+Junio!T155+Julio!T155+Agosto!T155+Septiembre!T155+'Octubre '!T155+Noviembre!T155+'Diciembre '!T155+'Diciembre '!T155)</f>
        <v>44</v>
      </c>
      <c r="U155" s="28">
        <f>SUM(Enero!U155+Febrero!U155+'Marzo '!U155+'Abril '!U155+'Mayo '!U155+Junio!U155+Julio!U155+Agosto!U155+Septiembre!U155+'Octubre '!U155+Noviembre!U155+'Diciembre '!U155+'Diciembre '!U155)</f>
        <v>155</v>
      </c>
      <c r="V155" s="28">
        <f>SUM(Enero!V155+Febrero!V155+'Marzo '!V155+'Abril '!V155+'Mayo '!V155+Junio!V155+Julio!V155+Agosto!V155+Septiembre!V155+'Octubre '!V155+Noviembre!V155+'Diciembre '!V155+'Diciembre '!V155)</f>
        <v>359</v>
      </c>
      <c r="W155" s="28">
        <f>SUM(Enero!W155+Febrero!W155+'Marzo '!W155+'Abril '!W155+'Mayo '!W155+Junio!W155+Julio!W155+Agosto!W155+Septiembre!W155+'Octubre '!W155+Noviembre!W155+'Diciembre '!W155+'Diciembre '!W155)</f>
        <v>417</v>
      </c>
      <c r="X155" s="28">
        <f>SUM(Enero!X155+Febrero!X155+'Marzo '!X155+'Abril '!X155+'Mayo '!X155+Junio!X155+Julio!X155+Agosto!X155+Septiembre!X155+'Octubre '!X155+Noviembre!X155+'Diciembre '!X155+'Diciembre '!X155)</f>
        <v>19</v>
      </c>
      <c r="Y155" s="28">
        <f>SUM(Enero!Y155+Febrero!Y155+'Marzo '!Y155+'Abril '!Y155+'Mayo '!Y155+Junio!Y155+Julio!Y155+Agosto!Y155+Septiembre!Y155+'Octubre '!Y155+Noviembre!Y155+'Diciembre '!Y155+'Diciembre '!Y155)</f>
        <v>757</v>
      </c>
      <c r="Z155" s="207" t="str">
        <f t="shared" si="13"/>
        <v xml:space="preserve">  </v>
      </c>
      <c r="AA155" s="208"/>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7" t="str">
        <f t="shared" si="14"/>
        <v/>
      </c>
      <c r="BC155" s="33"/>
      <c r="BD155" s="16">
        <f t="shared" si="11"/>
        <v>0</v>
      </c>
      <c r="BE155" s="16">
        <f t="shared" si="15"/>
        <v>0</v>
      </c>
      <c r="BF155" s="16"/>
      <c r="BG155" s="217"/>
      <c r="BH155" s="217"/>
      <c r="BI155" s="217"/>
      <c r="BJ155" s="217"/>
      <c r="BK155" s="217"/>
      <c r="BL155" s="217"/>
      <c r="BM155" s="217"/>
      <c r="BN155" s="217"/>
      <c r="BO155" s="217"/>
      <c r="BP155" s="218"/>
      <c r="BQ155" s="217"/>
      <c r="BR155" s="217"/>
      <c r="BS155" s="217"/>
      <c r="BT155" s="217"/>
      <c r="BU155" s="217"/>
      <c r="BV155" s="217"/>
      <c r="BW155" s="217"/>
      <c r="BX155" s="217"/>
      <c r="BY155" s="217"/>
      <c r="BZ155" s="217"/>
      <c r="CA155" s="217"/>
      <c r="CB155" s="217"/>
      <c r="CC155" s="217"/>
    </row>
    <row r="156" spans="1:81" s="219" customFormat="1" ht="14.25" x14ac:dyDescent="0.2">
      <c r="A156" s="216" t="s">
        <v>152</v>
      </c>
      <c r="B156" s="45">
        <f t="shared" si="12"/>
        <v>1</v>
      </c>
      <c r="C156" s="28">
        <f>SUM(Enero!C156+Febrero!C156+'Marzo '!C156+'Abril '!C156+'Mayo '!C156+Junio!C156+Julio!C156+Agosto!C156+Septiembre!C156+'Octubre '!C156+Noviembre!C156+'Diciembre '!C156+'Diciembre '!C156)</f>
        <v>0</v>
      </c>
      <c r="D156" s="28">
        <f>SUM(Enero!D156+Febrero!D156+'Marzo '!D156+'Abril '!D156+'Mayo '!D156+Junio!D156+Julio!D156+Agosto!D156+Septiembre!D156+'Octubre '!D156+Noviembre!D156+'Diciembre '!D156+'Diciembre '!D156)</f>
        <v>0</v>
      </c>
      <c r="E156" s="28">
        <f>SUM(Enero!E156+Febrero!E156+'Marzo '!E156+'Abril '!E156+'Mayo '!E156+Junio!E156+Julio!E156+Agosto!E156+Septiembre!E156+'Octubre '!E156+Noviembre!E156+'Diciembre '!E156+'Diciembre '!E156)</f>
        <v>0</v>
      </c>
      <c r="F156" s="28">
        <f>SUM(Enero!F156+Febrero!F156+'Marzo '!F156+'Abril '!F156+'Mayo '!F156+Junio!F156+Julio!F156+Agosto!F156+Septiembre!F156+'Octubre '!F156+Noviembre!F156+'Diciembre '!F156+'Diciembre '!F156)</f>
        <v>0</v>
      </c>
      <c r="G156" s="28">
        <f>SUM(Enero!G156+Febrero!G156+'Marzo '!G156+'Abril '!G156+'Mayo '!G156+Junio!G156+Julio!G156+Agosto!G156+Septiembre!G156+'Octubre '!G156+Noviembre!G156+'Diciembre '!G156+'Diciembre '!G156)</f>
        <v>0</v>
      </c>
      <c r="H156" s="28">
        <f>SUM(Enero!H156+Febrero!H156+'Marzo '!H156+'Abril '!H156+'Mayo '!H156+Junio!H156+Julio!H156+Agosto!H156+Septiembre!H156+'Octubre '!H156+Noviembre!H156+'Diciembre '!H156+'Diciembre '!H156)</f>
        <v>0</v>
      </c>
      <c r="I156" s="28">
        <f>SUM(Enero!I156+Febrero!I156+'Marzo '!I156+'Abril '!I156+'Mayo '!I156+Junio!I156+Julio!I156+Agosto!I156+Septiembre!I156+'Octubre '!I156+Noviembre!I156+'Diciembre '!I156+'Diciembre '!I156)</f>
        <v>0</v>
      </c>
      <c r="J156" s="28">
        <f>SUM(Enero!J156+Febrero!J156+'Marzo '!J156+'Abril '!J156+'Mayo '!J156+Junio!J156+Julio!J156+Agosto!J156+Septiembre!J156+'Octubre '!J156+Noviembre!J156+'Diciembre '!J156+'Diciembre '!J156)</f>
        <v>0</v>
      </c>
      <c r="K156" s="28">
        <f>SUM(Enero!K156+Febrero!K156+'Marzo '!K156+'Abril '!K156+'Mayo '!K156+Junio!K156+Julio!K156+Agosto!K156+Septiembre!K156+'Octubre '!K156+Noviembre!K156+'Diciembre '!K156+'Diciembre '!K156)</f>
        <v>0</v>
      </c>
      <c r="L156" s="28">
        <f>SUM(Enero!L156+Febrero!L156+'Marzo '!L156+'Abril '!L156+'Mayo '!L156+Junio!L156+Julio!L156+Agosto!L156+Septiembre!L156+'Octubre '!L156+Noviembre!L156+'Diciembre '!L156+'Diciembre '!L156)</f>
        <v>0</v>
      </c>
      <c r="M156" s="28">
        <f>SUM(Enero!M156+Febrero!M156+'Marzo '!M156+'Abril '!M156+'Mayo '!M156+Junio!M156+Julio!M156+Agosto!M156+Septiembre!M156+'Octubre '!M156+Noviembre!M156+'Diciembre '!M156+'Diciembre '!M156)</f>
        <v>0</v>
      </c>
      <c r="N156" s="28">
        <f>SUM(Enero!N156+Febrero!N156+'Marzo '!N156+'Abril '!N156+'Mayo '!N156+Junio!N156+Julio!N156+Agosto!N156+Septiembre!N156+'Octubre '!N156+Noviembre!N156+'Diciembre '!N156+'Diciembre '!N156)</f>
        <v>0</v>
      </c>
      <c r="O156" s="28">
        <f>SUM(Enero!O156+Febrero!O156+'Marzo '!O156+'Abril '!O156+'Mayo '!O156+Junio!O156+Julio!O156+Agosto!O156+Septiembre!O156+'Octubre '!O156+Noviembre!O156+'Diciembre '!O156+'Diciembre '!O156)</f>
        <v>0</v>
      </c>
      <c r="P156" s="28">
        <f>SUM(Enero!P156+Febrero!P156+'Marzo '!P156+'Abril '!P156+'Mayo '!P156+Junio!P156+Julio!P156+Agosto!P156+Septiembre!P156+'Octubre '!P156+Noviembre!P156+'Diciembre '!P156+'Diciembre '!P156)</f>
        <v>0</v>
      </c>
      <c r="Q156" s="28">
        <f>SUM(Enero!Q156+Febrero!Q156+'Marzo '!Q156+'Abril '!Q156+'Mayo '!Q156+Junio!Q156+Julio!Q156+Agosto!Q156+Septiembre!Q156+'Octubre '!Q156+Noviembre!Q156+'Diciembre '!Q156+'Diciembre '!Q156)</f>
        <v>0</v>
      </c>
      <c r="R156" s="28">
        <f>SUM(Enero!R156+Febrero!R156+'Marzo '!R156+'Abril '!R156+'Mayo '!R156+Junio!R156+Julio!R156+Agosto!R156+Septiembre!R156+'Octubre '!R156+Noviembre!R156+'Diciembre '!R156+'Diciembre '!R156)</f>
        <v>1</v>
      </c>
      <c r="S156" s="28">
        <f>SUM(Enero!S156+Febrero!S156+'Marzo '!S156+'Abril '!S156+'Mayo '!S156+Junio!S156+Julio!S156+Agosto!S156+Septiembre!S156+'Octubre '!S156+Noviembre!S156+'Diciembre '!S156+'Diciembre '!S156)</f>
        <v>0</v>
      </c>
      <c r="T156" s="28">
        <f>SUM(Enero!T156+Febrero!T156+'Marzo '!T156+'Abril '!T156+'Mayo '!T156+Junio!T156+Julio!T156+Agosto!T156+Septiembre!T156+'Octubre '!T156+Noviembre!T156+'Diciembre '!T156+'Diciembre '!T156)</f>
        <v>0</v>
      </c>
      <c r="U156" s="28">
        <f>SUM(Enero!U156+Febrero!U156+'Marzo '!U156+'Abril '!U156+'Mayo '!U156+Junio!U156+Julio!U156+Agosto!U156+Septiembre!U156+'Octubre '!U156+Noviembre!U156+'Diciembre '!U156+'Diciembre '!U156)</f>
        <v>0</v>
      </c>
      <c r="V156" s="28">
        <f>SUM(Enero!V156+Febrero!V156+'Marzo '!V156+'Abril '!V156+'Mayo '!V156+Junio!V156+Julio!V156+Agosto!V156+Septiembre!V156+'Octubre '!V156+Noviembre!V156+'Diciembre '!V156+'Diciembre '!V156)</f>
        <v>1</v>
      </c>
      <c r="W156" s="28">
        <f>SUM(Enero!W156+Febrero!W156+'Marzo '!W156+'Abril '!W156+'Mayo '!W156+Junio!W156+Julio!W156+Agosto!W156+Septiembre!W156+'Octubre '!W156+Noviembre!W156+'Diciembre '!W156+'Diciembre '!W156)</f>
        <v>0</v>
      </c>
      <c r="X156" s="28">
        <f>SUM(Enero!X156+Febrero!X156+'Marzo '!X156+'Abril '!X156+'Mayo '!X156+Junio!X156+Julio!X156+Agosto!X156+Septiembre!X156+'Octubre '!X156+Noviembre!X156+'Diciembre '!X156+'Diciembre '!X156)</f>
        <v>1</v>
      </c>
      <c r="Y156" s="28">
        <f>SUM(Enero!Y156+Febrero!Y156+'Marzo '!Y156+'Abril '!Y156+'Mayo '!Y156+Junio!Y156+Julio!Y156+Agosto!Y156+Septiembre!Y156+'Octubre '!Y156+Noviembre!Y156+'Diciembre '!Y156+'Diciembre '!Y156)</f>
        <v>0</v>
      </c>
      <c r="Z156" s="207" t="str">
        <f t="shared" si="13"/>
        <v xml:space="preserve">  </v>
      </c>
      <c r="AA156" s="208"/>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7" t="str">
        <f t="shared" si="14"/>
        <v/>
      </c>
      <c r="BC156" s="33"/>
      <c r="BD156" s="16">
        <f t="shared" si="11"/>
        <v>0</v>
      </c>
      <c r="BE156" s="16">
        <f t="shared" si="15"/>
        <v>0</v>
      </c>
      <c r="BF156" s="16"/>
      <c r="BG156" s="217"/>
      <c r="BH156" s="217"/>
      <c r="BI156" s="217"/>
      <c r="BJ156" s="217"/>
      <c r="BK156" s="217"/>
      <c r="BL156" s="217"/>
      <c r="BM156" s="217"/>
      <c r="BN156" s="217"/>
      <c r="BO156" s="217"/>
      <c r="BP156" s="218"/>
      <c r="BQ156" s="217"/>
      <c r="BR156" s="217"/>
      <c r="BS156" s="217"/>
      <c r="BT156" s="217"/>
      <c r="BU156" s="217"/>
      <c r="BV156" s="217"/>
      <c r="BW156" s="217"/>
      <c r="BX156" s="217"/>
      <c r="BY156" s="217"/>
      <c r="BZ156" s="217"/>
      <c r="CA156" s="217"/>
      <c r="CB156" s="217"/>
      <c r="CC156" s="217"/>
    </row>
    <row r="157" spans="1:81" s="219" customFormat="1" ht="14.25" x14ac:dyDescent="0.2">
      <c r="A157" s="216" t="s">
        <v>153</v>
      </c>
      <c r="B157" s="45">
        <f t="shared" si="12"/>
        <v>4</v>
      </c>
      <c r="C157" s="28">
        <f>SUM(Enero!C157+Febrero!C157+'Marzo '!C157+'Abril '!C157+'Mayo '!C157+Junio!C157+Julio!C157+Agosto!C157+Septiembre!C157+'Octubre '!C157+Noviembre!C157+'Diciembre '!C157+'Diciembre '!C157)</f>
        <v>0</v>
      </c>
      <c r="D157" s="28">
        <f>SUM(Enero!D157+Febrero!D157+'Marzo '!D157+'Abril '!D157+'Mayo '!D157+Junio!D157+Julio!D157+Agosto!D157+Septiembre!D157+'Octubre '!D157+Noviembre!D157+'Diciembre '!D157+'Diciembre '!D157)</f>
        <v>0</v>
      </c>
      <c r="E157" s="28">
        <f>SUM(Enero!E157+Febrero!E157+'Marzo '!E157+'Abril '!E157+'Mayo '!E157+Junio!E157+Julio!E157+Agosto!E157+Septiembre!E157+'Octubre '!E157+Noviembre!E157+'Diciembre '!E157+'Diciembre '!E157)</f>
        <v>0</v>
      </c>
      <c r="F157" s="28">
        <f>SUM(Enero!F157+Febrero!F157+'Marzo '!F157+'Abril '!F157+'Mayo '!F157+Junio!F157+Julio!F157+Agosto!F157+Septiembre!F157+'Octubre '!F157+Noviembre!F157+'Diciembre '!F157+'Diciembre '!F157)</f>
        <v>0</v>
      </c>
      <c r="G157" s="28">
        <f>SUM(Enero!G157+Febrero!G157+'Marzo '!G157+'Abril '!G157+'Mayo '!G157+Junio!G157+Julio!G157+Agosto!G157+Septiembre!G157+'Octubre '!G157+Noviembre!G157+'Diciembre '!G157+'Diciembre '!G157)</f>
        <v>0</v>
      </c>
      <c r="H157" s="28">
        <f>SUM(Enero!H157+Febrero!H157+'Marzo '!H157+'Abril '!H157+'Mayo '!H157+Junio!H157+Julio!H157+Agosto!H157+Septiembre!H157+'Octubre '!H157+Noviembre!H157+'Diciembre '!H157+'Diciembre '!H157)</f>
        <v>1</v>
      </c>
      <c r="I157" s="28">
        <f>SUM(Enero!I157+Febrero!I157+'Marzo '!I157+'Abril '!I157+'Mayo '!I157+Junio!I157+Julio!I157+Agosto!I157+Septiembre!I157+'Octubre '!I157+Noviembre!I157+'Diciembre '!I157+'Diciembre '!I157)</f>
        <v>0</v>
      </c>
      <c r="J157" s="28">
        <f>SUM(Enero!J157+Febrero!J157+'Marzo '!J157+'Abril '!J157+'Mayo '!J157+Junio!J157+Julio!J157+Agosto!J157+Septiembre!J157+'Octubre '!J157+Noviembre!J157+'Diciembre '!J157+'Diciembre '!J157)</f>
        <v>0</v>
      </c>
      <c r="K157" s="28">
        <f>SUM(Enero!K157+Febrero!K157+'Marzo '!K157+'Abril '!K157+'Mayo '!K157+Junio!K157+Julio!K157+Agosto!K157+Septiembre!K157+'Octubre '!K157+Noviembre!K157+'Diciembre '!K157+'Diciembre '!K157)</f>
        <v>0</v>
      </c>
      <c r="L157" s="28">
        <f>SUM(Enero!L157+Febrero!L157+'Marzo '!L157+'Abril '!L157+'Mayo '!L157+Junio!L157+Julio!L157+Agosto!L157+Septiembre!L157+'Octubre '!L157+Noviembre!L157+'Diciembre '!L157+'Diciembre '!L157)</f>
        <v>0</v>
      </c>
      <c r="M157" s="28">
        <f>SUM(Enero!M157+Febrero!M157+'Marzo '!M157+'Abril '!M157+'Mayo '!M157+Junio!M157+Julio!M157+Agosto!M157+Septiembre!M157+'Octubre '!M157+Noviembre!M157+'Diciembre '!M157+'Diciembre '!M157)</f>
        <v>0</v>
      </c>
      <c r="N157" s="28">
        <f>SUM(Enero!N157+Febrero!N157+'Marzo '!N157+'Abril '!N157+'Mayo '!N157+Junio!N157+Julio!N157+Agosto!N157+Septiembre!N157+'Octubre '!N157+Noviembre!N157+'Diciembre '!N157+'Diciembre '!N157)</f>
        <v>0</v>
      </c>
      <c r="O157" s="28">
        <f>SUM(Enero!O157+Febrero!O157+'Marzo '!O157+'Abril '!O157+'Mayo '!O157+Junio!O157+Julio!O157+Agosto!O157+Septiembre!O157+'Octubre '!O157+Noviembre!O157+'Diciembre '!O157+'Diciembre '!O157)</f>
        <v>2</v>
      </c>
      <c r="P157" s="28">
        <f>SUM(Enero!P157+Febrero!P157+'Marzo '!P157+'Abril '!P157+'Mayo '!P157+Junio!P157+Julio!P157+Agosto!P157+Septiembre!P157+'Octubre '!P157+Noviembre!P157+'Diciembre '!P157+'Diciembre '!P157)</f>
        <v>1</v>
      </c>
      <c r="Q157" s="28">
        <f>SUM(Enero!Q157+Febrero!Q157+'Marzo '!Q157+'Abril '!Q157+'Mayo '!Q157+Junio!Q157+Julio!Q157+Agosto!Q157+Septiembre!Q157+'Octubre '!Q157+Noviembre!Q157+'Diciembre '!Q157+'Diciembre '!Q157)</f>
        <v>0</v>
      </c>
      <c r="R157" s="28">
        <f>SUM(Enero!R157+Febrero!R157+'Marzo '!R157+'Abril '!R157+'Mayo '!R157+Junio!R157+Julio!R157+Agosto!R157+Septiembre!R157+'Octubre '!R157+Noviembre!R157+'Diciembre '!R157+'Diciembre '!R157)</f>
        <v>0</v>
      </c>
      <c r="S157" s="28">
        <f>SUM(Enero!S157+Febrero!S157+'Marzo '!S157+'Abril '!S157+'Mayo '!S157+Junio!S157+Julio!S157+Agosto!S157+Septiembre!S157+'Octubre '!S157+Noviembre!S157+'Diciembre '!S157+'Diciembre '!S157)</f>
        <v>0</v>
      </c>
      <c r="T157" s="28">
        <f>SUM(Enero!T157+Febrero!T157+'Marzo '!T157+'Abril '!T157+'Mayo '!T157+Junio!T157+Julio!T157+Agosto!T157+Septiembre!T157+'Octubre '!T157+Noviembre!T157+'Diciembre '!T157+'Diciembre '!T157)</f>
        <v>0</v>
      </c>
      <c r="U157" s="28">
        <f>SUM(Enero!U157+Febrero!U157+'Marzo '!U157+'Abril '!U157+'Mayo '!U157+Junio!U157+Julio!U157+Agosto!U157+Septiembre!U157+'Octubre '!U157+Noviembre!U157+'Diciembre '!U157+'Diciembre '!U157)</f>
        <v>0</v>
      </c>
      <c r="V157" s="28">
        <f>SUM(Enero!V157+Febrero!V157+'Marzo '!V157+'Abril '!V157+'Mayo '!V157+Junio!V157+Julio!V157+Agosto!V157+Septiembre!V157+'Octubre '!V157+Noviembre!V157+'Diciembre '!V157+'Diciembre '!V157)</f>
        <v>1</v>
      </c>
      <c r="W157" s="28">
        <f>SUM(Enero!W157+Febrero!W157+'Marzo '!W157+'Abril '!W157+'Mayo '!W157+Junio!W157+Julio!W157+Agosto!W157+Septiembre!W157+'Octubre '!W157+Noviembre!W157+'Diciembre '!W157+'Diciembre '!W157)</f>
        <v>3</v>
      </c>
      <c r="X157" s="28">
        <f>SUM(Enero!X157+Febrero!X157+'Marzo '!X157+'Abril '!X157+'Mayo '!X157+Junio!X157+Julio!X157+Agosto!X157+Septiembre!X157+'Octubre '!X157+Noviembre!X157+'Diciembre '!X157+'Diciembre '!X157)</f>
        <v>3</v>
      </c>
      <c r="Y157" s="28">
        <f>SUM(Enero!Y157+Febrero!Y157+'Marzo '!Y157+'Abril '!Y157+'Mayo '!Y157+Junio!Y157+Julio!Y157+Agosto!Y157+Septiembre!Y157+'Octubre '!Y157+Noviembre!Y157+'Diciembre '!Y157+'Diciembre '!Y157)</f>
        <v>1</v>
      </c>
      <c r="Z157" s="207" t="str">
        <f t="shared" si="13"/>
        <v xml:space="preserve">  </v>
      </c>
      <c r="AA157" s="208"/>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7" t="str">
        <f t="shared" si="14"/>
        <v/>
      </c>
      <c r="BC157" s="33"/>
      <c r="BD157" s="16">
        <f t="shared" si="11"/>
        <v>0</v>
      </c>
      <c r="BE157" s="16">
        <f t="shared" si="15"/>
        <v>0</v>
      </c>
      <c r="BF157" s="16"/>
      <c r="BG157" s="217"/>
      <c r="BH157" s="217"/>
      <c r="BI157" s="217"/>
      <c r="BJ157" s="217"/>
      <c r="BK157" s="217"/>
      <c r="BL157" s="217"/>
      <c r="BM157" s="217"/>
      <c r="BN157" s="217"/>
      <c r="BO157" s="217"/>
      <c r="BP157" s="218"/>
      <c r="BQ157" s="217"/>
      <c r="BR157" s="217"/>
      <c r="BS157" s="217"/>
      <c r="BT157" s="217"/>
      <c r="BU157" s="217"/>
      <c r="BV157" s="217"/>
      <c r="BW157" s="217"/>
      <c r="BX157" s="217"/>
      <c r="BY157" s="217"/>
      <c r="BZ157" s="217"/>
      <c r="CA157" s="217"/>
      <c r="CB157" s="217"/>
      <c r="CC157" s="217"/>
    </row>
    <row r="158" spans="1:81" s="219" customFormat="1" ht="14.25" x14ac:dyDescent="0.2">
      <c r="A158" s="216" t="s">
        <v>154</v>
      </c>
      <c r="B158" s="45">
        <f t="shared" si="12"/>
        <v>25</v>
      </c>
      <c r="C158" s="28">
        <f>SUM(Enero!C158+Febrero!C158+'Marzo '!C158+'Abril '!C158+'Mayo '!C158+Junio!C158+Julio!C158+Agosto!C158+Septiembre!C158+'Octubre '!C158+Noviembre!C158+'Diciembre '!C158+'Diciembre '!C158)</f>
        <v>0</v>
      </c>
      <c r="D158" s="28">
        <f>SUM(Enero!D158+Febrero!D158+'Marzo '!D158+'Abril '!D158+'Mayo '!D158+Junio!D158+Julio!D158+Agosto!D158+Septiembre!D158+'Octubre '!D158+Noviembre!D158+'Diciembre '!D158+'Diciembre '!D158)</f>
        <v>0</v>
      </c>
      <c r="E158" s="28">
        <f>SUM(Enero!E158+Febrero!E158+'Marzo '!E158+'Abril '!E158+'Mayo '!E158+Junio!E158+Julio!E158+Agosto!E158+Septiembre!E158+'Octubre '!E158+Noviembre!E158+'Diciembre '!E158+'Diciembre '!E158)</f>
        <v>0</v>
      </c>
      <c r="F158" s="28">
        <f>SUM(Enero!F158+Febrero!F158+'Marzo '!F158+'Abril '!F158+'Mayo '!F158+Junio!F158+Julio!F158+Agosto!F158+Septiembre!F158+'Octubre '!F158+Noviembre!F158+'Diciembre '!F158+'Diciembre '!F158)</f>
        <v>1</v>
      </c>
      <c r="G158" s="28">
        <f>SUM(Enero!G158+Febrero!G158+'Marzo '!G158+'Abril '!G158+'Mayo '!G158+Junio!G158+Julio!G158+Agosto!G158+Septiembre!G158+'Octubre '!G158+Noviembre!G158+'Diciembre '!G158+'Diciembre '!G158)</f>
        <v>0</v>
      </c>
      <c r="H158" s="28">
        <f>SUM(Enero!H158+Febrero!H158+'Marzo '!H158+'Abril '!H158+'Mayo '!H158+Junio!H158+Julio!H158+Agosto!H158+Septiembre!H158+'Octubre '!H158+Noviembre!H158+'Diciembre '!H158+'Diciembre '!H158)</f>
        <v>0</v>
      </c>
      <c r="I158" s="28">
        <f>SUM(Enero!I158+Febrero!I158+'Marzo '!I158+'Abril '!I158+'Mayo '!I158+Junio!I158+Julio!I158+Agosto!I158+Septiembre!I158+'Octubre '!I158+Noviembre!I158+'Diciembre '!I158+'Diciembre '!I158)</f>
        <v>0</v>
      </c>
      <c r="J158" s="28">
        <f>SUM(Enero!J158+Febrero!J158+'Marzo '!J158+'Abril '!J158+'Mayo '!J158+Junio!J158+Julio!J158+Agosto!J158+Septiembre!J158+'Octubre '!J158+Noviembre!J158+'Diciembre '!J158+'Diciembre '!J158)</f>
        <v>0</v>
      </c>
      <c r="K158" s="28">
        <f>SUM(Enero!K158+Febrero!K158+'Marzo '!K158+'Abril '!K158+'Mayo '!K158+Junio!K158+Julio!K158+Agosto!K158+Septiembre!K158+'Octubre '!K158+Noviembre!K158+'Diciembre '!K158+'Diciembre '!K158)</f>
        <v>1</v>
      </c>
      <c r="L158" s="28">
        <f>SUM(Enero!L158+Febrero!L158+'Marzo '!L158+'Abril '!L158+'Mayo '!L158+Junio!L158+Julio!L158+Agosto!L158+Septiembre!L158+'Octubre '!L158+Noviembre!L158+'Diciembre '!L158+'Diciembre '!L158)</f>
        <v>1</v>
      </c>
      <c r="M158" s="28">
        <f>SUM(Enero!M158+Febrero!M158+'Marzo '!M158+'Abril '!M158+'Mayo '!M158+Junio!M158+Julio!M158+Agosto!M158+Septiembre!M158+'Octubre '!M158+Noviembre!M158+'Diciembre '!M158+'Diciembre '!M158)</f>
        <v>4</v>
      </c>
      <c r="N158" s="28">
        <f>SUM(Enero!N158+Febrero!N158+'Marzo '!N158+'Abril '!N158+'Mayo '!N158+Junio!N158+Julio!N158+Agosto!N158+Septiembre!N158+'Octubre '!N158+Noviembre!N158+'Diciembre '!N158+'Diciembre '!N158)</f>
        <v>2</v>
      </c>
      <c r="O158" s="28">
        <f>SUM(Enero!O158+Febrero!O158+'Marzo '!O158+'Abril '!O158+'Mayo '!O158+Junio!O158+Julio!O158+Agosto!O158+Septiembre!O158+'Octubre '!O158+Noviembre!O158+'Diciembre '!O158+'Diciembre '!O158)</f>
        <v>3</v>
      </c>
      <c r="P158" s="28">
        <f>SUM(Enero!P158+Febrero!P158+'Marzo '!P158+'Abril '!P158+'Mayo '!P158+Junio!P158+Julio!P158+Agosto!P158+Septiembre!P158+'Octubre '!P158+Noviembre!P158+'Diciembre '!P158+'Diciembre '!P158)</f>
        <v>2</v>
      </c>
      <c r="Q158" s="28">
        <f>SUM(Enero!Q158+Febrero!Q158+'Marzo '!Q158+'Abril '!Q158+'Mayo '!Q158+Junio!Q158+Julio!Q158+Agosto!Q158+Septiembre!Q158+'Octubre '!Q158+Noviembre!Q158+'Diciembre '!Q158+'Diciembre '!Q158)</f>
        <v>1</v>
      </c>
      <c r="R158" s="28">
        <f>SUM(Enero!R158+Febrero!R158+'Marzo '!R158+'Abril '!R158+'Mayo '!R158+Junio!R158+Julio!R158+Agosto!R158+Septiembre!R158+'Octubre '!R158+Noviembre!R158+'Diciembre '!R158+'Diciembre '!R158)</f>
        <v>3</v>
      </c>
      <c r="S158" s="28">
        <f>SUM(Enero!S158+Febrero!S158+'Marzo '!S158+'Abril '!S158+'Mayo '!S158+Junio!S158+Julio!S158+Agosto!S158+Septiembre!S158+'Octubre '!S158+Noviembre!S158+'Diciembre '!S158+'Diciembre '!S158)</f>
        <v>5</v>
      </c>
      <c r="T158" s="28">
        <f>SUM(Enero!T158+Febrero!T158+'Marzo '!T158+'Abril '!T158+'Mayo '!T158+Junio!T158+Julio!T158+Agosto!T158+Septiembre!T158+'Octubre '!T158+Noviembre!T158+'Diciembre '!T158+'Diciembre '!T158)</f>
        <v>1</v>
      </c>
      <c r="U158" s="28">
        <f>SUM(Enero!U158+Febrero!U158+'Marzo '!U158+'Abril '!U158+'Mayo '!U158+Junio!U158+Julio!U158+Agosto!U158+Septiembre!U158+'Octubre '!U158+Noviembre!U158+'Diciembre '!U158+'Diciembre '!U158)</f>
        <v>1</v>
      </c>
      <c r="V158" s="28">
        <f>SUM(Enero!V158+Febrero!V158+'Marzo '!V158+'Abril '!V158+'Mayo '!V158+Junio!V158+Julio!V158+Agosto!V158+Septiembre!V158+'Octubre '!V158+Noviembre!V158+'Diciembre '!V158+'Diciembre '!V158)</f>
        <v>7</v>
      </c>
      <c r="W158" s="28">
        <f>SUM(Enero!W158+Febrero!W158+'Marzo '!W158+'Abril '!W158+'Mayo '!W158+Junio!W158+Julio!W158+Agosto!W158+Septiembre!W158+'Octubre '!W158+Noviembre!W158+'Diciembre '!W158+'Diciembre '!W158)</f>
        <v>18</v>
      </c>
      <c r="X158" s="28">
        <f>SUM(Enero!X158+Febrero!X158+'Marzo '!X158+'Abril '!X158+'Mayo '!X158+Junio!X158+Julio!X158+Agosto!X158+Septiembre!X158+'Octubre '!X158+Noviembre!X158+'Diciembre '!X158+'Diciembre '!X158)</f>
        <v>23</v>
      </c>
      <c r="Y158" s="28">
        <f>SUM(Enero!Y158+Febrero!Y158+'Marzo '!Y158+'Abril '!Y158+'Mayo '!Y158+Junio!Y158+Julio!Y158+Agosto!Y158+Septiembre!Y158+'Octubre '!Y158+Noviembre!Y158+'Diciembre '!Y158+'Diciembre '!Y158)</f>
        <v>2</v>
      </c>
      <c r="Z158" s="207" t="str">
        <f t="shared" si="13"/>
        <v xml:space="preserve">  </v>
      </c>
      <c r="AA158" s="208"/>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7" t="str">
        <f t="shared" si="14"/>
        <v/>
      </c>
      <c r="BC158" s="33"/>
      <c r="BD158" s="16">
        <f t="shared" si="11"/>
        <v>0</v>
      </c>
      <c r="BE158" s="16">
        <f t="shared" si="15"/>
        <v>0</v>
      </c>
      <c r="BF158" s="16"/>
      <c r="BG158" s="217"/>
      <c r="BH158" s="217"/>
      <c r="BI158" s="217"/>
      <c r="BJ158" s="217"/>
      <c r="BK158" s="217"/>
      <c r="BL158" s="217"/>
      <c r="BM158" s="217"/>
      <c r="BN158" s="217"/>
      <c r="BO158" s="217"/>
      <c r="BP158" s="218"/>
      <c r="BQ158" s="217"/>
      <c r="BR158" s="217"/>
      <c r="BS158" s="217"/>
      <c r="BT158" s="217"/>
      <c r="BU158" s="217"/>
      <c r="BV158" s="217"/>
      <c r="BW158" s="217"/>
      <c r="BX158" s="217"/>
      <c r="BY158" s="217"/>
      <c r="BZ158" s="217"/>
      <c r="CA158" s="217"/>
      <c r="CB158" s="217"/>
      <c r="CC158" s="217"/>
    </row>
    <row r="159" spans="1:81" s="219" customFormat="1" ht="14.25" x14ac:dyDescent="0.2">
      <c r="A159" s="220" t="s">
        <v>39</v>
      </c>
      <c r="B159" s="56">
        <f t="shared" si="12"/>
        <v>337</v>
      </c>
      <c r="C159" s="28">
        <f>SUM(Enero!C159+Febrero!C159+'Marzo '!C159+'Abril '!C159+'Mayo '!C159+Junio!C159+Julio!C159+Agosto!C159+Septiembre!C159+'Octubre '!C159+Noviembre!C159+'Diciembre '!C159+'Diciembre '!C159)</f>
        <v>2</v>
      </c>
      <c r="D159" s="28">
        <f>SUM(Enero!D159+Febrero!D159+'Marzo '!D159+'Abril '!D159+'Mayo '!D159+Junio!D159+Julio!D159+Agosto!D159+Septiembre!D159+'Octubre '!D159+Noviembre!D159+'Diciembre '!D159+'Diciembre '!D159)</f>
        <v>0</v>
      </c>
      <c r="E159" s="28">
        <f>SUM(Enero!E159+Febrero!E159+'Marzo '!E159+'Abril '!E159+'Mayo '!E159+Junio!E159+Julio!E159+Agosto!E159+Septiembre!E159+'Octubre '!E159+Noviembre!E159+'Diciembre '!E159+'Diciembre '!E159)</f>
        <v>2</v>
      </c>
      <c r="F159" s="28">
        <f>SUM(Enero!F159+Febrero!F159+'Marzo '!F159+'Abril '!F159+'Mayo '!F159+Junio!F159+Julio!F159+Agosto!F159+Septiembre!F159+'Octubre '!F159+Noviembre!F159+'Diciembre '!F159+'Diciembre '!F159)</f>
        <v>5</v>
      </c>
      <c r="G159" s="28">
        <f>SUM(Enero!G159+Febrero!G159+'Marzo '!G159+'Abril '!G159+'Mayo '!G159+Junio!G159+Julio!G159+Agosto!G159+Septiembre!G159+'Octubre '!G159+Noviembre!G159+'Diciembre '!G159+'Diciembre '!G159)</f>
        <v>9</v>
      </c>
      <c r="H159" s="28">
        <f>SUM(Enero!H159+Febrero!H159+'Marzo '!H159+'Abril '!H159+'Mayo '!H159+Junio!H159+Julio!H159+Agosto!H159+Septiembre!H159+'Octubre '!H159+Noviembre!H159+'Diciembre '!H159+'Diciembre '!H159)</f>
        <v>8</v>
      </c>
      <c r="I159" s="28">
        <f>SUM(Enero!I159+Febrero!I159+'Marzo '!I159+'Abril '!I159+'Mayo '!I159+Junio!I159+Julio!I159+Agosto!I159+Septiembre!I159+'Octubre '!I159+Noviembre!I159+'Diciembre '!I159+'Diciembre '!I159)</f>
        <v>4</v>
      </c>
      <c r="J159" s="28">
        <f>SUM(Enero!J159+Febrero!J159+'Marzo '!J159+'Abril '!J159+'Mayo '!J159+Junio!J159+Julio!J159+Agosto!J159+Septiembre!J159+'Octubre '!J159+Noviembre!J159+'Diciembre '!J159+'Diciembre '!J159)</f>
        <v>5</v>
      </c>
      <c r="K159" s="28">
        <f>SUM(Enero!K159+Febrero!K159+'Marzo '!K159+'Abril '!K159+'Mayo '!K159+Junio!K159+Julio!K159+Agosto!K159+Septiembre!K159+'Octubre '!K159+Noviembre!K159+'Diciembre '!K159+'Diciembre '!K159)</f>
        <v>3</v>
      </c>
      <c r="L159" s="28">
        <f>SUM(Enero!L159+Febrero!L159+'Marzo '!L159+'Abril '!L159+'Mayo '!L159+Junio!L159+Julio!L159+Agosto!L159+Septiembre!L159+'Octubre '!L159+Noviembre!L159+'Diciembre '!L159+'Diciembre '!L159)</f>
        <v>11</v>
      </c>
      <c r="M159" s="28">
        <f>SUM(Enero!M159+Febrero!M159+'Marzo '!M159+'Abril '!M159+'Mayo '!M159+Junio!M159+Julio!M159+Agosto!M159+Septiembre!M159+'Octubre '!M159+Noviembre!M159+'Diciembre '!M159+'Diciembre '!M159)</f>
        <v>16</v>
      </c>
      <c r="N159" s="28">
        <f>SUM(Enero!N159+Febrero!N159+'Marzo '!N159+'Abril '!N159+'Mayo '!N159+Junio!N159+Julio!N159+Agosto!N159+Septiembre!N159+'Octubre '!N159+Noviembre!N159+'Diciembre '!N159+'Diciembre '!N159)</f>
        <v>33</v>
      </c>
      <c r="O159" s="28">
        <f>SUM(Enero!O159+Febrero!O159+'Marzo '!O159+'Abril '!O159+'Mayo '!O159+Junio!O159+Julio!O159+Agosto!O159+Septiembre!O159+'Octubre '!O159+Noviembre!O159+'Diciembre '!O159+'Diciembre '!O159)</f>
        <v>29</v>
      </c>
      <c r="P159" s="28">
        <f>SUM(Enero!P159+Febrero!P159+'Marzo '!P159+'Abril '!P159+'Mayo '!P159+Junio!P159+Julio!P159+Agosto!P159+Septiembre!P159+'Octubre '!P159+Noviembre!P159+'Diciembre '!P159+'Diciembre '!P159)</f>
        <v>31</v>
      </c>
      <c r="Q159" s="28">
        <f>SUM(Enero!Q159+Febrero!Q159+'Marzo '!Q159+'Abril '!Q159+'Mayo '!Q159+Junio!Q159+Julio!Q159+Agosto!Q159+Septiembre!Q159+'Octubre '!Q159+Noviembre!Q159+'Diciembre '!Q159+'Diciembre '!Q159)</f>
        <v>43</v>
      </c>
      <c r="R159" s="28">
        <f>SUM(Enero!R159+Febrero!R159+'Marzo '!R159+'Abril '!R159+'Mayo '!R159+Junio!R159+Julio!R159+Agosto!R159+Septiembre!R159+'Octubre '!R159+Noviembre!R159+'Diciembre '!R159+'Diciembre '!R159)</f>
        <v>38</v>
      </c>
      <c r="S159" s="28">
        <f>SUM(Enero!S159+Febrero!S159+'Marzo '!S159+'Abril '!S159+'Mayo '!S159+Junio!S159+Julio!S159+Agosto!S159+Septiembre!S159+'Octubre '!S159+Noviembre!S159+'Diciembre '!S159+'Diciembre '!S159)</f>
        <v>29</v>
      </c>
      <c r="T159" s="28">
        <f>SUM(Enero!T159+Febrero!T159+'Marzo '!T159+'Abril '!T159+'Mayo '!T159+Junio!T159+Julio!T159+Agosto!T159+Septiembre!T159+'Octubre '!T159+Noviembre!T159+'Diciembre '!T159+'Diciembre '!T159)</f>
        <v>23</v>
      </c>
      <c r="U159" s="28">
        <f>SUM(Enero!U159+Febrero!U159+'Marzo '!U159+'Abril '!U159+'Mayo '!U159+Junio!U159+Julio!U159+Agosto!U159+Septiembre!U159+'Octubre '!U159+Noviembre!U159+'Diciembre '!U159+'Diciembre '!U159)</f>
        <v>46</v>
      </c>
      <c r="V159" s="28">
        <f>SUM(Enero!V159+Febrero!V159+'Marzo '!V159+'Abril '!V159+'Mayo '!V159+Junio!V159+Julio!V159+Agosto!V159+Septiembre!V159+'Octubre '!V159+Noviembre!V159+'Diciembre '!V159+'Diciembre '!V159)</f>
        <v>130</v>
      </c>
      <c r="W159" s="28">
        <f>SUM(Enero!W159+Febrero!W159+'Marzo '!W159+'Abril '!W159+'Mayo '!W159+Junio!W159+Julio!W159+Agosto!W159+Septiembre!W159+'Octubre '!W159+Noviembre!W159+'Diciembre '!W159+'Diciembre '!W159)</f>
        <v>207</v>
      </c>
      <c r="X159" s="28">
        <f>SUM(Enero!X159+Febrero!X159+'Marzo '!X159+'Abril '!X159+'Mayo '!X159+Junio!X159+Julio!X159+Agosto!X159+Septiembre!X159+'Octubre '!X159+Noviembre!X159+'Diciembre '!X159+'Diciembre '!X159)</f>
        <v>134</v>
      </c>
      <c r="Y159" s="28">
        <f>SUM(Enero!Y159+Febrero!Y159+'Marzo '!Y159+'Abril '!Y159+'Mayo '!Y159+Junio!Y159+Julio!Y159+Agosto!Y159+Septiembre!Y159+'Octubre '!Y159+Noviembre!Y159+'Diciembre '!Y159+'Diciembre '!Y159)</f>
        <v>203</v>
      </c>
      <c r="Z159" s="207" t="str">
        <f>$BA159&amp;"  "&amp;$BB159</f>
        <v xml:space="preserve">  </v>
      </c>
      <c r="AA159" s="208"/>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7" t="str">
        <f t="shared" si="14"/>
        <v/>
      </c>
      <c r="BC159" s="33"/>
      <c r="BD159" s="16">
        <f t="shared" si="11"/>
        <v>0</v>
      </c>
      <c r="BE159" s="16">
        <f t="shared" si="15"/>
        <v>0</v>
      </c>
      <c r="BF159" s="16"/>
      <c r="BG159" s="217"/>
      <c r="BH159" s="217"/>
      <c r="BI159" s="217"/>
      <c r="BJ159" s="217"/>
      <c r="BK159" s="217"/>
      <c r="BL159" s="217"/>
      <c r="BM159" s="217"/>
      <c r="BN159" s="217"/>
      <c r="BO159" s="217"/>
      <c r="BP159" s="218"/>
      <c r="BQ159" s="217"/>
      <c r="BR159" s="217"/>
      <c r="BS159" s="217"/>
      <c r="BT159" s="217"/>
      <c r="BU159" s="217"/>
      <c r="BV159" s="217"/>
      <c r="BW159" s="217"/>
      <c r="BX159" s="217"/>
      <c r="BY159" s="217"/>
      <c r="BZ159" s="217"/>
      <c r="CA159" s="217"/>
      <c r="CB159" s="217"/>
      <c r="CC159" s="217"/>
    </row>
    <row r="160" spans="1:81" s="219" customFormat="1" ht="14.25"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21"/>
      <c r="AS160" s="217"/>
      <c r="AT160" s="217"/>
      <c r="AU160" s="217"/>
      <c r="AV160" s="222"/>
      <c r="AW160" s="218"/>
      <c r="AX160" s="217"/>
      <c r="AY160" s="217"/>
      <c r="AZ160" s="217"/>
      <c r="BA160" s="6"/>
      <c r="BB160" s="6"/>
      <c r="BC160" s="6"/>
      <c r="BD160" s="6"/>
      <c r="BE160" s="6"/>
      <c r="BF160" s="6"/>
      <c r="BG160" s="217"/>
      <c r="BH160" s="217"/>
      <c r="BI160" s="217"/>
      <c r="BJ160" s="217"/>
      <c r="BK160" s="217"/>
      <c r="BL160" s="217"/>
      <c r="BM160" s="217"/>
      <c r="BN160" s="217"/>
      <c r="BO160" s="217"/>
      <c r="BP160" s="218"/>
      <c r="BQ160" s="217"/>
      <c r="BR160" s="217"/>
      <c r="BS160" s="217"/>
      <c r="BT160" s="217"/>
      <c r="BU160" s="217"/>
      <c r="BV160" s="217"/>
      <c r="BW160" s="217"/>
      <c r="BX160" s="217"/>
      <c r="BY160" s="217"/>
      <c r="BZ160" s="217"/>
      <c r="CA160" s="217"/>
      <c r="CB160" s="217"/>
      <c r="CC160" s="217"/>
    </row>
    <row r="161" spans="1:81" s="219" customFormat="1" ht="14.25" x14ac:dyDescent="0.2">
      <c r="A161" s="324" t="s">
        <v>156</v>
      </c>
      <c r="B161" s="324" t="s">
        <v>5</v>
      </c>
      <c r="C161" s="328" t="s">
        <v>157</v>
      </c>
      <c r="D161" s="329"/>
      <c r="E161" s="64"/>
      <c r="F161" s="64"/>
      <c r="G161" s="64"/>
      <c r="H161" s="64"/>
      <c r="I161" s="64"/>
      <c r="J161" s="64"/>
      <c r="K161" s="64"/>
      <c r="L161" s="64"/>
      <c r="M161" s="64"/>
      <c r="N161" s="64"/>
      <c r="O161" s="64"/>
      <c r="P161" s="64"/>
      <c r="Q161" s="64"/>
      <c r="R161" s="11"/>
      <c r="S161" s="11"/>
      <c r="T161" s="11"/>
      <c r="U161" s="11"/>
      <c r="V161" s="11"/>
      <c r="W161" s="11"/>
      <c r="X161" s="11"/>
      <c r="Z161" s="221"/>
      <c r="AS161" s="217"/>
      <c r="AT161" s="217"/>
      <c r="AU161" s="217"/>
      <c r="AV161" s="222"/>
      <c r="AW161" s="218"/>
      <c r="AX161" s="217"/>
      <c r="AY161" s="217"/>
      <c r="AZ161" s="217"/>
      <c r="BA161" s="6"/>
      <c r="BB161" s="6"/>
      <c r="BC161" s="6"/>
      <c r="BD161" s="6"/>
      <c r="BE161" s="6"/>
      <c r="BF161" s="6"/>
      <c r="BG161" s="217"/>
      <c r="BH161" s="217"/>
      <c r="BI161" s="217"/>
      <c r="BJ161" s="217"/>
      <c r="BK161" s="217"/>
      <c r="BL161" s="217"/>
      <c r="BM161" s="217"/>
      <c r="BN161" s="217"/>
      <c r="BO161" s="217"/>
      <c r="BP161" s="218"/>
      <c r="BQ161" s="217"/>
      <c r="BR161" s="217"/>
      <c r="BS161" s="217"/>
      <c r="BT161" s="217"/>
      <c r="BU161" s="217"/>
      <c r="BV161" s="217"/>
      <c r="BW161" s="217"/>
      <c r="BX161" s="217"/>
      <c r="BY161" s="217"/>
      <c r="BZ161" s="217"/>
      <c r="CA161" s="217"/>
      <c r="CB161" s="217"/>
      <c r="CC161" s="217"/>
    </row>
    <row r="162" spans="1:81" s="219" customFormat="1" ht="14.25" x14ac:dyDescent="0.2">
      <c r="A162" s="325"/>
      <c r="B162" s="325"/>
      <c r="C162" s="271" t="s">
        <v>138</v>
      </c>
      <c r="D162" s="271" t="s">
        <v>139</v>
      </c>
      <c r="E162" s="64"/>
      <c r="F162" s="64"/>
      <c r="G162" s="64"/>
      <c r="H162" s="64"/>
      <c r="I162" s="64"/>
      <c r="J162" s="64"/>
      <c r="K162" s="64"/>
      <c r="L162" s="64"/>
      <c r="M162" s="64"/>
      <c r="N162" s="64"/>
      <c r="O162" s="64"/>
      <c r="P162" s="64"/>
      <c r="Q162" s="64"/>
      <c r="R162" s="11"/>
      <c r="S162" s="11"/>
      <c r="T162" s="11"/>
      <c r="U162" s="11"/>
      <c r="V162" s="11"/>
      <c r="W162" s="11"/>
      <c r="X162" s="11"/>
      <c r="Z162" s="221"/>
      <c r="AS162" s="217"/>
      <c r="AT162" s="217"/>
      <c r="AU162" s="217"/>
      <c r="AV162" s="222"/>
      <c r="AW162" s="218"/>
      <c r="AX162" s="217"/>
      <c r="AY162" s="217"/>
      <c r="AZ162" s="217"/>
      <c r="BA162" s="6"/>
      <c r="BB162" s="6"/>
      <c r="BC162" s="6"/>
      <c r="BD162" s="6"/>
      <c r="BE162" s="6"/>
      <c r="BF162" s="6"/>
      <c r="BG162" s="217"/>
      <c r="BH162" s="217"/>
      <c r="BI162" s="217"/>
      <c r="BJ162" s="217"/>
      <c r="BK162" s="217"/>
      <c r="BL162" s="217"/>
      <c r="BM162" s="217"/>
      <c r="BN162" s="217"/>
      <c r="BO162" s="217"/>
      <c r="BP162" s="218"/>
      <c r="BQ162" s="217"/>
      <c r="BR162" s="217"/>
      <c r="BS162" s="217"/>
      <c r="BT162" s="217"/>
      <c r="BU162" s="217"/>
      <c r="BV162" s="217"/>
      <c r="BW162" s="217"/>
      <c r="BX162" s="217"/>
      <c r="BY162" s="217"/>
      <c r="BZ162" s="217"/>
      <c r="CA162" s="217"/>
      <c r="CB162" s="217"/>
      <c r="CC162" s="217"/>
    </row>
    <row r="163" spans="1:81" s="219" customFormat="1" ht="14.25" x14ac:dyDescent="0.2">
      <c r="A163" s="216" t="s">
        <v>43</v>
      </c>
      <c r="B163" s="45">
        <f>+SUM(C163:D163)</f>
        <v>1146</v>
      </c>
      <c r="C163" s="76">
        <f>SUM(Enero!C163+Febrero!C163+'Marzo '!C163+'Abril '!C163+'Mayo '!C163+Junio!C163+Julio!C163+Agosto!C163+Septiembre!C163+'Octubre '!C163+Noviembre!C163+'Diciembre '!C163+'Diciembre '!C163)</f>
        <v>354</v>
      </c>
      <c r="D163" s="76">
        <f>SUM(Enero!D163+Febrero!D163+'Marzo '!D163+'Abril '!D163+'Mayo '!D163+Junio!D163+Julio!D163+Agosto!D163+Septiembre!D163+'Octubre '!D163+Noviembre!D163+'Diciembre '!D163+'Diciembre '!D163)</f>
        <v>792</v>
      </c>
      <c r="E163" s="64"/>
      <c r="F163" s="64"/>
      <c r="G163" s="64"/>
      <c r="H163" s="64"/>
      <c r="I163" s="64"/>
      <c r="J163" s="64"/>
      <c r="K163" s="64"/>
      <c r="L163" s="64"/>
      <c r="M163" s="64"/>
      <c r="N163" s="64"/>
      <c r="O163" s="64"/>
      <c r="P163" s="64"/>
      <c r="Q163" s="64"/>
      <c r="U163" s="14"/>
      <c r="V163" s="14"/>
      <c r="W163" s="11"/>
      <c r="X163" s="11"/>
      <c r="Z163" s="221"/>
      <c r="AS163" s="217"/>
      <c r="AT163" s="217"/>
      <c r="AU163" s="217"/>
      <c r="AV163" s="222"/>
      <c r="AW163" s="218"/>
      <c r="AX163" s="217"/>
      <c r="AY163" s="217"/>
      <c r="AZ163" s="217"/>
      <c r="BA163" s="6"/>
      <c r="BB163" s="6"/>
      <c r="BC163" s="6"/>
      <c r="BD163" s="6"/>
      <c r="BE163" s="6"/>
      <c r="BF163" s="6"/>
      <c r="BG163" s="217"/>
      <c r="BH163" s="217"/>
      <c r="BI163" s="217"/>
      <c r="BJ163" s="217"/>
      <c r="BK163" s="217"/>
      <c r="BL163" s="217"/>
      <c r="BM163" s="217"/>
      <c r="BN163" s="217"/>
      <c r="BO163" s="217"/>
      <c r="BP163" s="218"/>
      <c r="BQ163" s="217"/>
      <c r="BR163" s="217"/>
      <c r="BS163" s="217"/>
      <c r="BT163" s="217"/>
      <c r="BU163" s="217"/>
      <c r="BV163" s="217"/>
      <c r="BW163" s="217"/>
      <c r="BX163" s="217"/>
      <c r="BY163" s="217"/>
      <c r="BZ163" s="217"/>
      <c r="CA163" s="217"/>
      <c r="CB163" s="217"/>
      <c r="CC163" s="217"/>
    </row>
    <row r="164" spans="1:81" s="219" customFormat="1" ht="14.25" x14ac:dyDescent="0.2">
      <c r="A164" s="216" t="s">
        <v>44</v>
      </c>
      <c r="B164" s="45">
        <f>+SUM(C164:D164)</f>
        <v>1</v>
      </c>
      <c r="C164" s="78">
        <f>SUM(Enero!C164+Febrero!C164+'Marzo '!C164+'Abril '!C164+'Mayo '!C164+Junio!C164+Julio!C164+Agosto!C164+Septiembre!C164+'Octubre '!C164+Noviembre!C164+'Diciembre '!C164+'Diciembre '!C164)</f>
        <v>1</v>
      </c>
      <c r="D164" s="78">
        <f>SUM(Enero!D164+Febrero!D164+'Marzo '!D164+'Abril '!D164+'Mayo '!D164+Junio!D164+Julio!D164+Agosto!D164+Septiembre!D164+'Octubre '!D164+Noviembre!D164+'Diciembre '!D164+'Diciembre '!D164)</f>
        <v>0</v>
      </c>
      <c r="E164" s="64"/>
      <c r="F164" s="64"/>
      <c r="G164" s="64"/>
      <c r="H164" s="64"/>
      <c r="I164" s="64"/>
      <c r="J164" s="64"/>
      <c r="K164" s="64"/>
      <c r="L164" s="64"/>
      <c r="M164" s="64"/>
      <c r="N164" s="64"/>
      <c r="O164" s="64"/>
      <c r="P164" s="64"/>
      <c r="Q164" s="64"/>
      <c r="U164" s="14"/>
      <c r="V164" s="14"/>
      <c r="W164" s="11"/>
      <c r="X164" s="11"/>
      <c r="Z164" s="221"/>
      <c r="AS164" s="217"/>
      <c r="AT164" s="217"/>
      <c r="AU164" s="217"/>
      <c r="AV164" s="222"/>
      <c r="AW164" s="218"/>
      <c r="AX164" s="217"/>
      <c r="AY164" s="217"/>
      <c r="AZ164" s="217"/>
      <c r="BA164" s="6"/>
      <c r="BB164" s="6"/>
      <c r="BC164" s="6"/>
      <c r="BD164" s="6"/>
      <c r="BE164" s="6"/>
      <c r="BF164" s="6"/>
      <c r="BG164" s="217"/>
      <c r="BH164" s="217"/>
      <c r="BI164" s="217"/>
      <c r="BJ164" s="217"/>
      <c r="BK164" s="217"/>
      <c r="BL164" s="217"/>
      <c r="BM164" s="217"/>
      <c r="BN164" s="217"/>
      <c r="BO164" s="217"/>
      <c r="BP164" s="218"/>
      <c r="BQ164" s="217"/>
      <c r="BR164" s="217"/>
      <c r="BS164" s="217"/>
      <c r="BT164" s="217"/>
      <c r="BU164" s="217"/>
      <c r="BV164" s="217"/>
      <c r="BW164" s="217"/>
      <c r="BX164" s="217"/>
      <c r="BY164" s="217"/>
      <c r="BZ164" s="217"/>
      <c r="CA164" s="217"/>
      <c r="CB164" s="217"/>
      <c r="CC164" s="217"/>
    </row>
    <row r="165" spans="1:81" s="219" customFormat="1" ht="14.25" x14ac:dyDescent="0.2">
      <c r="A165" s="223" t="s">
        <v>45</v>
      </c>
      <c r="B165" s="224">
        <f>+SUM(C165:D165)</f>
        <v>40</v>
      </c>
      <c r="C165" s="84">
        <f>SUM(Enero!C165+Febrero!C165+'Marzo '!C165+'Abril '!C165+'Mayo '!C165+Junio!C165+Julio!C165+Agosto!C165+Septiembre!C165+'Octubre '!C165+Noviembre!C165+'Diciembre '!C165+'Diciembre '!C165)</f>
        <v>5</v>
      </c>
      <c r="D165" s="84">
        <f>SUM(Enero!D165+Febrero!D165+'Marzo '!D165+'Abril '!D165+'Mayo '!D165+Junio!D165+Julio!D165+Agosto!D165+Septiembre!D165+'Octubre '!D165+Noviembre!D165+'Diciembre '!D165+'Diciembre '!D165)</f>
        <v>35</v>
      </c>
      <c r="E165" s="64"/>
      <c r="F165" s="64"/>
      <c r="G165" s="64"/>
      <c r="H165" s="64"/>
      <c r="I165" s="64"/>
      <c r="J165" s="64"/>
      <c r="K165" s="64"/>
      <c r="L165" s="64"/>
      <c r="M165" s="64"/>
      <c r="N165" s="64"/>
      <c r="O165" s="64"/>
      <c r="P165" s="64"/>
      <c r="Q165" s="64"/>
      <c r="U165" s="14"/>
      <c r="V165" s="14"/>
      <c r="W165" s="11"/>
      <c r="X165" s="11"/>
      <c r="Z165" s="221"/>
      <c r="AS165" s="217"/>
      <c r="AT165" s="217"/>
      <c r="AU165" s="217"/>
      <c r="AV165" s="222"/>
      <c r="AW165" s="218"/>
      <c r="AX165" s="217"/>
      <c r="AY165" s="217"/>
      <c r="AZ165" s="217"/>
      <c r="BA165" s="6"/>
      <c r="BB165" s="6"/>
      <c r="BC165" s="6"/>
      <c r="BD165" s="6"/>
      <c r="BE165" s="6"/>
      <c r="BF165" s="6"/>
      <c r="BG165" s="217"/>
      <c r="BH165" s="217"/>
      <c r="BI165" s="217"/>
      <c r="BJ165" s="217"/>
      <c r="BK165" s="217"/>
      <c r="BL165" s="217"/>
      <c r="BM165" s="217"/>
      <c r="BN165" s="217"/>
      <c r="BO165" s="217"/>
      <c r="BP165" s="218"/>
      <c r="BQ165" s="217"/>
      <c r="BR165" s="217"/>
      <c r="BS165" s="217"/>
      <c r="BT165" s="217"/>
      <c r="BU165" s="217"/>
      <c r="BV165" s="217"/>
      <c r="BW165" s="217"/>
      <c r="BX165" s="217"/>
      <c r="BY165" s="217"/>
      <c r="BZ165" s="217"/>
      <c r="CA165" s="217"/>
      <c r="CB165" s="217"/>
      <c r="CC165" s="217"/>
    </row>
    <row r="166" spans="1:81" s="219" customFormat="1" ht="14.25" x14ac:dyDescent="0.2">
      <c r="A166" s="225" t="s">
        <v>158</v>
      </c>
      <c r="B166" s="224">
        <f>+SUM(C166:D166)</f>
        <v>27</v>
      </c>
      <c r="C166" s="84">
        <f>SUM(Enero!C166+Febrero!C166+'Marzo '!C166+'Abril '!C166+'Mayo '!C166+Junio!C166+Julio!C166+Agosto!C166+Septiembre!C166+'Octubre '!C166+Noviembre!C166+'Diciembre '!C166+'Diciembre '!C166)</f>
        <v>0</v>
      </c>
      <c r="D166" s="84">
        <f>SUM(Enero!D166+Febrero!D166+'Marzo '!D166+'Abril '!D166+'Mayo '!D166+Junio!D166+Julio!D166+Agosto!D166+Septiembre!D166+'Octubre '!D166+Noviembre!D166+'Diciembre '!D166+'Diciembre '!D166)</f>
        <v>27</v>
      </c>
      <c r="E166" s="64"/>
      <c r="F166" s="64"/>
      <c r="G166" s="64"/>
      <c r="H166" s="64"/>
      <c r="I166" s="226"/>
      <c r="J166" s="64"/>
      <c r="K166" s="64"/>
      <c r="L166" s="64"/>
      <c r="M166" s="64"/>
      <c r="N166" s="64"/>
      <c r="O166" s="64"/>
      <c r="P166" s="64"/>
      <c r="Q166" s="64"/>
      <c r="U166" s="14"/>
      <c r="V166" s="14"/>
      <c r="W166" s="11"/>
      <c r="X166" s="11"/>
      <c r="Z166" s="221"/>
      <c r="AS166" s="217"/>
      <c r="AT166" s="217"/>
      <c r="AU166" s="217"/>
      <c r="AV166" s="222"/>
      <c r="AW166" s="218"/>
      <c r="AX166" s="217"/>
      <c r="AY166" s="217"/>
      <c r="AZ166" s="217"/>
      <c r="BA166" s="6"/>
      <c r="BB166" s="6"/>
      <c r="BC166" s="6"/>
      <c r="BD166" s="6"/>
      <c r="BE166" s="6"/>
      <c r="BF166" s="6"/>
      <c r="BG166" s="217"/>
      <c r="BH166" s="217"/>
      <c r="BI166" s="217"/>
      <c r="BJ166" s="217"/>
      <c r="BK166" s="217"/>
      <c r="BL166" s="217"/>
      <c r="BM166" s="217"/>
      <c r="BN166" s="217"/>
      <c r="BO166" s="217"/>
      <c r="BP166" s="218"/>
      <c r="BQ166" s="217"/>
      <c r="BR166" s="217"/>
      <c r="BS166" s="217"/>
      <c r="BT166" s="217"/>
      <c r="BU166" s="217"/>
      <c r="BV166" s="217"/>
      <c r="BW166" s="217"/>
      <c r="BX166" s="217"/>
      <c r="BY166" s="217"/>
      <c r="BZ166" s="217"/>
      <c r="CA166" s="217"/>
      <c r="CB166" s="217"/>
      <c r="CC166" s="217"/>
    </row>
    <row r="167" spans="1:81" s="219" customFormat="1" ht="14.25" x14ac:dyDescent="0.2">
      <c r="A167" s="206" t="s">
        <v>5</v>
      </c>
      <c r="B167" s="24">
        <f>+SUM(C167:D167)</f>
        <v>1214</v>
      </c>
      <c r="C167" s="24">
        <f>+SUM(C163:C166)</f>
        <v>360</v>
      </c>
      <c r="D167" s="24">
        <f>+SUM(D163:D166)</f>
        <v>854</v>
      </c>
      <c r="E167" s="64"/>
      <c r="F167" s="64"/>
      <c r="G167" s="64"/>
      <c r="H167" s="64"/>
      <c r="I167" s="64"/>
      <c r="J167" s="64"/>
      <c r="K167" s="64"/>
      <c r="L167" s="64"/>
      <c r="M167" s="64"/>
      <c r="N167" s="64"/>
      <c r="O167" s="64"/>
      <c r="P167" s="64"/>
      <c r="Q167" s="64"/>
      <c r="U167" s="14"/>
      <c r="V167" s="14"/>
      <c r="W167" s="11"/>
      <c r="X167" s="11"/>
      <c r="Z167" s="221"/>
      <c r="AS167" s="217"/>
      <c r="AT167" s="217"/>
      <c r="AU167" s="217"/>
      <c r="AV167" s="222"/>
      <c r="AW167" s="218"/>
      <c r="AX167" s="217"/>
      <c r="AY167" s="217"/>
      <c r="AZ167" s="217"/>
      <c r="BA167" s="6"/>
      <c r="BB167" s="6"/>
      <c r="BC167" s="6"/>
      <c r="BD167" s="6"/>
      <c r="BE167" s="6"/>
      <c r="BF167" s="6"/>
      <c r="BG167" s="217"/>
      <c r="BH167" s="217"/>
      <c r="BI167" s="217"/>
      <c r="BJ167" s="217"/>
      <c r="BK167" s="217"/>
      <c r="BL167" s="217"/>
      <c r="BM167" s="217"/>
      <c r="BN167" s="217"/>
      <c r="BO167" s="217"/>
      <c r="BP167" s="218"/>
      <c r="BQ167" s="217"/>
      <c r="BR167" s="217"/>
      <c r="BS167" s="217"/>
      <c r="BT167" s="217"/>
      <c r="BU167" s="217"/>
      <c r="BV167" s="217"/>
      <c r="BW167" s="217"/>
      <c r="BX167" s="217"/>
      <c r="BY167" s="217"/>
      <c r="BZ167" s="217"/>
      <c r="CA167" s="217"/>
      <c r="CB167" s="217"/>
      <c r="CC167" s="217"/>
    </row>
    <row r="168" spans="1:81" s="15" customFormat="1" ht="14.25" x14ac:dyDescent="0.2">
      <c r="A168" s="130" t="s">
        <v>159</v>
      </c>
      <c r="B168" s="130"/>
      <c r="C168" s="130"/>
      <c r="D168" s="130"/>
      <c r="E168" s="130"/>
      <c r="F168" s="130"/>
      <c r="G168" s="130"/>
      <c r="H168" s="11"/>
      <c r="I168" s="11"/>
      <c r="J168" s="11"/>
      <c r="K168" s="11"/>
      <c r="L168" s="11"/>
      <c r="M168" s="130"/>
      <c r="N168" s="130"/>
      <c r="R168" s="11"/>
      <c r="S168" s="11"/>
      <c r="AK168" s="13"/>
      <c r="AL168" s="13"/>
      <c r="AM168" s="13"/>
      <c r="AN168" s="13"/>
      <c r="AO168" s="13"/>
      <c r="AP168" s="13"/>
      <c r="AV168" s="17"/>
      <c r="AW168" s="131"/>
      <c r="BA168" s="6"/>
      <c r="BB168" s="6"/>
      <c r="BC168" s="6"/>
      <c r="BD168" s="6"/>
      <c r="BE168" s="6"/>
      <c r="BF168" s="6"/>
      <c r="BP168" s="16"/>
    </row>
    <row r="169" spans="1:81" s="13" customFormat="1" ht="10.5" x14ac:dyDescent="0.15">
      <c r="A169" s="366" t="s">
        <v>70</v>
      </c>
      <c r="B169" s="368" t="s">
        <v>71</v>
      </c>
      <c r="C169" s="358" t="s">
        <v>72</v>
      </c>
      <c r="D169" s="370"/>
      <c r="E169" s="370"/>
      <c r="F169" s="370"/>
      <c r="G169" s="370"/>
      <c r="H169" s="370"/>
      <c r="I169" s="370"/>
      <c r="J169" s="370"/>
      <c r="K169" s="370"/>
      <c r="L169" s="370"/>
      <c r="M169" s="370"/>
      <c r="N169" s="370"/>
      <c r="O169" s="370"/>
      <c r="P169" s="370"/>
      <c r="Q169" s="370"/>
      <c r="R169" s="370"/>
      <c r="S169" s="370"/>
      <c r="T169" s="370"/>
      <c r="U169" s="370"/>
      <c r="V169" s="358" t="s">
        <v>7</v>
      </c>
      <c r="W169" s="359"/>
      <c r="X169" s="394" t="s">
        <v>73</v>
      </c>
      <c r="Y169" s="390" t="s">
        <v>160</v>
      </c>
      <c r="Z169" s="15"/>
      <c r="AA169" s="15"/>
      <c r="AB169" s="15"/>
      <c r="AC169" s="15"/>
      <c r="AD169" s="15"/>
      <c r="AE169" s="15"/>
      <c r="AF169" s="15"/>
      <c r="AG169" s="15"/>
      <c r="AH169" s="15"/>
      <c r="AI169" s="15"/>
      <c r="AJ169" s="15"/>
      <c r="AW169" s="131"/>
      <c r="AX169" s="17"/>
      <c r="BA169" s="6"/>
      <c r="BB169" s="6"/>
      <c r="BC169" s="6"/>
      <c r="BD169" s="6"/>
      <c r="BE169" s="6"/>
      <c r="BF169" s="6"/>
      <c r="BP169" s="16"/>
    </row>
    <row r="170" spans="1:81" s="13" customFormat="1" ht="10.5" x14ac:dyDescent="0.15">
      <c r="A170" s="367"/>
      <c r="B170" s="369"/>
      <c r="C170" s="132"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95"/>
      <c r="Y170" s="391"/>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1.25" x14ac:dyDescent="0.15">
      <c r="A171" s="133" t="s">
        <v>75</v>
      </c>
      <c r="B171" s="134">
        <f t="shared" ref="B171:B176" si="16">SUM(C171:U171)</f>
        <v>967</v>
      </c>
      <c r="C171" s="50">
        <f>SUM(Enero!C171+Febrero!C171+'Marzo '!C171+'Abril '!C171+'Mayo '!C171+Junio!C171+Julio!C171+Agosto!C171+Septiembre!C171+'Octubre '!C171+Noviembre!C171+'Diciembre '!C171+'Diciembre '!C171)</f>
        <v>1</v>
      </c>
      <c r="D171" s="48">
        <f>SUM(Enero!D171+Febrero!D171+'Marzo '!D171+'Abril '!D171+'Mayo '!D171+Junio!D171+Julio!D171+Agosto!D171+Septiembre!D171+'Octubre '!D171+Noviembre!D171+'Diciembre '!D171+'Diciembre '!D171)</f>
        <v>0</v>
      </c>
      <c r="E171" s="48">
        <f>SUM(Enero!E171+Febrero!E171+'Marzo '!E171+'Abril '!E171+'Mayo '!E171+Junio!E171+Julio!E171+Agosto!E171+Septiembre!E171+'Octubre '!E171+Noviembre!E171+'Diciembre '!E171+'Diciembre '!E171)</f>
        <v>1</v>
      </c>
      <c r="F171" s="48">
        <f>SUM(Enero!F171+Febrero!F171+'Marzo '!F171+'Abril '!F171+'Mayo '!F171+Junio!F171+Julio!F171+Agosto!F171+Septiembre!F171+'Octubre '!F171+Noviembre!F171+'Diciembre '!F171+'Diciembre '!F171)</f>
        <v>8</v>
      </c>
      <c r="G171" s="48">
        <f>SUM(Enero!G171+Febrero!G171+'Marzo '!G171+'Abril '!G171+'Mayo '!G171+Junio!G171+Julio!G171+Agosto!G171+Septiembre!G171+'Octubre '!G171+Noviembre!G171+'Diciembre '!G171+'Diciembre '!G171)</f>
        <v>13</v>
      </c>
      <c r="H171" s="48">
        <f>SUM(Enero!H171+Febrero!H171+'Marzo '!H171+'Abril '!H171+'Mayo '!H171+Junio!H171+Julio!H171+Agosto!H171+Septiembre!H171+'Octubre '!H171+Noviembre!H171+'Diciembre '!H171+'Diciembre '!H171)</f>
        <v>55</v>
      </c>
      <c r="I171" s="48">
        <f>SUM(Enero!I171+Febrero!I171+'Marzo '!I171+'Abril '!I171+'Mayo '!I171+Junio!I171+Julio!I171+Agosto!I171+Septiembre!I171+'Octubre '!I171+Noviembre!I171+'Diciembre '!I171+'Diciembre '!I171)</f>
        <v>29</v>
      </c>
      <c r="J171" s="48">
        <f>SUM(Enero!J171+Febrero!J171+'Marzo '!J171+'Abril '!J171+'Mayo '!J171+Junio!J171+Julio!J171+Agosto!J171+Septiembre!J171+'Octubre '!J171+Noviembre!J171+'Diciembre '!J171+'Diciembre '!J171)</f>
        <v>34</v>
      </c>
      <c r="K171" s="48">
        <f>SUM(Enero!K171+Febrero!K171+'Marzo '!K171+'Abril '!K171+'Mayo '!K171+Junio!K171+Julio!K171+Agosto!K171+Septiembre!K171+'Octubre '!K171+Noviembre!K171+'Diciembre '!K171+'Diciembre '!K171)</f>
        <v>37</v>
      </c>
      <c r="L171" s="48">
        <f>SUM(Enero!L171+Febrero!L171+'Marzo '!L171+'Abril '!L171+'Mayo '!L171+Junio!L171+Julio!L171+Agosto!L171+Septiembre!L171+'Octubre '!L171+Noviembre!L171+'Diciembre '!L171+'Diciembre '!L171)</f>
        <v>29</v>
      </c>
      <c r="M171" s="55">
        <f>SUM(Enero!M171+Febrero!M171+'Marzo '!M171+'Abril '!M171+'Mayo '!M171+Junio!M171+Julio!M171+Agosto!M171+Septiembre!M171+'Octubre '!M171+Noviembre!M171+'Diciembre '!M171+'Diciembre '!M171)</f>
        <v>56</v>
      </c>
      <c r="N171" s="55">
        <f>SUM(Enero!N171+Febrero!N171+'Marzo '!N171+'Abril '!N171+'Mayo '!N171+Junio!N171+Julio!N171+Agosto!N171+Septiembre!N171+'Octubre '!N171+Noviembre!N171+'Diciembre '!N171+'Diciembre '!N171)</f>
        <v>77</v>
      </c>
      <c r="O171" s="55">
        <f>SUM(Enero!O171+Febrero!O171+'Marzo '!O171+'Abril '!O171+'Mayo '!O171+Junio!O171+Julio!O171+Agosto!O171+Septiembre!O171+'Octubre '!O171+Noviembre!O171+'Diciembre '!O171+'Diciembre '!O171)</f>
        <v>139</v>
      </c>
      <c r="P171" s="55">
        <f>SUM(Enero!P171+Febrero!P171+'Marzo '!P171+'Abril '!P171+'Mayo '!P171+Junio!P171+Julio!P171+Agosto!P171+Septiembre!P171+'Octubre '!P171+Noviembre!P171+'Diciembre '!P171+'Diciembre '!P171)</f>
        <v>101</v>
      </c>
      <c r="Q171" s="55">
        <f>SUM(Enero!Q171+Febrero!Q171+'Marzo '!Q171+'Abril '!Q171+'Mayo '!Q171+Junio!Q171+Julio!Q171+Agosto!Q171+Septiembre!Q171+'Octubre '!Q171+Noviembre!Q171+'Diciembre '!Q171+'Diciembre '!Q171)</f>
        <v>112</v>
      </c>
      <c r="R171" s="55">
        <f>SUM(Enero!R171+Febrero!R171+'Marzo '!R171+'Abril '!R171+'Mayo '!R171+Junio!R171+Julio!R171+Agosto!R171+Septiembre!R171+'Octubre '!R171+Noviembre!R171+'Diciembre '!R171+'Diciembre '!R171)</f>
        <v>102</v>
      </c>
      <c r="S171" s="55">
        <f>SUM(Enero!S171+Febrero!S171+'Marzo '!S171+'Abril '!S171+'Mayo '!S171+Junio!S171+Julio!S171+Agosto!S171+Septiembre!S171+'Octubre '!S171+Noviembre!S171+'Diciembre '!S171+'Diciembre '!S171)</f>
        <v>71</v>
      </c>
      <c r="T171" s="55">
        <f>SUM(Enero!T171+Febrero!T171+'Marzo '!T171+'Abril '!T171+'Mayo '!T171+Junio!T171+Julio!T171+Agosto!T171+Septiembre!T171+'Octubre '!T171+Noviembre!T171+'Diciembre '!T171+'Diciembre '!T171)</f>
        <v>47</v>
      </c>
      <c r="U171" s="55">
        <f>SUM(Enero!U171+Febrero!U171+'Marzo '!U171+'Abril '!U171+'Mayo '!U171+Junio!U171+Julio!U171+Agosto!U171+Septiembre!U171+'Octubre '!U171+Noviembre!U171+'Diciembre '!U171+'Diciembre '!U171)</f>
        <v>55</v>
      </c>
      <c r="V171" s="50">
        <f>SUM(Enero!V171+Febrero!V171+'Marzo '!V171+'Abril '!V171+'Mayo '!V171+Junio!V171+Julio!V171+Agosto!V171+Septiembre!V171+'Octubre '!V171+Noviembre!V171+'Diciembre '!V171+'Diciembre '!V171)</f>
        <v>359</v>
      </c>
      <c r="W171" s="51">
        <f>SUM(Enero!W171+Febrero!W171+'Marzo '!W171+'Abril '!W171+'Mayo '!W171+Junio!W171+Julio!W171+Agosto!W171+Septiembre!W171+'Octubre '!W171+Noviembre!W171+'Diciembre '!W171+'Diciembre '!W171)</f>
        <v>608</v>
      </c>
      <c r="X171" s="227">
        <f>SUM(Enero!X171+Febrero!X171+'Marzo '!X171+'Abril '!X171+'Mayo '!X171+Junio!X171+Julio!X171+Agosto!X171+Septiembre!X171+'Octubre '!X171+Noviembre!X171+'Diciembre '!X171+'Diciembre '!X171)</f>
        <v>967</v>
      </c>
      <c r="Y171" s="228">
        <f>SUM(Enero!Y171+Febrero!Y171+'Marzo '!Y171+'Abril '!Y171+'Mayo '!Y171+Junio!Y171+Julio!Y171+Agosto!Y171+Septiembre!Y171+'Octubre '!Y171+Noviembre!Y171+'Diciembre '!Y171+'Diciembre '!Y171)</f>
        <v>0</v>
      </c>
      <c r="Z171" s="136"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7"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1.25" x14ac:dyDescent="0.15">
      <c r="A172" s="133" t="s">
        <v>76</v>
      </c>
      <c r="B172" s="45">
        <f t="shared" si="16"/>
        <v>0</v>
      </c>
      <c r="C172" s="50">
        <f>SUM(Enero!C172+Febrero!C172+'Marzo '!C172+'Abril '!C172+'Mayo '!C172+Junio!C172+Julio!C172+Agosto!C172+Septiembre!C172+'Octubre '!C172+Noviembre!C172+'Diciembre '!C172+'Diciembre '!C172)</f>
        <v>0</v>
      </c>
      <c r="D172" s="48">
        <f>SUM(Enero!D172+Febrero!D172+'Marzo '!D172+'Abril '!D172+'Mayo '!D172+Junio!D172+Julio!D172+Agosto!D172+Septiembre!D172+'Octubre '!D172+Noviembre!D172+'Diciembre '!D172+'Diciembre '!D172)</f>
        <v>0</v>
      </c>
      <c r="E172" s="48">
        <f>SUM(Enero!E172+Febrero!E172+'Marzo '!E172+'Abril '!E172+'Mayo '!E172+Junio!E172+Julio!E172+Agosto!E172+Septiembre!E172+'Octubre '!E172+Noviembre!E172+'Diciembre '!E172+'Diciembre '!E172)</f>
        <v>0</v>
      </c>
      <c r="F172" s="48">
        <f>SUM(Enero!F172+Febrero!F172+'Marzo '!F172+'Abril '!F172+'Mayo '!F172+Junio!F172+Julio!F172+Agosto!F172+Septiembre!F172+'Octubre '!F172+Noviembre!F172+'Diciembre '!F172+'Diciembre '!F172)</f>
        <v>0</v>
      </c>
      <c r="G172" s="48">
        <f>SUM(Enero!G172+Febrero!G172+'Marzo '!G172+'Abril '!G172+'Mayo '!G172+Junio!G172+Julio!G172+Agosto!G172+Septiembre!G172+'Octubre '!G172+Noviembre!G172+'Diciembre '!G172+'Diciembre '!G172)</f>
        <v>0</v>
      </c>
      <c r="H172" s="48">
        <f>SUM(Enero!H172+Febrero!H172+'Marzo '!H172+'Abril '!H172+'Mayo '!H172+Junio!H172+Julio!H172+Agosto!H172+Septiembre!H172+'Octubre '!H172+Noviembre!H172+'Diciembre '!H172+'Diciembre '!H172)</f>
        <v>0</v>
      </c>
      <c r="I172" s="48">
        <f>SUM(Enero!I172+Febrero!I172+'Marzo '!I172+'Abril '!I172+'Mayo '!I172+Junio!I172+Julio!I172+Agosto!I172+Septiembre!I172+'Octubre '!I172+Noviembre!I172+'Diciembre '!I172+'Diciembre '!I172)</f>
        <v>0</v>
      </c>
      <c r="J172" s="48">
        <f>SUM(Enero!J172+Febrero!J172+'Marzo '!J172+'Abril '!J172+'Mayo '!J172+Junio!J172+Julio!J172+Agosto!J172+Septiembre!J172+'Octubre '!J172+Noviembre!J172+'Diciembre '!J172+'Diciembre '!J172)</f>
        <v>0</v>
      </c>
      <c r="K172" s="48">
        <f>SUM(Enero!K172+Febrero!K172+'Marzo '!K172+'Abril '!K172+'Mayo '!K172+Junio!K172+Julio!K172+Agosto!K172+Septiembre!K172+'Octubre '!K172+Noviembre!K172+'Diciembre '!K172+'Diciembre '!K172)</f>
        <v>0</v>
      </c>
      <c r="L172" s="48">
        <f>SUM(Enero!L172+Febrero!L172+'Marzo '!L172+'Abril '!L172+'Mayo '!L172+Junio!L172+Julio!L172+Agosto!L172+Septiembre!L172+'Octubre '!L172+Noviembre!L172+'Diciembre '!L172+'Diciembre '!L172)</f>
        <v>0</v>
      </c>
      <c r="M172" s="55">
        <f>SUM(Enero!M172+Febrero!M172+'Marzo '!M172+'Abril '!M172+'Mayo '!M172+Junio!M172+Julio!M172+Agosto!M172+Septiembre!M172+'Octubre '!M172+Noviembre!M172+'Diciembre '!M172+'Diciembre '!M172)</f>
        <v>0</v>
      </c>
      <c r="N172" s="55">
        <f>SUM(Enero!N172+Febrero!N172+'Marzo '!N172+'Abril '!N172+'Mayo '!N172+Junio!N172+Julio!N172+Agosto!N172+Septiembre!N172+'Octubre '!N172+Noviembre!N172+'Diciembre '!N172+'Diciembre '!N172)</f>
        <v>0</v>
      </c>
      <c r="O172" s="55">
        <f>SUM(Enero!O172+Febrero!O172+'Marzo '!O172+'Abril '!O172+'Mayo '!O172+Junio!O172+Julio!O172+Agosto!O172+Septiembre!O172+'Octubre '!O172+Noviembre!O172+'Diciembre '!O172+'Diciembre '!O172)</f>
        <v>0</v>
      </c>
      <c r="P172" s="55">
        <f>SUM(Enero!P172+Febrero!P172+'Marzo '!P172+'Abril '!P172+'Mayo '!P172+Junio!P172+Julio!P172+Agosto!P172+Septiembre!P172+'Octubre '!P172+Noviembre!P172+'Diciembre '!P172+'Diciembre '!P172)</f>
        <v>0</v>
      </c>
      <c r="Q172" s="55">
        <f>SUM(Enero!Q172+Febrero!Q172+'Marzo '!Q172+'Abril '!Q172+'Mayo '!Q172+Junio!Q172+Julio!Q172+Agosto!Q172+Septiembre!Q172+'Octubre '!Q172+Noviembre!Q172+'Diciembre '!Q172+'Diciembre '!Q172)</f>
        <v>0</v>
      </c>
      <c r="R172" s="55">
        <f>SUM(Enero!R172+Febrero!R172+'Marzo '!R172+'Abril '!R172+'Mayo '!R172+Junio!R172+Julio!R172+Agosto!R172+Septiembre!R172+'Octubre '!R172+Noviembre!R172+'Diciembre '!R172+'Diciembre '!R172)</f>
        <v>0</v>
      </c>
      <c r="S172" s="55">
        <f>SUM(Enero!S172+Febrero!S172+'Marzo '!S172+'Abril '!S172+'Mayo '!S172+Junio!S172+Julio!S172+Agosto!S172+Septiembre!S172+'Octubre '!S172+Noviembre!S172+'Diciembre '!S172+'Diciembre '!S172)</f>
        <v>0</v>
      </c>
      <c r="T172" s="55">
        <f>SUM(Enero!T172+Febrero!T172+'Marzo '!T172+'Abril '!T172+'Mayo '!T172+Junio!T172+Julio!T172+Agosto!T172+Septiembre!T172+'Octubre '!T172+Noviembre!T172+'Diciembre '!T172+'Diciembre '!T172)</f>
        <v>0</v>
      </c>
      <c r="U172" s="55">
        <f>SUM(Enero!U172+Febrero!U172+'Marzo '!U172+'Abril '!U172+'Mayo '!U172+Junio!U172+Julio!U172+Agosto!U172+Septiembre!U172+'Octubre '!U172+Noviembre!U172+'Diciembre '!U172+'Diciembre '!U172)</f>
        <v>0</v>
      </c>
      <c r="V172" s="50">
        <f>SUM(Enero!V172+Febrero!V172+'Marzo '!V172+'Abril '!V172+'Mayo '!V172+Junio!V172+Julio!V172+Agosto!V172+Septiembre!V172+'Octubre '!V172+Noviembre!V172+'Diciembre '!V172+'Diciembre '!V172)</f>
        <v>0</v>
      </c>
      <c r="W172" s="51">
        <f>SUM(Enero!W172+Febrero!W172+'Marzo '!W172+'Abril '!W172+'Mayo '!W172+Junio!W172+Julio!W172+Agosto!W172+Septiembre!W172+'Octubre '!W172+Noviembre!W172+'Diciembre '!W172+'Diciembre '!W172)</f>
        <v>0</v>
      </c>
      <c r="X172" s="227">
        <f>SUM(Enero!X172+Febrero!X172+'Marzo '!X172+'Abril '!X172+'Mayo '!X172+Junio!X172+Julio!X172+Agosto!X172+Septiembre!X172+'Octubre '!X172+Noviembre!X172+'Diciembre '!X172+'Diciembre '!X172)</f>
        <v>0</v>
      </c>
      <c r="Y172" s="229">
        <f>SUM(Enero!Y172+Febrero!Y172+'Marzo '!Y172+'Abril '!Y172+'Mayo '!Y172+Junio!Y172+Julio!Y172+Agosto!Y172+Septiembre!Y172+'Octubre '!Y172+Noviembre!Y172+'Diciembre '!Y172+'Diciembre '!Y172)</f>
        <v>0</v>
      </c>
      <c r="Z172" s="136" t="str">
        <f t="shared" si="17"/>
        <v/>
      </c>
      <c r="AA172" s="15"/>
      <c r="AB172" s="15"/>
      <c r="AC172" s="15"/>
      <c r="AI172" s="15"/>
      <c r="AJ172" s="15"/>
      <c r="AK172" s="15"/>
      <c r="AL172" s="15"/>
      <c r="AM172" s="15"/>
      <c r="AW172" s="16"/>
      <c r="AZ172" s="17"/>
      <c r="BA172" s="33" t="str">
        <f t="shared" si="18"/>
        <v/>
      </c>
      <c r="BB172" s="137" t="str">
        <f t="shared" si="19"/>
        <v/>
      </c>
      <c r="BC172" s="33" t="str">
        <f t="shared" si="20"/>
        <v/>
      </c>
      <c r="BD172" s="16">
        <f t="shared" si="21"/>
        <v>0</v>
      </c>
      <c r="BE172" s="16">
        <f t="shared" si="22"/>
        <v>0</v>
      </c>
      <c r="BF172" s="16" t="str">
        <f t="shared" si="23"/>
        <v/>
      </c>
      <c r="BP172" s="16"/>
    </row>
    <row r="173" spans="1:81" s="13" customFormat="1" ht="11.25" x14ac:dyDescent="0.15">
      <c r="A173" s="133" t="s">
        <v>77</v>
      </c>
      <c r="B173" s="45">
        <f t="shared" si="16"/>
        <v>0</v>
      </c>
      <c r="C173" s="50">
        <f>SUM(Enero!C173+Febrero!C173+'Marzo '!C173+'Abril '!C173+'Mayo '!C173+Junio!C173+Julio!C173+Agosto!C173+Septiembre!C173+'Octubre '!C173+Noviembre!C173+'Diciembre '!C173+'Diciembre '!C173)</f>
        <v>0</v>
      </c>
      <c r="D173" s="48">
        <f>SUM(Enero!D173+Febrero!D173+'Marzo '!D173+'Abril '!D173+'Mayo '!D173+Junio!D173+Julio!D173+Agosto!D173+Septiembre!D173+'Octubre '!D173+Noviembre!D173+'Diciembre '!D173+'Diciembre '!D173)</f>
        <v>0</v>
      </c>
      <c r="E173" s="48">
        <f>SUM(Enero!E173+Febrero!E173+'Marzo '!E173+'Abril '!E173+'Mayo '!E173+Junio!E173+Julio!E173+Agosto!E173+Septiembre!E173+'Octubre '!E173+Noviembre!E173+'Diciembre '!E173+'Diciembre '!E173)</f>
        <v>0</v>
      </c>
      <c r="F173" s="48">
        <f>SUM(Enero!F173+Febrero!F173+'Marzo '!F173+'Abril '!F173+'Mayo '!F173+Junio!F173+Julio!F173+Agosto!F173+Septiembre!F173+'Octubre '!F173+Noviembre!F173+'Diciembre '!F173+'Diciembre '!F173)</f>
        <v>0</v>
      </c>
      <c r="G173" s="48">
        <f>SUM(Enero!G173+Febrero!G173+'Marzo '!G173+'Abril '!G173+'Mayo '!G173+Junio!G173+Julio!G173+Agosto!G173+Septiembre!G173+'Octubre '!G173+Noviembre!G173+'Diciembre '!G173+'Diciembre '!G173)</f>
        <v>0</v>
      </c>
      <c r="H173" s="48">
        <f>SUM(Enero!H173+Febrero!H173+'Marzo '!H173+'Abril '!H173+'Mayo '!H173+Junio!H173+Julio!H173+Agosto!H173+Septiembre!H173+'Octubre '!H173+Noviembre!H173+'Diciembre '!H173+'Diciembre '!H173)</f>
        <v>0</v>
      </c>
      <c r="I173" s="48">
        <f>SUM(Enero!I173+Febrero!I173+'Marzo '!I173+'Abril '!I173+'Mayo '!I173+Junio!I173+Julio!I173+Agosto!I173+Septiembre!I173+'Octubre '!I173+Noviembre!I173+'Diciembre '!I173+'Diciembre '!I173)</f>
        <v>0</v>
      </c>
      <c r="J173" s="48">
        <f>SUM(Enero!J173+Febrero!J173+'Marzo '!J173+'Abril '!J173+'Mayo '!J173+Junio!J173+Julio!J173+Agosto!J173+Septiembre!J173+'Octubre '!J173+Noviembre!J173+'Diciembre '!J173+'Diciembre '!J173)</f>
        <v>0</v>
      </c>
      <c r="K173" s="48">
        <f>SUM(Enero!K173+Febrero!K173+'Marzo '!K173+'Abril '!K173+'Mayo '!K173+Junio!K173+Julio!K173+Agosto!K173+Septiembre!K173+'Octubre '!K173+Noviembre!K173+'Diciembre '!K173+'Diciembre '!K173)</f>
        <v>0</v>
      </c>
      <c r="L173" s="48">
        <f>SUM(Enero!L173+Febrero!L173+'Marzo '!L173+'Abril '!L173+'Mayo '!L173+Junio!L173+Julio!L173+Agosto!L173+Septiembre!L173+'Octubre '!L173+Noviembre!L173+'Diciembre '!L173+'Diciembre '!L173)</f>
        <v>0</v>
      </c>
      <c r="M173" s="55">
        <f>SUM(Enero!M173+Febrero!M173+'Marzo '!M173+'Abril '!M173+'Mayo '!M173+Junio!M173+Julio!M173+Agosto!M173+Septiembre!M173+'Octubre '!M173+Noviembre!M173+'Diciembre '!M173+'Diciembre '!M173)</f>
        <v>0</v>
      </c>
      <c r="N173" s="55">
        <f>SUM(Enero!N173+Febrero!N173+'Marzo '!N173+'Abril '!N173+'Mayo '!N173+Junio!N173+Julio!N173+Agosto!N173+Septiembre!N173+'Octubre '!N173+Noviembre!N173+'Diciembre '!N173+'Diciembre '!N173)</f>
        <v>0</v>
      </c>
      <c r="O173" s="55">
        <f>SUM(Enero!O173+Febrero!O173+'Marzo '!O173+'Abril '!O173+'Mayo '!O173+Junio!O173+Julio!O173+Agosto!O173+Septiembre!O173+'Octubre '!O173+Noviembre!O173+'Diciembre '!O173+'Diciembre '!O173)</f>
        <v>0</v>
      </c>
      <c r="P173" s="55">
        <f>SUM(Enero!P173+Febrero!P173+'Marzo '!P173+'Abril '!P173+'Mayo '!P173+Junio!P173+Julio!P173+Agosto!P173+Septiembre!P173+'Octubre '!P173+Noviembre!P173+'Diciembre '!P173+'Diciembre '!P173)</f>
        <v>0</v>
      </c>
      <c r="Q173" s="55">
        <f>SUM(Enero!Q173+Febrero!Q173+'Marzo '!Q173+'Abril '!Q173+'Mayo '!Q173+Junio!Q173+Julio!Q173+Agosto!Q173+Septiembre!Q173+'Octubre '!Q173+Noviembre!Q173+'Diciembre '!Q173+'Diciembre '!Q173)</f>
        <v>0</v>
      </c>
      <c r="R173" s="55">
        <f>SUM(Enero!R173+Febrero!R173+'Marzo '!R173+'Abril '!R173+'Mayo '!R173+Junio!R173+Julio!R173+Agosto!R173+Septiembre!R173+'Octubre '!R173+Noviembre!R173+'Diciembre '!R173+'Diciembre '!R173)</f>
        <v>0</v>
      </c>
      <c r="S173" s="55">
        <f>SUM(Enero!S173+Febrero!S173+'Marzo '!S173+'Abril '!S173+'Mayo '!S173+Junio!S173+Julio!S173+Agosto!S173+Septiembre!S173+'Octubre '!S173+Noviembre!S173+'Diciembre '!S173+'Diciembre '!S173)</f>
        <v>0</v>
      </c>
      <c r="T173" s="55">
        <f>SUM(Enero!T173+Febrero!T173+'Marzo '!T173+'Abril '!T173+'Mayo '!T173+Junio!T173+Julio!T173+Agosto!T173+Septiembre!T173+'Octubre '!T173+Noviembre!T173+'Diciembre '!T173+'Diciembre '!T173)</f>
        <v>0</v>
      </c>
      <c r="U173" s="55">
        <f>SUM(Enero!U173+Febrero!U173+'Marzo '!U173+'Abril '!U173+'Mayo '!U173+Junio!U173+Julio!U173+Agosto!U173+Septiembre!U173+'Octubre '!U173+Noviembre!U173+'Diciembre '!U173+'Diciembre '!U173)</f>
        <v>0</v>
      </c>
      <c r="V173" s="50">
        <f>SUM(Enero!V173+Febrero!V173+'Marzo '!V173+'Abril '!V173+'Mayo '!V173+Junio!V173+Julio!V173+Agosto!V173+Septiembre!V173+'Octubre '!V173+Noviembre!V173+'Diciembre '!V173+'Diciembre '!V173)</f>
        <v>0</v>
      </c>
      <c r="W173" s="51">
        <f>SUM(Enero!W173+Febrero!W173+'Marzo '!W173+'Abril '!W173+'Mayo '!W173+Junio!W173+Julio!W173+Agosto!W173+Septiembre!W173+'Octubre '!W173+Noviembre!W173+'Diciembre '!W173+'Diciembre '!W173)</f>
        <v>0</v>
      </c>
      <c r="X173" s="227">
        <f>SUM(Enero!X173+Febrero!X173+'Marzo '!X173+'Abril '!X173+'Mayo '!X173+Junio!X173+Julio!X173+Agosto!X173+Septiembre!X173+'Octubre '!X173+Noviembre!X173+'Diciembre '!X173+'Diciembre '!X173)</f>
        <v>0</v>
      </c>
      <c r="Y173" s="229">
        <f>SUM(Enero!Y173+Febrero!Y173+'Marzo '!Y173+'Abril '!Y173+'Mayo '!Y173+Junio!Y173+Julio!Y173+Agosto!Y173+Septiembre!Y173+'Octubre '!Y173+Noviembre!Y173+'Diciembre '!Y173+'Diciembre '!Y173)</f>
        <v>0</v>
      </c>
      <c r="Z173" s="136" t="str">
        <f t="shared" si="17"/>
        <v/>
      </c>
      <c r="AA173" s="15"/>
      <c r="AB173" s="15"/>
      <c r="AC173" s="15"/>
      <c r="AI173" s="15"/>
      <c r="AJ173" s="15"/>
      <c r="AK173" s="15"/>
      <c r="AL173" s="15"/>
      <c r="AM173" s="15"/>
      <c r="AW173" s="16"/>
      <c r="AZ173" s="17"/>
      <c r="BA173" s="33" t="str">
        <f t="shared" si="18"/>
        <v/>
      </c>
      <c r="BB173" s="137" t="str">
        <f t="shared" si="19"/>
        <v/>
      </c>
      <c r="BC173" s="33" t="str">
        <f t="shared" si="20"/>
        <v/>
      </c>
      <c r="BD173" s="16">
        <f t="shared" si="21"/>
        <v>0</v>
      </c>
      <c r="BE173" s="16">
        <f t="shared" si="22"/>
        <v>0</v>
      </c>
      <c r="BF173" s="16" t="str">
        <f t="shared" si="23"/>
        <v/>
      </c>
      <c r="BP173" s="16"/>
    </row>
    <row r="174" spans="1:81" s="13" customFormat="1" ht="11.25" x14ac:dyDescent="0.15">
      <c r="A174" s="230" t="s">
        <v>78</v>
      </c>
      <c r="B174" s="45">
        <f t="shared" si="16"/>
        <v>0</v>
      </c>
      <c r="C174" s="50">
        <f>SUM(Enero!C174+Febrero!C174+'Marzo '!C174+'Abril '!C174+'Mayo '!C174+Junio!C174+Julio!C174+Agosto!C174+Septiembre!C174+'Octubre '!C174+Noviembre!C174+'Diciembre '!C174+'Diciembre '!C174)</f>
        <v>0</v>
      </c>
      <c r="D174" s="48">
        <f>SUM(Enero!D174+Febrero!D174+'Marzo '!D174+'Abril '!D174+'Mayo '!D174+Junio!D174+Julio!D174+Agosto!D174+Septiembre!D174+'Octubre '!D174+Noviembre!D174+'Diciembre '!D174+'Diciembre '!D174)</f>
        <v>0</v>
      </c>
      <c r="E174" s="48">
        <f>SUM(Enero!E174+Febrero!E174+'Marzo '!E174+'Abril '!E174+'Mayo '!E174+Junio!E174+Julio!E174+Agosto!E174+Septiembre!E174+'Octubre '!E174+Noviembre!E174+'Diciembre '!E174+'Diciembre '!E174)</f>
        <v>0</v>
      </c>
      <c r="F174" s="48">
        <f>SUM(Enero!F174+Febrero!F174+'Marzo '!F174+'Abril '!F174+'Mayo '!F174+Junio!F174+Julio!F174+Agosto!F174+Septiembre!F174+'Octubre '!F174+Noviembre!F174+'Diciembre '!F174+'Diciembre '!F174)</f>
        <v>0</v>
      </c>
      <c r="G174" s="48">
        <f>SUM(Enero!G174+Febrero!G174+'Marzo '!G174+'Abril '!G174+'Mayo '!G174+Junio!G174+Julio!G174+Agosto!G174+Septiembre!G174+'Octubre '!G174+Noviembre!G174+'Diciembre '!G174+'Diciembre '!G174)</f>
        <v>0</v>
      </c>
      <c r="H174" s="48">
        <f>SUM(Enero!H174+Febrero!H174+'Marzo '!H174+'Abril '!H174+'Mayo '!H174+Junio!H174+Julio!H174+Agosto!H174+Septiembre!H174+'Octubre '!H174+Noviembre!H174+'Diciembre '!H174+'Diciembre '!H174)</f>
        <v>0</v>
      </c>
      <c r="I174" s="48">
        <f>SUM(Enero!I174+Febrero!I174+'Marzo '!I174+'Abril '!I174+'Mayo '!I174+Junio!I174+Julio!I174+Agosto!I174+Septiembre!I174+'Octubre '!I174+Noviembre!I174+'Diciembre '!I174+'Diciembre '!I174)</f>
        <v>0</v>
      </c>
      <c r="J174" s="48">
        <f>SUM(Enero!J174+Febrero!J174+'Marzo '!J174+'Abril '!J174+'Mayo '!J174+Junio!J174+Julio!J174+Agosto!J174+Septiembre!J174+'Octubre '!J174+Noviembre!J174+'Diciembre '!J174+'Diciembre '!J174)</f>
        <v>0</v>
      </c>
      <c r="K174" s="48">
        <f>SUM(Enero!K174+Febrero!K174+'Marzo '!K174+'Abril '!K174+'Mayo '!K174+Junio!K174+Julio!K174+Agosto!K174+Septiembre!K174+'Octubre '!K174+Noviembre!K174+'Diciembre '!K174+'Diciembre '!K174)</f>
        <v>0</v>
      </c>
      <c r="L174" s="48">
        <f>SUM(Enero!L174+Febrero!L174+'Marzo '!L174+'Abril '!L174+'Mayo '!L174+Junio!L174+Julio!L174+Agosto!L174+Septiembre!L174+'Octubre '!L174+Noviembre!L174+'Diciembre '!L174+'Diciembre '!L174)</f>
        <v>0</v>
      </c>
      <c r="M174" s="55">
        <f>SUM(Enero!M174+Febrero!M174+'Marzo '!M174+'Abril '!M174+'Mayo '!M174+Junio!M174+Julio!M174+Agosto!M174+Septiembre!M174+'Octubre '!M174+Noviembre!M174+'Diciembre '!M174+'Diciembre '!M174)</f>
        <v>0</v>
      </c>
      <c r="N174" s="55">
        <f>SUM(Enero!N174+Febrero!N174+'Marzo '!N174+'Abril '!N174+'Mayo '!N174+Junio!N174+Julio!N174+Agosto!N174+Septiembre!N174+'Octubre '!N174+Noviembre!N174+'Diciembre '!N174+'Diciembre '!N174)</f>
        <v>0</v>
      </c>
      <c r="O174" s="55">
        <f>SUM(Enero!O174+Febrero!O174+'Marzo '!O174+'Abril '!O174+'Mayo '!O174+Junio!O174+Julio!O174+Agosto!O174+Septiembre!O174+'Octubre '!O174+Noviembre!O174+'Diciembre '!O174+'Diciembre '!O174)</f>
        <v>0</v>
      </c>
      <c r="P174" s="55">
        <f>SUM(Enero!P174+Febrero!P174+'Marzo '!P174+'Abril '!P174+'Mayo '!P174+Junio!P174+Julio!P174+Agosto!P174+Septiembre!P174+'Octubre '!P174+Noviembre!P174+'Diciembre '!P174+'Diciembre '!P174)</f>
        <v>0</v>
      </c>
      <c r="Q174" s="55">
        <f>SUM(Enero!Q174+Febrero!Q174+'Marzo '!Q174+'Abril '!Q174+'Mayo '!Q174+Junio!Q174+Julio!Q174+Agosto!Q174+Septiembre!Q174+'Octubre '!Q174+Noviembre!Q174+'Diciembre '!Q174+'Diciembre '!Q174)</f>
        <v>0</v>
      </c>
      <c r="R174" s="55">
        <f>SUM(Enero!R174+Febrero!R174+'Marzo '!R174+'Abril '!R174+'Mayo '!R174+Junio!R174+Julio!R174+Agosto!R174+Septiembre!R174+'Octubre '!R174+Noviembre!R174+'Diciembre '!R174+'Diciembre '!R174)</f>
        <v>0</v>
      </c>
      <c r="S174" s="55">
        <f>SUM(Enero!S174+Febrero!S174+'Marzo '!S174+'Abril '!S174+'Mayo '!S174+Junio!S174+Julio!S174+Agosto!S174+Septiembre!S174+'Octubre '!S174+Noviembre!S174+'Diciembre '!S174+'Diciembre '!S174)</f>
        <v>0</v>
      </c>
      <c r="T174" s="55">
        <f>SUM(Enero!T174+Febrero!T174+'Marzo '!T174+'Abril '!T174+'Mayo '!T174+Junio!T174+Julio!T174+Agosto!T174+Septiembre!T174+'Octubre '!T174+Noviembre!T174+'Diciembre '!T174+'Diciembre '!T174)</f>
        <v>0</v>
      </c>
      <c r="U174" s="55">
        <f>SUM(Enero!U174+Febrero!U174+'Marzo '!U174+'Abril '!U174+'Mayo '!U174+Junio!U174+Julio!U174+Agosto!U174+Septiembre!U174+'Octubre '!U174+Noviembre!U174+'Diciembre '!U174+'Diciembre '!U174)</f>
        <v>0</v>
      </c>
      <c r="V174" s="50">
        <f>SUM(Enero!V174+Febrero!V174+'Marzo '!V174+'Abril '!V174+'Mayo '!V174+Junio!V174+Julio!V174+Agosto!V174+Septiembre!V174+'Octubre '!V174+Noviembre!V174+'Diciembre '!V174+'Diciembre '!V174)</f>
        <v>0</v>
      </c>
      <c r="W174" s="51">
        <f>SUM(Enero!W174+Febrero!W174+'Marzo '!W174+'Abril '!W174+'Mayo '!W174+Junio!W174+Julio!W174+Agosto!W174+Septiembre!W174+'Octubre '!W174+Noviembre!W174+'Diciembre '!W174+'Diciembre '!W174)</f>
        <v>0</v>
      </c>
      <c r="X174" s="227">
        <f>SUM(Enero!X174+Febrero!X174+'Marzo '!X174+'Abril '!X174+'Mayo '!X174+Junio!X174+Julio!X174+Agosto!X174+Septiembre!X174+'Octubre '!X174+Noviembre!X174+'Diciembre '!X174+'Diciembre '!X174)</f>
        <v>0</v>
      </c>
      <c r="Y174" s="229">
        <f>SUM(Enero!Y174+Febrero!Y174+'Marzo '!Y174+'Abril '!Y174+'Mayo '!Y174+Junio!Y174+Julio!Y174+Agosto!Y174+Septiembre!Y174+'Octubre '!Y174+Noviembre!Y174+'Diciembre '!Y174+'Diciembre '!Y174)</f>
        <v>0</v>
      </c>
      <c r="Z174" s="136" t="str">
        <f t="shared" si="17"/>
        <v/>
      </c>
      <c r="AA174" s="15"/>
      <c r="AB174" s="15"/>
      <c r="AC174" s="15"/>
      <c r="AI174" s="15"/>
      <c r="AJ174" s="15"/>
      <c r="AK174" s="15"/>
      <c r="AL174" s="15"/>
      <c r="AM174" s="15"/>
      <c r="AW174" s="16"/>
      <c r="AZ174" s="17"/>
      <c r="BA174" s="33" t="str">
        <f t="shared" si="18"/>
        <v/>
      </c>
      <c r="BB174" s="137" t="str">
        <f t="shared" si="19"/>
        <v/>
      </c>
      <c r="BC174" s="33" t="str">
        <f t="shared" si="20"/>
        <v/>
      </c>
      <c r="BD174" s="16">
        <f t="shared" si="21"/>
        <v>0</v>
      </c>
      <c r="BE174" s="16">
        <f t="shared" si="22"/>
        <v>0</v>
      </c>
      <c r="BF174" s="16" t="str">
        <f t="shared" si="23"/>
        <v/>
      </c>
      <c r="BP174" s="16"/>
    </row>
    <row r="175" spans="1:81" s="13" customFormat="1" ht="11.25" x14ac:dyDescent="0.15">
      <c r="A175" s="231" t="s">
        <v>96</v>
      </c>
      <c r="B175" s="56">
        <f t="shared" si="16"/>
        <v>0</v>
      </c>
      <c r="C175" s="60">
        <f>SUM(Enero!C175+Febrero!C175+'Marzo '!C175+'Abril '!C175+'Mayo '!C175+Junio!C175+Julio!C175+Agosto!C175+Septiembre!C175+'Octubre '!C175+Noviembre!C175+'Diciembre '!C175+'Diciembre '!C175)</f>
        <v>0</v>
      </c>
      <c r="D175" s="58">
        <f>SUM(Enero!D175+Febrero!D175+'Marzo '!D175+'Abril '!D175+'Mayo '!D175+Junio!D175+Julio!D175+Agosto!D175+Septiembre!D175+'Octubre '!D175+Noviembre!D175+'Diciembre '!D175+'Diciembre '!D175)</f>
        <v>0</v>
      </c>
      <c r="E175" s="58">
        <f>SUM(Enero!E175+Febrero!E175+'Marzo '!E175+'Abril '!E175+'Mayo '!E175+Junio!E175+Julio!E175+Agosto!E175+Septiembre!E175+'Octubre '!E175+Noviembre!E175+'Diciembre '!E175+'Diciembre '!E175)</f>
        <v>0</v>
      </c>
      <c r="F175" s="58">
        <f>SUM(Enero!F175+Febrero!F175+'Marzo '!F175+'Abril '!F175+'Mayo '!F175+Junio!F175+Julio!F175+Agosto!F175+Septiembre!F175+'Octubre '!F175+Noviembre!F175+'Diciembre '!F175+'Diciembre '!F175)</f>
        <v>0</v>
      </c>
      <c r="G175" s="58">
        <f>SUM(Enero!G175+Febrero!G175+'Marzo '!G175+'Abril '!G175+'Mayo '!G175+Junio!G175+Julio!G175+Agosto!G175+Septiembre!G175+'Octubre '!G175+Noviembre!G175+'Diciembre '!G175+'Diciembre '!G175)</f>
        <v>0</v>
      </c>
      <c r="H175" s="58">
        <f>SUM(Enero!H175+Febrero!H175+'Marzo '!H175+'Abril '!H175+'Mayo '!H175+Junio!H175+Julio!H175+Agosto!H175+Septiembre!H175+'Octubre '!H175+Noviembre!H175+'Diciembre '!H175+'Diciembre '!H175)</f>
        <v>0</v>
      </c>
      <c r="I175" s="58">
        <f>SUM(Enero!I175+Febrero!I175+'Marzo '!I175+'Abril '!I175+'Mayo '!I175+Junio!I175+Julio!I175+Agosto!I175+Septiembre!I175+'Octubre '!I175+Noviembre!I175+'Diciembre '!I175+'Diciembre '!I175)</f>
        <v>0</v>
      </c>
      <c r="J175" s="58">
        <f>SUM(Enero!J175+Febrero!J175+'Marzo '!J175+'Abril '!J175+'Mayo '!J175+Junio!J175+Julio!J175+Agosto!J175+Septiembre!J175+'Octubre '!J175+Noviembre!J175+'Diciembre '!J175+'Diciembre '!J175)</f>
        <v>0</v>
      </c>
      <c r="K175" s="58">
        <f>SUM(Enero!K175+Febrero!K175+'Marzo '!K175+'Abril '!K175+'Mayo '!K175+Junio!K175+Julio!K175+Agosto!K175+Septiembre!K175+'Octubre '!K175+Noviembre!K175+'Diciembre '!K175+'Diciembre '!K175)</f>
        <v>0</v>
      </c>
      <c r="L175" s="58">
        <f>SUM(Enero!L175+Febrero!L175+'Marzo '!L175+'Abril '!L175+'Mayo '!L175+Junio!L175+Julio!L175+Agosto!L175+Septiembre!L175+'Octubre '!L175+Noviembre!L175+'Diciembre '!L175+'Diciembre '!L175)</f>
        <v>0</v>
      </c>
      <c r="M175" s="59">
        <f>SUM(Enero!M175+Febrero!M175+'Marzo '!M175+'Abril '!M175+'Mayo '!M175+Junio!M175+Julio!M175+Agosto!M175+Septiembre!M175+'Octubre '!M175+Noviembre!M175+'Diciembre '!M175+'Diciembre '!M175)</f>
        <v>0</v>
      </c>
      <c r="N175" s="59">
        <f>SUM(Enero!N175+Febrero!N175+'Marzo '!N175+'Abril '!N175+'Mayo '!N175+Junio!N175+Julio!N175+Agosto!N175+Septiembre!N175+'Octubre '!N175+Noviembre!N175+'Diciembre '!N175+'Diciembre '!N175)</f>
        <v>0</v>
      </c>
      <c r="O175" s="59">
        <f>SUM(Enero!O175+Febrero!O175+'Marzo '!O175+'Abril '!O175+'Mayo '!O175+Junio!O175+Julio!O175+Agosto!O175+Septiembre!O175+'Octubre '!O175+Noviembre!O175+'Diciembre '!O175+'Diciembre '!O175)</f>
        <v>0</v>
      </c>
      <c r="P175" s="59">
        <f>SUM(Enero!P175+Febrero!P175+'Marzo '!P175+'Abril '!P175+'Mayo '!P175+Junio!P175+Julio!P175+Agosto!P175+Septiembre!P175+'Octubre '!P175+Noviembre!P175+'Diciembre '!P175+'Diciembre '!P175)</f>
        <v>0</v>
      </c>
      <c r="Q175" s="59">
        <f>SUM(Enero!Q175+Febrero!Q175+'Marzo '!Q175+'Abril '!Q175+'Mayo '!Q175+Junio!Q175+Julio!Q175+Agosto!Q175+Septiembre!Q175+'Octubre '!Q175+Noviembre!Q175+'Diciembre '!Q175+'Diciembre '!Q175)</f>
        <v>0</v>
      </c>
      <c r="R175" s="59">
        <f>SUM(Enero!R175+Febrero!R175+'Marzo '!R175+'Abril '!R175+'Mayo '!R175+Junio!R175+Julio!R175+Agosto!R175+Septiembre!R175+'Octubre '!R175+Noviembre!R175+'Diciembre '!R175+'Diciembre '!R175)</f>
        <v>0</v>
      </c>
      <c r="S175" s="59">
        <f>SUM(Enero!S175+Febrero!S175+'Marzo '!S175+'Abril '!S175+'Mayo '!S175+Junio!S175+Julio!S175+Agosto!S175+Septiembre!S175+'Octubre '!S175+Noviembre!S175+'Diciembre '!S175+'Diciembre '!S175)</f>
        <v>0</v>
      </c>
      <c r="T175" s="59">
        <f>SUM(Enero!T175+Febrero!T175+'Marzo '!T175+'Abril '!T175+'Mayo '!T175+Junio!T175+Julio!T175+Agosto!T175+Septiembre!T175+'Octubre '!T175+Noviembre!T175+'Diciembre '!T175+'Diciembre '!T175)</f>
        <v>0</v>
      </c>
      <c r="U175" s="59">
        <f>SUM(Enero!U175+Febrero!U175+'Marzo '!U175+'Abril '!U175+'Mayo '!U175+Junio!U175+Julio!U175+Agosto!U175+Septiembre!U175+'Octubre '!U175+Noviembre!U175+'Diciembre '!U175+'Diciembre '!U175)</f>
        <v>0</v>
      </c>
      <c r="V175" s="60">
        <f>SUM(Enero!V175+Febrero!V175+'Marzo '!V175+'Abril '!V175+'Mayo '!V175+Junio!V175+Julio!V175+Agosto!V175+Septiembre!V175+'Octubre '!V175+Noviembre!V175+'Diciembre '!V175+'Diciembre '!V175)</f>
        <v>0</v>
      </c>
      <c r="W175" s="61">
        <f>SUM(Enero!W175+Febrero!W175+'Marzo '!W175+'Abril '!W175+'Mayo '!W175+Junio!W175+Julio!W175+Agosto!W175+Septiembre!W175+'Octubre '!W175+Noviembre!W175+'Diciembre '!W175+'Diciembre '!W175)</f>
        <v>0</v>
      </c>
      <c r="X175" s="232">
        <f>SUM(Enero!X175+Febrero!X175+'Marzo '!X175+'Abril '!X175+'Mayo '!X175+Junio!X175+Julio!X175+Agosto!X175+Septiembre!X175+'Octubre '!X175+Noviembre!X175+'Diciembre '!X175+'Diciembre '!X175)</f>
        <v>0</v>
      </c>
      <c r="Y175" s="233">
        <f>SUM(Enero!Y175+Febrero!Y175+'Marzo '!Y175+'Abril '!Y175+'Mayo '!Y175+Junio!Y175+Julio!Y175+Agosto!Y175+Septiembre!Y175+'Octubre '!Y175+Noviembre!Y175+'Diciembre '!Y175+'Diciembre '!Y175)</f>
        <v>0</v>
      </c>
      <c r="Z175" s="136" t="str">
        <f t="shared" si="17"/>
        <v/>
      </c>
      <c r="AA175" s="15"/>
      <c r="AB175" s="15"/>
      <c r="AC175" s="15"/>
      <c r="AI175" s="15"/>
      <c r="AJ175" s="15"/>
      <c r="AK175" s="15"/>
      <c r="AL175" s="15"/>
      <c r="AM175" s="15"/>
      <c r="AW175" s="16"/>
      <c r="AZ175" s="17"/>
      <c r="BA175" s="33" t="str">
        <f t="shared" si="18"/>
        <v/>
      </c>
      <c r="BB175" s="137" t="str">
        <f t="shared" si="19"/>
        <v/>
      </c>
      <c r="BC175" s="33" t="str">
        <f t="shared" si="20"/>
        <v/>
      </c>
      <c r="BD175" s="16">
        <f t="shared" si="21"/>
        <v>0</v>
      </c>
      <c r="BE175" s="16">
        <f t="shared" si="22"/>
        <v>0</v>
      </c>
      <c r="BF175" s="16" t="str">
        <f t="shared" si="23"/>
        <v/>
      </c>
      <c r="BP175" s="16"/>
    </row>
    <row r="176" spans="1:81" s="13" customFormat="1" ht="11.25" x14ac:dyDescent="0.15">
      <c r="A176" s="206" t="s">
        <v>5</v>
      </c>
      <c r="B176" s="56">
        <f t="shared" si="16"/>
        <v>967</v>
      </c>
      <c r="C176" s="234">
        <f>+SUM(C171:C175)</f>
        <v>1</v>
      </c>
      <c r="D176" s="87">
        <f t="shared" ref="D176:Y176" si="24">+SUM(D171:D175)</f>
        <v>0</v>
      </c>
      <c r="E176" s="87">
        <f t="shared" si="24"/>
        <v>1</v>
      </c>
      <c r="F176" s="87">
        <f t="shared" si="24"/>
        <v>8</v>
      </c>
      <c r="G176" s="87">
        <f t="shared" si="24"/>
        <v>13</v>
      </c>
      <c r="H176" s="87">
        <f t="shared" si="24"/>
        <v>55</v>
      </c>
      <c r="I176" s="87">
        <f t="shared" si="24"/>
        <v>29</v>
      </c>
      <c r="J176" s="87">
        <f t="shared" si="24"/>
        <v>34</v>
      </c>
      <c r="K176" s="87">
        <f t="shared" si="24"/>
        <v>37</v>
      </c>
      <c r="L176" s="87">
        <f t="shared" si="24"/>
        <v>29</v>
      </c>
      <c r="M176" s="87">
        <f t="shared" si="24"/>
        <v>56</v>
      </c>
      <c r="N176" s="87">
        <f t="shared" si="24"/>
        <v>77</v>
      </c>
      <c r="O176" s="87">
        <f t="shared" si="24"/>
        <v>139</v>
      </c>
      <c r="P176" s="87">
        <f t="shared" si="24"/>
        <v>101</v>
      </c>
      <c r="Q176" s="87">
        <f t="shared" si="24"/>
        <v>112</v>
      </c>
      <c r="R176" s="87">
        <f t="shared" si="24"/>
        <v>102</v>
      </c>
      <c r="S176" s="87">
        <f t="shared" si="24"/>
        <v>71</v>
      </c>
      <c r="T176" s="87">
        <f t="shared" si="24"/>
        <v>47</v>
      </c>
      <c r="U176" s="88">
        <f t="shared" si="24"/>
        <v>55</v>
      </c>
      <c r="V176" s="234">
        <f t="shared" si="24"/>
        <v>359</v>
      </c>
      <c r="W176" s="235">
        <f t="shared" si="24"/>
        <v>608</v>
      </c>
      <c r="X176" s="236">
        <f t="shared" si="24"/>
        <v>967</v>
      </c>
      <c r="Y176" s="237">
        <f t="shared" si="24"/>
        <v>0</v>
      </c>
      <c r="Z176" s="136" t="str">
        <f t="shared" si="17"/>
        <v/>
      </c>
      <c r="AA176" s="15"/>
      <c r="AB176" s="15"/>
      <c r="AC176" s="15"/>
      <c r="AI176" s="15"/>
      <c r="AJ176" s="15"/>
      <c r="AK176" s="15"/>
      <c r="AL176" s="15"/>
      <c r="AM176" s="15"/>
      <c r="AW176" s="16"/>
      <c r="AZ176" s="17"/>
      <c r="BA176" s="33" t="str">
        <f t="shared" si="18"/>
        <v/>
      </c>
      <c r="BB176" s="137" t="str">
        <f t="shared" si="19"/>
        <v/>
      </c>
      <c r="BC176" s="33" t="str">
        <f t="shared" si="20"/>
        <v/>
      </c>
      <c r="BD176" s="16">
        <f t="shared" si="21"/>
        <v>0</v>
      </c>
      <c r="BE176" s="16">
        <f t="shared" si="22"/>
        <v>0</v>
      </c>
      <c r="BF176" s="16">
        <f t="shared" si="23"/>
        <v>0</v>
      </c>
      <c r="BP176" s="16"/>
    </row>
    <row r="177" spans="1:68" s="13" customFormat="1" ht="14.25" x14ac:dyDescent="0.2">
      <c r="A177" s="147" t="s">
        <v>161</v>
      </c>
      <c r="C177" s="130"/>
      <c r="D177" s="130"/>
      <c r="E177" s="130"/>
      <c r="F177" s="130"/>
      <c r="G177" s="130"/>
      <c r="H177" s="130"/>
      <c r="I177" s="130"/>
      <c r="J177" s="130"/>
      <c r="K177" s="130"/>
      <c r="L177" s="130"/>
      <c r="M177" s="130"/>
      <c r="N177" s="130"/>
      <c r="O177" s="15"/>
      <c r="P177" s="15"/>
      <c r="Q177" s="15"/>
      <c r="R177" s="15"/>
      <c r="S177" s="15"/>
      <c r="T177" s="15"/>
      <c r="X177" s="15"/>
      <c r="Y177" s="15"/>
      <c r="Z177" s="15"/>
      <c r="AF177" s="15"/>
      <c r="AG177" s="15"/>
      <c r="AH177" s="15"/>
      <c r="AI177" s="15"/>
      <c r="AJ177" s="15"/>
      <c r="AV177" s="17"/>
      <c r="AW177" s="131"/>
      <c r="BA177" s="6"/>
      <c r="BB177" s="6"/>
      <c r="BC177" s="6"/>
      <c r="BD177" s="6"/>
      <c r="BE177" s="6"/>
      <c r="BF177" s="6"/>
      <c r="BP177" s="16"/>
    </row>
    <row r="178" spans="1:68" s="13" customFormat="1" ht="10.5" x14ac:dyDescent="0.15">
      <c r="A178" s="266" t="s">
        <v>70</v>
      </c>
      <c r="B178" s="272" t="s">
        <v>71</v>
      </c>
      <c r="C178" s="15"/>
      <c r="D178" s="15"/>
      <c r="E178" s="15"/>
      <c r="F178" s="15"/>
      <c r="G178" s="15"/>
      <c r="H178" s="15"/>
      <c r="I178" s="15"/>
      <c r="J178" s="15"/>
      <c r="P178" s="15"/>
      <c r="Q178" s="15"/>
      <c r="R178" s="15"/>
      <c r="S178" s="15"/>
      <c r="T178" s="15"/>
      <c r="AG178" s="148"/>
      <c r="AH178" s="148"/>
      <c r="AW178" s="16"/>
      <c r="BA178" s="6"/>
      <c r="BB178" s="6"/>
      <c r="BC178" s="6"/>
      <c r="BD178" s="6"/>
      <c r="BE178" s="6"/>
      <c r="BF178" s="6"/>
      <c r="BP178" s="16"/>
    </row>
    <row r="179" spans="1:68" s="13" customFormat="1" ht="10.5" x14ac:dyDescent="0.15">
      <c r="A179" s="149" t="s">
        <v>75</v>
      </c>
      <c r="B179" s="76">
        <f>SUM(Enero!B179+Febrero!B179+'Marzo '!B179+'Abril '!B179+'Mayo '!B179+Junio!B179+Julio!B179+Agosto!B179+Septiembre!B179+'Octubre '!B179+Noviembre!B179+'Diciembre '!B179+'Diciembre '!B179)</f>
        <v>6749</v>
      </c>
      <c r="C179" s="15"/>
      <c r="D179" s="15"/>
      <c r="E179" s="15"/>
      <c r="F179" s="15"/>
      <c r="G179" s="15"/>
      <c r="H179" s="15"/>
      <c r="I179" s="15"/>
      <c r="J179" s="15"/>
      <c r="T179" s="15"/>
      <c r="AG179" s="148"/>
      <c r="AH179" s="148"/>
      <c r="AK179" s="151"/>
      <c r="AL179" s="152"/>
      <c r="AM179" s="151"/>
      <c r="AN179" s="151"/>
      <c r="AO179" s="151"/>
      <c r="AP179" s="151"/>
      <c r="AW179" s="16"/>
      <c r="BA179" s="6"/>
      <c r="BB179" s="6"/>
      <c r="BC179" s="6"/>
      <c r="BD179" s="6"/>
      <c r="BE179" s="6"/>
      <c r="BF179" s="6"/>
      <c r="BP179" s="16"/>
    </row>
    <row r="180" spans="1:68" s="13" customFormat="1" ht="10.5" x14ac:dyDescent="0.15">
      <c r="A180" s="133" t="s">
        <v>76</v>
      </c>
      <c r="B180" s="78">
        <f>SUM(Enero!B180+Febrero!B180+'Marzo '!B180+'Abril '!B180+'Mayo '!B180+Junio!B180+Julio!B180+Agosto!B180+Septiembre!B180+'Octubre '!B180+Noviembre!B180+'Diciembre '!B180+'Diciembre '!B180)</f>
        <v>0</v>
      </c>
      <c r="C180" s="15"/>
      <c r="D180" s="15"/>
      <c r="E180" s="15"/>
      <c r="F180" s="15"/>
      <c r="G180" s="15"/>
      <c r="H180" s="15"/>
      <c r="I180" s="15"/>
      <c r="J180" s="15"/>
      <c r="T180" s="15"/>
      <c r="AG180" s="148"/>
      <c r="AH180" s="148"/>
      <c r="AK180" s="151"/>
      <c r="AL180" s="152"/>
      <c r="AM180" s="151"/>
      <c r="AN180" s="151"/>
      <c r="AO180" s="151"/>
      <c r="AP180" s="151"/>
      <c r="AW180" s="16"/>
      <c r="BA180" s="6"/>
      <c r="BB180" s="6"/>
      <c r="BC180" s="6"/>
      <c r="BD180" s="6"/>
      <c r="BE180" s="6"/>
      <c r="BF180" s="6"/>
      <c r="BP180" s="16"/>
    </row>
    <row r="181" spans="1:68" s="13" customFormat="1" ht="10.5" x14ac:dyDescent="0.15">
      <c r="A181" s="133" t="s">
        <v>77</v>
      </c>
      <c r="B181" s="78">
        <f>SUM(Enero!B181+Febrero!B181+'Marzo '!B181+'Abril '!B181+'Mayo '!B181+Junio!B181+Julio!B181+Agosto!B181+Septiembre!B181+'Octubre '!B181+Noviembre!B181+'Diciembre '!B181+'Diciembre '!B181)</f>
        <v>0</v>
      </c>
      <c r="C181" s="15"/>
      <c r="D181" s="15"/>
      <c r="E181" s="15"/>
      <c r="F181" s="15"/>
      <c r="G181" s="15"/>
      <c r="H181" s="15"/>
      <c r="I181" s="15"/>
      <c r="J181" s="15"/>
      <c r="T181" s="15"/>
      <c r="AG181" s="148"/>
      <c r="AH181" s="148"/>
      <c r="AK181" s="151"/>
      <c r="AL181" s="152"/>
      <c r="AM181" s="151"/>
      <c r="AN181" s="151"/>
      <c r="AO181" s="151"/>
      <c r="AP181" s="151"/>
      <c r="AW181" s="16"/>
      <c r="BA181" s="6"/>
      <c r="BB181" s="6"/>
      <c r="BC181" s="6"/>
      <c r="BD181" s="6"/>
      <c r="BE181" s="6"/>
      <c r="BF181" s="6"/>
      <c r="BP181" s="16"/>
    </row>
    <row r="182" spans="1:68" s="13" customFormat="1" ht="10.5" x14ac:dyDescent="0.15">
      <c r="A182" s="138" t="s">
        <v>78</v>
      </c>
      <c r="B182" s="154">
        <f>SUM(Enero!B182+Febrero!B182+'Marzo '!B182+'Abril '!B182+'Mayo '!B182+Junio!B182+Julio!B182+Agosto!B182+Septiembre!B182+'Octubre '!B182+Noviembre!B182+'Diciembre '!B182+'Diciembre '!B182)</f>
        <v>0</v>
      </c>
      <c r="C182" s="15"/>
      <c r="D182" s="15"/>
      <c r="E182" s="15"/>
      <c r="F182" s="15"/>
      <c r="G182" s="15"/>
      <c r="H182" s="15"/>
      <c r="I182" s="15"/>
      <c r="J182" s="15"/>
      <c r="T182" s="15"/>
      <c r="AG182" s="148"/>
      <c r="AH182" s="148"/>
      <c r="AK182" s="151"/>
      <c r="AL182" s="152"/>
      <c r="AM182" s="151"/>
      <c r="AN182" s="151"/>
      <c r="AO182" s="151"/>
      <c r="AP182" s="151"/>
      <c r="AW182" s="16"/>
      <c r="BA182" s="6"/>
      <c r="BB182" s="6"/>
      <c r="BC182" s="6"/>
      <c r="BD182" s="6"/>
      <c r="BE182" s="6"/>
      <c r="BF182" s="6"/>
      <c r="BP182" s="16"/>
    </row>
    <row r="183" spans="1:68" s="13" customFormat="1" ht="10.5" x14ac:dyDescent="0.15">
      <c r="A183" s="206" t="s">
        <v>5</v>
      </c>
      <c r="B183" s="56">
        <f>+SUM(B179:B182)</f>
        <v>6749</v>
      </c>
      <c r="C183" s="15"/>
      <c r="D183" s="15"/>
      <c r="E183" s="15"/>
      <c r="F183" s="15"/>
      <c r="G183" s="15"/>
      <c r="H183" s="15"/>
      <c r="I183" s="15"/>
      <c r="J183" s="15"/>
      <c r="T183" s="15"/>
      <c r="AG183" s="148"/>
      <c r="AH183" s="148"/>
      <c r="AK183" s="151"/>
      <c r="AL183" s="152"/>
      <c r="AM183" s="151"/>
      <c r="AN183" s="151"/>
      <c r="AO183" s="151"/>
      <c r="AP183" s="151"/>
      <c r="AW183" s="16"/>
      <c r="BA183" s="6"/>
      <c r="BB183" s="6"/>
      <c r="BC183" s="6"/>
      <c r="BD183" s="6"/>
      <c r="BE183" s="6"/>
      <c r="BF183" s="6"/>
      <c r="BP183" s="16"/>
    </row>
    <row r="184" spans="1:68" s="13" customFormat="1" ht="14.25" x14ac:dyDescent="0.2">
      <c r="A184" s="147" t="s">
        <v>162</v>
      </c>
      <c r="B184" s="147"/>
      <c r="C184" s="15"/>
      <c r="D184" s="15"/>
      <c r="E184" s="15"/>
      <c r="F184" s="15"/>
      <c r="G184" s="15"/>
      <c r="H184" s="15"/>
      <c r="I184" s="15"/>
      <c r="J184" s="15"/>
      <c r="T184" s="15"/>
      <c r="AG184" s="148"/>
      <c r="AH184" s="148"/>
      <c r="AK184" s="151"/>
      <c r="AL184" s="152"/>
      <c r="AM184" s="151"/>
      <c r="AN184" s="151"/>
      <c r="AO184" s="151"/>
      <c r="AP184" s="151"/>
      <c r="AW184" s="16"/>
      <c r="BA184" s="6"/>
      <c r="BB184" s="6"/>
      <c r="BC184" s="6"/>
      <c r="BD184" s="6"/>
      <c r="BE184" s="6"/>
      <c r="BF184" s="6"/>
      <c r="BP184" s="16"/>
    </row>
    <row r="185" spans="1:68" s="13" customFormat="1" ht="10.5" x14ac:dyDescent="0.15">
      <c r="A185" s="266" t="s">
        <v>70</v>
      </c>
      <c r="B185" s="94" t="s">
        <v>71</v>
      </c>
      <c r="C185" s="15"/>
      <c r="D185" s="15"/>
      <c r="E185" s="15"/>
      <c r="F185" s="15"/>
      <c r="G185" s="15"/>
      <c r="H185" s="15"/>
      <c r="I185" s="15"/>
      <c r="J185" s="15"/>
      <c r="T185" s="15"/>
      <c r="AG185" s="148"/>
      <c r="AH185" s="148"/>
      <c r="AK185" s="151"/>
      <c r="AL185" s="152"/>
      <c r="AM185" s="151"/>
      <c r="AN185" s="151"/>
      <c r="AO185" s="151"/>
      <c r="AP185" s="151"/>
      <c r="AW185" s="16"/>
      <c r="BA185" s="6"/>
      <c r="BB185" s="6"/>
      <c r="BC185" s="6"/>
      <c r="BD185" s="6"/>
      <c r="BE185" s="6"/>
      <c r="BF185" s="6"/>
      <c r="BP185" s="16"/>
    </row>
    <row r="186" spans="1:68" s="13" customFormat="1" ht="10.5" x14ac:dyDescent="0.15">
      <c r="A186" s="149" t="s">
        <v>75</v>
      </c>
      <c r="B186" s="150">
        <f>SUM(Enero!B186+Febrero!B186+'Marzo '!B186+'Abril '!B186+'Mayo '!B186+Junio!B186+Julio!B186+Agosto!B186+Septiembre!B186+'Octubre '!B186+Noviembre!B186+'Diciembre '!B186+'Diciembre '!B186)</f>
        <v>10385</v>
      </c>
      <c r="C186" s="15"/>
      <c r="D186" s="15"/>
      <c r="E186" s="15"/>
      <c r="F186" s="15"/>
      <c r="G186" s="15"/>
      <c r="H186" s="15"/>
      <c r="I186" s="15"/>
      <c r="J186" s="15"/>
      <c r="P186" s="15"/>
      <c r="Q186" s="15"/>
      <c r="R186" s="15"/>
      <c r="S186" s="15"/>
      <c r="T186" s="15"/>
      <c r="AG186" s="148"/>
      <c r="AH186" s="148"/>
      <c r="AK186" s="151"/>
      <c r="AL186" s="152"/>
      <c r="AM186" s="151"/>
      <c r="AN186" s="151"/>
      <c r="AO186" s="151"/>
      <c r="AP186" s="151"/>
      <c r="AW186" s="16"/>
      <c r="BA186" s="6"/>
      <c r="BB186" s="6"/>
      <c r="BC186" s="6"/>
      <c r="BD186" s="6"/>
      <c r="BE186" s="6"/>
      <c r="BF186" s="6"/>
      <c r="BP186" s="16"/>
    </row>
    <row r="187" spans="1:68" s="13" customFormat="1" ht="10.5" x14ac:dyDescent="0.15">
      <c r="A187" s="133" t="s">
        <v>76</v>
      </c>
      <c r="B187" s="78">
        <f>SUM(Enero!B187+Febrero!B187+'Marzo '!B187+'Abril '!B187+'Mayo '!B187+Junio!B187+Julio!B187+Agosto!B187+Septiembre!B187+'Octubre '!B187+Noviembre!B187+'Diciembre '!B187+'Diciembre '!B187)</f>
        <v>0</v>
      </c>
      <c r="C187" s="15"/>
      <c r="D187" s="15"/>
      <c r="E187" s="15"/>
      <c r="F187" s="15"/>
      <c r="G187" s="15"/>
      <c r="H187" s="15"/>
      <c r="I187" s="15"/>
      <c r="J187" s="15"/>
      <c r="P187" s="15"/>
      <c r="Q187" s="15"/>
      <c r="R187" s="15"/>
      <c r="S187" s="15"/>
      <c r="T187" s="15"/>
      <c r="AG187" s="148"/>
      <c r="AH187" s="148"/>
      <c r="AK187" s="151"/>
      <c r="AL187" s="152"/>
      <c r="AM187" s="151"/>
      <c r="AN187" s="151"/>
      <c r="AO187" s="151"/>
      <c r="AP187" s="151"/>
      <c r="AW187" s="16"/>
      <c r="BA187" s="6"/>
      <c r="BB187" s="6"/>
      <c r="BC187" s="6"/>
      <c r="BD187" s="6"/>
      <c r="BE187" s="6"/>
      <c r="BF187" s="6"/>
      <c r="BP187" s="16"/>
    </row>
    <row r="188" spans="1:68" s="13" customFormat="1" ht="10.5" x14ac:dyDescent="0.15">
      <c r="A188" s="133" t="s">
        <v>77</v>
      </c>
      <c r="B188" s="78">
        <f>SUM(Enero!B188+Febrero!B188+'Marzo '!B188+'Abril '!B188+'Mayo '!B188+Junio!B188+Julio!B188+Agosto!B188+Septiembre!B188+'Octubre '!B188+Noviembre!B188+'Diciembre '!B188+'Diciembre '!B188)</f>
        <v>0</v>
      </c>
      <c r="C188" s="15"/>
      <c r="D188" s="15"/>
      <c r="E188" s="15"/>
      <c r="F188" s="15"/>
      <c r="G188" s="15"/>
      <c r="H188" s="15"/>
      <c r="I188" s="15"/>
      <c r="J188" s="15"/>
      <c r="P188" s="15"/>
      <c r="Q188" s="15"/>
      <c r="R188" s="15"/>
      <c r="S188" s="15"/>
      <c r="T188" s="15"/>
      <c r="AG188" s="148"/>
      <c r="AH188" s="148"/>
      <c r="AK188" s="151"/>
      <c r="AL188" s="152"/>
      <c r="AM188" s="151"/>
      <c r="AN188" s="151"/>
      <c r="AO188" s="151"/>
      <c r="AP188" s="151"/>
      <c r="AW188" s="16"/>
      <c r="BA188" s="6"/>
      <c r="BB188" s="6"/>
      <c r="BC188" s="6"/>
      <c r="BD188" s="6"/>
      <c r="BE188" s="6"/>
      <c r="BF188" s="6"/>
      <c r="BP188" s="16"/>
    </row>
    <row r="189" spans="1:68" x14ac:dyDescent="0.2">
      <c r="A189" s="138" t="s">
        <v>78</v>
      </c>
      <c r="B189" s="154">
        <f>SUM(Enero!B189+Febrero!B189+'Marzo '!B189+'Abril '!B189+'Mayo '!B189+Junio!B189+Julio!B189+Agosto!B189+Septiembre!B189+'Octubre '!B189+Noviembre!B189+'Diciembre '!B189+'Diciembre '!B189)</f>
        <v>0</v>
      </c>
      <c r="K189" s="6"/>
      <c r="L189" s="6"/>
    </row>
    <row r="190" spans="1:68" x14ac:dyDescent="0.2">
      <c r="A190" s="206" t="s">
        <v>5</v>
      </c>
      <c r="B190" s="56">
        <f>+SUM(B186:B189)</f>
        <v>10385</v>
      </c>
      <c r="K190" s="6"/>
      <c r="L190" s="6"/>
    </row>
    <row r="191" spans="1:68" ht="14.25" x14ac:dyDescent="0.2">
      <c r="A191" s="10" t="s">
        <v>163</v>
      </c>
      <c r="B191" s="14"/>
      <c r="C191" s="11"/>
      <c r="D191" s="11"/>
      <c r="E191" s="11"/>
      <c r="F191" s="11"/>
      <c r="G191" s="11"/>
      <c r="H191" s="11"/>
      <c r="I191" s="11"/>
      <c r="J191" s="11"/>
      <c r="K191" s="11"/>
      <c r="L191" s="11"/>
      <c r="M191" s="11"/>
      <c r="N191" s="11"/>
      <c r="O191" s="11"/>
      <c r="P191" s="11"/>
      <c r="Q191" s="11"/>
    </row>
    <row r="192" spans="1:68" ht="10.5" x14ac:dyDescent="0.15">
      <c r="A192" s="239" t="s">
        <v>164</v>
      </c>
      <c r="B192" s="94" t="s">
        <v>71</v>
      </c>
      <c r="C192" s="6"/>
      <c r="D192" s="6"/>
      <c r="E192" s="6"/>
      <c r="F192" s="6"/>
      <c r="G192" s="6"/>
      <c r="H192" s="6"/>
      <c r="I192" s="6"/>
      <c r="J192" s="6"/>
      <c r="K192" s="6"/>
      <c r="L192" s="6"/>
      <c r="M192" s="6"/>
      <c r="N192" s="6"/>
    </row>
    <row r="193" spans="1:14" s="6" customFormat="1" ht="10.5" x14ac:dyDescent="0.15">
      <c r="A193" s="240" t="s">
        <v>165</v>
      </c>
      <c r="B193" s="150">
        <f>SUM(Enero!B193+Febrero!B193+'Marzo '!B193+'Abril '!B193+'Mayo '!B193+Junio!B193+Julio!B193+Agosto!B193+Septiembre!B193+'Octubre '!B193+Noviembre!B193+'Diciembre '!B193+'Diciembre '!B193)</f>
        <v>0</v>
      </c>
    </row>
    <row r="194" spans="1:14" s="6" customFormat="1" ht="10.5" x14ac:dyDescent="0.15">
      <c r="A194" s="241" t="s">
        <v>166</v>
      </c>
      <c r="B194" s="78">
        <f>SUM(Enero!B194+Febrero!B194+'Marzo '!B194+'Abril '!B194+'Mayo '!B194+Junio!B194+Julio!B194+Agosto!B194+Septiembre!B194+'Octubre '!B194+Noviembre!B194+'Diciembre '!B194+'Diciembre '!B194)</f>
        <v>0</v>
      </c>
    </row>
    <row r="195" spans="1:14" s="6" customFormat="1" ht="10.5" x14ac:dyDescent="0.15">
      <c r="A195" s="242" t="s">
        <v>167</v>
      </c>
      <c r="B195" s="154">
        <f>SUM(Enero!B195+Febrero!B195+'Marzo '!B195+'Abril '!B195+'Mayo '!B195+Junio!B195+Julio!B195+Agosto!B195+Septiembre!B195+'Octubre '!B195+Noviembre!B195+'Diciembre '!B195+'Diciembre '!B195)</f>
        <v>0</v>
      </c>
    </row>
    <row r="196" spans="1:14" s="6" customFormat="1" ht="14.25" x14ac:dyDescent="0.2">
      <c r="A196" s="243" t="s">
        <v>168</v>
      </c>
      <c r="B196" s="90"/>
      <c r="C196" s="90"/>
      <c r="D196" s="90"/>
      <c r="E196" s="238"/>
      <c r="F196" s="238"/>
      <c r="G196" s="238"/>
      <c r="H196" s="238"/>
      <c r="I196" s="238"/>
      <c r="J196" s="238"/>
      <c r="K196" s="238"/>
      <c r="L196" s="238"/>
      <c r="M196" s="238"/>
      <c r="N196" s="238"/>
    </row>
    <row r="197" spans="1:14" s="6" customFormat="1" x14ac:dyDescent="0.2">
      <c r="A197" s="244" t="s">
        <v>82</v>
      </c>
      <c r="B197" s="94" t="s">
        <v>5</v>
      </c>
      <c r="C197" s="238"/>
      <c r="D197" s="238"/>
      <c r="E197" s="238"/>
      <c r="F197" s="238"/>
      <c r="G197" s="238"/>
      <c r="H197" s="238"/>
      <c r="I197" s="238"/>
      <c r="J197" s="238"/>
      <c r="K197" s="238"/>
      <c r="L197" s="238"/>
      <c r="M197" s="238"/>
    </row>
    <row r="198" spans="1:14" s="6" customFormat="1" x14ac:dyDescent="0.2">
      <c r="A198" s="245" t="s">
        <v>83</v>
      </c>
      <c r="B198" s="76">
        <f>SUM(Enero!B198+Febrero!B198+'Marzo '!B198+'Abril '!B198+'Mayo '!B198+Junio!B198+Julio!B198+Agosto!B198+Septiembre!B198+'Octubre '!B198+Noviembre!B198+'Diciembre '!B198+'Diciembre '!B198)</f>
        <v>7251</v>
      </c>
      <c r="C198" s="238"/>
      <c r="D198" s="238"/>
      <c r="E198" s="238"/>
      <c r="F198" s="238"/>
      <c r="G198" s="238"/>
      <c r="H198" s="238"/>
      <c r="I198" s="238"/>
      <c r="J198" s="238"/>
      <c r="K198" s="238"/>
      <c r="L198" s="238"/>
    </row>
    <row r="199" spans="1:14" s="6" customFormat="1" x14ac:dyDescent="0.2">
      <c r="A199" s="160" t="s">
        <v>169</v>
      </c>
      <c r="B199" s="78">
        <f>SUM(Enero!B199+Febrero!B199+'Marzo '!B199+'Abril '!B199+'Mayo '!B199+Junio!B199+Julio!B199+Agosto!B199+Septiembre!B199+'Octubre '!B199+Noviembre!B199+'Diciembre '!B199+'Diciembre '!B199)</f>
        <v>10993</v>
      </c>
      <c r="C199" s="238"/>
      <c r="D199" s="238"/>
      <c r="E199" s="238"/>
      <c r="F199" s="238"/>
      <c r="G199" s="238"/>
      <c r="H199" s="238"/>
      <c r="I199" s="238"/>
      <c r="J199" s="238"/>
      <c r="K199" s="238"/>
      <c r="L199" s="238"/>
    </row>
    <row r="200" spans="1:14" s="6" customFormat="1" x14ac:dyDescent="0.2">
      <c r="A200" s="160" t="s">
        <v>170</v>
      </c>
      <c r="B200" s="78">
        <f>SUM(Enero!B200+Febrero!B200+'Marzo '!B200+'Abril '!B200+'Mayo '!B200+Junio!B200+Julio!B200+Agosto!B200+Septiembre!B200+'Octubre '!B200+Noviembre!B200+'Diciembre '!B200+'Diciembre '!B200)</f>
        <v>1345</v>
      </c>
      <c r="C200" s="238"/>
      <c r="D200" s="238"/>
      <c r="E200" s="238"/>
      <c r="F200" s="238"/>
      <c r="G200" s="238"/>
      <c r="H200" s="238"/>
      <c r="I200" s="238"/>
      <c r="J200" s="238"/>
      <c r="K200" s="238"/>
      <c r="L200" s="238"/>
    </row>
    <row r="201" spans="1:14" s="6" customFormat="1" x14ac:dyDescent="0.2">
      <c r="A201" s="246" t="s">
        <v>171</v>
      </c>
      <c r="B201" s="78">
        <f>SUM(Enero!B201+Febrero!B201+'Marzo '!B201+'Abril '!B201+'Mayo '!B201+Junio!B201+Julio!B201+Agosto!B201+Septiembre!B201+'Octubre '!B201+Noviembre!B201+'Diciembre '!B201+'Diciembre '!B201)</f>
        <v>0</v>
      </c>
      <c r="C201" s="238"/>
      <c r="D201" s="238"/>
      <c r="E201" s="238"/>
      <c r="F201" s="238"/>
      <c r="G201" s="238"/>
      <c r="H201" s="238"/>
      <c r="I201" s="238"/>
      <c r="J201" s="238"/>
      <c r="K201" s="238"/>
      <c r="L201" s="238"/>
    </row>
    <row r="202" spans="1:14" s="6" customFormat="1" x14ac:dyDescent="0.2">
      <c r="A202" s="160" t="s">
        <v>172</v>
      </c>
      <c r="B202" s="78">
        <f>SUM(Enero!B202+Febrero!B202+'Marzo '!B202+'Abril '!B202+'Mayo '!B202+Junio!B202+Julio!B202+Agosto!B202+Septiembre!B202+'Octubre '!B202+Noviembre!B202+'Diciembre '!B202+'Diciembre '!B202)</f>
        <v>0</v>
      </c>
      <c r="C202" s="238"/>
      <c r="D202" s="238"/>
      <c r="E202" s="238"/>
      <c r="F202" s="238"/>
      <c r="G202" s="238"/>
      <c r="H202" s="238"/>
      <c r="I202" s="238"/>
      <c r="J202" s="238"/>
      <c r="K202" s="238"/>
      <c r="L202" s="238"/>
    </row>
    <row r="203" spans="1:14" s="6" customFormat="1" x14ac:dyDescent="0.2">
      <c r="A203" s="160" t="s">
        <v>173</v>
      </c>
      <c r="B203" s="78">
        <f>SUM(Enero!B203+Febrero!B203+'Marzo '!B203+'Abril '!B203+'Mayo '!B203+Junio!B203+Julio!B203+Agosto!B203+Septiembre!B203+'Octubre '!B203+Noviembre!B203+'Diciembre '!B203+'Diciembre '!B203)</f>
        <v>3</v>
      </c>
      <c r="C203" s="238"/>
      <c r="D203" s="238"/>
      <c r="E203" s="238"/>
      <c r="F203" s="238"/>
      <c r="G203" s="238"/>
      <c r="H203" s="238"/>
      <c r="I203" s="238"/>
      <c r="J203" s="238"/>
      <c r="K203" s="238"/>
      <c r="L203" s="238"/>
    </row>
    <row r="204" spans="1:14" s="6" customFormat="1" x14ac:dyDescent="0.2">
      <c r="A204" s="160" t="s">
        <v>174</v>
      </c>
      <c r="B204" s="78">
        <f>SUM(Enero!B204+Febrero!B204+'Marzo '!B204+'Abril '!B204+'Mayo '!B204+Junio!B204+Julio!B204+Agosto!B204+Septiembre!B204+'Octubre '!B204+Noviembre!B204+'Diciembre '!B204+'Diciembre '!B204)</f>
        <v>35</v>
      </c>
      <c r="C204" s="238"/>
      <c r="D204" s="238"/>
      <c r="E204" s="238"/>
      <c r="F204" s="238"/>
      <c r="G204" s="238"/>
      <c r="H204" s="238"/>
      <c r="I204" s="238"/>
      <c r="J204" s="238"/>
      <c r="K204" s="238"/>
      <c r="L204" s="238"/>
    </row>
    <row r="205" spans="1:14" s="6" customFormat="1" x14ac:dyDescent="0.2">
      <c r="A205" s="160" t="s">
        <v>175</v>
      </c>
      <c r="B205" s="78">
        <f>SUM(Enero!B205+Febrero!B205+'Marzo '!B205+'Abril '!B205+'Mayo '!B205+Junio!B205+Julio!B205+Agosto!B205+Septiembre!B205+'Octubre '!B205+Noviembre!B205+'Diciembre '!B205+'Diciembre '!B205)</f>
        <v>0</v>
      </c>
      <c r="C205" s="238"/>
      <c r="D205" s="238"/>
      <c r="E205" s="238"/>
      <c r="F205" s="238"/>
      <c r="G205" s="238"/>
      <c r="H205" s="238"/>
      <c r="I205" s="238"/>
      <c r="J205" s="238"/>
      <c r="K205" s="238"/>
      <c r="L205" s="238"/>
    </row>
    <row r="206" spans="1:14" s="6" customFormat="1" x14ac:dyDescent="0.2">
      <c r="A206" s="247" t="s">
        <v>86</v>
      </c>
      <c r="B206" s="78">
        <f>SUM(Enero!B206+Febrero!B206+'Marzo '!B206+'Abril '!B206+'Mayo '!B206+Junio!B206+Julio!B206+Agosto!B206+Septiembre!B206+'Octubre '!B206+Noviembre!B206+'Diciembre '!B206+'Diciembre '!B206)</f>
        <v>9872</v>
      </c>
      <c r="C206" s="238"/>
      <c r="D206" s="238"/>
      <c r="E206" s="238"/>
      <c r="F206" s="238"/>
      <c r="G206" s="238"/>
      <c r="H206" s="238"/>
      <c r="I206" s="238"/>
      <c r="J206" s="238"/>
      <c r="K206" s="238"/>
      <c r="L206" s="238"/>
    </row>
    <row r="207" spans="1:14" s="6" customFormat="1" x14ac:dyDescent="0.2">
      <c r="A207" s="246" t="s">
        <v>176</v>
      </c>
      <c r="B207" s="78">
        <f>SUM(Enero!B207+Febrero!B207+'Marzo '!B207+'Abril '!B207+'Mayo '!B207+Junio!B207+Julio!B207+Agosto!B207+Septiembre!B207+'Octubre '!B207+Noviembre!B207+'Diciembre '!B207+'Diciembre '!B207)</f>
        <v>0</v>
      </c>
      <c r="C207" s="238"/>
      <c r="D207" s="238"/>
      <c r="E207" s="238"/>
      <c r="F207" s="238"/>
      <c r="G207" s="238"/>
      <c r="H207" s="238"/>
      <c r="I207" s="238"/>
      <c r="J207" s="238"/>
      <c r="K207" s="238"/>
      <c r="L207" s="238"/>
    </row>
    <row r="208" spans="1:14" s="6" customFormat="1" x14ac:dyDescent="0.2">
      <c r="A208" s="246" t="s">
        <v>177</v>
      </c>
      <c r="B208" s="78">
        <f>SUM(Enero!B208+Febrero!B208+'Marzo '!B208+'Abril '!B208+'Mayo '!B208+Junio!B208+Julio!B208+Agosto!B208+Septiembre!B208+'Octubre '!B208+Noviembre!B208+'Diciembre '!B208+'Diciembre '!B208)</f>
        <v>0</v>
      </c>
      <c r="C208" s="238"/>
      <c r="D208" s="238"/>
      <c r="E208" s="238"/>
      <c r="F208" s="238"/>
      <c r="G208" s="238"/>
      <c r="H208" s="238"/>
      <c r="I208" s="238"/>
      <c r="J208" s="238"/>
      <c r="K208" s="238"/>
      <c r="L208" s="238"/>
    </row>
    <row r="209" spans="1:14" s="6" customFormat="1" x14ac:dyDescent="0.2">
      <c r="A209" s="160" t="s">
        <v>178</v>
      </c>
      <c r="B209" s="78">
        <f>SUM(Enero!B209+Febrero!B209+'Marzo '!B209+'Abril '!B209+'Mayo '!B209+Junio!B209+Julio!B209+Agosto!B209+Septiembre!B209+'Octubre '!B209+Noviembre!B209+'Diciembre '!B209+'Diciembre '!B209)</f>
        <v>0</v>
      </c>
      <c r="C209" s="238"/>
      <c r="D209" s="238"/>
      <c r="E209" s="238"/>
      <c r="F209" s="238"/>
      <c r="G209" s="238"/>
      <c r="H209" s="238"/>
      <c r="I209" s="238"/>
      <c r="J209" s="238"/>
      <c r="K209" s="238"/>
    </row>
    <row r="210" spans="1:14" s="6" customFormat="1" x14ac:dyDescent="0.2">
      <c r="A210" s="247" t="s">
        <v>179</v>
      </c>
      <c r="B210" s="78">
        <f>SUM(Enero!B210+Febrero!B210+'Marzo '!B210+'Abril '!B210+'Mayo '!B210+Junio!B210+Julio!B210+Agosto!B210+Septiembre!B210+'Octubre '!B210+Noviembre!B210+'Diciembre '!B210+'Diciembre '!B210)</f>
        <v>0</v>
      </c>
      <c r="C210" s="238"/>
      <c r="D210" s="238"/>
      <c r="E210" s="238"/>
      <c r="F210" s="238"/>
      <c r="G210" s="238"/>
      <c r="H210" s="238"/>
      <c r="I210" s="238"/>
      <c r="J210" s="238"/>
      <c r="K210" s="238"/>
    </row>
    <row r="211" spans="1:14" s="6" customFormat="1" ht="21.75" x14ac:dyDescent="0.2">
      <c r="A211" s="246" t="s">
        <v>180</v>
      </c>
      <c r="B211" s="78">
        <f>SUM(Enero!B211+Febrero!B211+'Marzo '!B211+'Abril '!B211+'Mayo '!B211+Junio!B211+Julio!B211+Agosto!B211+Septiembre!B211+'Octubre '!B211+Noviembre!B211+'Diciembre '!B211+'Diciembre '!B211)</f>
        <v>0</v>
      </c>
      <c r="C211" s="238"/>
      <c r="D211" s="238"/>
      <c r="E211" s="238"/>
      <c r="F211" s="238"/>
      <c r="G211" s="238"/>
      <c r="H211" s="238"/>
      <c r="I211" s="238"/>
      <c r="J211" s="238"/>
      <c r="K211" s="238"/>
    </row>
    <row r="212" spans="1:14" s="6" customFormat="1" x14ac:dyDescent="0.2">
      <c r="A212" s="247" t="s">
        <v>181</v>
      </c>
      <c r="B212" s="78">
        <f>SUM(Enero!B212+Febrero!B212+'Marzo '!B212+'Abril '!B212+'Mayo '!B212+Junio!B212+Julio!B212+Agosto!B212+Septiembre!B212+'Octubre '!B212+Noviembre!B212+'Diciembre '!B212+'Diciembre '!B212)</f>
        <v>0</v>
      </c>
      <c r="C212" s="238"/>
      <c r="D212" s="238"/>
      <c r="E212" s="238"/>
      <c r="F212" s="238"/>
      <c r="G212" s="238"/>
      <c r="H212" s="238"/>
      <c r="I212" s="238"/>
      <c r="J212" s="238"/>
      <c r="K212" s="238"/>
    </row>
    <row r="213" spans="1:14" s="6" customFormat="1" x14ac:dyDescent="0.2">
      <c r="A213" s="248" t="s">
        <v>182</v>
      </c>
      <c r="B213" s="78">
        <f>SUM(Enero!B213+Febrero!B213+'Marzo '!B213+'Abril '!B213+'Mayo '!B213+Junio!B213+Julio!B213+Agosto!B213+Septiembre!B213+'Octubre '!B213+Noviembre!B213+'Diciembre '!B213+'Diciembre '!B213)</f>
        <v>0</v>
      </c>
      <c r="C213" s="238"/>
      <c r="D213" s="238"/>
      <c r="E213" s="238"/>
      <c r="F213" s="238"/>
      <c r="G213" s="238"/>
      <c r="H213" s="238"/>
      <c r="I213" s="238"/>
      <c r="J213" s="238"/>
      <c r="K213" s="238"/>
    </row>
    <row r="214" spans="1:14" s="6" customFormat="1" x14ac:dyDescent="0.2">
      <c r="A214" s="160" t="s">
        <v>183</v>
      </c>
      <c r="B214" s="78">
        <f>SUM(Enero!B214+Febrero!B214+'Marzo '!B214+'Abril '!B214+'Mayo '!B214+Junio!B214+Julio!B214+Agosto!B214+Septiembre!B214+'Octubre '!B214+Noviembre!B214+'Diciembre '!B214+'Diciembre '!B214)</f>
        <v>0</v>
      </c>
      <c r="C214" s="238"/>
      <c r="D214" s="238"/>
      <c r="E214" s="238"/>
      <c r="F214" s="238"/>
      <c r="G214" s="238"/>
      <c r="H214" s="238"/>
      <c r="I214" s="238"/>
      <c r="J214" s="238"/>
      <c r="K214" s="238"/>
    </row>
    <row r="215" spans="1:14" s="6" customFormat="1" ht="21.75" x14ac:dyDescent="0.2">
      <c r="A215" s="246" t="s">
        <v>184</v>
      </c>
      <c r="B215" s="78">
        <f>SUM(Enero!B215+Febrero!B215+'Marzo '!B215+'Abril '!B215+'Mayo '!B215+Junio!B215+Julio!B215+Agosto!B215+Septiembre!B215+'Octubre '!B215+Noviembre!B215+'Diciembre '!B215+'Diciembre '!B215)</f>
        <v>0</v>
      </c>
      <c r="C215" s="238"/>
      <c r="D215" s="238"/>
      <c r="E215" s="238"/>
      <c r="F215" s="238"/>
      <c r="G215" s="238"/>
      <c r="H215" s="238"/>
      <c r="I215" s="238"/>
      <c r="J215" s="238"/>
      <c r="K215" s="238"/>
    </row>
    <row r="216" spans="1:14" s="6" customFormat="1" x14ac:dyDescent="0.2">
      <c r="A216" s="160" t="s">
        <v>185</v>
      </c>
      <c r="B216" s="78">
        <f>SUM(Enero!B216+Febrero!B216+'Marzo '!B216+'Abril '!B216+'Mayo '!B216+Junio!B216+Julio!B216+Agosto!B216+Septiembre!B216+'Octubre '!B216+Noviembre!B216+'Diciembre '!B216+'Diciembre '!B216)</f>
        <v>0</v>
      </c>
      <c r="C216" s="238"/>
      <c r="D216" s="238"/>
      <c r="E216" s="238"/>
      <c r="F216" s="238"/>
      <c r="G216" s="238"/>
      <c r="H216" s="238"/>
      <c r="I216" s="238"/>
      <c r="J216" s="238"/>
      <c r="K216" s="238"/>
    </row>
    <row r="217" spans="1:14" s="6" customFormat="1" x14ac:dyDescent="0.2">
      <c r="A217" s="246" t="s">
        <v>186</v>
      </c>
      <c r="B217" s="78">
        <f>SUM(Enero!B217+Febrero!B217+'Marzo '!B217+'Abril '!B217+'Mayo '!B217+Junio!B217+Julio!B217+Agosto!B217+Septiembre!B217+'Octubre '!B217+Noviembre!B217+'Diciembre '!B217+'Diciembre '!B217)</f>
        <v>0</v>
      </c>
      <c r="C217" s="238"/>
      <c r="D217" s="238"/>
      <c r="E217" s="238"/>
      <c r="F217" s="238"/>
      <c r="G217" s="238"/>
      <c r="H217" s="238"/>
      <c r="I217" s="238"/>
      <c r="J217" s="238"/>
      <c r="K217" s="238"/>
    </row>
    <row r="218" spans="1:14" s="6" customFormat="1" x14ac:dyDescent="0.2">
      <c r="A218" s="160" t="s">
        <v>92</v>
      </c>
      <c r="B218" s="78">
        <f>SUM(Enero!B218+Febrero!B218+'Marzo '!B218+'Abril '!B218+'Mayo '!B218+Junio!B218+Julio!B218+Agosto!B218+Septiembre!B218+'Octubre '!B218+Noviembre!B218+'Diciembre '!B218+'Diciembre '!B218)</f>
        <v>0</v>
      </c>
      <c r="C218" s="238"/>
      <c r="D218" s="238"/>
      <c r="E218" s="238"/>
      <c r="F218" s="238"/>
      <c r="G218" s="238"/>
      <c r="H218" s="238"/>
      <c r="I218" s="238"/>
      <c r="J218" s="238"/>
      <c r="K218" s="238"/>
    </row>
    <row r="219" spans="1:14" s="6" customFormat="1" x14ac:dyDescent="0.2">
      <c r="A219" s="160" t="s">
        <v>93</v>
      </c>
      <c r="B219" s="78">
        <f>SUM(Enero!B219+Febrero!B219+'Marzo '!B219+'Abril '!B219+'Mayo '!B219+Junio!B219+Julio!B219+Agosto!B219+Septiembre!B219+'Octubre '!B219+Noviembre!B219+'Diciembre '!B219+'Diciembre '!B219)</f>
        <v>0</v>
      </c>
      <c r="C219" s="238"/>
      <c r="D219" s="238"/>
      <c r="E219" s="238"/>
      <c r="F219" s="238"/>
      <c r="G219" s="238"/>
      <c r="H219" s="238"/>
      <c r="I219" s="238"/>
      <c r="J219" s="238"/>
      <c r="K219" s="238"/>
    </row>
    <row r="220" spans="1:14" s="6" customFormat="1" x14ac:dyDescent="0.2">
      <c r="A220" s="247" t="s">
        <v>187</v>
      </c>
      <c r="B220" s="78">
        <f>SUM(Enero!B220+Febrero!B220+'Marzo '!B220+'Abril '!B220+'Mayo '!B220+Junio!B220+Julio!B220+Agosto!B220+Septiembre!B220+'Octubre '!B220+Noviembre!B220+'Diciembre '!B220+'Diciembre '!B220)</f>
        <v>0</v>
      </c>
      <c r="C220" s="238"/>
      <c r="D220" s="238"/>
      <c r="E220" s="238"/>
      <c r="F220" s="238"/>
      <c r="G220" s="238"/>
      <c r="H220" s="238"/>
      <c r="I220" s="238"/>
      <c r="J220" s="238"/>
      <c r="K220" s="238"/>
    </row>
    <row r="221" spans="1:14" s="6" customFormat="1" x14ac:dyDescent="0.2">
      <c r="A221" s="249" t="s">
        <v>188</v>
      </c>
      <c r="B221" s="154">
        <f>SUM(Enero!B221+Febrero!B221+'Marzo '!B221+'Abril '!B221+'Mayo '!B221+Junio!B221+Julio!B221+Agosto!B221+Septiembre!B221+'Octubre '!B221+Noviembre!B221+'Diciembre '!B221+'Diciembre '!B221)</f>
        <v>0</v>
      </c>
      <c r="C221" s="238"/>
      <c r="D221" s="238"/>
      <c r="E221" s="238"/>
      <c r="F221" s="238"/>
      <c r="G221" s="238"/>
      <c r="H221" s="238"/>
      <c r="I221" s="238"/>
      <c r="J221" s="238"/>
      <c r="K221" s="238"/>
    </row>
    <row r="222" spans="1:14" s="6" customFormat="1" x14ac:dyDescent="0.2">
      <c r="A222" s="206" t="s">
        <v>5</v>
      </c>
      <c r="B222" s="56">
        <f>+SUM(B198:B221)</f>
        <v>29499</v>
      </c>
      <c r="C222" s="238"/>
      <c r="D222" s="238"/>
      <c r="E222" s="238"/>
      <c r="F222" s="238"/>
      <c r="G222" s="238"/>
      <c r="H222" s="238"/>
      <c r="I222" s="238"/>
      <c r="J222" s="238"/>
      <c r="K222" s="238"/>
      <c r="L222" s="238"/>
      <c r="M222" s="238"/>
      <c r="N222" s="238"/>
    </row>
    <row r="227" spans="1:68" x14ac:dyDescent="0.2">
      <c r="A227" s="6"/>
    </row>
    <row r="228" spans="1:68" x14ac:dyDescent="0.2">
      <c r="A228" s="6"/>
    </row>
    <row r="229" spans="1:68" x14ac:dyDescent="0.2">
      <c r="A229" s="6"/>
    </row>
    <row r="230" spans="1:68" x14ac:dyDescent="0.2">
      <c r="A230" s="6"/>
    </row>
    <row r="231" spans="1:68" s="238" customFormat="1" x14ac:dyDescent="0.2">
      <c r="A231" s="6"/>
      <c r="AW231" s="250"/>
      <c r="BA231" s="6"/>
      <c r="BB231" s="6"/>
      <c r="BC231" s="6"/>
      <c r="BD231" s="6"/>
      <c r="BE231" s="6"/>
      <c r="BF231" s="6"/>
      <c r="BP231" s="250"/>
    </row>
    <row r="232" spans="1:68" s="238" customFormat="1" x14ac:dyDescent="0.2">
      <c r="A232" s="6"/>
      <c r="AW232" s="250"/>
      <c r="BA232" s="6"/>
      <c r="BB232" s="6"/>
      <c r="BC232" s="6"/>
      <c r="BD232" s="6"/>
      <c r="BE232" s="6"/>
      <c r="BF232" s="6"/>
      <c r="BP232" s="250"/>
    </row>
    <row r="233" spans="1:68" s="238" customFormat="1" x14ac:dyDescent="0.2">
      <c r="A233" s="6"/>
      <c r="AW233" s="250"/>
      <c r="BA233" s="6"/>
      <c r="BB233" s="6"/>
      <c r="BC233" s="6"/>
      <c r="BD233" s="6"/>
      <c r="BE233" s="6"/>
      <c r="BF233" s="6"/>
      <c r="BP233" s="250"/>
    </row>
    <row r="234" spans="1:68" s="238" customFormat="1" x14ac:dyDescent="0.2">
      <c r="A234" s="6"/>
      <c r="AW234" s="250"/>
      <c r="BA234" s="6"/>
      <c r="BB234" s="6"/>
      <c r="BC234" s="6"/>
      <c r="BD234" s="6"/>
      <c r="BE234" s="6"/>
      <c r="BF234" s="6"/>
      <c r="BP234" s="250"/>
    </row>
    <row r="235" spans="1:68" s="238" customFormat="1" x14ac:dyDescent="0.2">
      <c r="A235" s="6"/>
      <c r="AW235" s="250"/>
      <c r="BA235" s="6"/>
      <c r="BB235" s="6"/>
      <c r="BC235" s="6"/>
      <c r="BD235" s="6"/>
      <c r="BE235" s="6"/>
      <c r="BF235" s="6"/>
      <c r="BP235" s="250"/>
    </row>
    <row r="236" spans="1:68" s="238" customFormat="1" x14ac:dyDescent="0.2">
      <c r="A236" s="251">
        <f>SUM(A8:Y222)</f>
        <v>122040</v>
      </c>
      <c r="AW236" s="250"/>
      <c r="BA236" s="6"/>
      <c r="BB236" s="6"/>
      <c r="BC236" s="6"/>
      <c r="BD236" s="6"/>
      <c r="BE236" s="251">
        <f>SUM(BD1:BG205)</f>
        <v>1</v>
      </c>
      <c r="BF236" s="6"/>
      <c r="BP236" s="250"/>
    </row>
    <row r="237" spans="1:68" s="238" customFormat="1" x14ac:dyDescent="0.2">
      <c r="A237" s="6"/>
      <c r="AW237" s="250"/>
      <c r="BA237" s="6"/>
      <c r="BB237" s="6"/>
      <c r="BC237" s="6"/>
      <c r="BD237" s="6"/>
      <c r="BF237" s="6"/>
      <c r="BP237" s="250"/>
    </row>
    <row r="238" spans="1:68" s="238" customFormat="1" x14ac:dyDescent="0.2">
      <c r="A238" s="6"/>
      <c r="AW238" s="250"/>
      <c r="BA238" s="6"/>
      <c r="BB238" s="6"/>
      <c r="BC238" s="6"/>
      <c r="BD238" s="6"/>
      <c r="BE238" s="6"/>
      <c r="BF238" s="6"/>
      <c r="BP238" s="250"/>
    </row>
    <row r="239" spans="1:68" s="238" customFormat="1" x14ac:dyDescent="0.2">
      <c r="A239" s="6"/>
      <c r="AW239" s="250"/>
      <c r="BA239" s="6"/>
      <c r="BB239" s="6"/>
      <c r="BC239" s="6"/>
      <c r="BD239" s="6"/>
      <c r="BE239" s="6"/>
      <c r="BF239" s="6"/>
      <c r="BP239" s="250"/>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WVI983041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Y119:Y141 I159:I165 E159:H65536 J159:W65536 X142:Y65536 E119:W158 C119:D160</xm:sqref>
        </x14:dataValidation>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D15" sqref="D15"/>
    </sheetView>
  </sheetViews>
  <sheetFormatPr baseColWidth="10" defaultRowHeight="12.75" x14ac:dyDescent="0.2"/>
  <cols>
    <col min="1" max="1" width="35.42578125" style="238" customWidth="1"/>
    <col min="2" max="2" width="23.5703125" style="238" customWidth="1"/>
    <col min="3" max="3" width="15" style="238" customWidth="1"/>
    <col min="4" max="4" width="15.7109375" style="238" customWidth="1"/>
    <col min="5" max="5" width="13.42578125" style="238" customWidth="1"/>
    <col min="6" max="6" width="13" style="238" customWidth="1"/>
    <col min="7" max="7" width="14.7109375" style="238" customWidth="1"/>
    <col min="8" max="8" width="13" style="238" customWidth="1"/>
    <col min="9" max="9" width="12.5703125" style="238" customWidth="1"/>
    <col min="10" max="10" width="9.28515625" style="238" customWidth="1"/>
    <col min="11" max="11" width="10.28515625" style="238" customWidth="1"/>
    <col min="12" max="12" width="9.28515625" style="238" customWidth="1"/>
    <col min="13" max="13" width="9.42578125" style="238" customWidth="1"/>
    <col min="14" max="14" width="9.140625" style="238"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",[10]NOMBRE!B2," - ","( ",[10]NOMBRE!C2,[10]NOMBRE!D2,[10]NOMBRE!E2,[10]NOMBRE!F2,[10]NOMBRE!G2,"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",[10]NOMBRE!B3," - ","( ",[10]NOMBRE!C3,[10]NOMBRE!D3,[10]NOMBRE!E3,[10]NOMBRE!F3,[10]NOMBRE!G3,[10]NOMBRE!H3," )")</f>
        <v>ESTABLECIMIENTO/ESTRATEGIA: Hospital Presidente Carlos Ibáñez del Campo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",[10]NOMBRE!B6," - ","( ",[10]NOMBRE!C6,[10]NOMBRE!D6," )")</f>
        <v>MES: SEPTIEMBRE - ( 09 )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",[10]NOMBRE!B7)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23" t="s">
        <v>1</v>
      </c>
      <c r="B6" s="323"/>
      <c r="C6" s="323"/>
      <c r="D6" s="323"/>
      <c r="E6" s="323"/>
      <c r="F6" s="323"/>
      <c r="G6" s="323"/>
      <c r="H6" s="323"/>
      <c r="I6" s="323"/>
      <c r="J6" s="323"/>
      <c r="K6" s="323"/>
      <c r="L6" s="323"/>
      <c r="M6" s="323"/>
      <c r="N6" s="323"/>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4" t="s">
        <v>4</v>
      </c>
      <c r="B10" s="326" t="s">
        <v>5</v>
      </c>
      <c r="C10" s="327" t="s">
        <v>6</v>
      </c>
      <c r="D10" s="327"/>
      <c r="E10" s="327"/>
      <c r="F10" s="327"/>
      <c r="G10" s="327"/>
      <c r="H10" s="327"/>
      <c r="I10" s="327"/>
      <c r="J10" s="327"/>
      <c r="K10" s="327"/>
      <c r="L10" s="327"/>
      <c r="M10" s="327"/>
      <c r="N10" s="327"/>
      <c r="O10" s="327"/>
      <c r="P10" s="327"/>
      <c r="Q10" s="327"/>
      <c r="R10" s="327"/>
      <c r="S10" s="327"/>
      <c r="T10" s="327"/>
      <c r="U10" s="328"/>
      <c r="V10" s="328" t="s">
        <v>7</v>
      </c>
      <c r="W10" s="329"/>
      <c r="X10" s="338" t="s">
        <v>8</v>
      </c>
      <c r="Y10" s="334" t="s">
        <v>9</v>
      </c>
      <c r="Z10" s="15"/>
      <c r="AA10" s="15"/>
      <c r="AB10" s="15"/>
      <c r="AC10" s="15"/>
      <c r="AI10" s="15"/>
      <c r="AJ10" s="15"/>
      <c r="AK10" s="15"/>
      <c r="AL10" s="15"/>
      <c r="AM10" s="15"/>
      <c r="AW10" s="16"/>
      <c r="AZ10" s="17"/>
      <c r="BP10" s="16"/>
    </row>
    <row r="11" spans="1:81" s="13" customFormat="1" ht="39" customHeight="1" x14ac:dyDescent="0.15">
      <c r="A11" s="325"/>
      <c r="B11" s="326"/>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39"/>
      <c r="Y11" s="335"/>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4" t="s">
        <v>37</v>
      </c>
      <c r="B18" s="324" t="s">
        <v>5</v>
      </c>
      <c r="C18" s="336" t="s">
        <v>38</v>
      </c>
      <c r="D18" s="337"/>
      <c r="E18" s="337"/>
      <c r="F18" s="324"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5"/>
      <c r="B19" s="325"/>
      <c r="C19" s="67" t="s">
        <v>40</v>
      </c>
      <c r="D19" s="68" t="s">
        <v>41</v>
      </c>
      <c r="E19" s="69" t="s">
        <v>42</v>
      </c>
      <c r="F19" s="325"/>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294">
        <f>+SUM(C23:F23)</f>
        <v>0</v>
      </c>
      <c r="C23" s="86">
        <f>+SUM(C20:C22)</f>
        <v>0</v>
      </c>
      <c r="D23" s="87">
        <f>+SUM(D20:D22)</f>
        <v>0</v>
      </c>
      <c r="E23" s="88">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89"/>
      <c r="BP23" s="16"/>
    </row>
    <row r="24" spans="1:81" s="11" customFormat="1" ht="50.25" customHeight="1" x14ac:dyDescent="0.2">
      <c r="A24" s="90" t="s">
        <v>46</v>
      </c>
      <c r="B24" s="90"/>
      <c r="D24" s="90"/>
      <c r="E24" s="90"/>
      <c r="AS24" s="91"/>
      <c r="AT24" s="91"/>
      <c r="AU24" s="91"/>
      <c r="AV24" s="92"/>
      <c r="AW24" s="93"/>
      <c r="AX24" s="91"/>
      <c r="AY24" s="91"/>
      <c r="AZ24" s="91"/>
      <c r="BA24" s="70"/>
      <c r="BB24" s="70"/>
      <c r="BC24" s="70"/>
      <c r="BD24" s="70"/>
      <c r="BE24" s="70"/>
      <c r="BF24" s="89"/>
      <c r="BG24" s="91"/>
      <c r="BH24" s="91"/>
      <c r="BI24" s="91"/>
      <c r="BJ24" s="91"/>
      <c r="BK24" s="91"/>
      <c r="BL24" s="91"/>
      <c r="BM24" s="91"/>
      <c r="BN24" s="91"/>
      <c r="BO24" s="91"/>
      <c r="BP24" s="93"/>
      <c r="BQ24" s="91"/>
      <c r="BR24" s="91"/>
      <c r="BS24" s="91"/>
      <c r="BT24" s="91"/>
      <c r="BU24" s="91"/>
      <c r="BV24" s="91"/>
      <c r="BW24" s="91"/>
      <c r="BX24" s="91"/>
      <c r="BY24" s="91"/>
      <c r="BZ24" s="91"/>
      <c r="CA24" s="91"/>
      <c r="CB24" s="91"/>
      <c r="CC24" s="91"/>
    </row>
    <row r="25" spans="1:81" s="11" customFormat="1" ht="15" customHeight="1" x14ac:dyDescent="0.2">
      <c r="A25" s="330" t="s">
        <v>47</v>
      </c>
      <c r="B25" s="326" t="s">
        <v>48</v>
      </c>
      <c r="C25" s="326"/>
      <c r="D25" s="324" t="s">
        <v>5</v>
      </c>
      <c r="E25" s="331" t="s">
        <v>38</v>
      </c>
      <c r="F25" s="331"/>
      <c r="G25" s="331"/>
      <c r="H25" s="332" t="s">
        <v>39</v>
      </c>
      <c r="AS25" s="91"/>
      <c r="AT25" s="91"/>
      <c r="AU25" s="91"/>
      <c r="AV25" s="92"/>
      <c r="AW25" s="93"/>
      <c r="AX25" s="91"/>
      <c r="AY25" s="91"/>
      <c r="AZ25" s="91"/>
      <c r="BA25" s="70"/>
      <c r="BB25" s="70"/>
      <c r="BC25" s="70"/>
      <c r="BD25" s="70"/>
      <c r="BE25" s="70"/>
      <c r="BF25" s="89"/>
      <c r="BG25" s="91"/>
      <c r="BH25" s="91"/>
      <c r="BI25" s="91"/>
      <c r="BJ25" s="91"/>
      <c r="BK25" s="91"/>
      <c r="BL25" s="91"/>
      <c r="BM25" s="91"/>
      <c r="BN25" s="91"/>
      <c r="BO25" s="91"/>
      <c r="BP25" s="93"/>
      <c r="BQ25" s="91"/>
      <c r="BR25" s="91"/>
      <c r="BS25" s="91"/>
      <c r="BT25" s="91"/>
      <c r="BU25" s="91"/>
      <c r="BV25" s="91"/>
      <c r="BW25" s="91"/>
      <c r="BX25" s="91"/>
      <c r="BY25" s="91"/>
      <c r="BZ25" s="91"/>
      <c r="CA25" s="91"/>
      <c r="CB25" s="91"/>
      <c r="CC25" s="91"/>
    </row>
    <row r="26" spans="1:81" s="11" customFormat="1" ht="49.5" customHeight="1" x14ac:dyDescent="0.2">
      <c r="A26" s="330"/>
      <c r="B26" s="326"/>
      <c r="C26" s="326"/>
      <c r="D26" s="325"/>
      <c r="E26" s="94" t="s">
        <v>40</v>
      </c>
      <c r="F26" s="94" t="s">
        <v>49</v>
      </c>
      <c r="G26" s="94" t="s">
        <v>42</v>
      </c>
      <c r="H26" s="333"/>
      <c r="AS26" s="91"/>
      <c r="AT26" s="91"/>
      <c r="AU26" s="91"/>
      <c r="AV26" s="92"/>
      <c r="AW26" s="93"/>
      <c r="AX26" s="91"/>
      <c r="AY26" s="91"/>
      <c r="AZ26" s="91"/>
      <c r="BA26" s="70"/>
      <c r="BB26" s="70"/>
      <c r="BC26" s="70"/>
      <c r="BD26" s="70"/>
      <c r="BE26" s="70"/>
      <c r="BF26" s="89"/>
      <c r="BG26" s="91"/>
      <c r="BH26" s="91"/>
      <c r="BI26" s="91"/>
      <c r="BJ26" s="91"/>
      <c r="BK26" s="91"/>
      <c r="BL26" s="91"/>
      <c r="BM26" s="91"/>
      <c r="BN26" s="91"/>
      <c r="BO26" s="91"/>
      <c r="BP26" s="93"/>
      <c r="BQ26" s="91"/>
      <c r="BR26" s="91"/>
      <c r="BS26" s="91"/>
      <c r="BT26" s="91"/>
      <c r="BU26" s="91"/>
      <c r="BV26" s="91"/>
      <c r="BW26" s="91"/>
      <c r="BX26" s="91"/>
      <c r="BY26" s="91"/>
      <c r="BZ26" s="91"/>
      <c r="CA26" s="91"/>
      <c r="CB26" s="91"/>
      <c r="CC26" s="91"/>
    </row>
    <row r="27" spans="1:81" s="11" customFormat="1" ht="14.25" x14ac:dyDescent="0.2">
      <c r="A27" s="340" t="s">
        <v>50</v>
      </c>
      <c r="B27" s="341"/>
      <c r="C27" s="342"/>
      <c r="D27" s="95">
        <f>+SUM(E27:H27)</f>
        <v>0</v>
      </c>
      <c r="E27" s="96">
        <v>0</v>
      </c>
      <c r="F27" s="97"/>
      <c r="G27" s="98"/>
      <c r="H27" s="99"/>
      <c r="I27" s="100" t="str">
        <f>$AZ27&amp;"  "&amp;$BA27&amp;"  "&amp;$BB27&amp;"  "&amp;$BC27&amp;"  "&amp;AZ28</f>
        <v xml:space="preserve">        </v>
      </c>
      <c r="J27" s="101"/>
      <c r="K27" s="101"/>
      <c r="L27" s="101"/>
      <c r="AS27" s="91"/>
      <c r="AT27" s="91"/>
      <c r="AU27" s="91"/>
      <c r="AV27" s="92"/>
      <c r="AW27" s="93"/>
      <c r="AX27" s="91"/>
      <c r="AY27" s="91"/>
      <c r="AZ27" s="102" t="str">
        <f>IF($E27&lt;MAX($E28:$E45),"EN RBC existen patologías que son mayores a los Ingresos-personas","")</f>
        <v/>
      </c>
      <c r="BA27" s="103" t="str">
        <f>IF($F27&lt;MAX($F28:$F45),"EN RI existen patologías que son mayores a los Ingresos-personas","")</f>
        <v/>
      </c>
      <c r="BB27" s="103" t="str">
        <f>IF($G27&lt;MAX($G28:$G45),"EN RR existen patologías que son mayores a los Ingresos-personas","")</f>
        <v/>
      </c>
      <c r="BC27" s="103" t="str">
        <f>IF($H27&lt;MAX($H28:$H45),"EN Otros existen patologías que son mayores a los Ingresos-personas","")</f>
        <v/>
      </c>
      <c r="BD27" s="104" t="str">
        <f>IF($E27&lt;MAX($E28:$E45),1,"")</f>
        <v/>
      </c>
      <c r="BE27" s="104" t="str">
        <f>IF($F27&lt;MAX($F28:$F45),1,"")</f>
        <v/>
      </c>
      <c r="BF27" s="104" t="str">
        <f>IF($G27&lt;MAX($G28:$G45),1,"")</f>
        <v/>
      </c>
      <c r="BG27" s="105" t="str">
        <f>IF($H27&lt;MAX($H28:$H45),1,"")</f>
        <v/>
      </c>
      <c r="BH27" s="91"/>
      <c r="BI27" s="91"/>
      <c r="BJ27" s="91"/>
      <c r="BK27" s="91"/>
      <c r="BL27" s="91"/>
      <c r="BM27" s="91"/>
      <c r="BN27" s="91"/>
      <c r="BO27" s="91"/>
      <c r="BP27" s="93"/>
      <c r="BQ27" s="91"/>
      <c r="BR27" s="91"/>
      <c r="BS27" s="91"/>
      <c r="BT27" s="91"/>
      <c r="BU27" s="91"/>
      <c r="BV27" s="91"/>
      <c r="BW27" s="91"/>
      <c r="BX27" s="91"/>
      <c r="BY27" s="91"/>
      <c r="BZ27" s="91"/>
      <c r="CA27" s="91"/>
      <c r="CB27" s="91"/>
      <c r="CC27" s="91"/>
    </row>
    <row r="28" spans="1:81" s="11" customFormat="1" ht="20.25" customHeight="1" x14ac:dyDescent="0.2">
      <c r="A28" s="343" t="s">
        <v>51</v>
      </c>
      <c r="B28" s="346" t="s">
        <v>52</v>
      </c>
      <c r="C28" s="347"/>
      <c r="D28" s="106">
        <f t="shared" ref="D28:D46" si="0">+SUM(E28:H28)</f>
        <v>0</v>
      </c>
      <c r="E28" s="107"/>
      <c r="F28" s="108"/>
      <c r="G28" s="109"/>
      <c r="H28" s="110"/>
      <c r="I28" s="111"/>
      <c r="J28" s="112"/>
      <c r="K28" s="112"/>
      <c r="L28" s="112"/>
      <c r="M28" s="112"/>
      <c r="N28" s="112"/>
      <c r="O28" s="112"/>
      <c r="P28" s="112"/>
      <c r="Q28" s="112"/>
      <c r="R28" s="112"/>
      <c r="S28" s="112"/>
      <c r="T28" s="112"/>
      <c r="U28" s="112"/>
      <c r="AS28" s="91"/>
      <c r="AT28" s="91"/>
      <c r="AU28" s="91"/>
      <c r="AV28" s="92"/>
      <c r="AW28" s="93"/>
      <c r="AX28" s="91"/>
      <c r="AY28" s="91"/>
      <c r="AZ28" s="102" t="str">
        <f>IF($D27&lt;&gt;($B12),"EL NÚMERO DE INGRESOS NO PUEDE SER DISTINTO AL TOTAL DE INGRESOS DE LA SECCION A.1","")</f>
        <v/>
      </c>
      <c r="BA28" s="17"/>
      <c r="BB28" s="17"/>
      <c r="BC28" s="17"/>
      <c r="BD28" s="104" t="str">
        <f>IF($D27&lt;&gt;$B12,1,"")</f>
        <v/>
      </c>
      <c r="BE28" s="17"/>
      <c r="BF28" s="17"/>
      <c r="BG28" s="92"/>
      <c r="BH28" s="91"/>
      <c r="BI28" s="91"/>
      <c r="BJ28" s="91"/>
      <c r="BK28" s="91"/>
      <c r="BL28" s="91"/>
      <c r="BM28" s="91"/>
      <c r="BN28" s="91"/>
      <c r="BO28" s="91"/>
      <c r="BP28" s="93"/>
      <c r="BQ28" s="91"/>
      <c r="BR28" s="91"/>
      <c r="BS28" s="91"/>
      <c r="BT28" s="91"/>
      <c r="BU28" s="91"/>
      <c r="BV28" s="91"/>
      <c r="BW28" s="91"/>
      <c r="BX28" s="91"/>
      <c r="BY28" s="91"/>
      <c r="BZ28" s="91"/>
      <c r="CA28" s="91"/>
      <c r="CB28" s="91"/>
      <c r="CC28" s="91"/>
    </row>
    <row r="29" spans="1:81" s="11" customFormat="1" ht="22.5" customHeight="1" x14ac:dyDescent="0.2">
      <c r="A29" s="344"/>
      <c r="B29" s="348" t="s">
        <v>53</v>
      </c>
      <c r="C29" s="349"/>
      <c r="D29" s="113">
        <f t="shared" si="0"/>
        <v>0</v>
      </c>
      <c r="E29" s="107"/>
      <c r="F29" s="108"/>
      <c r="G29" s="109"/>
      <c r="H29" s="110"/>
      <c r="I29" s="111"/>
      <c r="J29" s="112"/>
      <c r="K29" s="112"/>
      <c r="L29" s="112"/>
      <c r="M29" s="112"/>
      <c r="N29" s="112"/>
      <c r="O29" s="112"/>
      <c r="P29" s="112"/>
      <c r="Q29" s="112"/>
      <c r="R29" s="112"/>
      <c r="S29" s="112"/>
      <c r="T29" s="112"/>
      <c r="U29" s="112"/>
      <c r="AS29" s="91"/>
      <c r="AT29" s="91"/>
      <c r="AU29" s="91"/>
      <c r="AV29" s="92"/>
      <c r="AW29" s="93"/>
      <c r="AX29" s="91"/>
      <c r="AY29" s="91"/>
      <c r="AZ29" s="92"/>
      <c r="BA29" s="13"/>
      <c r="BB29" s="114"/>
      <c r="BC29" s="13"/>
      <c r="BD29" s="13"/>
      <c r="BE29" s="13"/>
      <c r="BF29" s="13"/>
      <c r="BG29" s="13"/>
      <c r="BH29" s="91"/>
      <c r="BI29" s="91"/>
      <c r="BJ29" s="91"/>
      <c r="BK29" s="91"/>
      <c r="BL29" s="91"/>
      <c r="BM29" s="91"/>
      <c r="BN29" s="91"/>
      <c r="BO29" s="91"/>
      <c r="BP29" s="93"/>
      <c r="BQ29" s="91"/>
      <c r="BR29" s="91"/>
      <c r="BS29" s="91"/>
      <c r="BT29" s="91"/>
      <c r="BU29" s="91"/>
      <c r="BV29" s="91"/>
      <c r="BW29" s="91"/>
      <c r="BX29" s="91"/>
      <c r="BY29" s="91"/>
      <c r="BZ29" s="91"/>
      <c r="CA29" s="91"/>
      <c r="CB29" s="91"/>
      <c r="CC29" s="91"/>
    </row>
    <row r="30" spans="1:81" s="11" customFormat="1" ht="23.25" customHeight="1" x14ac:dyDescent="0.2">
      <c r="A30" s="344"/>
      <c r="B30" s="350" t="s">
        <v>54</v>
      </c>
      <c r="C30" s="351"/>
      <c r="D30" s="113">
        <f t="shared" si="0"/>
        <v>0</v>
      </c>
      <c r="E30" s="107"/>
      <c r="F30" s="108"/>
      <c r="G30" s="109"/>
      <c r="H30" s="110"/>
      <c r="I30" s="111"/>
      <c r="J30" s="112"/>
      <c r="K30" s="112"/>
      <c r="L30" s="112"/>
      <c r="M30" s="112"/>
      <c r="N30" s="112"/>
      <c r="O30" s="112"/>
      <c r="P30" s="112"/>
      <c r="Q30" s="112"/>
      <c r="R30" s="112"/>
      <c r="S30" s="112"/>
      <c r="T30" s="112"/>
      <c r="U30" s="112"/>
      <c r="AS30" s="91"/>
      <c r="AT30" s="91"/>
      <c r="AU30" s="91"/>
      <c r="AV30" s="92"/>
      <c r="AW30" s="93"/>
      <c r="AX30" s="91"/>
      <c r="AY30" s="91"/>
      <c r="AZ30" s="13"/>
      <c r="BA30" s="13"/>
      <c r="BB30" s="114"/>
      <c r="BC30" s="13"/>
      <c r="BD30" s="13"/>
      <c r="BE30" s="13"/>
      <c r="BF30" s="13"/>
      <c r="BG30" s="13"/>
      <c r="BH30" s="91"/>
      <c r="BI30" s="91"/>
      <c r="BJ30" s="91"/>
      <c r="BK30" s="91"/>
      <c r="BL30" s="91"/>
      <c r="BM30" s="91"/>
      <c r="BN30" s="91"/>
      <c r="BO30" s="91"/>
      <c r="BP30" s="93"/>
      <c r="BQ30" s="91"/>
      <c r="BR30" s="91"/>
      <c r="BS30" s="91"/>
      <c r="BT30" s="91"/>
      <c r="BU30" s="91"/>
      <c r="BV30" s="91"/>
      <c r="BW30" s="91"/>
      <c r="BX30" s="91"/>
      <c r="BY30" s="91"/>
      <c r="BZ30" s="91"/>
      <c r="CA30" s="91"/>
      <c r="CB30" s="91"/>
      <c r="CC30" s="91"/>
    </row>
    <row r="31" spans="1:81" s="11" customFormat="1" ht="13.5" customHeight="1" x14ac:dyDescent="0.2">
      <c r="A31" s="344"/>
      <c r="B31" s="348" t="s">
        <v>55</v>
      </c>
      <c r="C31" s="349"/>
      <c r="D31" s="113">
        <f t="shared" si="0"/>
        <v>0</v>
      </c>
      <c r="E31" s="107"/>
      <c r="F31" s="108"/>
      <c r="G31" s="109"/>
      <c r="H31" s="110"/>
      <c r="I31" s="111"/>
      <c r="J31" s="112"/>
      <c r="K31" s="112"/>
      <c r="L31" s="112"/>
      <c r="M31" s="112"/>
      <c r="N31" s="112"/>
      <c r="O31" s="112"/>
      <c r="P31" s="112"/>
      <c r="Q31" s="112"/>
      <c r="R31" s="112"/>
      <c r="S31" s="112"/>
      <c r="T31" s="112"/>
      <c r="U31" s="112"/>
      <c r="AS31" s="91"/>
      <c r="AT31" s="91"/>
      <c r="AU31" s="91"/>
      <c r="AV31" s="92"/>
      <c r="AW31" s="93"/>
      <c r="AX31" s="91"/>
      <c r="AY31" s="91"/>
      <c r="AZ31" s="13"/>
      <c r="BA31" s="13"/>
      <c r="BB31" s="114"/>
      <c r="BC31" s="13"/>
      <c r="BD31" s="13"/>
      <c r="BE31" s="13"/>
      <c r="BF31" s="13"/>
      <c r="BG31" s="13"/>
      <c r="BH31" s="91"/>
      <c r="BI31" s="91"/>
      <c r="BJ31" s="91"/>
      <c r="BK31" s="91"/>
      <c r="BL31" s="91"/>
      <c r="BM31" s="91"/>
      <c r="BN31" s="91"/>
      <c r="BO31" s="91"/>
      <c r="BP31" s="93"/>
      <c r="BQ31" s="91"/>
      <c r="BR31" s="91"/>
      <c r="BS31" s="91"/>
      <c r="BT31" s="91"/>
      <c r="BU31" s="91"/>
      <c r="BV31" s="91"/>
      <c r="BW31" s="91"/>
      <c r="BX31" s="91"/>
      <c r="BY31" s="91"/>
      <c r="BZ31" s="91"/>
      <c r="CA31" s="91"/>
      <c r="CB31" s="91"/>
      <c r="CC31" s="91"/>
    </row>
    <row r="32" spans="1:81" s="11" customFormat="1" ht="16.5" customHeight="1" x14ac:dyDescent="0.2">
      <c r="A32" s="344"/>
      <c r="B32" s="348" t="s">
        <v>56</v>
      </c>
      <c r="C32" s="349"/>
      <c r="D32" s="113">
        <f t="shared" si="0"/>
        <v>0</v>
      </c>
      <c r="E32" s="107"/>
      <c r="F32" s="108"/>
      <c r="G32" s="109"/>
      <c r="H32" s="110"/>
      <c r="I32" s="111"/>
      <c r="J32" s="112"/>
      <c r="K32" s="112"/>
      <c r="L32" s="112"/>
      <c r="M32" s="112"/>
      <c r="N32" s="112"/>
      <c r="O32" s="112"/>
      <c r="P32" s="112"/>
      <c r="Q32" s="112"/>
      <c r="R32" s="112"/>
      <c r="S32" s="112"/>
      <c r="T32" s="112"/>
      <c r="U32" s="112"/>
      <c r="AS32" s="91"/>
      <c r="AT32" s="91"/>
      <c r="AU32" s="91"/>
      <c r="AV32" s="92"/>
      <c r="AW32" s="93"/>
      <c r="AX32" s="91"/>
      <c r="AY32" s="91"/>
      <c r="AZ32" s="13"/>
      <c r="BA32" s="13"/>
      <c r="BB32" s="114"/>
      <c r="BC32" s="13"/>
      <c r="BD32" s="13"/>
      <c r="BE32" s="13"/>
      <c r="BF32" s="13"/>
      <c r="BG32" s="13"/>
      <c r="BH32" s="91"/>
      <c r="BI32" s="91"/>
      <c r="BJ32" s="91"/>
      <c r="BK32" s="91"/>
      <c r="BL32" s="91"/>
      <c r="BM32" s="91"/>
      <c r="BN32" s="91"/>
      <c r="BO32" s="91"/>
      <c r="BP32" s="93"/>
      <c r="BQ32" s="91"/>
      <c r="BR32" s="91"/>
      <c r="BS32" s="91"/>
      <c r="BT32" s="91"/>
      <c r="BU32" s="91"/>
      <c r="BV32" s="91"/>
      <c r="BW32" s="91"/>
      <c r="BX32" s="91"/>
      <c r="BY32" s="91"/>
      <c r="BZ32" s="91"/>
      <c r="CA32" s="91"/>
      <c r="CB32" s="91"/>
      <c r="CC32" s="91"/>
    </row>
    <row r="33" spans="1:81" s="11" customFormat="1" ht="16.5" customHeight="1" x14ac:dyDescent="0.2">
      <c r="A33" s="344"/>
      <c r="B33" s="348" t="s">
        <v>57</v>
      </c>
      <c r="C33" s="349"/>
      <c r="D33" s="113">
        <f t="shared" si="0"/>
        <v>0</v>
      </c>
      <c r="E33" s="107"/>
      <c r="F33" s="108"/>
      <c r="G33" s="109"/>
      <c r="H33" s="110"/>
      <c r="I33" s="111"/>
      <c r="J33" s="112"/>
      <c r="K33" s="112"/>
      <c r="L33" s="112"/>
      <c r="M33" s="112"/>
      <c r="N33" s="112"/>
      <c r="O33" s="112"/>
      <c r="P33" s="112"/>
      <c r="Q33" s="112"/>
      <c r="R33" s="112"/>
      <c r="S33" s="112"/>
      <c r="T33" s="112"/>
      <c r="U33" s="112"/>
      <c r="AS33" s="91"/>
      <c r="AT33" s="91"/>
      <c r="AU33" s="91"/>
      <c r="AV33" s="92"/>
      <c r="AW33" s="93"/>
      <c r="AX33" s="91"/>
      <c r="AY33" s="91"/>
      <c r="AZ33" s="13"/>
      <c r="BA33" s="13"/>
      <c r="BB33" s="114"/>
      <c r="BC33" s="13"/>
      <c r="BD33" s="13"/>
      <c r="BE33" s="13"/>
      <c r="BF33" s="13"/>
      <c r="BG33" s="13"/>
      <c r="BH33" s="91"/>
      <c r="BI33" s="91"/>
      <c r="BJ33" s="91"/>
      <c r="BK33" s="91"/>
      <c r="BL33" s="91"/>
      <c r="BM33" s="91"/>
      <c r="BN33" s="91"/>
      <c r="BO33" s="91"/>
      <c r="BP33" s="93"/>
      <c r="BQ33" s="91"/>
      <c r="BR33" s="91"/>
      <c r="BS33" s="91"/>
      <c r="BT33" s="91"/>
      <c r="BU33" s="91"/>
      <c r="BV33" s="91"/>
      <c r="BW33" s="91"/>
      <c r="BX33" s="91"/>
      <c r="BY33" s="91"/>
      <c r="BZ33" s="91"/>
      <c r="CA33" s="91"/>
      <c r="CB33" s="91"/>
      <c r="CC33" s="91"/>
    </row>
    <row r="34" spans="1:81" s="11" customFormat="1" ht="15" customHeight="1" x14ac:dyDescent="0.2">
      <c r="A34" s="344"/>
      <c r="B34" s="348" t="s">
        <v>58</v>
      </c>
      <c r="C34" s="349"/>
      <c r="D34" s="113">
        <f t="shared" si="0"/>
        <v>0</v>
      </c>
      <c r="E34" s="107"/>
      <c r="F34" s="108"/>
      <c r="G34" s="109"/>
      <c r="H34" s="110"/>
      <c r="I34" s="111"/>
      <c r="J34" s="112"/>
      <c r="K34" s="112"/>
      <c r="L34" s="112"/>
      <c r="M34" s="112"/>
      <c r="N34" s="112"/>
      <c r="O34" s="112"/>
      <c r="P34" s="112"/>
      <c r="Q34" s="112"/>
      <c r="R34" s="112"/>
      <c r="S34" s="112"/>
      <c r="T34" s="112"/>
      <c r="U34" s="112"/>
      <c r="AS34" s="91"/>
      <c r="AT34" s="91"/>
      <c r="AU34" s="91"/>
      <c r="AV34" s="92"/>
      <c r="AW34" s="93"/>
      <c r="AX34" s="91"/>
      <c r="AY34" s="91"/>
      <c r="AZ34" s="13"/>
      <c r="BA34" s="13"/>
      <c r="BB34" s="114"/>
      <c r="BC34" s="13"/>
      <c r="BD34" s="13"/>
      <c r="BE34" s="13"/>
      <c r="BF34" s="13"/>
      <c r="BG34" s="13"/>
      <c r="BH34" s="91"/>
      <c r="BI34" s="91"/>
      <c r="BJ34" s="91"/>
      <c r="BK34" s="91"/>
      <c r="BL34" s="91"/>
      <c r="BM34" s="91"/>
      <c r="BN34" s="91"/>
      <c r="BO34" s="91"/>
      <c r="BP34" s="93"/>
      <c r="BQ34" s="91"/>
      <c r="BR34" s="91"/>
      <c r="BS34" s="91"/>
      <c r="BT34" s="91"/>
      <c r="BU34" s="91"/>
      <c r="BV34" s="91"/>
      <c r="BW34" s="91"/>
      <c r="BX34" s="91"/>
      <c r="BY34" s="91"/>
      <c r="BZ34" s="91"/>
      <c r="CA34" s="91"/>
      <c r="CB34" s="91"/>
      <c r="CC34" s="91"/>
    </row>
    <row r="35" spans="1:81" s="11" customFormat="1" ht="15.75" customHeight="1" x14ac:dyDescent="0.2">
      <c r="A35" s="344"/>
      <c r="B35" s="348" t="s">
        <v>59</v>
      </c>
      <c r="C35" s="349"/>
      <c r="D35" s="113">
        <f t="shared" si="0"/>
        <v>0</v>
      </c>
      <c r="E35" s="107"/>
      <c r="F35" s="108"/>
      <c r="G35" s="109"/>
      <c r="H35" s="110"/>
      <c r="I35" s="111"/>
      <c r="J35" s="112"/>
      <c r="K35" s="112"/>
      <c r="L35" s="112"/>
      <c r="M35" s="112"/>
      <c r="N35" s="112"/>
      <c r="O35" s="112"/>
      <c r="P35" s="112"/>
      <c r="Q35" s="112"/>
      <c r="R35" s="112"/>
      <c r="S35" s="112"/>
      <c r="T35" s="112"/>
      <c r="U35" s="112"/>
      <c r="AS35" s="91"/>
      <c r="AT35" s="91"/>
      <c r="AU35" s="91"/>
      <c r="AV35" s="92"/>
      <c r="AW35" s="93"/>
      <c r="AX35" s="91"/>
      <c r="AY35" s="91"/>
      <c r="AZ35" s="13"/>
      <c r="BA35" s="13"/>
      <c r="BB35" s="114"/>
      <c r="BC35" s="13"/>
      <c r="BD35" s="13"/>
      <c r="BE35" s="13"/>
      <c r="BF35" s="13"/>
      <c r="BG35" s="13"/>
      <c r="BH35" s="91"/>
      <c r="BI35" s="91"/>
      <c r="BJ35" s="91"/>
      <c r="BK35" s="91"/>
      <c r="BL35" s="91"/>
      <c r="BM35" s="91"/>
      <c r="BN35" s="91"/>
      <c r="BO35" s="91"/>
      <c r="BP35" s="93"/>
      <c r="BQ35" s="91"/>
      <c r="BR35" s="91"/>
      <c r="BS35" s="91"/>
      <c r="BT35" s="91"/>
      <c r="BU35" s="91"/>
      <c r="BV35" s="91"/>
      <c r="BW35" s="91"/>
      <c r="BX35" s="91"/>
      <c r="BY35" s="91"/>
      <c r="BZ35" s="91"/>
      <c r="CA35" s="91"/>
      <c r="CB35" s="91"/>
      <c r="CC35" s="91"/>
    </row>
    <row r="36" spans="1:81" s="11" customFormat="1" ht="33.75" customHeight="1" x14ac:dyDescent="0.2">
      <c r="A36" s="344"/>
      <c r="B36" s="348" t="s">
        <v>60</v>
      </c>
      <c r="C36" s="349"/>
      <c r="D36" s="113">
        <f t="shared" si="0"/>
        <v>0</v>
      </c>
      <c r="E36" s="107"/>
      <c r="F36" s="108"/>
      <c r="G36" s="109"/>
      <c r="H36" s="110"/>
      <c r="I36" s="111"/>
      <c r="J36" s="112"/>
      <c r="K36" s="112"/>
      <c r="L36" s="112"/>
      <c r="M36" s="112"/>
      <c r="N36" s="112"/>
      <c r="O36" s="112"/>
      <c r="P36" s="112"/>
      <c r="Q36" s="112"/>
      <c r="R36" s="112"/>
      <c r="S36" s="112"/>
      <c r="T36" s="112"/>
      <c r="U36" s="112"/>
      <c r="AS36" s="91"/>
      <c r="AT36" s="91"/>
      <c r="AU36" s="91"/>
      <c r="AV36" s="92"/>
      <c r="AW36" s="93"/>
      <c r="AX36" s="91"/>
      <c r="AY36" s="91"/>
      <c r="AZ36" s="13"/>
      <c r="BA36" s="13"/>
      <c r="BB36" s="114"/>
      <c r="BC36" s="13"/>
      <c r="BD36" s="13"/>
      <c r="BE36" s="13"/>
      <c r="BF36" s="13"/>
      <c r="BG36" s="13"/>
      <c r="BH36" s="91"/>
      <c r="BI36" s="91"/>
      <c r="BJ36" s="91"/>
      <c r="BK36" s="91"/>
      <c r="BL36" s="91"/>
      <c r="BM36" s="91"/>
      <c r="BN36" s="91"/>
      <c r="BO36" s="91"/>
      <c r="BP36" s="93"/>
      <c r="BQ36" s="91"/>
      <c r="BR36" s="91"/>
      <c r="BS36" s="91"/>
      <c r="BT36" s="91"/>
      <c r="BU36" s="91"/>
      <c r="BV36" s="91"/>
      <c r="BW36" s="91"/>
      <c r="BX36" s="91"/>
      <c r="BY36" s="91"/>
      <c r="BZ36" s="91"/>
      <c r="CA36" s="91"/>
      <c r="CB36" s="91"/>
      <c r="CC36" s="91"/>
    </row>
    <row r="37" spans="1:81" s="11" customFormat="1" ht="33.75" customHeight="1" x14ac:dyDescent="0.2">
      <c r="A37" s="344"/>
      <c r="B37" s="348" t="s">
        <v>61</v>
      </c>
      <c r="C37" s="349"/>
      <c r="D37" s="113">
        <f t="shared" si="0"/>
        <v>0</v>
      </c>
      <c r="E37" s="107"/>
      <c r="F37" s="108"/>
      <c r="G37" s="109"/>
      <c r="H37" s="110"/>
      <c r="I37" s="111"/>
      <c r="J37" s="112"/>
      <c r="K37" s="112"/>
      <c r="L37" s="112"/>
      <c r="M37" s="112"/>
      <c r="N37" s="112"/>
      <c r="O37" s="112"/>
      <c r="P37" s="112"/>
      <c r="Q37" s="112"/>
      <c r="R37" s="112"/>
      <c r="S37" s="112"/>
      <c r="T37" s="112"/>
      <c r="U37" s="112"/>
      <c r="AS37" s="91"/>
      <c r="AT37" s="91"/>
      <c r="AU37" s="91"/>
      <c r="AV37" s="92"/>
      <c r="AW37" s="93"/>
      <c r="AX37" s="91"/>
      <c r="AY37" s="91"/>
      <c r="AZ37" s="13"/>
      <c r="BA37" s="13"/>
      <c r="BB37" s="114"/>
      <c r="BC37" s="13"/>
      <c r="BD37" s="13"/>
      <c r="BE37" s="13"/>
      <c r="BF37" s="13"/>
      <c r="BG37" s="13"/>
      <c r="BH37" s="91"/>
      <c r="BI37" s="91"/>
      <c r="BJ37" s="91"/>
      <c r="BK37" s="91"/>
      <c r="BL37" s="91"/>
      <c r="BM37" s="91"/>
      <c r="BN37" s="91"/>
      <c r="BO37" s="91"/>
      <c r="BP37" s="93"/>
      <c r="BQ37" s="91"/>
      <c r="BR37" s="91"/>
      <c r="BS37" s="91"/>
      <c r="BT37" s="91"/>
      <c r="BU37" s="91"/>
      <c r="BV37" s="91"/>
      <c r="BW37" s="91"/>
      <c r="BX37" s="91"/>
      <c r="BY37" s="91"/>
      <c r="BZ37" s="91"/>
      <c r="CA37" s="91"/>
      <c r="CB37" s="91"/>
      <c r="CC37" s="91"/>
    </row>
    <row r="38" spans="1:81" s="11" customFormat="1" ht="35.25" customHeight="1" x14ac:dyDescent="0.2">
      <c r="A38" s="344"/>
      <c r="B38" s="348" t="s">
        <v>62</v>
      </c>
      <c r="C38" s="349"/>
      <c r="D38" s="113">
        <f t="shared" si="0"/>
        <v>0</v>
      </c>
      <c r="E38" s="107"/>
      <c r="F38" s="108"/>
      <c r="G38" s="109"/>
      <c r="H38" s="110"/>
      <c r="I38" s="111"/>
      <c r="J38" s="112"/>
      <c r="K38" s="112"/>
      <c r="L38" s="112"/>
      <c r="M38" s="112"/>
      <c r="N38" s="112"/>
      <c r="O38" s="112"/>
      <c r="P38" s="112"/>
      <c r="Q38" s="112"/>
      <c r="R38" s="112"/>
      <c r="S38" s="112"/>
      <c r="T38" s="112"/>
      <c r="U38" s="112"/>
      <c r="AS38" s="91"/>
      <c r="AT38" s="91"/>
      <c r="AU38" s="91"/>
      <c r="AV38" s="92"/>
      <c r="AW38" s="93"/>
      <c r="AX38" s="91"/>
      <c r="AY38" s="91"/>
      <c r="AZ38" s="13"/>
      <c r="BA38" s="13"/>
      <c r="BB38" s="114"/>
      <c r="BC38" s="13"/>
      <c r="BD38" s="13"/>
      <c r="BE38" s="13"/>
      <c r="BF38" s="13"/>
      <c r="BG38" s="13"/>
      <c r="BH38" s="91"/>
      <c r="BI38" s="91"/>
      <c r="BJ38" s="91"/>
      <c r="BK38" s="91"/>
      <c r="BL38" s="91"/>
      <c r="BM38" s="91"/>
      <c r="BN38" s="91"/>
      <c r="BO38" s="91"/>
      <c r="BP38" s="93"/>
      <c r="BQ38" s="91"/>
      <c r="BR38" s="91"/>
      <c r="BS38" s="91"/>
      <c r="BT38" s="91"/>
      <c r="BU38" s="91"/>
      <c r="BV38" s="91"/>
      <c r="BW38" s="91"/>
      <c r="BX38" s="91"/>
      <c r="BY38" s="91"/>
      <c r="BZ38" s="91"/>
      <c r="CA38" s="91"/>
      <c r="CB38" s="91"/>
      <c r="CC38" s="91"/>
    </row>
    <row r="39" spans="1:81" s="11" customFormat="1" ht="14.25" customHeight="1" x14ac:dyDescent="0.2">
      <c r="A39" s="345"/>
      <c r="B39" s="352" t="s">
        <v>63</v>
      </c>
      <c r="C39" s="353"/>
      <c r="D39" s="115">
        <f t="shared" si="0"/>
        <v>0</v>
      </c>
      <c r="E39" s="116"/>
      <c r="F39" s="117"/>
      <c r="G39" s="118"/>
      <c r="H39" s="119"/>
      <c r="I39" s="111"/>
      <c r="J39" s="112"/>
      <c r="K39" s="112"/>
      <c r="L39" s="112"/>
      <c r="M39" s="112"/>
      <c r="N39" s="112"/>
      <c r="O39" s="112"/>
      <c r="P39" s="112"/>
      <c r="Q39" s="112"/>
      <c r="R39" s="112"/>
      <c r="S39" s="112"/>
      <c r="T39" s="112"/>
      <c r="U39" s="112"/>
      <c r="AS39" s="91"/>
      <c r="AT39" s="91"/>
      <c r="AU39" s="91"/>
      <c r="AV39" s="92"/>
      <c r="AW39" s="93"/>
      <c r="AX39" s="91"/>
      <c r="AY39" s="91"/>
      <c r="AZ39" s="13"/>
      <c r="BA39" s="13"/>
      <c r="BB39" s="114"/>
      <c r="BC39" s="13"/>
      <c r="BD39" s="13"/>
      <c r="BE39" s="13"/>
      <c r="BF39" s="13"/>
      <c r="BG39" s="13"/>
      <c r="BH39" s="91"/>
      <c r="BI39" s="91"/>
      <c r="BJ39" s="91"/>
      <c r="BK39" s="91"/>
      <c r="BL39" s="91"/>
      <c r="BM39" s="91"/>
      <c r="BN39" s="91"/>
      <c r="BO39" s="91"/>
      <c r="BP39" s="93"/>
      <c r="BQ39" s="91"/>
      <c r="BR39" s="91"/>
      <c r="BS39" s="91"/>
      <c r="BT39" s="91"/>
      <c r="BU39" s="91"/>
      <c r="BV39" s="91"/>
      <c r="BW39" s="91"/>
      <c r="BX39" s="91"/>
      <c r="BY39" s="91"/>
      <c r="BZ39" s="91"/>
      <c r="CA39" s="91"/>
      <c r="CB39" s="91"/>
      <c r="CC39" s="91"/>
    </row>
    <row r="40" spans="1:81" s="11" customFormat="1" ht="14.25" x14ac:dyDescent="0.2">
      <c r="A40" s="343" t="s">
        <v>64</v>
      </c>
      <c r="B40" s="346" t="s">
        <v>65</v>
      </c>
      <c r="C40" s="347"/>
      <c r="D40" s="106">
        <f t="shared" si="0"/>
        <v>0</v>
      </c>
      <c r="E40" s="120"/>
      <c r="F40" s="121"/>
      <c r="G40" s="122"/>
      <c r="H40" s="123"/>
      <c r="I40" s="111"/>
      <c r="J40" s="112"/>
      <c r="K40" s="112"/>
      <c r="L40" s="112"/>
      <c r="M40" s="112"/>
      <c r="N40" s="112"/>
      <c r="O40" s="112"/>
      <c r="P40" s="112"/>
      <c r="Q40" s="112"/>
      <c r="R40" s="112"/>
      <c r="S40" s="112"/>
      <c r="T40" s="112"/>
      <c r="U40" s="112"/>
      <c r="AS40" s="91"/>
      <c r="AT40" s="91"/>
      <c r="AU40" s="91"/>
      <c r="AV40" s="92"/>
      <c r="AW40" s="93"/>
      <c r="AX40" s="91"/>
      <c r="AY40" s="91"/>
      <c r="AZ40" s="13"/>
      <c r="BA40" s="13"/>
      <c r="BB40" s="114"/>
      <c r="BC40" s="13"/>
      <c r="BD40" s="13"/>
      <c r="BE40" s="13"/>
      <c r="BF40" s="13"/>
      <c r="BG40" s="13"/>
      <c r="BH40" s="91"/>
      <c r="BI40" s="91"/>
      <c r="BJ40" s="91"/>
      <c r="BK40" s="91"/>
      <c r="BL40" s="91"/>
      <c r="BM40" s="91"/>
      <c r="BN40" s="91"/>
      <c r="BO40" s="91"/>
      <c r="BP40" s="93"/>
      <c r="BQ40" s="91"/>
      <c r="BR40" s="91"/>
      <c r="BS40" s="91"/>
      <c r="BT40" s="91"/>
      <c r="BU40" s="91"/>
      <c r="BV40" s="91"/>
      <c r="BW40" s="91"/>
      <c r="BX40" s="91"/>
      <c r="BY40" s="91"/>
      <c r="BZ40" s="91"/>
      <c r="CA40" s="91"/>
      <c r="CB40" s="91"/>
      <c r="CC40" s="91"/>
    </row>
    <row r="41" spans="1:81" s="11" customFormat="1" ht="14.25" x14ac:dyDescent="0.2">
      <c r="A41" s="344"/>
      <c r="B41" s="348" t="s">
        <v>66</v>
      </c>
      <c r="C41" s="349"/>
      <c r="D41" s="113">
        <f t="shared" si="0"/>
        <v>0</v>
      </c>
      <c r="E41" s="107"/>
      <c r="F41" s="108"/>
      <c r="G41" s="109"/>
      <c r="H41" s="110"/>
      <c r="I41" s="111"/>
      <c r="J41" s="112"/>
      <c r="K41" s="112"/>
      <c r="L41" s="112"/>
      <c r="M41" s="112"/>
      <c r="N41" s="112"/>
      <c r="O41" s="112"/>
      <c r="P41" s="112"/>
      <c r="Q41" s="112"/>
      <c r="R41" s="112"/>
      <c r="S41" s="112"/>
      <c r="T41" s="112"/>
      <c r="U41" s="112"/>
      <c r="AS41" s="91"/>
      <c r="AT41" s="91"/>
      <c r="AU41" s="91"/>
      <c r="AV41" s="92"/>
      <c r="AW41" s="93"/>
      <c r="AX41" s="91"/>
      <c r="AY41" s="91"/>
      <c r="AZ41" s="13"/>
      <c r="BA41" s="13"/>
      <c r="BB41" s="114"/>
      <c r="BC41" s="13"/>
      <c r="BD41" s="13"/>
      <c r="BE41" s="13"/>
      <c r="BF41" s="13"/>
      <c r="BG41" s="13"/>
      <c r="BH41" s="91"/>
      <c r="BI41" s="91"/>
      <c r="BJ41" s="91"/>
      <c r="BK41" s="91"/>
      <c r="BL41" s="91"/>
      <c r="BM41" s="91"/>
      <c r="BN41" s="91"/>
      <c r="BO41" s="91"/>
      <c r="BP41" s="93"/>
      <c r="BQ41" s="91"/>
      <c r="BR41" s="91"/>
      <c r="BS41" s="91"/>
      <c r="BT41" s="91"/>
      <c r="BU41" s="91"/>
      <c r="BV41" s="91"/>
      <c r="BW41" s="91"/>
      <c r="BX41" s="91"/>
      <c r="BY41" s="91"/>
      <c r="BZ41" s="91"/>
      <c r="CA41" s="91"/>
      <c r="CB41" s="91"/>
      <c r="CC41" s="91"/>
    </row>
    <row r="42" spans="1:81" s="11" customFormat="1" ht="14.25" x14ac:dyDescent="0.2">
      <c r="A42" s="344"/>
      <c r="B42" s="352" t="s">
        <v>63</v>
      </c>
      <c r="C42" s="353"/>
      <c r="D42" s="115">
        <f t="shared" si="0"/>
        <v>0</v>
      </c>
      <c r="E42" s="107"/>
      <c r="F42" s="108"/>
      <c r="G42" s="109"/>
      <c r="H42" s="110"/>
      <c r="I42" s="111"/>
      <c r="J42" s="112"/>
      <c r="K42" s="112"/>
      <c r="L42" s="112"/>
      <c r="M42" s="112"/>
      <c r="N42" s="112"/>
      <c r="O42" s="112"/>
      <c r="P42" s="112"/>
      <c r="Q42" s="112"/>
      <c r="R42" s="112"/>
      <c r="S42" s="112"/>
      <c r="T42" s="112"/>
      <c r="U42" s="112"/>
      <c r="AS42" s="91"/>
      <c r="AT42" s="91"/>
      <c r="AU42" s="91"/>
      <c r="AV42" s="92"/>
      <c r="AW42" s="93"/>
      <c r="AX42" s="91"/>
      <c r="AY42" s="91"/>
      <c r="AZ42" s="13"/>
      <c r="BA42" s="13"/>
      <c r="BB42" s="114"/>
      <c r="BC42" s="13"/>
      <c r="BD42" s="13"/>
      <c r="BE42" s="13"/>
      <c r="BF42" s="13"/>
      <c r="BG42" s="13"/>
      <c r="BH42" s="91"/>
      <c r="BI42" s="91"/>
      <c r="BJ42" s="91"/>
      <c r="BK42" s="91"/>
      <c r="BL42" s="91"/>
      <c r="BM42" s="91"/>
      <c r="BN42" s="91"/>
      <c r="BO42" s="91"/>
      <c r="BP42" s="93"/>
      <c r="BQ42" s="91"/>
      <c r="BR42" s="91"/>
      <c r="BS42" s="91"/>
      <c r="BT42" s="91"/>
      <c r="BU42" s="91"/>
      <c r="BV42" s="91"/>
      <c r="BW42" s="91"/>
      <c r="BX42" s="91"/>
      <c r="BY42" s="91"/>
      <c r="BZ42" s="91"/>
      <c r="CA42" s="91"/>
      <c r="CB42" s="91"/>
      <c r="CC42" s="91"/>
    </row>
    <row r="43" spans="1:81" s="11" customFormat="1" ht="14.25" x14ac:dyDescent="0.2">
      <c r="A43" s="343" t="s">
        <v>67</v>
      </c>
      <c r="B43" s="346" t="s">
        <v>65</v>
      </c>
      <c r="C43" s="347"/>
      <c r="D43" s="106">
        <f t="shared" si="0"/>
        <v>0</v>
      </c>
      <c r="E43" s="120"/>
      <c r="F43" s="121"/>
      <c r="G43" s="122"/>
      <c r="H43" s="123"/>
      <c r="I43" s="111"/>
      <c r="J43" s="112"/>
      <c r="K43" s="112"/>
      <c r="L43" s="112"/>
      <c r="M43" s="112"/>
      <c r="N43" s="112"/>
      <c r="O43" s="112"/>
      <c r="P43" s="112"/>
      <c r="Q43" s="112"/>
      <c r="R43" s="112"/>
      <c r="S43" s="112"/>
      <c r="T43" s="112"/>
      <c r="U43" s="112"/>
      <c r="AS43" s="91"/>
      <c r="AT43" s="91"/>
      <c r="AU43" s="91"/>
      <c r="AV43" s="92"/>
      <c r="AW43" s="93"/>
      <c r="AX43" s="91"/>
      <c r="AY43" s="91"/>
      <c r="AZ43" s="13"/>
      <c r="BA43" s="13"/>
      <c r="BB43" s="114"/>
      <c r="BC43" s="13"/>
      <c r="BD43" s="13"/>
      <c r="BE43" s="13"/>
      <c r="BF43" s="13"/>
      <c r="BG43" s="13"/>
      <c r="BH43" s="91"/>
      <c r="BI43" s="91"/>
      <c r="BJ43" s="91"/>
      <c r="BK43" s="91"/>
      <c r="BL43" s="91"/>
      <c r="BM43" s="91"/>
      <c r="BN43" s="91"/>
      <c r="BO43" s="91"/>
      <c r="BP43" s="93"/>
      <c r="BQ43" s="91"/>
      <c r="BR43" s="91"/>
      <c r="BS43" s="91"/>
      <c r="BT43" s="91"/>
      <c r="BU43" s="91"/>
      <c r="BV43" s="91"/>
      <c r="BW43" s="91"/>
      <c r="BX43" s="91"/>
      <c r="BY43" s="91"/>
      <c r="BZ43" s="91"/>
      <c r="CA43" s="91"/>
      <c r="CB43" s="91"/>
      <c r="CC43" s="91"/>
    </row>
    <row r="44" spans="1:81" s="11" customFormat="1" ht="14.25" x14ac:dyDescent="0.2">
      <c r="A44" s="344"/>
      <c r="B44" s="348" t="s">
        <v>66</v>
      </c>
      <c r="C44" s="349"/>
      <c r="D44" s="113">
        <f t="shared" si="0"/>
        <v>0</v>
      </c>
      <c r="E44" s="107"/>
      <c r="F44" s="108"/>
      <c r="G44" s="109"/>
      <c r="H44" s="110"/>
      <c r="I44" s="111"/>
      <c r="J44" s="112"/>
      <c r="K44" s="112"/>
      <c r="L44" s="112"/>
      <c r="M44" s="112"/>
      <c r="N44" s="112"/>
      <c r="O44" s="112"/>
      <c r="P44" s="112"/>
      <c r="Q44" s="112"/>
      <c r="R44" s="112"/>
      <c r="S44" s="112"/>
      <c r="T44" s="112"/>
      <c r="U44" s="112"/>
      <c r="AS44" s="91"/>
      <c r="AT44" s="91"/>
      <c r="AU44" s="91"/>
      <c r="AV44" s="92"/>
      <c r="AW44" s="93"/>
      <c r="AX44" s="91"/>
      <c r="AY44" s="91"/>
      <c r="AZ44" s="13"/>
      <c r="BA44" s="13"/>
      <c r="BB44" s="114"/>
      <c r="BC44" s="13"/>
      <c r="BD44" s="13"/>
      <c r="BE44" s="13"/>
      <c r="BF44" s="13"/>
      <c r="BG44" s="13"/>
      <c r="BH44" s="91"/>
      <c r="BI44" s="91"/>
      <c r="BJ44" s="91"/>
      <c r="BK44" s="91"/>
      <c r="BL44" s="91"/>
      <c r="BM44" s="91"/>
      <c r="BN44" s="91"/>
      <c r="BO44" s="91"/>
      <c r="BP44" s="93"/>
      <c r="BQ44" s="91"/>
      <c r="BR44" s="91"/>
      <c r="BS44" s="91"/>
      <c r="BT44" s="91"/>
      <c r="BU44" s="91"/>
      <c r="BV44" s="91"/>
      <c r="BW44" s="91"/>
      <c r="BX44" s="91"/>
      <c r="BY44" s="91"/>
      <c r="BZ44" s="91"/>
      <c r="CA44" s="91"/>
      <c r="CB44" s="91"/>
      <c r="CC44" s="91"/>
    </row>
    <row r="45" spans="1:81" s="11" customFormat="1" ht="14.25" x14ac:dyDescent="0.2">
      <c r="A45" s="345"/>
      <c r="B45" s="354" t="s">
        <v>63</v>
      </c>
      <c r="C45" s="355"/>
      <c r="D45" s="115">
        <f t="shared" si="0"/>
        <v>0</v>
      </c>
      <c r="E45" s="116"/>
      <c r="F45" s="117"/>
      <c r="G45" s="118"/>
      <c r="H45" s="119"/>
      <c r="I45" s="111"/>
      <c r="J45" s="112"/>
      <c r="K45" s="112"/>
      <c r="L45" s="112"/>
      <c r="M45" s="112"/>
      <c r="N45" s="112"/>
      <c r="O45" s="112"/>
      <c r="P45" s="112"/>
      <c r="Q45" s="112"/>
      <c r="R45" s="112"/>
      <c r="S45" s="112"/>
      <c r="T45" s="112"/>
      <c r="U45" s="112"/>
      <c r="AS45" s="91"/>
      <c r="AT45" s="91"/>
      <c r="AU45" s="91"/>
      <c r="AV45" s="92"/>
      <c r="AW45" s="93"/>
      <c r="AX45" s="91"/>
      <c r="AY45" s="91"/>
      <c r="AZ45" s="13"/>
      <c r="BA45" s="13"/>
      <c r="BB45" s="114"/>
      <c r="BC45" s="13"/>
      <c r="BD45" s="13"/>
      <c r="BE45" s="13"/>
      <c r="BF45" s="13"/>
      <c r="BG45" s="13"/>
      <c r="BH45" s="91"/>
      <c r="BI45" s="91"/>
      <c r="BJ45" s="91"/>
      <c r="BK45" s="91"/>
      <c r="BL45" s="91"/>
      <c r="BM45" s="91"/>
      <c r="BN45" s="91"/>
      <c r="BO45" s="91"/>
      <c r="BP45" s="93"/>
      <c r="BQ45" s="91"/>
      <c r="BR45" s="91"/>
      <c r="BS45" s="91"/>
      <c r="BT45" s="91"/>
      <c r="BU45" s="91"/>
      <c r="BV45" s="91"/>
      <c r="BW45" s="91"/>
      <c r="BX45" s="91"/>
      <c r="BY45" s="91"/>
      <c r="BZ45" s="91"/>
      <c r="CA45" s="91"/>
      <c r="CB45" s="91"/>
      <c r="CC45" s="91"/>
    </row>
    <row r="46" spans="1:81" s="11" customFormat="1" ht="25.5" customHeight="1" x14ac:dyDescent="0.2">
      <c r="A46" s="124" t="s">
        <v>63</v>
      </c>
      <c r="B46" s="356" t="s">
        <v>68</v>
      </c>
      <c r="C46" s="357"/>
      <c r="D46" s="125">
        <f t="shared" si="0"/>
        <v>0</v>
      </c>
      <c r="E46" s="126"/>
      <c r="F46" s="127"/>
      <c r="G46" s="128"/>
      <c r="H46" s="129"/>
      <c r="I46" s="111"/>
      <c r="J46" s="112"/>
      <c r="K46" s="112"/>
      <c r="L46" s="112"/>
      <c r="M46" s="112"/>
      <c r="N46" s="112"/>
      <c r="O46" s="112"/>
      <c r="P46" s="112"/>
      <c r="Q46" s="112"/>
      <c r="R46" s="112"/>
      <c r="S46" s="112"/>
      <c r="T46" s="112"/>
      <c r="U46" s="112"/>
      <c r="AS46" s="91"/>
      <c r="AT46" s="91"/>
      <c r="AU46" s="91"/>
      <c r="AV46" s="92"/>
      <c r="AW46" s="93"/>
      <c r="AX46" s="91"/>
      <c r="AY46" s="91"/>
      <c r="AZ46" s="13"/>
      <c r="BA46" s="13"/>
      <c r="BB46" s="114"/>
      <c r="BC46" s="13"/>
      <c r="BD46" s="13"/>
      <c r="BE46" s="13"/>
      <c r="BF46" s="13"/>
      <c r="BG46" s="13"/>
      <c r="BH46" s="91"/>
      <c r="BI46" s="91"/>
      <c r="BJ46" s="91"/>
      <c r="BK46" s="91"/>
      <c r="BL46" s="91"/>
      <c r="BM46" s="91"/>
      <c r="BN46" s="91"/>
      <c r="BO46" s="91"/>
      <c r="BP46" s="93"/>
      <c r="BQ46" s="91"/>
      <c r="BR46" s="91"/>
      <c r="BS46" s="91"/>
      <c r="BT46" s="91"/>
      <c r="BU46" s="91"/>
      <c r="BV46" s="91"/>
      <c r="BW46" s="91"/>
      <c r="BX46" s="91"/>
      <c r="BY46" s="91"/>
      <c r="BZ46" s="91"/>
      <c r="CA46" s="91"/>
      <c r="CB46" s="91"/>
      <c r="CC46" s="91"/>
    </row>
    <row r="47" spans="1:81" s="15" customFormat="1" ht="34.5" customHeight="1" x14ac:dyDescent="0.2">
      <c r="A47" s="130" t="s">
        <v>69</v>
      </c>
      <c r="B47" s="130"/>
      <c r="C47" s="130"/>
      <c r="D47" s="130"/>
      <c r="E47" s="130"/>
      <c r="F47" s="130"/>
      <c r="G47" s="130"/>
      <c r="H47" s="11"/>
      <c r="I47" s="11"/>
      <c r="J47" s="11"/>
      <c r="K47" s="11"/>
      <c r="L47" s="11"/>
      <c r="M47" s="130"/>
      <c r="N47" s="130"/>
      <c r="R47" s="11"/>
      <c r="AK47" s="13"/>
      <c r="AL47" s="13"/>
      <c r="AM47" s="13"/>
      <c r="AN47" s="13"/>
      <c r="AO47" s="13"/>
      <c r="AP47" s="13"/>
      <c r="AV47" s="17"/>
      <c r="AW47" s="131"/>
      <c r="BA47" s="70"/>
      <c r="BB47" s="70"/>
      <c r="BC47" s="70"/>
      <c r="BD47" s="70"/>
      <c r="BE47" s="70"/>
      <c r="BF47" s="89"/>
      <c r="BP47" s="16"/>
    </row>
    <row r="48" spans="1:81" s="13" customFormat="1" ht="19.5" customHeight="1" x14ac:dyDescent="0.15">
      <c r="A48" s="366" t="s">
        <v>70</v>
      </c>
      <c r="B48" s="368" t="s">
        <v>71</v>
      </c>
      <c r="C48" s="358" t="s">
        <v>72</v>
      </c>
      <c r="D48" s="370"/>
      <c r="E48" s="370"/>
      <c r="F48" s="370"/>
      <c r="G48" s="370"/>
      <c r="H48" s="370"/>
      <c r="I48" s="370"/>
      <c r="J48" s="370"/>
      <c r="K48" s="370"/>
      <c r="L48" s="370"/>
      <c r="M48" s="370"/>
      <c r="N48" s="370"/>
      <c r="O48" s="370"/>
      <c r="P48" s="370"/>
      <c r="Q48" s="370"/>
      <c r="R48" s="370"/>
      <c r="S48" s="370"/>
      <c r="T48" s="370"/>
      <c r="U48" s="359"/>
      <c r="V48" s="358" t="s">
        <v>7</v>
      </c>
      <c r="W48" s="359"/>
      <c r="X48" s="324" t="s">
        <v>73</v>
      </c>
      <c r="Y48" s="15"/>
      <c r="Z48" s="15"/>
      <c r="AA48" s="15"/>
      <c r="AB48" s="15"/>
      <c r="AC48" s="15"/>
      <c r="AD48" s="15"/>
      <c r="AE48" s="15"/>
      <c r="AF48" s="15"/>
      <c r="AG48" s="15"/>
      <c r="AH48" s="15"/>
      <c r="AI48" s="15"/>
      <c r="AJ48" s="15"/>
      <c r="AW48" s="131"/>
      <c r="AX48" s="17"/>
      <c r="BA48" s="70"/>
      <c r="BB48" s="70"/>
      <c r="BC48" s="70"/>
      <c r="BD48" s="70"/>
      <c r="BE48" s="70"/>
      <c r="BF48" s="89"/>
      <c r="BP48" s="16"/>
    </row>
    <row r="49" spans="1:68" s="13" customFormat="1" ht="27.75" customHeight="1" x14ac:dyDescent="0.15">
      <c r="A49" s="367"/>
      <c r="B49" s="369"/>
      <c r="C49" s="132"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5"/>
      <c r="Y49" s="15"/>
      <c r="Z49" s="15"/>
      <c r="AA49" s="15"/>
      <c r="AB49" s="15"/>
      <c r="AC49" s="15"/>
      <c r="AD49" s="15"/>
      <c r="AE49" s="15"/>
      <c r="AF49" s="3"/>
      <c r="AG49" s="15"/>
      <c r="AH49" s="15"/>
      <c r="AI49" s="15"/>
      <c r="AJ49" s="15"/>
      <c r="AK49" s="15"/>
      <c r="AL49" s="15"/>
      <c r="AM49" s="15"/>
      <c r="AW49" s="16"/>
      <c r="AZ49" s="17"/>
      <c r="BA49" s="70"/>
      <c r="BB49" s="70"/>
      <c r="BC49" s="70"/>
      <c r="BD49" s="70"/>
      <c r="BE49" s="70"/>
      <c r="BF49" s="89"/>
      <c r="BP49" s="16"/>
    </row>
    <row r="50" spans="1:68" s="13" customFormat="1" ht="15.75" customHeight="1" x14ac:dyDescent="0.15">
      <c r="A50" s="133" t="s">
        <v>74</v>
      </c>
      <c r="B50" s="134">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5"/>
      <c r="Y50" s="136"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7"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3"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5"/>
      <c r="Y51" s="136" t="str">
        <f t="shared" si="2"/>
        <v/>
      </c>
      <c r="Z51" s="15"/>
      <c r="AA51" s="15"/>
      <c r="AB51" s="15"/>
      <c r="AC51" s="15"/>
      <c r="AI51" s="15"/>
      <c r="AJ51" s="15"/>
      <c r="AK51" s="15"/>
      <c r="AL51" s="15"/>
      <c r="AM51" s="15"/>
      <c r="AW51" s="16"/>
      <c r="AZ51" s="17"/>
      <c r="BA51" s="33" t="str">
        <f t="shared" si="3"/>
        <v/>
      </c>
      <c r="BB51" s="137" t="str">
        <f t="shared" si="4"/>
        <v/>
      </c>
      <c r="BC51" s="33" t="str">
        <f t="shared" si="5"/>
        <v/>
      </c>
      <c r="BD51" s="16">
        <f t="shared" si="6"/>
        <v>0</v>
      </c>
      <c r="BE51" s="16">
        <f t="shared" si="7"/>
        <v>0</v>
      </c>
      <c r="BF51" s="16" t="str">
        <f t="shared" si="8"/>
        <v/>
      </c>
      <c r="BP51" s="16"/>
    </row>
    <row r="52" spans="1:68" s="13" customFormat="1" ht="15.75" customHeight="1" x14ac:dyDescent="0.15">
      <c r="A52" s="133"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5"/>
      <c r="Y52" s="136" t="str">
        <f t="shared" si="2"/>
        <v/>
      </c>
      <c r="Z52" s="15"/>
      <c r="AA52" s="15"/>
      <c r="AB52" s="15"/>
      <c r="AC52" s="15"/>
      <c r="AI52" s="15"/>
      <c r="AJ52" s="15"/>
      <c r="AK52" s="15"/>
      <c r="AL52" s="15"/>
      <c r="AM52" s="15"/>
      <c r="AW52" s="16"/>
      <c r="AZ52" s="17"/>
      <c r="BA52" s="33" t="str">
        <f t="shared" si="3"/>
        <v/>
      </c>
      <c r="BB52" s="137" t="str">
        <f t="shared" si="4"/>
        <v/>
      </c>
      <c r="BC52" s="33" t="str">
        <f t="shared" si="5"/>
        <v/>
      </c>
      <c r="BD52" s="16">
        <f t="shared" si="6"/>
        <v>0</v>
      </c>
      <c r="BE52" s="16">
        <f t="shared" si="7"/>
        <v>0</v>
      </c>
      <c r="BF52" s="16" t="str">
        <f t="shared" si="8"/>
        <v/>
      </c>
      <c r="BP52" s="16"/>
    </row>
    <row r="53" spans="1:68" s="13" customFormat="1" ht="15.75" customHeight="1" x14ac:dyDescent="0.15">
      <c r="A53" s="133"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5"/>
      <c r="Y53" s="136" t="str">
        <f t="shared" si="2"/>
        <v/>
      </c>
      <c r="Z53" s="15"/>
      <c r="AA53" s="15"/>
      <c r="AB53" s="15"/>
      <c r="AC53" s="15"/>
      <c r="AI53" s="15"/>
      <c r="AJ53" s="15"/>
      <c r="AK53" s="15"/>
      <c r="AL53" s="15"/>
      <c r="AM53" s="15"/>
      <c r="AW53" s="16"/>
      <c r="AZ53" s="17"/>
      <c r="BA53" s="33" t="str">
        <f t="shared" si="3"/>
        <v/>
      </c>
      <c r="BB53" s="137" t="str">
        <f t="shared" si="4"/>
        <v/>
      </c>
      <c r="BC53" s="33" t="str">
        <f t="shared" si="5"/>
        <v/>
      </c>
      <c r="BD53" s="16">
        <f t="shared" si="6"/>
        <v>0</v>
      </c>
      <c r="BE53" s="16">
        <f t="shared" si="7"/>
        <v>0</v>
      </c>
      <c r="BF53" s="16" t="str">
        <f t="shared" si="8"/>
        <v/>
      </c>
      <c r="BP53" s="16"/>
    </row>
    <row r="54" spans="1:68" s="13" customFormat="1" ht="15.75" customHeight="1" x14ac:dyDescent="0.15">
      <c r="A54" s="138"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39"/>
      <c r="Y54" s="136" t="str">
        <f t="shared" si="2"/>
        <v/>
      </c>
      <c r="Z54" s="15"/>
      <c r="AA54" s="15"/>
      <c r="AB54" s="15"/>
      <c r="AC54" s="15"/>
      <c r="AI54" s="15"/>
      <c r="AJ54" s="15"/>
      <c r="AK54" s="15"/>
      <c r="AL54" s="15"/>
      <c r="AM54" s="15"/>
      <c r="AW54" s="16"/>
      <c r="AZ54" s="17"/>
      <c r="BA54" s="33" t="str">
        <f t="shared" si="3"/>
        <v/>
      </c>
      <c r="BB54" s="137" t="str">
        <f t="shared" si="4"/>
        <v/>
      </c>
      <c r="BC54" s="33" t="str">
        <f t="shared" si="5"/>
        <v/>
      </c>
      <c r="BD54" s="16">
        <f t="shared" si="6"/>
        <v>0</v>
      </c>
      <c r="BE54" s="16">
        <f t="shared" si="7"/>
        <v>0</v>
      </c>
      <c r="BF54" s="16" t="str">
        <f t="shared" si="8"/>
        <v/>
      </c>
      <c r="BP54" s="16"/>
    </row>
    <row r="55" spans="1:68" s="13" customFormat="1" ht="15.75" customHeight="1" x14ac:dyDescent="0.15">
      <c r="A55" s="140" t="s">
        <v>5</v>
      </c>
      <c r="B55" s="141">
        <f t="shared" si="1"/>
        <v>0</v>
      </c>
      <c r="C55" s="142">
        <f>+SUM(C50:C54)</f>
        <v>0</v>
      </c>
      <c r="D55" s="143">
        <f t="shared" ref="D55:X55" si="9">+SUM(D50:D54)</f>
        <v>0</v>
      </c>
      <c r="E55" s="143">
        <f t="shared" si="9"/>
        <v>0</v>
      </c>
      <c r="F55" s="143">
        <f t="shared" si="9"/>
        <v>0</v>
      </c>
      <c r="G55" s="143">
        <f t="shared" si="9"/>
        <v>0</v>
      </c>
      <c r="H55" s="143">
        <f t="shared" si="9"/>
        <v>0</v>
      </c>
      <c r="I55" s="143">
        <f t="shared" si="9"/>
        <v>0</v>
      </c>
      <c r="J55" s="143">
        <f t="shared" si="9"/>
        <v>0</v>
      </c>
      <c r="K55" s="143">
        <f t="shared" si="9"/>
        <v>0</v>
      </c>
      <c r="L55" s="143">
        <f t="shared" si="9"/>
        <v>0</v>
      </c>
      <c r="M55" s="144">
        <f t="shared" si="9"/>
        <v>0</v>
      </c>
      <c r="N55" s="144">
        <f t="shared" si="9"/>
        <v>0</v>
      </c>
      <c r="O55" s="144">
        <f t="shared" si="9"/>
        <v>0</v>
      </c>
      <c r="P55" s="144">
        <f t="shared" si="9"/>
        <v>0</v>
      </c>
      <c r="Q55" s="144">
        <f t="shared" si="9"/>
        <v>0</v>
      </c>
      <c r="R55" s="144">
        <f t="shared" si="9"/>
        <v>0</v>
      </c>
      <c r="S55" s="144">
        <f t="shared" si="9"/>
        <v>0</v>
      </c>
      <c r="T55" s="144">
        <f t="shared" si="9"/>
        <v>0</v>
      </c>
      <c r="U55" s="144">
        <f t="shared" si="9"/>
        <v>0</v>
      </c>
      <c r="V55" s="142">
        <f t="shared" si="9"/>
        <v>0</v>
      </c>
      <c r="W55" s="145">
        <f t="shared" si="9"/>
        <v>0</v>
      </c>
      <c r="X55" s="146">
        <f t="shared" si="9"/>
        <v>0</v>
      </c>
      <c r="Y55" s="136" t="str">
        <f t="shared" si="2"/>
        <v/>
      </c>
      <c r="Z55" s="15"/>
      <c r="AA55" s="15"/>
      <c r="AB55" s="15"/>
      <c r="AC55" s="15"/>
      <c r="AI55" s="15"/>
      <c r="AJ55" s="15"/>
      <c r="AK55" s="15"/>
      <c r="AL55" s="15"/>
      <c r="AM55" s="15"/>
      <c r="AW55" s="16"/>
      <c r="AZ55" s="17"/>
      <c r="BA55" s="33" t="str">
        <f t="shared" si="3"/>
        <v/>
      </c>
      <c r="BB55" s="137" t="str">
        <f t="shared" si="4"/>
        <v/>
      </c>
      <c r="BC55" s="33" t="str">
        <f t="shared" si="5"/>
        <v/>
      </c>
      <c r="BD55" s="16">
        <f t="shared" si="6"/>
        <v>0</v>
      </c>
      <c r="BE55" s="16">
        <f t="shared" si="7"/>
        <v>0</v>
      </c>
      <c r="BF55" s="16" t="str">
        <f t="shared" si="8"/>
        <v/>
      </c>
      <c r="BP55" s="16"/>
    </row>
    <row r="56" spans="1:68" s="13" customFormat="1" ht="39.75" customHeight="1" x14ac:dyDescent="0.2">
      <c r="A56" s="147" t="s">
        <v>79</v>
      </c>
      <c r="C56" s="130"/>
      <c r="D56" s="130"/>
      <c r="E56" s="130"/>
      <c r="F56" s="130"/>
      <c r="G56" s="130"/>
      <c r="H56" s="130"/>
      <c r="I56" s="130"/>
      <c r="J56" s="130"/>
      <c r="K56" s="130"/>
      <c r="L56" s="130"/>
      <c r="M56" s="130"/>
      <c r="N56" s="130"/>
      <c r="O56" s="15"/>
      <c r="P56" s="15"/>
      <c r="Q56" s="15"/>
      <c r="R56" s="15"/>
      <c r="S56" s="15"/>
      <c r="T56" s="15"/>
      <c r="U56" s="15"/>
      <c r="V56" s="15"/>
      <c r="W56" s="15"/>
      <c r="X56" s="15"/>
      <c r="Y56" s="15"/>
      <c r="Z56" s="15"/>
      <c r="AF56" s="15"/>
      <c r="AG56" s="15"/>
      <c r="AH56" s="15"/>
      <c r="AI56" s="15"/>
      <c r="AJ56" s="15"/>
      <c r="AV56" s="17"/>
      <c r="AW56" s="131"/>
      <c r="BA56" s="70"/>
      <c r="BB56" s="70"/>
      <c r="BC56" s="70"/>
      <c r="BD56" s="70"/>
      <c r="BE56" s="70"/>
      <c r="BF56" s="89"/>
      <c r="BP56" s="16"/>
    </row>
    <row r="57" spans="1:68" s="13" customFormat="1" ht="19.5" customHeight="1" x14ac:dyDescent="0.15">
      <c r="A57" s="295" t="s">
        <v>70</v>
      </c>
      <c r="B57" s="94" t="s">
        <v>71</v>
      </c>
      <c r="C57" s="15"/>
      <c r="D57" s="15"/>
      <c r="E57" s="15"/>
      <c r="F57" s="15"/>
      <c r="G57" s="15"/>
      <c r="H57" s="15"/>
      <c r="I57" s="15"/>
      <c r="J57" s="15"/>
      <c r="K57" s="15"/>
      <c r="Q57" s="15"/>
      <c r="R57" s="15"/>
      <c r="S57" s="15"/>
      <c r="T57" s="15"/>
      <c r="U57" s="15"/>
      <c r="AH57" s="148"/>
      <c r="AI57" s="148"/>
      <c r="AW57" s="16"/>
      <c r="BA57" s="70"/>
      <c r="BB57" s="70"/>
      <c r="BC57" s="70"/>
      <c r="BD57" s="70"/>
      <c r="BE57" s="70"/>
      <c r="BF57" s="89"/>
      <c r="BP57" s="16"/>
    </row>
    <row r="58" spans="1:68" s="13" customFormat="1" ht="15" customHeight="1" x14ac:dyDescent="0.15">
      <c r="A58" s="149" t="s">
        <v>75</v>
      </c>
      <c r="B58" s="150"/>
      <c r="C58" s="15"/>
      <c r="D58" s="15"/>
      <c r="E58" s="15"/>
      <c r="F58" s="15"/>
      <c r="G58" s="15"/>
      <c r="H58" s="15"/>
      <c r="I58" s="15"/>
      <c r="J58" s="15"/>
      <c r="K58" s="15"/>
      <c r="Q58" s="15"/>
      <c r="R58" s="15"/>
      <c r="S58" s="15"/>
      <c r="T58" s="15"/>
      <c r="U58" s="15"/>
      <c r="AH58" s="148"/>
      <c r="AI58" s="148"/>
      <c r="AL58" s="151"/>
      <c r="AM58" s="152"/>
      <c r="AN58" s="151"/>
      <c r="AO58" s="151"/>
      <c r="AP58" s="151"/>
      <c r="AQ58" s="151"/>
      <c r="AW58" s="16"/>
      <c r="BA58" s="70"/>
      <c r="BB58" s="70"/>
      <c r="BC58" s="70"/>
      <c r="BD58" s="70"/>
      <c r="BE58" s="70"/>
      <c r="BF58" s="89"/>
      <c r="BP58" s="16"/>
    </row>
    <row r="59" spans="1:68" s="13" customFormat="1" ht="15" customHeight="1" x14ac:dyDescent="0.15">
      <c r="A59" s="133" t="s">
        <v>76</v>
      </c>
      <c r="B59" s="78"/>
      <c r="C59" s="15"/>
      <c r="D59" s="15"/>
      <c r="E59" s="15"/>
      <c r="F59" s="15"/>
      <c r="G59" s="15"/>
      <c r="H59" s="15"/>
      <c r="I59" s="15"/>
      <c r="J59" s="15"/>
      <c r="K59" s="15"/>
      <c r="Q59" s="15"/>
      <c r="R59" s="15"/>
      <c r="S59" s="15"/>
      <c r="T59" s="15"/>
      <c r="U59" s="15"/>
      <c r="AH59" s="148"/>
      <c r="AI59" s="148"/>
      <c r="AL59" s="151"/>
      <c r="AM59" s="152"/>
      <c r="AN59" s="151"/>
      <c r="AO59" s="151"/>
      <c r="AP59" s="151"/>
      <c r="AQ59" s="151"/>
      <c r="AW59" s="16"/>
      <c r="BA59" s="70"/>
      <c r="BB59" s="70"/>
      <c r="BC59" s="70"/>
      <c r="BD59" s="70"/>
      <c r="BE59" s="70"/>
      <c r="BF59" s="89"/>
      <c r="BP59" s="16"/>
    </row>
    <row r="60" spans="1:68" s="13" customFormat="1" ht="15" customHeight="1" x14ac:dyDescent="0.15">
      <c r="A60" s="133" t="s">
        <v>77</v>
      </c>
      <c r="B60" s="78"/>
      <c r="C60" s="15"/>
      <c r="D60" s="15"/>
      <c r="E60" s="15"/>
      <c r="F60" s="15"/>
      <c r="G60" s="15"/>
      <c r="H60" s="15"/>
      <c r="I60" s="15"/>
      <c r="J60" s="15"/>
      <c r="K60" s="15"/>
      <c r="Q60" s="15"/>
      <c r="R60" s="15"/>
      <c r="S60" s="15"/>
      <c r="T60" s="15"/>
      <c r="U60" s="15"/>
      <c r="AH60" s="148"/>
      <c r="AI60" s="148"/>
      <c r="AL60" s="151"/>
      <c r="AM60" s="152"/>
      <c r="AN60" s="151"/>
      <c r="AO60" s="151"/>
      <c r="AP60" s="151"/>
      <c r="AQ60" s="151"/>
      <c r="AW60" s="16"/>
      <c r="BA60" s="5"/>
      <c r="BB60" s="5"/>
      <c r="BC60" s="5"/>
      <c r="BD60" s="5"/>
      <c r="BE60" s="5"/>
      <c r="BF60" s="153"/>
      <c r="BP60" s="16"/>
    </row>
    <row r="61" spans="1:68" s="13" customFormat="1" ht="15" customHeight="1" x14ac:dyDescent="0.15">
      <c r="A61" s="138" t="s">
        <v>78</v>
      </c>
      <c r="B61" s="154"/>
      <c r="C61" s="15"/>
      <c r="D61" s="15"/>
      <c r="E61" s="15"/>
      <c r="F61" s="15"/>
      <c r="G61" s="15"/>
      <c r="H61" s="15"/>
      <c r="I61" s="15"/>
      <c r="J61" s="15"/>
      <c r="K61" s="15"/>
      <c r="Q61" s="15"/>
      <c r="R61" s="15"/>
      <c r="S61" s="15"/>
      <c r="T61" s="15"/>
      <c r="U61" s="15"/>
      <c r="AH61" s="148"/>
      <c r="AI61" s="148"/>
      <c r="AL61" s="151"/>
      <c r="AM61" s="152"/>
      <c r="AN61" s="151"/>
      <c r="AO61" s="151"/>
      <c r="AP61" s="151"/>
      <c r="AQ61" s="151"/>
      <c r="AW61" s="16"/>
      <c r="BA61" s="5"/>
      <c r="BB61" s="5"/>
      <c r="BC61" s="5"/>
      <c r="BD61" s="5"/>
      <c r="BE61" s="5"/>
      <c r="BF61" s="153"/>
      <c r="BP61" s="16"/>
    </row>
    <row r="62" spans="1:68" s="13" customFormat="1" ht="15" customHeight="1" x14ac:dyDescent="0.15">
      <c r="A62" s="140" t="s">
        <v>5</v>
      </c>
      <c r="B62" s="141">
        <f>+SUM(B58:B61)</f>
        <v>0</v>
      </c>
      <c r="C62" s="15"/>
      <c r="D62" s="15"/>
      <c r="E62" s="15"/>
      <c r="F62" s="15"/>
      <c r="G62" s="15"/>
      <c r="H62" s="15"/>
      <c r="I62" s="15"/>
      <c r="J62" s="15"/>
      <c r="K62" s="15"/>
      <c r="Q62" s="15"/>
      <c r="R62" s="15"/>
      <c r="S62" s="15"/>
      <c r="T62" s="15"/>
      <c r="U62" s="15"/>
      <c r="AH62" s="148"/>
      <c r="AI62" s="148"/>
      <c r="AL62" s="151"/>
      <c r="AM62" s="152"/>
      <c r="AN62" s="151"/>
      <c r="AO62" s="151"/>
      <c r="AP62" s="151"/>
      <c r="AQ62" s="151"/>
      <c r="AW62" s="16"/>
      <c r="BA62" s="5"/>
      <c r="BB62" s="5"/>
      <c r="BC62" s="5"/>
      <c r="BD62" s="5"/>
      <c r="BE62" s="5"/>
      <c r="BF62" s="153"/>
      <c r="BP62" s="16"/>
    </row>
    <row r="63" spans="1:68" s="13" customFormat="1" ht="41.25" customHeight="1" x14ac:dyDescent="0.2">
      <c r="A63" s="147" t="s">
        <v>80</v>
      </c>
      <c r="B63" s="147"/>
      <c r="C63" s="15"/>
      <c r="D63" s="15"/>
      <c r="E63" s="15"/>
      <c r="F63" s="15"/>
      <c r="G63" s="15"/>
      <c r="H63" s="15"/>
      <c r="I63" s="15"/>
      <c r="J63" s="15"/>
      <c r="K63" s="15"/>
      <c r="Q63" s="15"/>
      <c r="R63" s="15"/>
      <c r="S63" s="15"/>
      <c r="T63" s="15"/>
      <c r="U63" s="15"/>
      <c r="AH63" s="148"/>
      <c r="AI63" s="148"/>
      <c r="AL63" s="151"/>
      <c r="AM63" s="152"/>
      <c r="AN63" s="151"/>
      <c r="AO63" s="151"/>
      <c r="AP63" s="151"/>
      <c r="AQ63" s="151"/>
      <c r="AW63" s="16"/>
      <c r="BA63" s="5"/>
      <c r="BB63" s="5"/>
      <c r="BC63" s="5"/>
      <c r="BD63" s="5"/>
      <c r="BE63" s="5"/>
      <c r="BF63" s="153"/>
      <c r="BP63" s="16"/>
    </row>
    <row r="64" spans="1:68" s="13" customFormat="1" ht="15" customHeight="1" x14ac:dyDescent="0.15">
      <c r="A64" s="295" t="s">
        <v>70</v>
      </c>
      <c r="B64" s="94" t="s">
        <v>71</v>
      </c>
      <c r="C64" s="15"/>
      <c r="D64" s="15"/>
      <c r="E64" s="15"/>
      <c r="F64" s="15"/>
      <c r="G64" s="15"/>
      <c r="H64" s="15"/>
      <c r="I64" s="15"/>
      <c r="J64" s="15"/>
      <c r="K64" s="15"/>
      <c r="Q64" s="15"/>
      <c r="R64" s="15"/>
      <c r="S64" s="15"/>
      <c r="T64" s="15"/>
      <c r="U64" s="15"/>
      <c r="AH64" s="148"/>
      <c r="AI64" s="148"/>
      <c r="AL64" s="151"/>
      <c r="AM64" s="152"/>
      <c r="AN64" s="151"/>
      <c r="AO64" s="151"/>
      <c r="AP64" s="151"/>
      <c r="AQ64" s="151"/>
      <c r="AW64" s="16"/>
      <c r="BA64" s="5"/>
      <c r="BB64" s="5"/>
      <c r="BC64" s="5"/>
      <c r="BD64" s="5"/>
      <c r="BE64" s="5"/>
      <c r="BF64" s="153"/>
      <c r="BP64" s="16"/>
    </row>
    <row r="65" spans="1:81" s="13" customFormat="1" ht="15" customHeight="1" x14ac:dyDescent="0.15">
      <c r="A65" s="149" t="s">
        <v>75</v>
      </c>
      <c r="B65" s="150"/>
      <c r="C65" s="15"/>
      <c r="D65" s="15"/>
      <c r="E65" s="15"/>
      <c r="F65" s="15"/>
      <c r="G65" s="15"/>
      <c r="H65" s="15"/>
      <c r="I65" s="15"/>
      <c r="J65" s="15"/>
      <c r="K65" s="15"/>
      <c r="Q65" s="15"/>
      <c r="R65" s="15"/>
      <c r="S65" s="15"/>
      <c r="T65" s="15"/>
      <c r="U65" s="15"/>
      <c r="AH65" s="148"/>
      <c r="AI65" s="148"/>
      <c r="AL65" s="151"/>
      <c r="AM65" s="152"/>
      <c r="AN65" s="151"/>
      <c r="AO65" s="151"/>
      <c r="AP65" s="151"/>
      <c r="AQ65" s="151"/>
      <c r="AW65" s="16"/>
      <c r="BA65" s="5"/>
      <c r="BB65" s="5"/>
      <c r="BC65" s="5"/>
      <c r="BD65" s="5"/>
      <c r="BE65" s="5"/>
      <c r="BF65" s="153"/>
      <c r="BP65" s="16"/>
    </row>
    <row r="66" spans="1:81" s="13" customFormat="1" ht="15" customHeight="1" x14ac:dyDescent="0.15">
      <c r="A66" s="133" t="s">
        <v>76</v>
      </c>
      <c r="B66" s="78"/>
      <c r="C66" s="15"/>
      <c r="D66" s="15"/>
      <c r="E66" s="15"/>
      <c r="F66" s="15"/>
      <c r="G66" s="15"/>
      <c r="H66" s="15"/>
      <c r="I66" s="15"/>
      <c r="J66" s="15"/>
      <c r="K66" s="15"/>
      <c r="Q66" s="15"/>
      <c r="R66" s="15"/>
      <c r="S66" s="15"/>
      <c r="T66" s="15"/>
      <c r="U66" s="15"/>
      <c r="AH66" s="148"/>
      <c r="AI66" s="148"/>
      <c r="AL66" s="151"/>
      <c r="AM66" s="152"/>
      <c r="AN66" s="151"/>
      <c r="AO66" s="151"/>
      <c r="AP66" s="151"/>
      <c r="AQ66" s="151"/>
      <c r="AW66" s="16"/>
      <c r="BA66" s="5"/>
      <c r="BB66" s="5"/>
      <c r="BC66" s="5"/>
      <c r="BD66" s="5"/>
      <c r="BE66" s="5"/>
      <c r="BF66" s="153"/>
      <c r="BP66" s="16"/>
    </row>
    <row r="67" spans="1:81" s="13" customFormat="1" ht="15" customHeight="1" x14ac:dyDescent="0.15">
      <c r="A67" s="133" t="s">
        <v>77</v>
      </c>
      <c r="B67" s="78"/>
      <c r="C67" s="15"/>
      <c r="D67" s="15"/>
      <c r="E67" s="15"/>
      <c r="F67" s="15"/>
      <c r="G67" s="15"/>
      <c r="H67" s="15"/>
      <c r="I67" s="15"/>
      <c r="J67" s="15"/>
      <c r="K67" s="15"/>
      <c r="Q67" s="15"/>
      <c r="R67" s="15"/>
      <c r="S67" s="15"/>
      <c r="T67" s="15"/>
      <c r="U67" s="15"/>
      <c r="AH67" s="148"/>
      <c r="AI67" s="148"/>
      <c r="AL67" s="151"/>
      <c r="AM67" s="152"/>
      <c r="AN67" s="151"/>
      <c r="AO67" s="151"/>
      <c r="AP67" s="151"/>
      <c r="AQ67" s="151"/>
      <c r="AW67" s="16"/>
      <c r="BA67" s="5"/>
      <c r="BB67" s="5"/>
      <c r="BC67" s="5"/>
      <c r="BD67" s="5"/>
      <c r="BE67" s="5"/>
      <c r="BF67" s="153"/>
      <c r="BP67" s="16"/>
    </row>
    <row r="68" spans="1:81" s="13" customFormat="1" ht="15" customHeight="1" x14ac:dyDescent="0.15">
      <c r="A68" s="138" t="s">
        <v>78</v>
      </c>
      <c r="B68" s="154"/>
      <c r="C68" s="15"/>
      <c r="D68" s="15"/>
      <c r="E68" s="15"/>
      <c r="F68" s="15"/>
      <c r="G68" s="15"/>
      <c r="H68" s="15"/>
      <c r="I68" s="15"/>
      <c r="J68" s="15"/>
      <c r="K68" s="15"/>
      <c r="Q68" s="15"/>
      <c r="R68" s="15"/>
      <c r="S68" s="15"/>
      <c r="T68" s="15"/>
      <c r="U68" s="15"/>
      <c r="AH68" s="148"/>
      <c r="AI68" s="148"/>
      <c r="AL68" s="151"/>
      <c r="AM68" s="152"/>
      <c r="AN68" s="151"/>
      <c r="AO68" s="151"/>
      <c r="AP68" s="151"/>
      <c r="AQ68" s="151"/>
      <c r="AW68" s="16"/>
      <c r="BA68" s="5"/>
      <c r="BB68" s="5"/>
      <c r="BC68" s="5"/>
      <c r="BD68" s="5"/>
      <c r="BE68" s="5"/>
      <c r="BF68" s="153"/>
      <c r="BP68" s="16"/>
    </row>
    <row r="69" spans="1:81" s="13" customFormat="1" ht="15" customHeight="1" x14ac:dyDescent="0.15">
      <c r="A69" s="140" t="s">
        <v>5</v>
      </c>
      <c r="B69" s="141">
        <f>+SUM(B65:B68)</f>
        <v>0</v>
      </c>
      <c r="C69" s="15"/>
      <c r="D69" s="15"/>
      <c r="E69" s="15"/>
      <c r="F69" s="15"/>
      <c r="G69" s="15"/>
      <c r="H69" s="15"/>
      <c r="I69" s="15"/>
      <c r="J69" s="15"/>
      <c r="K69" s="15"/>
      <c r="Q69" s="15"/>
      <c r="R69" s="15"/>
      <c r="S69" s="15"/>
      <c r="T69" s="15"/>
      <c r="U69" s="15"/>
      <c r="AH69" s="148"/>
      <c r="AI69" s="148"/>
      <c r="AL69" s="151"/>
      <c r="AM69" s="152"/>
      <c r="AN69" s="151"/>
      <c r="AO69" s="151"/>
      <c r="AP69" s="151"/>
      <c r="AQ69" s="151"/>
      <c r="AW69" s="16"/>
      <c r="BA69" s="5"/>
      <c r="BB69" s="5"/>
      <c r="BC69" s="5"/>
      <c r="BD69" s="5"/>
      <c r="BE69" s="5"/>
      <c r="BF69" s="153"/>
      <c r="BP69" s="16"/>
    </row>
    <row r="70" spans="1:81" s="11" customFormat="1" ht="45" customHeight="1" x14ac:dyDescent="0.2">
      <c r="A70" s="155" t="s">
        <v>81</v>
      </c>
      <c r="B70" s="156"/>
      <c r="C70" s="157"/>
      <c r="AS70" s="91"/>
      <c r="AT70" s="91"/>
      <c r="AU70" s="91"/>
      <c r="AV70" s="92"/>
      <c r="AW70" s="93"/>
      <c r="AX70" s="91"/>
      <c r="AY70" s="91"/>
      <c r="AZ70" s="91"/>
      <c r="BA70" s="5"/>
      <c r="BB70" s="5"/>
      <c r="BC70" s="5"/>
      <c r="BD70" s="5"/>
      <c r="BE70" s="5"/>
      <c r="BF70" s="153"/>
      <c r="BG70" s="91"/>
      <c r="BH70" s="91"/>
      <c r="BI70" s="91"/>
      <c r="BJ70" s="91"/>
      <c r="BK70" s="91"/>
      <c r="BL70" s="91"/>
      <c r="BM70" s="91"/>
      <c r="BN70" s="91"/>
      <c r="BO70" s="91"/>
      <c r="BP70" s="93"/>
      <c r="BQ70" s="91"/>
      <c r="BR70" s="91"/>
      <c r="BS70" s="91"/>
      <c r="BT70" s="91"/>
      <c r="BU70" s="91"/>
      <c r="BV70" s="91"/>
      <c r="BW70" s="91"/>
      <c r="BX70" s="91"/>
      <c r="BY70" s="91"/>
      <c r="BZ70" s="91"/>
      <c r="CA70" s="91"/>
      <c r="CB70" s="91"/>
      <c r="CC70" s="91"/>
    </row>
    <row r="71" spans="1:81" s="11" customFormat="1" ht="15" customHeight="1" x14ac:dyDescent="0.2">
      <c r="A71" s="293" t="s">
        <v>82</v>
      </c>
      <c r="B71" s="299" t="s">
        <v>5</v>
      </c>
      <c r="AS71" s="91"/>
      <c r="AT71" s="91"/>
      <c r="AU71" s="91"/>
      <c r="AV71" s="92"/>
      <c r="AW71" s="93"/>
      <c r="AX71" s="91"/>
      <c r="AY71" s="91"/>
      <c r="AZ71" s="91"/>
      <c r="BA71" s="5"/>
      <c r="BB71" s="5"/>
      <c r="BC71" s="5"/>
      <c r="BD71" s="5"/>
      <c r="BE71" s="5"/>
      <c r="BF71" s="153"/>
      <c r="BG71" s="91"/>
      <c r="BH71" s="91"/>
      <c r="BI71" s="91"/>
      <c r="BJ71" s="91"/>
      <c r="BK71" s="91"/>
      <c r="BL71" s="91"/>
      <c r="BM71" s="91"/>
      <c r="BN71" s="91"/>
      <c r="BO71" s="91"/>
      <c r="BP71" s="93"/>
      <c r="BQ71" s="91"/>
      <c r="BR71" s="91"/>
      <c r="BS71" s="91"/>
      <c r="BT71" s="91"/>
      <c r="BU71" s="91"/>
      <c r="BV71" s="91"/>
      <c r="BW71" s="91"/>
      <c r="BX71" s="91"/>
      <c r="BY71" s="91"/>
      <c r="BZ71" s="91"/>
      <c r="CA71" s="91"/>
      <c r="CB71" s="91"/>
      <c r="CC71" s="91"/>
    </row>
    <row r="72" spans="1:81" s="11" customFormat="1" ht="17.25" customHeight="1" x14ac:dyDescent="0.2">
      <c r="A72" s="158" t="s">
        <v>83</v>
      </c>
      <c r="B72" s="150"/>
      <c r="AS72" s="91"/>
      <c r="AT72" s="91"/>
      <c r="AU72" s="91"/>
      <c r="AV72" s="92"/>
      <c r="AW72" s="93"/>
      <c r="AX72" s="91"/>
      <c r="AY72" s="91"/>
      <c r="AZ72" s="91"/>
      <c r="BA72" s="5"/>
      <c r="BB72" s="5"/>
      <c r="BC72" s="5"/>
      <c r="BD72" s="5"/>
      <c r="BE72" s="5"/>
      <c r="BF72" s="153"/>
      <c r="BG72" s="91"/>
      <c r="BH72" s="91"/>
      <c r="BI72" s="91"/>
      <c r="BJ72" s="91"/>
      <c r="BK72" s="91"/>
      <c r="BL72" s="91"/>
      <c r="BM72" s="91"/>
      <c r="BN72" s="91"/>
      <c r="BO72" s="91"/>
      <c r="BP72" s="93"/>
      <c r="BQ72" s="91"/>
      <c r="BR72" s="91"/>
      <c r="BS72" s="91"/>
      <c r="BT72" s="91"/>
      <c r="BU72" s="91"/>
      <c r="BV72" s="91"/>
      <c r="BW72" s="91"/>
      <c r="BX72" s="91"/>
      <c r="BY72" s="91"/>
      <c r="BZ72" s="91"/>
      <c r="CA72" s="91"/>
      <c r="CB72" s="91"/>
      <c r="CC72" s="91"/>
    </row>
    <row r="73" spans="1:81" s="11" customFormat="1" ht="15" customHeight="1" x14ac:dyDescent="0.2">
      <c r="A73" s="159" t="s">
        <v>84</v>
      </c>
      <c r="B73" s="78"/>
      <c r="AS73" s="91"/>
      <c r="AT73" s="91"/>
      <c r="AU73" s="91"/>
      <c r="AV73" s="92"/>
      <c r="AW73" s="93"/>
      <c r="AX73" s="91"/>
      <c r="AY73" s="91"/>
      <c r="AZ73" s="91"/>
      <c r="BA73" s="5"/>
      <c r="BB73" s="5"/>
      <c r="BC73" s="5"/>
      <c r="BD73" s="5"/>
      <c r="BE73" s="5"/>
      <c r="BF73" s="153"/>
      <c r="BG73" s="91"/>
      <c r="BH73" s="91"/>
      <c r="BI73" s="91"/>
      <c r="BJ73" s="91"/>
      <c r="BK73" s="91"/>
      <c r="BL73" s="91"/>
      <c r="BM73" s="91"/>
      <c r="BN73" s="91"/>
      <c r="BO73" s="91"/>
      <c r="BP73" s="93"/>
      <c r="BQ73" s="91"/>
      <c r="BR73" s="91"/>
      <c r="BS73" s="91"/>
      <c r="BT73" s="91"/>
      <c r="BU73" s="91"/>
      <c r="BV73" s="91"/>
      <c r="BW73" s="91"/>
      <c r="BX73" s="91"/>
      <c r="BY73" s="91"/>
      <c r="BZ73" s="91"/>
      <c r="CA73" s="91"/>
      <c r="CB73" s="91"/>
      <c r="CC73" s="91"/>
    </row>
    <row r="74" spans="1:81" s="11" customFormat="1" ht="15" customHeight="1" x14ac:dyDescent="0.2">
      <c r="A74" s="159" t="s">
        <v>85</v>
      </c>
      <c r="B74" s="78"/>
      <c r="AS74" s="91"/>
      <c r="AT74" s="91"/>
      <c r="AU74" s="91"/>
      <c r="AV74" s="92"/>
      <c r="AW74" s="93"/>
      <c r="AX74" s="91"/>
      <c r="AY74" s="91"/>
      <c r="AZ74" s="91"/>
      <c r="BA74" s="5"/>
      <c r="BB74" s="5"/>
      <c r="BC74" s="5"/>
      <c r="BD74" s="5"/>
      <c r="BE74" s="5"/>
      <c r="BF74" s="153"/>
      <c r="BG74" s="91"/>
      <c r="BH74" s="91"/>
      <c r="BI74" s="91"/>
      <c r="BJ74" s="91"/>
      <c r="BK74" s="91"/>
      <c r="BL74" s="91"/>
      <c r="BM74" s="91"/>
      <c r="BN74" s="91"/>
      <c r="BO74" s="91"/>
      <c r="BP74" s="93"/>
      <c r="BQ74" s="91"/>
      <c r="BR74" s="91"/>
      <c r="BS74" s="91"/>
      <c r="BT74" s="91"/>
      <c r="BU74" s="91"/>
      <c r="BV74" s="91"/>
      <c r="BW74" s="91"/>
      <c r="BX74" s="91"/>
      <c r="BY74" s="91"/>
      <c r="BZ74" s="91"/>
      <c r="CA74" s="91"/>
      <c r="CB74" s="91"/>
      <c r="CC74" s="91"/>
    </row>
    <row r="75" spans="1:81" s="11" customFormat="1" ht="14.25" x14ac:dyDescent="0.2">
      <c r="A75" s="159" t="s">
        <v>86</v>
      </c>
      <c r="B75" s="78"/>
      <c r="AS75" s="91"/>
      <c r="AT75" s="91"/>
      <c r="AU75" s="91"/>
      <c r="AV75" s="92"/>
      <c r="AW75" s="93"/>
      <c r="AX75" s="91"/>
      <c r="AY75" s="91"/>
      <c r="AZ75" s="91"/>
      <c r="BA75" s="5"/>
      <c r="BB75" s="5"/>
      <c r="BC75" s="5"/>
      <c r="BD75" s="5"/>
      <c r="BE75" s="5"/>
      <c r="BF75" s="153"/>
      <c r="BG75" s="91"/>
      <c r="BH75" s="91"/>
      <c r="BI75" s="91"/>
      <c r="BJ75" s="91"/>
      <c r="BK75" s="91"/>
      <c r="BL75" s="91"/>
      <c r="BM75" s="91"/>
      <c r="BN75" s="91"/>
      <c r="BO75" s="91"/>
      <c r="BP75" s="93"/>
      <c r="BQ75" s="91"/>
      <c r="BR75" s="91"/>
      <c r="BS75" s="91"/>
      <c r="BT75" s="91"/>
      <c r="BU75" s="91"/>
      <c r="BV75" s="91"/>
      <c r="BW75" s="91"/>
      <c r="BX75" s="91"/>
      <c r="BY75" s="91"/>
      <c r="BZ75" s="91"/>
      <c r="CA75" s="91"/>
      <c r="CB75" s="91"/>
      <c r="CC75" s="91"/>
    </row>
    <row r="76" spans="1:81" s="11" customFormat="1" ht="15" customHeight="1" x14ac:dyDescent="0.2">
      <c r="A76" s="159" t="s">
        <v>87</v>
      </c>
      <c r="B76" s="78"/>
      <c r="AS76" s="91"/>
      <c r="AT76" s="91"/>
      <c r="AU76" s="91"/>
      <c r="AV76" s="92"/>
      <c r="AW76" s="93"/>
      <c r="AX76" s="91"/>
      <c r="AY76" s="91"/>
      <c r="AZ76" s="91"/>
      <c r="BA76" s="5"/>
      <c r="BB76" s="5"/>
      <c r="BC76" s="5"/>
      <c r="BD76" s="5"/>
      <c r="BE76" s="5"/>
      <c r="BF76" s="153"/>
      <c r="BG76" s="91"/>
      <c r="BH76" s="91"/>
      <c r="BI76" s="91"/>
      <c r="BJ76" s="91"/>
      <c r="BK76" s="91"/>
      <c r="BL76" s="91"/>
      <c r="BM76" s="91"/>
      <c r="BN76" s="91"/>
      <c r="BO76" s="91"/>
      <c r="BP76" s="93"/>
      <c r="BQ76" s="91"/>
      <c r="BR76" s="91"/>
      <c r="BS76" s="91"/>
      <c r="BT76" s="91"/>
      <c r="BU76" s="91"/>
      <c r="BV76" s="91"/>
      <c r="BW76" s="91"/>
      <c r="BX76" s="91"/>
      <c r="BY76" s="91"/>
      <c r="BZ76" s="91"/>
      <c r="CA76" s="91"/>
      <c r="CB76" s="91"/>
      <c r="CC76" s="91"/>
    </row>
    <row r="77" spans="1:81" s="11" customFormat="1" ht="15" customHeight="1" x14ac:dyDescent="0.2">
      <c r="A77" s="159" t="s">
        <v>88</v>
      </c>
      <c r="B77" s="78"/>
      <c r="AS77" s="91"/>
      <c r="AT77" s="91"/>
      <c r="AU77" s="91"/>
      <c r="AV77" s="92"/>
      <c r="AW77" s="93"/>
      <c r="AX77" s="91"/>
      <c r="AY77" s="91"/>
      <c r="AZ77" s="91"/>
      <c r="BA77" s="5"/>
      <c r="BB77" s="5"/>
      <c r="BC77" s="5"/>
      <c r="BD77" s="5"/>
      <c r="BE77" s="5"/>
      <c r="BF77" s="153"/>
      <c r="BG77" s="91"/>
      <c r="BH77" s="91"/>
      <c r="BI77" s="91"/>
      <c r="BJ77" s="91"/>
      <c r="BK77" s="91"/>
      <c r="BL77" s="91"/>
      <c r="BM77" s="91"/>
      <c r="BN77" s="91"/>
      <c r="BO77" s="91"/>
      <c r="BP77" s="93"/>
      <c r="BQ77" s="91"/>
      <c r="BR77" s="91"/>
      <c r="BS77" s="91"/>
      <c r="BT77" s="91"/>
      <c r="BU77" s="91"/>
      <c r="BV77" s="91"/>
      <c r="BW77" s="91"/>
      <c r="BX77" s="91"/>
      <c r="BY77" s="91"/>
      <c r="BZ77" s="91"/>
      <c r="CA77" s="91"/>
      <c r="CB77" s="91"/>
      <c r="CC77" s="91"/>
    </row>
    <row r="78" spans="1:81" s="11" customFormat="1" ht="15" customHeight="1" x14ac:dyDescent="0.2">
      <c r="A78" s="160" t="s">
        <v>89</v>
      </c>
      <c r="B78" s="78"/>
      <c r="AS78" s="91"/>
      <c r="AT78" s="91"/>
      <c r="AU78" s="91"/>
      <c r="AV78" s="92"/>
      <c r="AW78" s="93"/>
      <c r="AX78" s="91"/>
      <c r="AY78" s="91"/>
      <c r="AZ78" s="91"/>
      <c r="BA78" s="5"/>
      <c r="BB78" s="5"/>
      <c r="BC78" s="5"/>
      <c r="BD78" s="5"/>
      <c r="BE78" s="5"/>
      <c r="BF78" s="153"/>
      <c r="BG78" s="91"/>
      <c r="BH78" s="91"/>
      <c r="BI78" s="91"/>
      <c r="BJ78" s="91"/>
      <c r="BK78" s="91"/>
      <c r="BL78" s="91"/>
      <c r="BM78" s="91"/>
      <c r="BN78" s="91"/>
      <c r="BO78" s="91"/>
      <c r="BP78" s="93"/>
      <c r="BQ78" s="91"/>
      <c r="BR78" s="91"/>
      <c r="BS78" s="91"/>
      <c r="BT78" s="91"/>
      <c r="BU78" s="91"/>
      <c r="BV78" s="91"/>
      <c r="BW78" s="91"/>
      <c r="BX78" s="91"/>
      <c r="BY78" s="91"/>
      <c r="BZ78" s="91"/>
      <c r="CA78" s="91"/>
      <c r="CB78" s="91"/>
      <c r="CC78" s="91"/>
    </row>
    <row r="79" spans="1:81" s="11" customFormat="1" ht="15" customHeight="1" x14ac:dyDescent="0.2">
      <c r="A79" s="159" t="s">
        <v>90</v>
      </c>
      <c r="B79" s="78"/>
      <c r="AS79" s="91"/>
      <c r="AT79" s="91"/>
      <c r="AU79" s="91"/>
      <c r="AV79" s="92"/>
      <c r="AW79" s="93"/>
      <c r="AX79" s="91"/>
      <c r="AY79" s="91"/>
      <c r="AZ79" s="91"/>
      <c r="BA79" s="5"/>
      <c r="BB79" s="5"/>
      <c r="BC79" s="5"/>
      <c r="BD79" s="5"/>
      <c r="BE79" s="5"/>
      <c r="BF79" s="153"/>
      <c r="BG79" s="91"/>
      <c r="BH79" s="91"/>
      <c r="BI79" s="91"/>
      <c r="BJ79" s="91"/>
      <c r="BK79" s="91"/>
      <c r="BL79" s="91"/>
      <c r="BM79" s="91"/>
      <c r="BN79" s="91"/>
      <c r="BO79" s="91"/>
      <c r="BP79" s="93"/>
      <c r="BQ79" s="91"/>
      <c r="BR79" s="91"/>
      <c r="BS79" s="91"/>
      <c r="BT79" s="91"/>
      <c r="BU79" s="91"/>
      <c r="BV79" s="91"/>
      <c r="BW79" s="91"/>
      <c r="BX79" s="91"/>
      <c r="BY79" s="91"/>
      <c r="BZ79" s="91"/>
      <c r="CA79" s="91"/>
      <c r="CB79" s="91"/>
      <c r="CC79" s="91"/>
    </row>
    <row r="80" spans="1:81" s="11" customFormat="1" ht="15" customHeight="1" x14ac:dyDescent="0.2">
      <c r="A80" s="159" t="s">
        <v>91</v>
      </c>
      <c r="B80" s="78"/>
      <c r="AS80" s="91"/>
      <c r="AT80" s="91"/>
      <c r="AU80" s="91"/>
      <c r="AV80" s="92"/>
      <c r="AW80" s="93"/>
      <c r="AX80" s="91"/>
      <c r="AY80" s="91"/>
      <c r="AZ80" s="91"/>
      <c r="BA80" s="5"/>
      <c r="BB80" s="5"/>
      <c r="BC80" s="5"/>
      <c r="BD80" s="5"/>
      <c r="BE80" s="5"/>
      <c r="BF80" s="153"/>
      <c r="BG80" s="91"/>
      <c r="BH80" s="91"/>
      <c r="BI80" s="91"/>
      <c r="BJ80" s="91"/>
      <c r="BK80" s="91"/>
      <c r="BL80" s="91"/>
      <c r="BM80" s="91"/>
      <c r="BN80" s="91"/>
      <c r="BO80" s="91"/>
      <c r="BP80" s="93"/>
      <c r="BQ80" s="91"/>
      <c r="BR80" s="91"/>
      <c r="BS80" s="91"/>
      <c r="BT80" s="91"/>
      <c r="BU80" s="91"/>
      <c r="BV80" s="91"/>
      <c r="BW80" s="91"/>
      <c r="BX80" s="91"/>
      <c r="BY80" s="91"/>
      <c r="BZ80" s="91"/>
      <c r="CA80" s="91"/>
      <c r="CB80" s="91"/>
      <c r="CC80" s="91"/>
    </row>
    <row r="81" spans="1:81" s="11" customFormat="1" ht="15" customHeight="1" x14ac:dyDescent="0.2">
      <c r="A81" s="159" t="s">
        <v>92</v>
      </c>
      <c r="B81" s="78"/>
      <c r="AS81" s="91"/>
      <c r="AT81" s="91"/>
      <c r="AU81" s="91"/>
      <c r="AV81" s="92"/>
      <c r="AW81" s="93"/>
      <c r="AX81" s="91"/>
      <c r="AY81" s="91"/>
      <c r="AZ81" s="91"/>
      <c r="BA81" s="5"/>
      <c r="BB81" s="5"/>
      <c r="BC81" s="5"/>
      <c r="BD81" s="5"/>
      <c r="BE81" s="5"/>
      <c r="BF81" s="153"/>
      <c r="BG81" s="91"/>
      <c r="BH81" s="91"/>
      <c r="BI81" s="91"/>
      <c r="BJ81" s="91"/>
      <c r="BK81" s="91"/>
      <c r="BL81" s="91"/>
      <c r="BM81" s="91"/>
      <c r="BN81" s="91"/>
      <c r="BO81" s="91"/>
      <c r="BP81" s="93"/>
      <c r="BQ81" s="91"/>
      <c r="BR81" s="91"/>
      <c r="BS81" s="91"/>
      <c r="BT81" s="91"/>
      <c r="BU81" s="91"/>
      <c r="BV81" s="91"/>
      <c r="BW81" s="91"/>
      <c r="BX81" s="91"/>
      <c r="BY81" s="91"/>
      <c r="BZ81" s="91"/>
      <c r="CA81" s="91"/>
      <c r="CB81" s="91"/>
      <c r="CC81" s="91"/>
    </row>
    <row r="82" spans="1:81" s="11" customFormat="1" ht="15" customHeight="1" x14ac:dyDescent="0.2">
      <c r="A82" s="159" t="s">
        <v>93</v>
      </c>
      <c r="B82" s="78"/>
      <c r="AS82" s="91"/>
      <c r="AT82" s="91"/>
      <c r="AU82" s="91"/>
      <c r="AV82" s="92"/>
      <c r="AW82" s="93"/>
      <c r="AX82" s="91"/>
      <c r="AY82" s="91"/>
      <c r="AZ82" s="91"/>
      <c r="BA82" s="5"/>
      <c r="BB82" s="5"/>
      <c r="BC82" s="5"/>
      <c r="BD82" s="5"/>
      <c r="BE82" s="5"/>
      <c r="BF82" s="153"/>
      <c r="BG82" s="91"/>
      <c r="BH82" s="91"/>
      <c r="BI82" s="91"/>
      <c r="BJ82" s="91"/>
      <c r="BK82" s="91"/>
      <c r="BL82" s="91"/>
      <c r="BM82" s="91"/>
      <c r="BN82" s="91"/>
      <c r="BO82" s="91"/>
      <c r="BP82" s="93"/>
      <c r="BQ82" s="91"/>
      <c r="BR82" s="91"/>
      <c r="BS82" s="91"/>
      <c r="BT82" s="91"/>
      <c r="BU82" s="91"/>
      <c r="BV82" s="91"/>
      <c r="BW82" s="91"/>
      <c r="BX82" s="91"/>
      <c r="BY82" s="91"/>
      <c r="BZ82" s="91"/>
      <c r="CA82" s="91"/>
      <c r="CB82" s="91"/>
      <c r="CC82" s="91"/>
    </row>
    <row r="83" spans="1:81" s="11" customFormat="1" ht="15" customHeight="1" x14ac:dyDescent="0.2">
      <c r="A83" s="161" t="s">
        <v>94</v>
      </c>
      <c r="B83" s="154"/>
      <c r="AS83" s="91"/>
      <c r="AT83" s="91"/>
      <c r="AU83" s="91"/>
      <c r="AV83" s="92"/>
      <c r="AW83" s="93"/>
      <c r="AX83" s="91"/>
      <c r="AY83" s="91"/>
      <c r="AZ83" s="91"/>
      <c r="BA83" s="5"/>
      <c r="BB83" s="5"/>
      <c r="BC83" s="5"/>
      <c r="BD83" s="5"/>
      <c r="BE83" s="5"/>
      <c r="BF83" s="153"/>
      <c r="BG83" s="91"/>
      <c r="BH83" s="91"/>
      <c r="BI83" s="91"/>
      <c r="BJ83" s="91"/>
      <c r="BK83" s="91"/>
      <c r="BL83" s="91"/>
      <c r="BM83" s="91"/>
      <c r="BN83" s="91"/>
      <c r="BO83" s="91"/>
      <c r="BP83" s="93"/>
      <c r="BQ83" s="91"/>
      <c r="BR83" s="91"/>
      <c r="BS83" s="91"/>
      <c r="BT83" s="91"/>
      <c r="BU83" s="91"/>
      <c r="BV83" s="91"/>
      <c r="BW83" s="91"/>
      <c r="BX83" s="91"/>
      <c r="BY83" s="91"/>
      <c r="BZ83" s="91"/>
      <c r="CA83" s="91"/>
      <c r="CB83" s="91"/>
      <c r="CC83" s="91"/>
    </row>
    <row r="84" spans="1:81" s="11" customFormat="1" ht="15" customHeight="1" x14ac:dyDescent="0.2">
      <c r="A84" s="298" t="s">
        <v>5</v>
      </c>
      <c r="B84" s="141">
        <f>SUM(B72:B83)</f>
        <v>0</v>
      </c>
      <c r="AS84" s="91"/>
      <c r="AT84" s="91"/>
      <c r="AU84" s="91"/>
      <c r="AV84" s="92"/>
      <c r="AW84" s="93"/>
      <c r="AX84" s="91"/>
      <c r="AY84" s="91"/>
      <c r="AZ84" s="91"/>
      <c r="BA84" s="5"/>
      <c r="BB84" s="5"/>
      <c r="BC84" s="5"/>
      <c r="BD84" s="5"/>
      <c r="BE84" s="5"/>
      <c r="BF84" s="153"/>
      <c r="BG84" s="91"/>
      <c r="BH84" s="91"/>
      <c r="BI84" s="91"/>
      <c r="BJ84" s="91"/>
      <c r="BK84" s="91"/>
      <c r="BL84" s="91"/>
      <c r="BM84" s="91"/>
      <c r="BN84" s="91"/>
      <c r="BO84" s="91"/>
      <c r="BP84" s="93"/>
      <c r="BQ84" s="91"/>
      <c r="BR84" s="91"/>
      <c r="BS84" s="91"/>
      <c r="BT84" s="91"/>
      <c r="BU84" s="91"/>
      <c r="BV84" s="91"/>
      <c r="BW84" s="91"/>
      <c r="BX84" s="91"/>
      <c r="BY84" s="91"/>
      <c r="BZ84" s="91"/>
      <c r="CA84" s="91"/>
      <c r="CB84" s="91"/>
      <c r="CC84" s="91"/>
    </row>
    <row r="85" spans="1:81" s="3" customFormat="1" ht="30" customHeight="1" x14ac:dyDescent="0.2">
      <c r="A85" s="155" t="s">
        <v>95</v>
      </c>
      <c r="B85" s="162"/>
      <c r="C85" s="162"/>
      <c r="D85" s="2"/>
      <c r="E85" s="2"/>
      <c r="F85" s="2"/>
      <c r="G85" s="2"/>
      <c r="H85" s="2"/>
      <c r="I85" s="2"/>
      <c r="J85" s="2"/>
      <c r="K85" s="2"/>
      <c r="L85" s="2"/>
      <c r="M85" s="2"/>
      <c r="N85" s="2"/>
      <c r="AS85" s="5"/>
      <c r="AT85" s="5"/>
      <c r="AU85" s="5"/>
      <c r="AV85" s="6"/>
      <c r="AW85" s="7"/>
      <c r="AX85" s="5"/>
      <c r="AY85" s="5"/>
      <c r="AZ85" s="5"/>
      <c r="BA85" s="5"/>
      <c r="BB85" s="5"/>
      <c r="BC85" s="5"/>
      <c r="BD85" s="5"/>
      <c r="BE85" s="5"/>
      <c r="BF85" s="153"/>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3" t="s">
        <v>70</v>
      </c>
      <c r="B86" s="164" t="s">
        <v>5</v>
      </c>
      <c r="C86" s="2"/>
      <c r="D86" s="2"/>
      <c r="E86" s="165"/>
      <c r="F86" s="165"/>
      <c r="G86" s="165"/>
      <c r="H86" s="2"/>
      <c r="I86" s="2"/>
      <c r="J86" s="2"/>
      <c r="K86" s="2"/>
      <c r="L86" s="2"/>
      <c r="M86" s="2"/>
      <c r="N86" s="2"/>
      <c r="AS86" s="5"/>
      <c r="AT86" s="5"/>
      <c r="AU86" s="5"/>
      <c r="AV86" s="6"/>
      <c r="AW86" s="7"/>
      <c r="AX86" s="5"/>
      <c r="AY86" s="5"/>
      <c r="AZ86" s="5"/>
      <c r="BA86" s="5"/>
      <c r="BB86" s="5"/>
      <c r="BC86" s="5"/>
      <c r="BD86" s="5"/>
      <c r="BE86" s="5"/>
      <c r="BF86" s="153"/>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66" t="s">
        <v>75</v>
      </c>
      <c r="B87" s="167"/>
      <c r="D87" s="2"/>
      <c r="E87" s="2"/>
      <c r="F87" s="2"/>
      <c r="G87" s="2"/>
      <c r="H87" s="2"/>
      <c r="I87" s="2"/>
      <c r="J87" s="2"/>
      <c r="K87" s="2"/>
      <c r="L87" s="2"/>
      <c r="M87" s="2"/>
      <c r="N87" s="2"/>
      <c r="AS87" s="5"/>
      <c r="AT87" s="5"/>
      <c r="AU87" s="5"/>
      <c r="AV87" s="6"/>
      <c r="AW87" s="7"/>
      <c r="AX87" s="5"/>
      <c r="AY87" s="5"/>
      <c r="AZ87" s="5"/>
      <c r="BA87" s="5"/>
      <c r="BB87" s="5"/>
      <c r="BC87" s="5"/>
      <c r="BD87" s="5"/>
      <c r="BE87" s="5"/>
      <c r="BF87" s="153"/>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68" t="s">
        <v>76</v>
      </c>
      <c r="B88" s="167"/>
      <c r="D88" s="2"/>
      <c r="E88" s="2"/>
      <c r="F88" s="2"/>
      <c r="G88" s="2"/>
      <c r="H88" s="2"/>
      <c r="I88" s="2"/>
      <c r="J88" s="2"/>
      <c r="K88" s="2"/>
      <c r="L88" s="2"/>
      <c r="M88" s="2"/>
      <c r="N88" s="2"/>
      <c r="AS88" s="5"/>
      <c r="AT88" s="5"/>
      <c r="AU88" s="5"/>
      <c r="AV88" s="6"/>
      <c r="AW88" s="7"/>
      <c r="AX88" s="5"/>
      <c r="AY88" s="5"/>
      <c r="AZ88" s="5"/>
      <c r="BA88" s="5"/>
      <c r="BB88" s="5"/>
      <c r="BC88" s="5"/>
      <c r="BD88" s="5"/>
      <c r="BE88" s="5"/>
      <c r="BF88" s="153"/>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68" t="s">
        <v>77</v>
      </c>
      <c r="B89" s="167"/>
      <c r="D89" s="2"/>
      <c r="E89" s="2"/>
      <c r="F89" s="2"/>
      <c r="G89" s="2"/>
      <c r="H89" s="2"/>
      <c r="I89" s="2"/>
      <c r="J89" s="2"/>
      <c r="K89" s="2"/>
      <c r="L89" s="2"/>
      <c r="M89" s="2"/>
      <c r="N89" s="2"/>
      <c r="AS89" s="5"/>
      <c r="AT89" s="5"/>
      <c r="AU89" s="5"/>
      <c r="AV89" s="6"/>
      <c r="AW89" s="7"/>
      <c r="AX89" s="5"/>
      <c r="AY89" s="5"/>
      <c r="AZ89" s="5"/>
      <c r="BA89" s="5"/>
      <c r="BB89" s="5"/>
      <c r="BC89" s="5"/>
      <c r="BD89" s="5"/>
      <c r="BE89" s="5"/>
      <c r="BF89" s="153"/>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68" t="s">
        <v>78</v>
      </c>
      <c r="B90" s="167"/>
      <c r="D90" s="2"/>
      <c r="E90" s="2"/>
      <c r="F90" s="2"/>
      <c r="G90" s="2"/>
      <c r="H90" s="2"/>
      <c r="I90" s="2"/>
      <c r="J90" s="2"/>
      <c r="K90" s="2"/>
      <c r="L90" s="2"/>
      <c r="M90" s="2"/>
      <c r="N90" s="2"/>
      <c r="AS90" s="5"/>
      <c r="AT90" s="5"/>
      <c r="AU90" s="5"/>
      <c r="AV90" s="6"/>
      <c r="AW90" s="7"/>
      <c r="AX90" s="5"/>
      <c r="AY90" s="5"/>
      <c r="AZ90" s="5"/>
      <c r="BA90" s="5"/>
      <c r="BB90" s="5"/>
      <c r="BC90" s="5"/>
      <c r="BD90" s="5"/>
      <c r="BE90" s="5"/>
      <c r="BF90" s="153"/>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69" t="s">
        <v>96</v>
      </c>
      <c r="B91" s="170"/>
      <c r="D91" s="2"/>
      <c r="E91" s="2"/>
      <c r="F91" s="2"/>
      <c r="G91" s="2"/>
      <c r="H91" s="2"/>
      <c r="I91" s="2"/>
      <c r="J91" s="2"/>
      <c r="K91" s="2"/>
      <c r="L91" s="2"/>
      <c r="M91" s="2"/>
      <c r="N91" s="2"/>
      <c r="AS91" s="5"/>
      <c r="AT91" s="5"/>
      <c r="AU91" s="5"/>
      <c r="AV91" s="6"/>
      <c r="AW91" s="7"/>
      <c r="AX91" s="5"/>
      <c r="AY91" s="5"/>
      <c r="AZ91" s="5"/>
      <c r="BA91" s="5"/>
      <c r="BB91" s="5"/>
      <c r="BC91" s="5"/>
      <c r="BD91" s="5"/>
      <c r="BE91" s="5"/>
      <c r="BF91" s="153"/>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0" t="s">
        <v>5</v>
      </c>
      <c r="B92" s="141">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3"/>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5" t="s">
        <v>97</v>
      </c>
      <c r="B93" s="171"/>
      <c r="C93" s="172"/>
      <c r="D93" s="2"/>
      <c r="E93" s="2"/>
      <c r="F93" s="2"/>
      <c r="G93" s="2"/>
      <c r="H93" s="2"/>
      <c r="I93" s="2"/>
      <c r="J93" s="2"/>
      <c r="K93" s="2"/>
      <c r="L93" s="2"/>
      <c r="M93" s="2"/>
      <c r="N93" s="2"/>
      <c r="AS93" s="5"/>
      <c r="AT93" s="5"/>
      <c r="AU93" s="5"/>
      <c r="AV93" s="6"/>
      <c r="AW93" s="7"/>
      <c r="AX93" s="5"/>
      <c r="AY93" s="5"/>
      <c r="AZ93" s="5"/>
      <c r="BA93" s="5"/>
      <c r="BB93" s="5"/>
      <c r="BC93" s="5"/>
      <c r="BD93" s="5"/>
      <c r="BE93" s="5"/>
      <c r="BF93" s="153"/>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3" t="s">
        <v>70</v>
      </c>
      <c r="B94" s="164"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3"/>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66" t="s">
        <v>75</v>
      </c>
      <c r="B95" s="167"/>
      <c r="D95" s="2"/>
      <c r="E95" s="2"/>
      <c r="F95" s="2"/>
      <c r="G95" s="2"/>
      <c r="H95" s="2"/>
      <c r="I95" s="2"/>
      <c r="J95" s="2"/>
      <c r="K95" s="2"/>
      <c r="L95" s="2"/>
      <c r="M95" s="2"/>
      <c r="N95" s="2"/>
      <c r="AS95" s="5"/>
      <c r="AT95" s="5"/>
      <c r="AU95" s="5"/>
      <c r="AV95" s="6"/>
      <c r="AW95" s="7"/>
      <c r="AX95" s="5"/>
      <c r="AY95" s="5"/>
      <c r="AZ95" s="5"/>
      <c r="BA95" s="5"/>
      <c r="BB95" s="5"/>
      <c r="BC95" s="5"/>
      <c r="BD95" s="5"/>
      <c r="BE95" s="5"/>
      <c r="BF95" s="153"/>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68" t="s">
        <v>76</v>
      </c>
      <c r="B96" s="167"/>
      <c r="D96" s="2"/>
      <c r="E96" s="2"/>
      <c r="F96" s="2"/>
      <c r="G96" s="2"/>
      <c r="H96" s="2"/>
      <c r="I96" s="2"/>
      <c r="J96" s="2"/>
      <c r="K96" s="2"/>
      <c r="L96" s="2"/>
      <c r="M96" s="2"/>
      <c r="N96" s="2"/>
      <c r="AS96" s="5"/>
      <c r="AT96" s="5"/>
      <c r="AU96" s="5"/>
      <c r="AV96" s="6"/>
      <c r="AW96" s="7"/>
      <c r="AX96" s="5"/>
      <c r="AY96" s="5"/>
      <c r="AZ96" s="5"/>
      <c r="BA96" s="5"/>
      <c r="BB96" s="5"/>
      <c r="BC96" s="5"/>
      <c r="BD96" s="5"/>
      <c r="BE96" s="5"/>
      <c r="BF96" s="153"/>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68" t="s">
        <v>77</v>
      </c>
      <c r="B97" s="167"/>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68" t="s">
        <v>78</v>
      </c>
      <c r="B98" s="167"/>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69" t="s">
        <v>96</v>
      </c>
      <c r="B99" s="170"/>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0" t="s">
        <v>5</v>
      </c>
      <c r="B100" s="141">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5" t="s">
        <v>98</v>
      </c>
      <c r="B101" s="171"/>
      <c r="C101" s="172"/>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60" t="s">
        <v>99</v>
      </c>
      <c r="B102" s="361"/>
      <c r="C102" s="364" t="s">
        <v>5</v>
      </c>
      <c r="D102" s="336" t="s">
        <v>38</v>
      </c>
      <c r="E102" s="337"/>
      <c r="F102" s="337"/>
      <c r="G102" s="324"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62"/>
      <c r="B103" s="363"/>
      <c r="C103" s="365"/>
      <c r="D103" s="294" t="s">
        <v>40</v>
      </c>
      <c r="E103" s="294" t="s">
        <v>41</v>
      </c>
      <c r="F103" s="294" t="s">
        <v>42</v>
      </c>
      <c r="G103" s="325"/>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71" t="s">
        <v>100</v>
      </c>
      <c r="B104" s="372"/>
      <c r="C104" s="141">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73" t="s">
        <v>101</v>
      </c>
      <c r="B105" s="374"/>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5" t="s">
        <v>102</v>
      </c>
      <c r="B106" s="300"/>
      <c r="C106" s="300"/>
      <c r="D106" s="300"/>
      <c r="E106" s="300"/>
      <c r="F106" s="300"/>
      <c r="G106" s="300"/>
      <c r="H106" s="300"/>
      <c r="I106" s="300"/>
      <c r="J106" s="300"/>
      <c r="K106" s="300"/>
      <c r="L106" s="300"/>
      <c r="M106" s="300"/>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75" t="s">
        <v>103</v>
      </c>
      <c r="B107" s="376"/>
      <c r="C107" s="377"/>
      <c r="D107" s="173" t="s">
        <v>5</v>
      </c>
      <c r="E107" s="174"/>
      <c r="F107" s="174"/>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75" t="s">
        <v>104</v>
      </c>
      <c r="B108" s="176"/>
      <c r="C108" s="177"/>
      <c r="D108" s="178"/>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5" t="s">
        <v>105</v>
      </c>
      <c r="B109" s="300"/>
      <c r="C109" s="300"/>
      <c r="D109" s="300"/>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78" t="s">
        <v>103</v>
      </c>
      <c r="B110" s="379"/>
      <c r="C110" s="380"/>
      <c r="D110" s="364" t="s">
        <v>5</v>
      </c>
      <c r="E110" s="336" t="s">
        <v>38</v>
      </c>
      <c r="F110" s="337"/>
      <c r="G110" s="337"/>
      <c r="H110" s="324"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81"/>
      <c r="B111" s="382"/>
      <c r="C111" s="383"/>
      <c r="D111" s="365"/>
      <c r="E111" s="294" t="s">
        <v>40</v>
      </c>
      <c r="F111" s="294" t="s">
        <v>41</v>
      </c>
      <c r="G111" s="294" t="s">
        <v>42</v>
      </c>
      <c r="H111" s="325"/>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75" t="s">
        <v>104</v>
      </c>
      <c r="B112" s="176"/>
      <c r="C112" s="177"/>
      <c r="D112" s="141">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79"/>
      <c r="C113" s="180"/>
      <c r="D113" s="180"/>
      <c r="E113" s="180"/>
      <c r="F113" s="181"/>
      <c r="AS113" s="91"/>
      <c r="AT113" s="91"/>
      <c r="AU113" s="91"/>
      <c r="AV113" s="92"/>
      <c r="AW113" s="93"/>
      <c r="AX113" s="91"/>
      <c r="AY113" s="91"/>
      <c r="AZ113" s="91"/>
      <c r="BA113" s="6"/>
      <c r="BB113" s="6"/>
      <c r="BC113" s="6"/>
      <c r="BD113" s="6"/>
      <c r="BE113" s="6"/>
      <c r="BF113" s="6"/>
      <c r="BG113" s="91"/>
      <c r="BH113" s="91"/>
      <c r="BI113" s="91"/>
      <c r="BJ113" s="91"/>
      <c r="BK113" s="91"/>
      <c r="BL113" s="91"/>
      <c r="BM113" s="91"/>
      <c r="BN113" s="91"/>
      <c r="BO113" s="91"/>
      <c r="BP113" s="93"/>
      <c r="BQ113" s="91"/>
      <c r="BR113" s="91"/>
      <c r="BS113" s="91"/>
      <c r="BT113" s="91"/>
      <c r="BU113" s="91"/>
      <c r="BV113" s="91"/>
      <c r="BW113" s="91"/>
      <c r="BX113" s="91"/>
      <c r="BY113" s="91"/>
      <c r="BZ113" s="91"/>
      <c r="CA113" s="91"/>
      <c r="CB113" s="91"/>
      <c r="CC113" s="91"/>
    </row>
    <row r="114" spans="1:91" s="11" customFormat="1" ht="17.25" customHeight="1" x14ac:dyDescent="0.2">
      <c r="A114" s="366" t="s">
        <v>107</v>
      </c>
      <c r="B114" s="384" t="s">
        <v>5</v>
      </c>
      <c r="C114" s="386" t="s">
        <v>108</v>
      </c>
      <c r="D114" s="386"/>
      <c r="E114" s="386"/>
      <c r="F114" s="386" t="s">
        <v>109</v>
      </c>
      <c r="G114" s="387" t="s">
        <v>110</v>
      </c>
      <c r="H114" s="388" t="s">
        <v>38</v>
      </c>
      <c r="I114" s="331"/>
      <c r="J114" s="331"/>
      <c r="K114" s="326" t="s">
        <v>39</v>
      </c>
      <c r="AS114" s="91"/>
      <c r="AT114" s="91"/>
      <c r="AU114" s="91"/>
      <c r="AV114" s="92"/>
      <c r="AW114" s="93"/>
      <c r="AX114" s="91"/>
      <c r="AY114" s="91"/>
      <c r="AZ114" s="91"/>
      <c r="BA114" s="6"/>
      <c r="BB114" s="6"/>
      <c r="BC114" s="6"/>
      <c r="BD114" s="6"/>
      <c r="BE114" s="6"/>
      <c r="BF114" s="6"/>
      <c r="BG114" s="91"/>
      <c r="BH114" s="91"/>
      <c r="BI114" s="91"/>
      <c r="BJ114" s="91"/>
      <c r="BK114" s="91"/>
      <c r="BL114" s="91"/>
      <c r="BM114" s="91"/>
      <c r="BN114" s="91"/>
      <c r="BO114" s="91"/>
      <c r="BP114" s="93"/>
      <c r="BQ114" s="91"/>
      <c r="BR114" s="91"/>
      <c r="BS114" s="91"/>
      <c r="BT114" s="91"/>
      <c r="BU114" s="91"/>
      <c r="BV114" s="91"/>
      <c r="BW114" s="91"/>
      <c r="BX114" s="91"/>
      <c r="BY114" s="91"/>
      <c r="BZ114" s="91"/>
      <c r="CA114" s="91"/>
      <c r="CB114" s="91"/>
      <c r="CC114" s="91"/>
    </row>
    <row r="115" spans="1:91" s="11" customFormat="1" ht="57" customHeight="1" x14ac:dyDescent="0.2">
      <c r="A115" s="367"/>
      <c r="B115" s="385"/>
      <c r="C115" s="182" t="s">
        <v>111</v>
      </c>
      <c r="D115" s="182" t="s">
        <v>112</v>
      </c>
      <c r="E115" s="183" t="s">
        <v>113</v>
      </c>
      <c r="F115" s="386"/>
      <c r="G115" s="387"/>
      <c r="H115" s="184" t="s">
        <v>40</v>
      </c>
      <c r="I115" s="294" t="s">
        <v>41</v>
      </c>
      <c r="J115" s="294" t="s">
        <v>42</v>
      </c>
      <c r="K115" s="326"/>
      <c r="AT115" s="91"/>
      <c r="AU115" s="91"/>
      <c r="AV115" s="91"/>
      <c r="AW115" s="92"/>
      <c r="AX115" s="93"/>
      <c r="AY115" s="91"/>
      <c r="AZ115" s="91"/>
      <c r="BA115" s="91"/>
      <c r="BB115" s="13"/>
      <c r="BC115" s="6"/>
      <c r="BD115" s="6"/>
      <c r="BE115" s="13"/>
      <c r="BF115" s="6"/>
      <c r="BG115" s="6"/>
      <c r="BH115" s="91"/>
      <c r="BI115" s="91"/>
      <c r="BJ115" s="91"/>
      <c r="BK115" s="91"/>
      <c r="BL115" s="91"/>
      <c r="BM115" s="91"/>
      <c r="BN115" s="91"/>
      <c r="BO115" s="91"/>
      <c r="BP115" s="91"/>
      <c r="BQ115" s="93"/>
      <c r="BR115" s="91"/>
      <c r="BS115" s="91"/>
      <c r="BT115" s="91"/>
      <c r="BU115" s="91"/>
      <c r="BV115" s="91"/>
      <c r="BW115" s="91"/>
      <c r="BX115" s="91"/>
      <c r="BY115" s="91"/>
      <c r="BZ115" s="91"/>
      <c r="CA115" s="91"/>
      <c r="CB115" s="91"/>
      <c r="CC115" s="91"/>
      <c r="CD115" s="91"/>
    </row>
    <row r="116" spans="1:91" s="11" customFormat="1" ht="15" customHeight="1" x14ac:dyDescent="0.2">
      <c r="A116" s="185" t="s">
        <v>51</v>
      </c>
      <c r="B116" s="134">
        <f>+SUM(C116:G116)</f>
        <v>0</v>
      </c>
      <c r="C116" s="186"/>
      <c r="D116" s="186"/>
      <c r="E116" s="187"/>
      <c r="F116" s="76"/>
      <c r="G116" s="188"/>
      <c r="H116" s="189"/>
      <c r="I116" s="76"/>
      <c r="J116" s="76"/>
      <c r="K116" s="76"/>
      <c r="L116" s="190" t="str">
        <f>+BB116</f>
        <v/>
      </c>
      <c r="AT116" s="91"/>
      <c r="AU116" s="91"/>
      <c r="AV116" s="91"/>
      <c r="AW116" s="92"/>
      <c r="AX116" s="93"/>
      <c r="AY116" s="91"/>
      <c r="AZ116" s="91"/>
      <c r="BA116" s="91"/>
      <c r="BB116" s="33" t="str">
        <f>IF($B116&lt;&gt;SUM($H116:$K116),"Total personas  debe ser igual que segúnTipo estrategia+otros","")</f>
        <v/>
      </c>
      <c r="BC116" s="6"/>
      <c r="BD116" s="6"/>
      <c r="BE116" s="16">
        <f>IF($B116&lt;&gt;SUM($H116:$K116),1,0)</f>
        <v>0</v>
      </c>
      <c r="BF116" s="6"/>
      <c r="BG116" s="6"/>
      <c r="BH116" s="91"/>
      <c r="BI116" s="91"/>
      <c r="BJ116" s="91"/>
      <c r="BK116" s="91"/>
      <c r="BL116" s="91"/>
      <c r="BM116" s="91"/>
      <c r="BN116" s="91"/>
      <c r="BO116" s="91"/>
      <c r="BP116" s="91"/>
      <c r="BQ116" s="93"/>
      <c r="BR116" s="91"/>
      <c r="BS116" s="91"/>
      <c r="BT116" s="91"/>
      <c r="BU116" s="91"/>
      <c r="BV116" s="91"/>
      <c r="BW116" s="91"/>
      <c r="BX116" s="91"/>
      <c r="BY116" s="91"/>
      <c r="BZ116" s="91"/>
      <c r="CA116" s="91"/>
      <c r="CB116" s="91"/>
      <c r="CC116" s="91"/>
      <c r="CD116" s="91"/>
    </row>
    <row r="117" spans="1:91" s="11" customFormat="1" ht="15" customHeight="1" x14ac:dyDescent="0.2">
      <c r="A117" s="191" t="s">
        <v>64</v>
      </c>
      <c r="B117" s="45">
        <f>+SUM(C117:G117)</f>
        <v>0</v>
      </c>
      <c r="C117" s="50"/>
      <c r="D117" s="50"/>
      <c r="E117" s="51"/>
      <c r="F117" s="78"/>
      <c r="G117" s="192"/>
      <c r="H117" s="167"/>
      <c r="I117" s="78"/>
      <c r="J117" s="78"/>
      <c r="K117" s="78"/>
      <c r="L117" s="190" t="str">
        <f>+BB117</f>
        <v/>
      </c>
      <c r="AT117" s="91"/>
      <c r="AU117" s="91"/>
      <c r="AV117" s="91"/>
      <c r="AW117" s="92"/>
      <c r="AX117" s="93"/>
      <c r="AY117" s="91"/>
      <c r="AZ117" s="91"/>
      <c r="BA117" s="91"/>
      <c r="BB117" s="33" t="str">
        <f>IF($B117&lt;&gt;SUM($H117:$K117),"Total personas  debe ser igual que segúnTipo estrategia+otros","")</f>
        <v/>
      </c>
      <c r="BC117" s="6"/>
      <c r="BD117" s="6"/>
      <c r="BE117" s="16">
        <f>IF($B117&lt;&gt;SUM($H117:$K117),1,0)</f>
        <v>0</v>
      </c>
      <c r="BF117" s="6"/>
      <c r="BG117" s="6"/>
      <c r="BH117" s="91"/>
      <c r="BI117" s="91"/>
      <c r="BJ117" s="91"/>
      <c r="BK117" s="91"/>
      <c r="BL117" s="91"/>
      <c r="BM117" s="91"/>
      <c r="BN117" s="91"/>
      <c r="BO117" s="91"/>
      <c r="BP117" s="91"/>
      <c r="BQ117" s="93"/>
      <c r="BR117" s="91"/>
      <c r="BS117" s="91"/>
      <c r="BT117" s="91"/>
      <c r="BU117" s="91"/>
      <c r="BV117" s="91"/>
      <c r="BW117" s="91"/>
      <c r="BX117" s="91"/>
      <c r="BY117" s="91"/>
      <c r="BZ117" s="91"/>
      <c r="CA117" s="91"/>
      <c r="CB117" s="91"/>
      <c r="CC117" s="91"/>
      <c r="CD117" s="91"/>
    </row>
    <row r="118" spans="1:91" s="195" customFormat="1" ht="15" customHeight="1" x14ac:dyDescent="0.2">
      <c r="A118" s="193" t="s">
        <v>67</v>
      </c>
      <c r="B118" s="56">
        <f>+SUM(C118:G118)</f>
        <v>0</v>
      </c>
      <c r="C118" s="60"/>
      <c r="D118" s="60"/>
      <c r="E118" s="61"/>
      <c r="F118" s="154"/>
      <c r="G118" s="194"/>
      <c r="H118" s="170"/>
      <c r="I118" s="154"/>
      <c r="J118" s="154"/>
      <c r="K118" s="154"/>
      <c r="L118" s="190"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1"/>
      <c r="AU118" s="91"/>
      <c r="AV118" s="91"/>
      <c r="AW118" s="92"/>
      <c r="AX118" s="93"/>
      <c r="AY118" s="91"/>
      <c r="AZ118" s="91"/>
      <c r="BA118" s="91"/>
      <c r="BB118" s="33" t="str">
        <f>IF($B118&lt;&gt;SUM($H118:$K118),"Total personas  debe ser igual que segúnTipo estrategia+otros","")</f>
        <v/>
      </c>
      <c r="BC118" s="6"/>
      <c r="BD118" s="6"/>
      <c r="BE118" s="16">
        <f>IF($B118&lt;&gt;SUM($H118:$K118),1,0)</f>
        <v>0</v>
      </c>
      <c r="BF118" s="6"/>
      <c r="BG118" s="6"/>
      <c r="BH118" s="91"/>
      <c r="BI118" s="91"/>
      <c r="BJ118" s="91"/>
      <c r="BK118" s="91"/>
      <c r="BL118" s="91"/>
      <c r="BM118" s="91"/>
      <c r="BN118" s="91"/>
      <c r="BO118" s="91"/>
      <c r="BP118" s="91"/>
      <c r="BQ118" s="93"/>
      <c r="BR118" s="91"/>
      <c r="BS118" s="91"/>
      <c r="BT118" s="91"/>
      <c r="BU118" s="91"/>
      <c r="BV118" s="91"/>
      <c r="BW118" s="91"/>
      <c r="BX118" s="91"/>
      <c r="BY118" s="91"/>
      <c r="BZ118" s="91"/>
      <c r="CA118" s="91"/>
      <c r="CB118" s="91"/>
      <c r="CC118" s="91"/>
      <c r="CD118" s="91"/>
      <c r="CE118" s="11"/>
      <c r="CF118" s="11"/>
      <c r="CG118" s="11"/>
      <c r="CH118" s="11"/>
      <c r="CI118" s="11"/>
      <c r="CJ118" s="11"/>
      <c r="CK118" s="11"/>
      <c r="CL118" s="11"/>
      <c r="CM118" s="11"/>
    </row>
    <row r="119" spans="1:91" s="3" customFormat="1" ht="30" customHeight="1" x14ac:dyDescent="0.2">
      <c r="A119" s="155" t="s">
        <v>114</v>
      </c>
      <c r="B119" s="300"/>
      <c r="C119" s="300"/>
      <c r="D119" s="300"/>
      <c r="E119" s="300"/>
      <c r="F119" s="300"/>
      <c r="G119" s="300"/>
      <c r="H119" s="300"/>
      <c r="I119" s="300"/>
      <c r="J119" s="300"/>
      <c r="K119" s="300"/>
      <c r="L119" s="300"/>
      <c r="M119" s="300"/>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297" t="s">
        <v>115</v>
      </c>
      <c r="B120" s="296" t="s">
        <v>116</v>
      </c>
      <c r="C120" s="296" t="s">
        <v>117</v>
      </c>
      <c r="D120" s="290" t="s">
        <v>118</v>
      </c>
      <c r="E120" s="300"/>
      <c r="F120" s="300"/>
      <c r="G120" s="300"/>
      <c r="H120" s="300"/>
      <c r="I120" s="300"/>
      <c r="J120" s="300"/>
      <c r="K120" s="300"/>
      <c r="L120" s="300"/>
      <c r="M120" s="300"/>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4" t="s">
        <v>119</v>
      </c>
      <c r="B121" s="185" t="s">
        <v>120</v>
      </c>
      <c r="C121" s="76"/>
      <c r="D121" s="76"/>
      <c r="E121" s="300"/>
      <c r="F121" s="300"/>
      <c r="G121" s="300"/>
      <c r="H121" s="300"/>
      <c r="I121" s="300"/>
      <c r="J121" s="300"/>
      <c r="K121" s="300"/>
      <c r="L121" s="300"/>
      <c r="M121" s="300"/>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89"/>
      <c r="B122" s="191" t="s">
        <v>121</v>
      </c>
      <c r="C122" s="78"/>
      <c r="D122" s="78"/>
      <c r="E122" s="300"/>
      <c r="F122" s="300"/>
      <c r="G122" s="300"/>
      <c r="H122" s="300"/>
      <c r="I122" s="300"/>
      <c r="J122" s="300"/>
      <c r="K122" s="300"/>
      <c r="L122" s="300"/>
      <c r="M122" s="300"/>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89"/>
      <c r="B123" s="191" t="s">
        <v>122</v>
      </c>
      <c r="C123" s="78"/>
      <c r="D123" s="78"/>
      <c r="E123" s="300"/>
      <c r="F123" s="300"/>
      <c r="G123" s="300"/>
      <c r="H123" s="300"/>
      <c r="I123" s="300"/>
      <c r="J123" s="300"/>
      <c r="K123" s="300"/>
      <c r="L123" s="300"/>
      <c r="M123" s="300"/>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5"/>
      <c r="B124" s="191" t="s">
        <v>123</v>
      </c>
      <c r="C124" s="154"/>
      <c r="D124" s="154"/>
      <c r="E124" s="300"/>
      <c r="F124" s="300"/>
      <c r="G124" s="300"/>
      <c r="H124" s="300"/>
      <c r="I124" s="300"/>
      <c r="J124" s="300"/>
      <c r="K124" s="300"/>
      <c r="L124" s="300"/>
      <c r="M124" s="300"/>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26" t="s">
        <v>124</v>
      </c>
      <c r="B125" s="185" t="s">
        <v>125</v>
      </c>
      <c r="C125" s="76"/>
      <c r="D125" s="76"/>
      <c r="E125" s="300"/>
      <c r="F125" s="300"/>
      <c r="G125" s="300"/>
      <c r="H125" s="300"/>
      <c r="I125" s="300"/>
      <c r="J125" s="300"/>
      <c r="K125" s="300"/>
      <c r="L125" s="300"/>
      <c r="M125" s="300"/>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27"/>
      <c r="B126" s="191" t="s">
        <v>126</v>
      </c>
      <c r="C126" s="78"/>
      <c r="D126" s="78"/>
      <c r="E126" s="300"/>
      <c r="F126" s="300"/>
      <c r="G126" s="300"/>
      <c r="H126" s="300"/>
      <c r="I126" s="300"/>
      <c r="J126" s="300"/>
      <c r="K126" s="300"/>
      <c r="L126" s="300"/>
      <c r="M126" s="300"/>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27"/>
      <c r="B127" s="191" t="s">
        <v>123</v>
      </c>
      <c r="C127" s="78"/>
      <c r="D127" s="78"/>
      <c r="E127" s="300"/>
      <c r="F127" s="300"/>
      <c r="G127" s="300"/>
      <c r="H127" s="300"/>
      <c r="I127" s="300"/>
      <c r="J127" s="300"/>
      <c r="K127" s="300"/>
      <c r="L127" s="300"/>
      <c r="M127" s="300"/>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27"/>
      <c r="B128" s="196" t="s">
        <v>127</v>
      </c>
      <c r="C128" s="84"/>
      <c r="D128" s="84"/>
      <c r="E128" s="300"/>
      <c r="F128" s="300"/>
      <c r="G128" s="300"/>
      <c r="H128" s="300"/>
      <c r="I128" s="300"/>
      <c r="J128" s="300"/>
      <c r="K128" s="300"/>
      <c r="L128" s="300"/>
      <c r="M128" s="300"/>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27"/>
      <c r="B129" s="193" t="s">
        <v>68</v>
      </c>
      <c r="C129" s="154"/>
      <c r="D129" s="154"/>
      <c r="E129" s="300"/>
      <c r="F129" s="300"/>
      <c r="G129" s="300"/>
      <c r="H129" s="300"/>
      <c r="I129" s="300"/>
      <c r="J129" s="300"/>
      <c r="K129" s="300"/>
      <c r="L129" s="300"/>
      <c r="M129" s="300"/>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4" t="s">
        <v>128</v>
      </c>
      <c r="B130" s="185" t="s">
        <v>129</v>
      </c>
      <c r="C130" s="76"/>
      <c r="D130" s="76"/>
      <c r="E130" s="300"/>
      <c r="F130" s="300"/>
      <c r="G130" s="300"/>
      <c r="H130" s="300"/>
      <c r="I130" s="300"/>
      <c r="J130" s="300"/>
      <c r="K130" s="300"/>
      <c r="L130" s="300"/>
      <c r="M130" s="300"/>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89"/>
      <c r="B131" s="191" t="s">
        <v>126</v>
      </c>
      <c r="C131" s="78"/>
      <c r="D131" s="78"/>
      <c r="E131" s="300"/>
      <c r="F131" s="300"/>
      <c r="G131" s="300"/>
      <c r="H131" s="300"/>
      <c r="I131" s="300"/>
      <c r="J131" s="300"/>
      <c r="K131" s="300"/>
      <c r="L131" s="300"/>
      <c r="M131" s="300"/>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89"/>
      <c r="B132" s="191"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89"/>
      <c r="B133" s="196"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89"/>
      <c r="B134" s="196"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5"/>
      <c r="B135" s="193" t="s">
        <v>68</v>
      </c>
      <c r="C135" s="197"/>
      <c r="D135" s="197"/>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26" t="s">
        <v>131</v>
      </c>
      <c r="B136" s="185"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27"/>
      <c r="B137" s="193" t="s">
        <v>133</v>
      </c>
      <c r="C137" s="154"/>
      <c r="D137" s="154"/>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198" t="s">
        <v>134</v>
      </c>
      <c r="B138" s="199"/>
      <c r="C138" s="200"/>
      <c r="D138" s="200"/>
      <c r="E138" s="200"/>
      <c r="F138" s="200"/>
      <c r="G138" s="200"/>
      <c r="H138" s="200"/>
      <c r="I138" s="200"/>
      <c r="J138" s="200"/>
      <c r="K138" s="200"/>
      <c r="L138" s="200"/>
      <c r="M138" s="200"/>
      <c r="N138" s="200"/>
      <c r="AV138" s="6"/>
      <c r="AW138" s="7"/>
      <c r="BA138" s="6"/>
      <c r="BB138" s="6"/>
      <c r="BC138" s="6"/>
      <c r="BD138" s="6"/>
      <c r="BE138" s="6"/>
      <c r="BF138" s="6"/>
      <c r="BP138" s="7"/>
    </row>
    <row r="139" spans="1:81" s="5" customFormat="1" ht="18.75" customHeight="1" x14ac:dyDescent="0.2">
      <c r="A139" s="198" t="s">
        <v>135</v>
      </c>
      <c r="B139" s="199"/>
      <c r="C139" s="200"/>
      <c r="D139" s="200"/>
      <c r="E139" s="200"/>
      <c r="F139" s="200"/>
      <c r="G139" s="200"/>
      <c r="H139" s="200"/>
      <c r="I139" s="200"/>
      <c r="J139" s="200"/>
      <c r="K139" s="200"/>
      <c r="L139" s="200"/>
      <c r="M139" s="200"/>
      <c r="N139" s="200"/>
      <c r="AV139" s="6"/>
      <c r="AW139" s="7"/>
      <c r="BA139" s="6"/>
      <c r="BB139" s="6"/>
      <c r="BC139" s="6"/>
      <c r="BD139" s="6"/>
      <c r="BE139" s="6"/>
      <c r="BF139" s="6"/>
      <c r="BP139" s="7"/>
    </row>
    <row r="140" spans="1:81" s="11" customFormat="1" ht="34.5" customHeight="1" x14ac:dyDescent="0.2">
      <c r="A140" s="396" t="s">
        <v>31</v>
      </c>
      <c r="B140" s="324" t="s">
        <v>5</v>
      </c>
      <c r="C140" s="358" t="s">
        <v>72</v>
      </c>
      <c r="D140" s="370"/>
      <c r="E140" s="370"/>
      <c r="F140" s="370"/>
      <c r="G140" s="370"/>
      <c r="H140" s="370"/>
      <c r="I140" s="370"/>
      <c r="J140" s="370"/>
      <c r="K140" s="370"/>
      <c r="L140" s="370"/>
      <c r="M140" s="370"/>
      <c r="N140" s="370"/>
      <c r="O140" s="370"/>
      <c r="P140" s="370"/>
      <c r="Q140" s="370"/>
      <c r="R140" s="370"/>
      <c r="S140" s="370"/>
      <c r="T140" s="370"/>
      <c r="U140" s="359"/>
      <c r="V140" s="392" t="s">
        <v>136</v>
      </c>
      <c r="W140" s="393"/>
      <c r="X140" s="392" t="s">
        <v>137</v>
      </c>
      <c r="Y140" s="393"/>
      <c r="AS140" s="91"/>
      <c r="AT140" s="91"/>
      <c r="AU140" s="91"/>
      <c r="AV140" s="92"/>
      <c r="AW140" s="93"/>
      <c r="AX140" s="91"/>
      <c r="AY140" s="91"/>
      <c r="AZ140" s="91"/>
      <c r="BA140" s="6"/>
      <c r="BB140" s="6"/>
      <c r="BC140" s="6"/>
      <c r="BD140" s="6"/>
      <c r="BE140" s="6"/>
      <c r="BF140" s="6"/>
      <c r="BG140" s="91"/>
      <c r="BH140" s="91"/>
      <c r="BI140" s="91"/>
      <c r="BJ140" s="91"/>
      <c r="BK140" s="91"/>
      <c r="BL140" s="91"/>
      <c r="BM140" s="91"/>
      <c r="BN140" s="91"/>
      <c r="BO140" s="91"/>
      <c r="BP140" s="93"/>
      <c r="BQ140" s="91"/>
      <c r="BR140" s="91"/>
      <c r="BS140" s="91"/>
      <c r="BT140" s="91"/>
      <c r="BU140" s="91"/>
      <c r="BV140" s="91"/>
      <c r="BW140" s="91"/>
      <c r="BX140" s="91"/>
      <c r="BY140" s="91"/>
      <c r="BZ140" s="91"/>
      <c r="CA140" s="91"/>
      <c r="CB140" s="91"/>
      <c r="CC140" s="91"/>
    </row>
    <row r="141" spans="1:81" s="14" customFormat="1" ht="54" customHeight="1" x14ac:dyDescent="0.2">
      <c r="A141" s="397"/>
      <c r="B141" s="389"/>
      <c r="C141" s="201" t="s">
        <v>10</v>
      </c>
      <c r="D141" s="68" t="s">
        <v>11</v>
      </c>
      <c r="E141" s="202" t="s">
        <v>12</v>
      </c>
      <c r="F141" s="202" t="s">
        <v>13</v>
      </c>
      <c r="G141" s="202"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03" t="s">
        <v>28</v>
      </c>
      <c r="V141" s="204" t="s">
        <v>29</v>
      </c>
      <c r="W141" s="203" t="s">
        <v>30</v>
      </c>
      <c r="X141" s="204" t="s">
        <v>138</v>
      </c>
      <c r="Y141" s="203" t="s">
        <v>139</v>
      </c>
      <c r="Z141" s="11"/>
      <c r="AS141" s="205"/>
      <c r="AT141" s="205"/>
      <c r="AU141" s="205"/>
      <c r="AV141" s="92"/>
      <c r="AW141" s="93"/>
      <c r="AX141" s="205"/>
      <c r="AY141" s="205"/>
      <c r="AZ141" s="205"/>
      <c r="BA141" s="6"/>
      <c r="BB141" s="6"/>
      <c r="BC141" s="6"/>
      <c r="BD141" s="6"/>
      <c r="BE141" s="6"/>
      <c r="BF141" s="6"/>
      <c r="BG141" s="205"/>
      <c r="BH141" s="205"/>
      <c r="BI141" s="205"/>
      <c r="BJ141" s="205"/>
      <c r="BK141" s="205"/>
      <c r="BL141" s="205"/>
      <c r="BM141" s="205"/>
      <c r="BN141" s="205"/>
      <c r="BO141" s="205"/>
      <c r="BP141" s="93"/>
      <c r="BQ141" s="205"/>
      <c r="BR141" s="205"/>
      <c r="BS141" s="205"/>
      <c r="BT141" s="205"/>
      <c r="BU141" s="205"/>
      <c r="BV141" s="205"/>
      <c r="BW141" s="205"/>
      <c r="BX141" s="205"/>
      <c r="BY141" s="205"/>
      <c r="BZ141" s="205"/>
      <c r="CA141" s="205"/>
      <c r="CB141" s="205"/>
      <c r="CC141" s="205"/>
    </row>
    <row r="142" spans="1:81" s="11" customFormat="1" ht="22.5" customHeight="1" x14ac:dyDescent="0.2">
      <c r="A142" s="206" t="s">
        <v>50</v>
      </c>
      <c r="B142" s="24">
        <f>+SUM(C142:U142)</f>
        <v>230</v>
      </c>
      <c r="C142" s="28">
        <v>51</v>
      </c>
      <c r="D142" s="26">
        <v>13</v>
      </c>
      <c r="E142" s="26">
        <v>3</v>
      </c>
      <c r="F142" s="26">
        <v>7</v>
      </c>
      <c r="G142" s="26">
        <v>6</v>
      </c>
      <c r="H142" s="26">
        <v>2</v>
      </c>
      <c r="I142" s="26">
        <v>3</v>
      </c>
      <c r="J142" s="26">
        <v>5</v>
      </c>
      <c r="K142" s="26">
        <v>7</v>
      </c>
      <c r="L142" s="26">
        <v>3</v>
      </c>
      <c r="M142" s="26">
        <v>5</v>
      </c>
      <c r="N142" s="26">
        <v>10</v>
      </c>
      <c r="O142" s="26">
        <v>15</v>
      </c>
      <c r="P142" s="26">
        <v>10</v>
      </c>
      <c r="Q142" s="26">
        <v>15</v>
      </c>
      <c r="R142" s="26">
        <v>23</v>
      </c>
      <c r="S142" s="26">
        <v>21</v>
      </c>
      <c r="T142" s="26">
        <v>13</v>
      </c>
      <c r="U142" s="29">
        <v>18</v>
      </c>
      <c r="V142" s="25">
        <v>112</v>
      </c>
      <c r="W142" s="29">
        <v>118</v>
      </c>
      <c r="X142" s="25"/>
      <c r="Y142" s="29"/>
      <c r="Z142" s="207" t="str">
        <f>$BA142&amp;"  "&amp;$BB142</f>
        <v xml:space="preserve">   El número de consultas según tipo atención NO puede ser diferente al Total.</v>
      </c>
      <c r="AA142" s="208"/>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xml:space="preserve"> El número de consultas según tipo atención NO puede ser diferente al Total.</v>
      </c>
      <c r="BC142" s="33"/>
      <c r="BD142" s="16">
        <f t="shared" ref="BD142:BD159" si="11">IF($B142&lt;&gt;($V142+$W142),1,0)</f>
        <v>0</v>
      </c>
      <c r="BE142" s="16">
        <f>IF($B142&lt;&gt;($X142+$Y142),1,0)</f>
        <v>1</v>
      </c>
      <c r="BF142" s="16"/>
      <c r="BG142" s="13"/>
      <c r="BH142" s="13"/>
      <c r="BI142" s="13"/>
      <c r="BJ142" s="13"/>
      <c r="BK142" s="13"/>
      <c r="BL142" s="13"/>
      <c r="BM142" s="13"/>
      <c r="BN142" s="13"/>
      <c r="BO142" s="13"/>
      <c r="BP142" s="16"/>
      <c r="BQ142" s="13"/>
      <c r="BR142" s="13"/>
      <c r="BS142" s="91"/>
      <c r="BT142" s="91"/>
      <c r="BU142" s="91"/>
      <c r="BV142" s="91"/>
      <c r="BW142" s="91"/>
      <c r="BX142" s="91"/>
      <c r="BY142" s="91"/>
      <c r="BZ142" s="91"/>
      <c r="CA142" s="91"/>
      <c r="CB142" s="91"/>
      <c r="CC142" s="91"/>
    </row>
    <row r="143" spans="1:81" s="91" customFormat="1" ht="22.5" customHeight="1" x14ac:dyDescent="0.2">
      <c r="A143" s="209" t="s">
        <v>32</v>
      </c>
      <c r="B143" s="210">
        <f>+SUM(C143:U143)</f>
        <v>0</v>
      </c>
      <c r="C143" s="211"/>
      <c r="D143" s="212"/>
      <c r="E143" s="212"/>
      <c r="F143" s="212"/>
      <c r="G143" s="212"/>
      <c r="H143" s="212"/>
      <c r="I143" s="212"/>
      <c r="J143" s="212"/>
      <c r="K143" s="212"/>
      <c r="L143" s="212"/>
      <c r="M143" s="212"/>
      <c r="N143" s="212"/>
      <c r="O143" s="212"/>
      <c r="P143" s="212"/>
      <c r="Q143" s="212"/>
      <c r="R143" s="212"/>
      <c r="S143" s="212"/>
      <c r="T143" s="212"/>
      <c r="U143" s="213"/>
      <c r="V143" s="214"/>
      <c r="W143" s="213"/>
      <c r="X143" s="214"/>
      <c r="Y143" s="29"/>
      <c r="Z143" s="207" t="str">
        <f>$BA143&amp;"  "&amp;$BB143</f>
        <v xml:space="preserve">  </v>
      </c>
      <c r="AA143" s="208"/>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15" t="s">
        <v>140</v>
      </c>
      <c r="B144" s="36">
        <f t="shared" ref="B144:B159" si="12">+SUM(C144:U144)</f>
        <v>0</v>
      </c>
      <c r="C144" s="40"/>
      <c r="D144" s="38"/>
      <c r="E144" s="38"/>
      <c r="F144" s="38"/>
      <c r="G144" s="38"/>
      <c r="H144" s="38"/>
      <c r="I144" s="38"/>
      <c r="J144" s="38"/>
      <c r="K144" s="38"/>
      <c r="L144" s="38"/>
      <c r="M144" s="38"/>
      <c r="N144" s="38"/>
      <c r="O144" s="38"/>
      <c r="P144" s="38"/>
      <c r="Q144" s="38"/>
      <c r="R144" s="38"/>
      <c r="S144" s="38"/>
      <c r="T144" s="38"/>
      <c r="U144" s="41"/>
      <c r="V144" s="37"/>
      <c r="W144" s="41"/>
      <c r="X144" s="37"/>
      <c r="Y144" s="41"/>
      <c r="Z144" s="207" t="str">
        <f t="shared" ref="Z144:Z158" si="13">$BA144&amp;"  "&amp;$BB144</f>
        <v xml:space="preserve">  </v>
      </c>
      <c r="AA144" s="208"/>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7" t="str">
        <f t="shared" ref="BB144:BB159" si="14">IF($B144&lt;&gt;($X144+$Y144)," El número de consultas según tipo atención NO puede ser diferente al Total.","")</f>
        <v/>
      </c>
      <c r="BC144" s="33"/>
      <c r="BD144" s="16">
        <f t="shared" si="11"/>
        <v>0</v>
      </c>
      <c r="BE144" s="16">
        <f t="shared" ref="BE144:BE159" si="15">IF($B144&lt;&gt;($X144+$Y144),1,0)</f>
        <v>0</v>
      </c>
      <c r="BF144" s="16"/>
      <c r="BG144" s="91"/>
      <c r="BH144" s="91"/>
      <c r="BI144" s="91"/>
      <c r="BJ144" s="91"/>
      <c r="BK144" s="91"/>
      <c r="BL144" s="91"/>
      <c r="BM144" s="91"/>
      <c r="BN144" s="91"/>
      <c r="BO144" s="91"/>
      <c r="BP144" s="93"/>
      <c r="BQ144" s="91"/>
      <c r="BR144" s="91"/>
      <c r="BS144" s="91"/>
      <c r="BT144" s="91"/>
      <c r="BU144" s="91"/>
      <c r="BV144" s="91"/>
      <c r="BW144" s="91"/>
      <c r="BX144" s="91"/>
      <c r="BY144" s="91"/>
      <c r="BZ144" s="91"/>
      <c r="CA144" s="91"/>
      <c r="CB144" s="91"/>
      <c r="CC144" s="91"/>
    </row>
    <row r="145" spans="1:81" s="11" customFormat="1" ht="18" customHeight="1" x14ac:dyDescent="0.2">
      <c r="A145" s="216"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07" t="str">
        <f t="shared" si="13"/>
        <v xml:space="preserve">  </v>
      </c>
      <c r="AA145" s="208"/>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7" t="str">
        <f t="shared" si="14"/>
        <v/>
      </c>
      <c r="BC145" s="33"/>
      <c r="BD145" s="16">
        <f t="shared" si="11"/>
        <v>0</v>
      </c>
      <c r="BE145" s="16">
        <f t="shared" si="15"/>
        <v>0</v>
      </c>
      <c r="BF145" s="16"/>
      <c r="BG145" s="91"/>
      <c r="BH145" s="91"/>
      <c r="BI145" s="91"/>
      <c r="BJ145" s="91"/>
      <c r="BK145" s="91"/>
      <c r="BL145" s="91"/>
      <c r="BM145" s="91"/>
      <c r="BN145" s="91"/>
      <c r="BO145" s="91"/>
      <c r="BP145" s="93"/>
      <c r="BQ145" s="91"/>
      <c r="BR145" s="91"/>
      <c r="BS145" s="91"/>
      <c r="BT145" s="91"/>
      <c r="BU145" s="91"/>
      <c r="BV145" s="91"/>
      <c r="BW145" s="91"/>
      <c r="BX145" s="91"/>
      <c r="BY145" s="91"/>
      <c r="BZ145" s="91"/>
      <c r="CA145" s="91"/>
      <c r="CB145" s="91"/>
      <c r="CC145" s="91"/>
    </row>
    <row r="146" spans="1:81" s="219" customFormat="1" ht="18" customHeight="1" x14ac:dyDescent="0.2">
      <c r="A146" s="216" t="s">
        <v>142</v>
      </c>
      <c r="B146" s="45">
        <f t="shared" si="12"/>
        <v>32</v>
      </c>
      <c r="C146" s="50"/>
      <c r="D146" s="48"/>
      <c r="E146" s="54"/>
      <c r="F146" s="48"/>
      <c r="G146" s="48"/>
      <c r="H146" s="48"/>
      <c r="I146" s="48"/>
      <c r="J146" s="48"/>
      <c r="K146" s="48">
        <v>1</v>
      </c>
      <c r="L146" s="48">
        <v>1</v>
      </c>
      <c r="M146" s="48"/>
      <c r="N146" s="48"/>
      <c r="O146" s="54"/>
      <c r="P146" s="48"/>
      <c r="Q146" s="48">
        <v>3</v>
      </c>
      <c r="R146" s="48">
        <v>8</v>
      </c>
      <c r="S146" s="48">
        <v>6</v>
      </c>
      <c r="T146" s="48">
        <v>6</v>
      </c>
      <c r="U146" s="51">
        <v>7</v>
      </c>
      <c r="V146" s="54">
        <v>20</v>
      </c>
      <c r="W146" s="51">
        <v>12</v>
      </c>
      <c r="X146" s="54">
        <v>7</v>
      </c>
      <c r="Y146" s="51">
        <v>25</v>
      </c>
      <c r="Z146" s="207" t="str">
        <f t="shared" si="13"/>
        <v xml:space="preserve">  </v>
      </c>
      <c r="AA146" s="208"/>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7" t="str">
        <f t="shared" si="14"/>
        <v/>
      </c>
      <c r="BC146" s="33"/>
      <c r="BD146" s="16">
        <f t="shared" si="11"/>
        <v>0</v>
      </c>
      <c r="BE146" s="16">
        <f t="shared" si="15"/>
        <v>0</v>
      </c>
      <c r="BF146" s="16"/>
      <c r="BG146" s="217"/>
      <c r="BH146" s="217"/>
      <c r="BI146" s="217"/>
      <c r="BJ146" s="217"/>
      <c r="BK146" s="217"/>
      <c r="BL146" s="217"/>
      <c r="BM146" s="217"/>
      <c r="BN146" s="217"/>
      <c r="BO146" s="217"/>
      <c r="BP146" s="218"/>
      <c r="BQ146" s="217"/>
      <c r="BR146" s="217"/>
      <c r="BS146" s="217"/>
      <c r="BT146" s="217"/>
      <c r="BU146" s="217"/>
      <c r="BV146" s="217"/>
      <c r="BW146" s="217"/>
      <c r="BX146" s="217"/>
      <c r="BY146" s="217"/>
      <c r="BZ146" s="217"/>
      <c r="CA146" s="217"/>
      <c r="CB146" s="217"/>
      <c r="CC146" s="217"/>
    </row>
    <row r="147" spans="1:81" s="219" customFormat="1" ht="18" customHeight="1" x14ac:dyDescent="0.2">
      <c r="A147" s="216"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07" t="str">
        <f t="shared" si="13"/>
        <v xml:space="preserve">  </v>
      </c>
      <c r="AA147" s="208"/>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7" t="str">
        <f t="shared" si="14"/>
        <v/>
      </c>
      <c r="BC147" s="33"/>
      <c r="BD147" s="16">
        <f t="shared" si="11"/>
        <v>0</v>
      </c>
      <c r="BE147" s="16">
        <f t="shared" si="15"/>
        <v>0</v>
      </c>
      <c r="BF147" s="16"/>
      <c r="BG147" s="217"/>
      <c r="BH147" s="217"/>
      <c r="BI147" s="217"/>
      <c r="BJ147" s="217"/>
      <c r="BK147" s="217"/>
      <c r="BL147" s="217"/>
      <c r="BM147" s="217"/>
      <c r="BN147" s="217"/>
      <c r="BO147" s="217"/>
      <c r="BP147" s="218"/>
      <c r="BQ147" s="217"/>
      <c r="BR147" s="217"/>
      <c r="BS147" s="217"/>
      <c r="BT147" s="217"/>
      <c r="BU147" s="217"/>
      <c r="BV147" s="217"/>
      <c r="BW147" s="217"/>
      <c r="BX147" s="217"/>
      <c r="BY147" s="217"/>
      <c r="BZ147" s="217"/>
      <c r="CA147" s="217"/>
      <c r="CB147" s="217"/>
      <c r="CC147" s="217"/>
    </row>
    <row r="148" spans="1:81" s="219" customFormat="1" ht="18" customHeight="1" x14ac:dyDescent="0.2">
      <c r="A148" s="216"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07" t="str">
        <f t="shared" si="13"/>
        <v xml:space="preserve">  </v>
      </c>
      <c r="AA148" s="208"/>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7" t="str">
        <f t="shared" si="14"/>
        <v/>
      </c>
      <c r="BC148" s="33"/>
      <c r="BD148" s="16">
        <f t="shared" si="11"/>
        <v>0</v>
      </c>
      <c r="BE148" s="16">
        <f t="shared" si="15"/>
        <v>0</v>
      </c>
      <c r="BF148" s="16"/>
      <c r="BG148" s="217"/>
      <c r="BH148" s="217"/>
      <c r="BI148" s="217"/>
      <c r="BJ148" s="217"/>
      <c r="BK148" s="217"/>
      <c r="BL148" s="217"/>
      <c r="BM148" s="217"/>
      <c r="BN148" s="217"/>
      <c r="BO148" s="217"/>
      <c r="BP148" s="218"/>
      <c r="BQ148" s="217"/>
      <c r="BR148" s="217"/>
      <c r="BS148" s="217"/>
      <c r="BT148" s="217"/>
      <c r="BU148" s="217"/>
      <c r="BV148" s="217"/>
      <c r="BW148" s="217"/>
      <c r="BX148" s="217"/>
      <c r="BY148" s="217"/>
      <c r="BZ148" s="217"/>
      <c r="CA148" s="217"/>
      <c r="CB148" s="217"/>
      <c r="CC148" s="217"/>
    </row>
    <row r="149" spans="1:81" s="219" customFormat="1" ht="18" customHeight="1" x14ac:dyDescent="0.2">
      <c r="A149" s="216" t="s">
        <v>145</v>
      </c>
      <c r="B149" s="45">
        <f t="shared" si="12"/>
        <v>0</v>
      </c>
      <c r="C149" s="50"/>
      <c r="D149" s="48"/>
      <c r="E149" s="54"/>
      <c r="F149" s="48"/>
      <c r="G149" s="48"/>
      <c r="H149" s="48"/>
      <c r="I149" s="48"/>
      <c r="J149" s="48"/>
      <c r="K149" s="48"/>
      <c r="L149" s="48"/>
      <c r="M149" s="48"/>
      <c r="N149" s="48"/>
      <c r="O149" s="54"/>
      <c r="P149" s="48"/>
      <c r="Q149" s="48"/>
      <c r="R149" s="48"/>
      <c r="S149" s="48"/>
      <c r="T149" s="48"/>
      <c r="U149" s="51"/>
      <c r="V149" s="54"/>
      <c r="W149" s="51"/>
      <c r="X149" s="54"/>
      <c r="Y149" s="51"/>
      <c r="Z149" s="207" t="str">
        <f t="shared" si="13"/>
        <v xml:space="preserve">  </v>
      </c>
      <c r="AA149" s="208"/>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7" t="str">
        <f t="shared" si="14"/>
        <v/>
      </c>
      <c r="BC149" s="33"/>
      <c r="BD149" s="16">
        <f t="shared" si="11"/>
        <v>0</v>
      </c>
      <c r="BE149" s="16">
        <f t="shared" si="15"/>
        <v>0</v>
      </c>
      <c r="BF149" s="16"/>
      <c r="BG149" s="217"/>
      <c r="BH149" s="217"/>
      <c r="BI149" s="217"/>
      <c r="BJ149" s="217"/>
      <c r="BK149" s="217"/>
      <c r="BL149" s="217"/>
      <c r="BM149" s="217"/>
      <c r="BN149" s="217"/>
      <c r="BO149" s="217"/>
      <c r="BP149" s="218"/>
      <c r="BQ149" s="217"/>
      <c r="BR149" s="217"/>
      <c r="BS149" s="217"/>
      <c r="BT149" s="217"/>
      <c r="BU149" s="217"/>
      <c r="BV149" s="217"/>
      <c r="BW149" s="217"/>
      <c r="BX149" s="217"/>
      <c r="BY149" s="217"/>
      <c r="BZ149" s="217"/>
      <c r="CA149" s="217"/>
      <c r="CB149" s="217"/>
      <c r="CC149" s="217"/>
    </row>
    <row r="150" spans="1:81" s="219" customFormat="1" ht="18" customHeight="1" x14ac:dyDescent="0.2">
      <c r="A150" s="216"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07" t="str">
        <f t="shared" si="13"/>
        <v xml:space="preserve">  </v>
      </c>
      <c r="AA150" s="208"/>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7" t="str">
        <f t="shared" si="14"/>
        <v/>
      </c>
      <c r="BC150" s="33"/>
      <c r="BD150" s="16">
        <f t="shared" si="11"/>
        <v>0</v>
      </c>
      <c r="BE150" s="16">
        <f t="shared" si="15"/>
        <v>0</v>
      </c>
      <c r="BF150" s="16"/>
      <c r="BG150" s="217"/>
      <c r="BH150" s="217"/>
      <c r="BI150" s="217"/>
      <c r="BJ150" s="217"/>
      <c r="BK150" s="217"/>
      <c r="BL150" s="217"/>
      <c r="BM150" s="217"/>
      <c r="BN150" s="217"/>
      <c r="BO150" s="217"/>
      <c r="BP150" s="218"/>
      <c r="BQ150" s="217"/>
      <c r="BR150" s="217"/>
      <c r="BS150" s="217"/>
      <c r="BT150" s="217"/>
      <c r="BU150" s="217"/>
      <c r="BV150" s="217"/>
      <c r="BW150" s="217"/>
      <c r="BX150" s="217"/>
      <c r="BY150" s="217"/>
      <c r="BZ150" s="217"/>
      <c r="CA150" s="217"/>
      <c r="CB150" s="217"/>
      <c r="CC150" s="217"/>
    </row>
    <row r="151" spans="1:81" s="219" customFormat="1" ht="18" customHeight="1" x14ac:dyDescent="0.2">
      <c r="A151" s="216"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07" t="str">
        <f t="shared" si="13"/>
        <v xml:space="preserve">  </v>
      </c>
      <c r="AA151" s="208"/>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7" t="str">
        <f t="shared" si="14"/>
        <v/>
      </c>
      <c r="BC151" s="33"/>
      <c r="BD151" s="16">
        <f t="shared" si="11"/>
        <v>0</v>
      </c>
      <c r="BE151" s="16">
        <f t="shared" si="15"/>
        <v>0</v>
      </c>
      <c r="BF151" s="16"/>
      <c r="BG151" s="217"/>
      <c r="BH151" s="217"/>
      <c r="BI151" s="217"/>
      <c r="BJ151" s="217"/>
      <c r="BK151" s="217"/>
      <c r="BL151" s="217"/>
      <c r="BM151" s="217"/>
      <c r="BN151" s="217"/>
      <c r="BO151" s="217"/>
      <c r="BP151" s="218"/>
      <c r="BQ151" s="217"/>
      <c r="BR151" s="217"/>
      <c r="BS151" s="217"/>
      <c r="BT151" s="217"/>
      <c r="BU151" s="217"/>
      <c r="BV151" s="217"/>
      <c r="BW151" s="217"/>
      <c r="BX151" s="217"/>
      <c r="BY151" s="217"/>
      <c r="BZ151" s="217"/>
      <c r="CA151" s="217"/>
      <c r="CB151" s="217"/>
      <c r="CC151" s="217"/>
    </row>
    <row r="152" spans="1:81" s="219" customFormat="1" ht="18" customHeight="1" x14ac:dyDescent="0.2">
      <c r="A152" s="216" t="s">
        <v>148</v>
      </c>
      <c r="B152" s="45">
        <f t="shared" si="12"/>
        <v>70</v>
      </c>
      <c r="C152" s="50"/>
      <c r="D152" s="48"/>
      <c r="E152" s="54"/>
      <c r="F152" s="48"/>
      <c r="G152" s="48">
        <v>2</v>
      </c>
      <c r="H152" s="48">
        <v>2</v>
      </c>
      <c r="I152" s="48">
        <v>3</v>
      </c>
      <c r="J152" s="48">
        <v>4</v>
      </c>
      <c r="K152" s="48">
        <v>5</v>
      </c>
      <c r="L152" s="48">
        <v>2</v>
      </c>
      <c r="M152" s="48">
        <v>1</v>
      </c>
      <c r="N152" s="48">
        <v>7</v>
      </c>
      <c r="O152" s="54">
        <v>13</v>
      </c>
      <c r="P152" s="48">
        <v>3</v>
      </c>
      <c r="Q152" s="48">
        <v>10</v>
      </c>
      <c r="R152" s="48">
        <v>8</v>
      </c>
      <c r="S152" s="48">
        <v>7</v>
      </c>
      <c r="T152" s="48">
        <v>1</v>
      </c>
      <c r="U152" s="51">
        <v>2</v>
      </c>
      <c r="V152" s="54">
        <v>26</v>
      </c>
      <c r="W152" s="51">
        <v>44</v>
      </c>
      <c r="X152" s="54">
        <v>63</v>
      </c>
      <c r="Y152" s="51">
        <v>7</v>
      </c>
      <c r="Z152" s="207" t="str">
        <f t="shared" si="13"/>
        <v xml:space="preserve">  </v>
      </c>
      <c r="AA152" s="208"/>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7" t="str">
        <f t="shared" si="14"/>
        <v/>
      </c>
      <c r="BC152" s="33"/>
      <c r="BD152" s="16">
        <f t="shared" si="11"/>
        <v>0</v>
      </c>
      <c r="BE152" s="16">
        <f t="shared" si="15"/>
        <v>0</v>
      </c>
      <c r="BF152" s="16"/>
      <c r="BG152" s="217"/>
      <c r="BH152" s="217"/>
      <c r="BI152" s="217"/>
      <c r="BJ152" s="217"/>
      <c r="BK152" s="217"/>
      <c r="BL152" s="217"/>
      <c r="BM152" s="217"/>
      <c r="BN152" s="217"/>
      <c r="BO152" s="217"/>
      <c r="BP152" s="218"/>
      <c r="BQ152" s="217"/>
      <c r="BR152" s="217"/>
      <c r="BS152" s="217"/>
      <c r="BT152" s="217"/>
      <c r="BU152" s="217"/>
      <c r="BV152" s="217"/>
      <c r="BW152" s="217"/>
      <c r="BX152" s="217"/>
      <c r="BY152" s="217"/>
      <c r="BZ152" s="217"/>
      <c r="CA152" s="217"/>
      <c r="CB152" s="217"/>
      <c r="CC152" s="217"/>
    </row>
    <row r="153" spans="1:81" s="219" customFormat="1" ht="18" customHeight="1" x14ac:dyDescent="0.2">
      <c r="A153" s="216" t="s">
        <v>149</v>
      </c>
      <c r="B153" s="45">
        <f t="shared" si="12"/>
        <v>0</v>
      </c>
      <c r="C153" s="50"/>
      <c r="D153" s="48"/>
      <c r="E153" s="54"/>
      <c r="F153" s="48"/>
      <c r="G153" s="48"/>
      <c r="H153" s="48"/>
      <c r="I153" s="48"/>
      <c r="J153" s="48"/>
      <c r="K153" s="48"/>
      <c r="L153" s="48"/>
      <c r="M153" s="48"/>
      <c r="N153" s="48"/>
      <c r="O153" s="54"/>
      <c r="P153" s="48"/>
      <c r="Q153" s="48"/>
      <c r="R153" s="48"/>
      <c r="S153" s="48"/>
      <c r="T153" s="48"/>
      <c r="U153" s="51"/>
      <c r="V153" s="54"/>
      <c r="W153" s="51"/>
      <c r="X153" s="54"/>
      <c r="Y153" s="51"/>
      <c r="Z153" s="207" t="str">
        <f t="shared" si="13"/>
        <v xml:space="preserve">  </v>
      </c>
      <c r="AA153" s="208"/>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7" t="str">
        <f t="shared" si="14"/>
        <v/>
      </c>
      <c r="BC153" s="33"/>
      <c r="BD153" s="16">
        <f t="shared" si="11"/>
        <v>0</v>
      </c>
      <c r="BE153" s="16">
        <f t="shared" si="15"/>
        <v>0</v>
      </c>
      <c r="BF153" s="16"/>
      <c r="BG153" s="217"/>
      <c r="BH153" s="217"/>
      <c r="BI153" s="217"/>
      <c r="BJ153" s="217"/>
      <c r="BK153" s="217"/>
      <c r="BL153" s="217"/>
      <c r="BM153" s="217"/>
      <c r="BN153" s="217"/>
      <c r="BO153" s="217"/>
      <c r="BP153" s="218"/>
      <c r="BQ153" s="217"/>
      <c r="BR153" s="217"/>
      <c r="BS153" s="217"/>
      <c r="BT153" s="217"/>
      <c r="BU153" s="217"/>
      <c r="BV153" s="217"/>
      <c r="BW153" s="217"/>
      <c r="BX153" s="217"/>
      <c r="BY153" s="217"/>
      <c r="BZ153" s="217"/>
      <c r="CA153" s="217"/>
      <c r="CB153" s="217"/>
      <c r="CC153" s="217"/>
    </row>
    <row r="154" spans="1:81" s="219" customFormat="1" ht="18" customHeight="1" x14ac:dyDescent="0.2">
      <c r="A154" s="216"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07" t="str">
        <f t="shared" si="13"/>
        <v xml:space="preserve">  </v>
      </c>
      <c r="AA154" s="208"/>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7" t="str">
        <f t="shared" si="14"/>
        <v/>
      </c>
      <c r="BC154" s="33"/>
      <c r="BD154" s="16">
        <f t="shared" si="11"/>
        <v>0</v>
      </c>
      <c r="BE154" s="16">
        <f t="shared" si="15"/>
        <v>0</v>
      </c>
      <c r="BF154" s="16"/>
      <c r="BG154" s="217"/>
      <c r="BH154" s="217"/>
      <c r="BI154" s="217"/>
      <c r="BJ154" s="217"/>
      <c r="BK154" s="217"/>
      <c r="BL154" s="217"/>
      <c r="BM154" s="217"/>
      <c r="BN154" s="217"/>
      <c r="BO154" s="217"/>
      <c r="BP154" s="218"/>
      <c r="BQ154" s="217"/>
      <c r="BR154" s="217"/>
      <c r="BS154" s="217"/>
      <c r="BT154" s="217"/>
      <c r="BU154" s="217"/>
      <c r="BV154" s="217"/>
      <c r="BW154" s="217"/>
      <c r="BX154" s="217"/>
      <c r="BY154" s="217"/>
      <c r="BZ154" s="217"/>
      <c r="CA154" s="217"/>
      <c r="CB154" s="217"/>
      <c r="CC154" s="217"/>
    </row>
    <row r="155" spans="1:81" s="219" customFormat="1" ht="18" customHeight="1" x14ac:dyDescent="0.2">
      <c r="A155" s="216" t="s">
        <v>151</v>
      </c>
      <c r="B155" s="45">
        <f t="shared" si="12"/>
        <v>107</v>
      </c>
      <c r="C155" s="50">
        <v>51</v>
      </c>
      <c r="D155" s="48">
        <v>13</v>
      </c>
      <c r="E155" s="54">
        <v>3</v>
      </c>
      <c r="F155" s="48">
        <v>6</v>
      </c>
      <c r="G155" s="48">
        <v>4</v>
      </c>
      <c r="H155" s="48"/>
      <c r="I155" s="48"/>
      <c r="J155" s="48">
        <v>1</v>
      </c>
      <c r="K155" s="48">
        <v>1</v>
      </c>
      <c r="L155" s="48"/>
      <c r="M155" s="48">
        <v>2</v>
      </c>
      <c r="N155" s="48">
        <v>1</v>
      </c>
      <c r="O155" s="54">
        <v>2</v>
      </c>
      <c r="P155" s="48">
        <v>1</v>
      </c>
      <c r="Q155" s="48">
        <v>2</v>
      </c>
      <c r="R155" s="48">
        <v>4</v>
      </c>
      <c r="S155" s="48">
        <v>6</v>
      </c>
      <c r="T155" s="48">
        <v>4</v>
      </c>
      <c r="U155" s="51">
        <v>6</v>
      </c>
      <c r="V155" s="54">
        <v>60</v>
      </c>
      <c r="W155" s="51">
        <v>47</v>
      </c>
      <c r="X155" s="54"/>
      <c r="Y155" s="51">
        <v>107</v>
      </c>
      <c r="Z155" s="207" t="str">
        <f t="shared" si="13"/>
        <v xml:space="preserve">  </v>
      </c>
      <c r="AA155" s="208"/>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7" t="str">
        <f t="shared" si="14"/>
        <v/>
      </c>
      <c r="BC155" s="33"/>
      <c r="BD155" s="16">
        <f t="shared" si="11"/>
        <v>0</v>
      </c>
      <c r="BE155" s="16">
        <f t="shared" si="15"/>
        <v>0</v>
      </c>
      <c r="BF155" s="16"/>
      <c r="BG155" s="217"/>
      <c r="BH155" s="217"/>
      <c r="BI155" s="217"/>
      <c r="BJ155" s="217"/>
      <c r="BK155" s="217"/>
      <c r="BL155" s="217"/>
      <c r="BM155" s="217"/>
      <c r="BN155" s="217"/>
      <c r="BO155" s="217"/>
      <c r="BP155" s="218"/>
      <c r="BQ155" s="217"/>
      <c r="BR155" s="217"/>
      <c r="BS155" s="217"/>
      <c r="BT155" s="217"/>
      <c r="BU155" s="217"/>
      <c r="BV155" s="217"/>
      <c r="BW155" s="217"/>
      <c r="BX155" s="217"/>
      <c r="BY155" s="217"/>
      <c r="BZ155" s="217"/>
      <c r="CA155" s="217"/>
      <c r="CB155" s="217"/>
      <c r="CC155" s="217"/>
    </row>
    <row r="156" spans="1:81" s="219" customFormat="1" ht="18" customHeight="1" x14ac:dyDescent="0.2">
      <c r="A156" s="216"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07" t="str">
        <f t="shared" si="13"/>
        <v xml:space="preserve">  </v>
      </c>
      <c r="AA156" s="208"/>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7" t="str">
        <f t="shared" si="14"/>
        <v/>
      </c>
      <c r="BC156" s="33"/>
      <c r="BD156" s="16">
        <f t="shared" si="11"/>
        <v>0</v>
      </c>
      <c r="BE156" s="16">
        <f t="shared" si="15"/>
        <v>0</v>
      </c>
      <c r="BF156" s="16"/>
      <c r="BG156" s="217"/>
      <c r="BH156" s="217"/>
      <c r="BI156" s="217"/>
      <c r="BJ156" s="217"/>
      <c r="BK156" s="217"/>
      <c r="BL156" s="217"/>
      <c r="BM156" s="217"/>
      <c r="BN156" s="217"/>
      <c r="BO156" s="217"/>
      <c r="BP156" s="218"/>
      <c r="BQ156" s="217"/>
      <c r="BR156" s="217"/>
      <c r="BS156" s="217"/>
      <c r="BT156" s="217"/>
      <c r="BU156" s="217"/>
      <c r="BV156" s="217"/>
      <c r="BW156" s="217"/>
      <c r="BX156" s="217"/>
      <c r="BY156" s="217"/>
      <c r="BZ156" s="217"/>
      <c r="CA156" s="217"/>
      <c r="CB156" s="217"/>
      <c r="CC156" s="217"/>
    </row>
    <row r="157" spans="1:81" s="219" customFormat="1" ht="18" customHeight="1" x14ac:dyDescent="0.2">
      <c r="A157" s="216" t="s">
        <v>153</v>
      </c>
      <c r="B157" s="45">
        <f t="shared" si="12"/>
        <v>1</v>
      </c>
      <c r="C157" s="50"/>
      <c r="D157" s="48"/>
      <c r="E157" s="54"/>
      <c r="F157" s="48"/>
      <c r="G157" s="48"/>
      <c r="H157" s="48"/>
      <c r="I157" s="48"/>
      <c r="J157" s="48"/>
      <c r="K157" s="48"/>
      <c r="L157" s="48"/>
      <c r="M157" s="48"/>
      <c r="N157" s="48"/>
      <c r="O157" s="54"/>
      <c r="P157" s="48">
        <v>1</v>
      </c>
      <c r="Q157" s="48"/>
      <c r="R157" s="48"/>
      <c r="S157" s="48"/>
      <c r="T157" s="48"/>
      <c r="U157" s="51"/>
      <c r="V157" s="54"/>
      <c r="W157" s="51">
        <v>1</v>
      </c>
      <c r="X157" s="54"/>
      <c r="Y157" s="51">
        <v>1</v>
      </c>
      <c r="Z157" s="207" t="str">
        <f t="shared" si="13"/>
        <v xml:space="preserve">  </v>
      </c>
      <c r="AA157" s="208"/>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7" t="str">
        <f t="shared" si="14"/>
        <v/>
      </c>
      <c r="BC157" s="33"/>
      <c r="BD157" s="16">
        <f t="shared" si="11"/>
        <v>0</v>
      </c>
      <c r="BE157" s="16">
        <f t="shared" si="15"/>
        <v>0</v>
      </c>
      <c r="BF157" s="16"/>
      <c r="BG157" s="217"/>
      <c r="BH157" s="217"/>
      <c r="BI157" s="217"/>
      <c r="BJ157" s="217"/>
      <c r="BK157" s="217"/>
      <c r="BL157" s="217"/>
      <c r="BM157" s="217"/>
      <c r="BN157" s="217"/>
      <c r="BO157" s="217"/>
      <c r="BP157" s="218"/>
      <c r="BQ157" s="217"/>
      <c r="BR157" s="217"/>
      <c r="BS157" s="217"/>
      <c r="BT157" s="217"/>
      <c r="BU157" s="217"/>
      <c r="BV157" s="217"/>
      <c r="BW157" s="217"/>
      <c r="BX157" s="217"/>
      <c r="BY157" s="217"/>
      <c r="BZ157" s="217"/>
      <c r="CA157" s="217"/>
      <c r="CB157" s="217"/>
      <c r="CC157" s="217"/>
    </row>
    <row r="158" spans="1:81" s="219" customFormat="1" ht="18" customHeight="1" x14ac:dyDescent="0.2">
      <c r="A158" s="216" t="s">
        <v>154</v>
      </c>
      <c r="B158" s="45">
        <f t="shared" si="12"/>
        <v>3</v>
      </c>
      <c r="C158" s="50"/>
      <c r="D158" s="48"/>
      <c r="E158" s="54"/>
      <c r="F158" s="48"/>
      <c r="G158" s="48"/>
      <c r="H158" s="48"/>
      <c r="I158" s="48"/>
      <c r="J158" s="48"/>
      <c r="K158" s="48"/>
      <c r="L158" s="48"/>
      <c r="M158" s="48">
        <v>1</v>
      </c>
      <c r="N158" s="48"/>
      <c r="O158" s="54"/>
      <c r="P158" s="48">
        <v>1</v>
      </c>
      <c r="Q158" s="48"/>
      <c r="R158" s="48">
        <v>1</v>
      </c>
      <c r="S158" s="48"/>
      <c r="T158" s="48"/>
      <c r="U158" s="51"/>
      <c r="V158" s="54">
        <v>1</v>
      </c>
      <c r="W158" s="51">
        <v>2</v>
      </c>
      <c r="X158" s="54">
        <v>3</v>
      </c>
      <c r="Y158" s="51"/>
      <c r="Z158" s="207" t="str">
        <f t="shared" si="13"/>
        <v xml:space="preserve">  </v>
      </c>
      <c r="AA158" s="208"/>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7" t="str">
        <f t="shared" si="14"/>
        <v/>
      </c>
      <c r="BC158" s="33"/>
      <c r="BD158" s="16">
        <f t="shared" si="11"/>
        <v>0</v>
      </c>
      <c r="BE158" s="16">
        <f t="shared" si="15"/>
        <v>0</v>
      </c>
      <c r="BF158" s="16"/>
      <c r="BG158" s="217"/>
      <c r="BH158" s="217"/>
      <c r="BI158" s="217"/>
      <c r="BJ158" s="217"/>
      <c r="BK158" s="217"/>
      <c r="BL158" s="217"/>
      <c r="BM158" s="217"/>
      <c r="BN158" s="217"/>
      <c r="BO158" s="217"/>
      <c r="BP158" s="218"/>
      <c r="BQ158" s="217"/>
      <c r="BR158" s="217"/>
      <c r="BS158" s="217"/>
      <c r="BT158" s="217"/>
      <c r="BU158" s="217"/>
      <c r="BV158" s="217"/>
      <c r="BW158" s="217"/>
      <c r="BX158" s="217"/>
      <c r="BY158" s="217"/>
      <c r="BZ158" s="217"/>
      <c r="CA158" s="217"/>
      <c r="CB158" s="217"/>
      <c r="CC158" s="217"/>
    </row>
    <row r="159" spans="1:81" s="219" customFormat="1" ht="18" customHeight="1" x14ac:dyDescent="0.2">
      <c r="A159" s="220" t="s">
        <v>39</v>
      </c>
      <c r="B159" s="56">
        <f t="shared" si="12"/>
        <v>17</v>
      </c>
      <c r="C159" s="60"/>
      <c r="D159" s="58"/>
      <c r="E159" s="58"/>
      <c r="F159" s="58">
        <v>1</v>
      </c>
      <c r="G159" s="58"/>
      <c r="H159" s="58"/>
      <c r="I159" s="58"/>
      <c r="J159" s="58"/>
      <c r="K159" s="58"/>
      <c r="L159" s="58"/>
      <c r="M159" s="58">
        <v>1</v>
      </c>
      <c r="N159" s="58">
        <v>2</v>
      </c>
      <c r="O159" s="58"/>
      <c r="P159" s="58">
        <v>4</v>
      </c>
      <c r="Q159" s="58"/>
      <c r="R159" s="58">
        <v>2</v>
      </c>
      <c r="S159" s="58">
        <v>2</v>
      </c>
      <c r="T159" s="58">
        <v>2</v>
      </c>
      <c r="U159" s="61">
        <v>3</v>
      </c>
      <c r="V159" s="57">
        <v>5</v>
      </c>
      <c r="W159" s="61">
        <v>12</v>
      </c>
      <c r="X159" s="57">
        <v>6</v>
      </c>
      <c r="Y159" s="61">
        <v>11</v>
      </c>
      <c r="Z159" s="207" t="str">
        <f>$BA159&amp;"  "&amp;$BB159</f>
        <v xml:space="preserve">  </v>
      </c>
      <c r="AA159" s="208"/>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7" t="str">
        <f t="shared" si="14"/>
        <v/>
      </c>
      <c r="BC159" s="33"/>
      <c r="BD159" s="16">
        <f t="shared" si="11"/>
        <v>0</v>
      </c>
      <c r="BE159" s="16">
        <f t="shared" si="15"/>
        <v>0</v>
      </c>
      <c r="BF159" s="16"/>
      <c r="BG159" s="217"/>
      <c r="BH159" s="217"/>
      <c r="BI159" s="217"/>
      <c r="BJ159" s="217"/>
      <c r="BK159" s="217"/>
      <c r="BL159" s="217"/>
      <c r="BM159" s="217"/>
      <c r="BN159" s="217"/>
      <c r="BO159" s="217"/>
      <c r="BP159" s="218"/>
      <c r="BQ159" s="217"/>
      <c r="BR159" s="217"/>
      <c r="BS159" s="217"/>
      <c r="BT159" s="217"/>
      <c r="BU159" s="217"/>
      <c r="BV159" s="217"/>
      <c r="BW159" s="217"/>
      <c r="BX159" s="217"/>
      <c r="BY159" s="217"/>
      <c r="BZ159" s="217"/>
      <c r="CA159" s="217"/>
      <c r="CB159" s="217"/>
      <c r="CC159" s="217"/>
    </row>
    <row r="160" spans="1:81" s="219"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21"/>
      <c r="AS160" s="217"/>
      <c r="AT160" s="217"/>
      <c r="AU160" s="217"/>
      <c r="AV160" s="222"/>
      <c r="AW160" s="218"/>
      <c r="AX160" s="217"/>
      <c r="AY160" s="217"/>
      <c r="AZ160" s="217"/>
      <c r="BA160" s="6"/>
      <c r="BB160" s="6"/>
      <c r="BC160" s="6"/>
      <c r="BD160" s="6"/>
      <c r="BE160" s="6"/>
      <c r="BF160" s="6"/>
      <c r="BG160" s="217"/>
      <c r="BH160" s="217"/>
      <c r="BI160" s="217"/>
      <c r="BJ160" s="217"/>
      <c r="BK160" s="217"/>
      <c r="BL160" s="217"/>
      <c r="BM160" s="217"/>
      <c r="BN160" s="217"/>
      <c r="BO160" s="217"/>
      <c r="BP160" s="218"/>
      <c r="BQ160" s="217"/>
      <c r="BR160" s="217"/>
      <c r="BS160" s="217"/>
      <c r="BT160" s="217"/>
      <c r="BU160" s="217"/>
      <c r="BV160" s="217"/>
      <c r="BW160" s="217"/>
      <c r="BX160" s="217"/>
      <c r="BY160" s="217"/>
      <c r="BZ160" s="217"/>
      <c r="CA160" s="217"/>
      <c r="CB160" s="217"/>
      <c r="CC160" s="217"/>
    </row>
    <row r="161" spans="1:81" s="219" customFormat="1" ht="14.25" customHeight="1" x14ac:dyDescent="0.2">
      <c r="A161" s="324" t="s">
        <v>156</v>
      </c>
      <c r="B161" s="324" t="s">
        <v>5</v>
      </c>
      <c r="C161" s="328" t="s">
        <v>157</v>
      </c>
      <c r="D161" s="329"/>
      <c r="E161" s="64"/>
      <c r="F161" s="64"/>
      <c r="G161" s="64"/>
      <c r="H161" s="64"/>
      <c r="I161" s="64"/>
      <c r="J161" s="64"/>
      <c r="K161" s="64"/>
      <c r="L161" s="64"/>
      <c r="M161" s="64"/>
      <c r="N161" s="64"/>
      <c r="O161" s="64"/>
      <c r="P161" s="64"/>
      <c r="Q161" s="64"/>
      <c r="R161" s="11"/>
      <c r="S161" s="11"/>
      <c r="T161" s="11"/>
      <c r="U161" s="11"/>
      <c r="V161" s="11"/>
      <c r="W161" s="11"/>
      <c r="X161" s="11"/>
      <c r="Z161" s="221"/>
      <c r="AS161" s="217"/>
      <c r="AT161" s="217"/>
      <c r="AU161" s="217"/>
      <c r="AV161" s="222"/>
      <c r="AW161" s="218"/>
      <c r="AX161" s="217"/>
      <c r="AY161" s="217"/>
      <c r="AZ161" s="217"/>
      <c r="BA161" s="6"/>
      <c r="BB161" s="6"/>
      <c r="BC161" s="6"/>
      <c r="BD161" s="6"/>
      <c r="BE161" s="6"/>
      <c r="BF161" s="6"/>
      <c r="BG161" s="217"/>
      <c r="BH161" s="217"/>
      <c r="BI161" s="217"/>
      <c r="BJ161" s="217"/>
      <c r="BK161" s="217"/>
      <c r="BL161" s="217"/>
      <c r="BM161" s="217"/>
      <c r="BN161" s="217"/>
      <c r="BO161" s="217"/>
      <c r="BP161" s="218"/>
      <c r="BQ161" s="217"/>
      <c r="BR161" s="217"/>
      <c r="BS161" s="217"/>
      <c r="BT161" s="217"/>
      <c r="BU161" s="217"/>
      <c r="BV161" s="217"/>
      <c r="BW161" s="217"/>
      <c r="BX161" s="217"/>
      <c r="BY161" s="217"/>
      <c r="BZ161" s="217"/>
      <c r="CA161" s="217"/>
      <c r="CB161" s="217"/>
      <c r="CC161" s="217"/>
    </row>
    <row r="162" spans="1:81" s="219" customFormat="1" ht="14.25" x14ac:dyDescent="0.2">
      <c r="A162" s="325"/>
      <c r="B162" s="325"/>
      <c r="C162" s="291" t="s">
        <v>138</v>
      </c>
      <c r="D162" s="291" t="s">
        <v>139</v>
      </c>
      <c r="E162" s="64"/>
      <c r="F162" s="64"/>
      <c r="G162" s="64"/>
      <c r="H162" s="64"/>
      <c r="I162" s="64"/>
      <c r="J162" s="64"/>
      <c r="K162" s="64"/>
      <c r="L162" s="64"/>
      <c r="M162" s="64"/>
      <c r="N162" s="64"/>
      <c r="O162" s="64"/>
      <c r="P162" s="64"/>
      <c r="Q162" s="64"/>
      <c r="R162" s="11"/>
      <c r="S162" s="11"/>
      <c r="T162" s="11"/>
      <c r="U162" s="11"/>
      <c r="V162" s="11"/>
      <c r="W162" s="11"/>
      <c r="X162" s="11"/>
      <c r="Z162" s="221"/>
      <c r="AS162" s="217"/>
      <c r="AT162" s="217"/>
      <c r="AU162" s="217"/>
      <c r="AV162" s="222"/>
      <c r="AW162" s="218"/>
      <c r="AX162" s="217"/>
      <c r="AY162" s="217"/>
      <c r="AZ162" s="217"/>
      <c r="BA162" s="6"/>
      <c r="BB162" s="6"/>
      <c r="BC162" s="6"/>
      <c r="BD162" s="6"/>
      <c r="BE162" s="6"/>
      <c r="BF162" s="6"/>
      <c r="BG162" s="217"/>
      <c r="BH162" s="217"/>
      <c r="BI162" s="217"/>
      <c r="BJ162" s="217"/>
      <c r="BK162" s="217"/>
      <c r="BL162" s="217"/>
      <c r="BM162" s="217"/>
      <c r="BN162" s="217"/>
      <c r="BO162" s="217"/>
      <c r="BP162" s="218"/>
      <c r="BQ162" s="217"/>
      <c r="BR162" s="217"/>
      <c r="BS162" s="217"/>
      <c r="BT162" s="217"/>
      <c r="BU162" s="217"/>
      <c r="BV162" s="217"/>
      <c r="BW162" s="217"/>
      <c r="BX162" s="217"/>
      <c r="BY162" s="217"/>
      <c r="BZ162" s="217"/>
      <c r="CA162" s="217"/>
      <c r="CB162" s="217"/>
      <c r="CC162" s="217"/>
    </row>
    <row r="163" spans="1:81" s="219" customFormat="1" ht="15.75" customHeight="1" x14ac:dyDescent="0.2">
      <c r="A163" s="216" t="s">
        <v>43</v>
      </c>
      <c r="B163" s="45">
        <f>+SUM(C163:D163)</f>
        <v>132</v>
      </c>
      <c r="C163" s="76">
        <v>36</v>
      </c>
      <c r="D163" s="76">
        <v>96</v>
      </c>
      <c r="E163" s="64"/>
      <c r="F163" s="64"/>
      <c r="G163" s="64"/>
      <c r="H163" s="64"/>
      <c r="I163" s="64"/>
      <c r="J163" s="64"/>
      <c r="K163" s="64"/>
      <c r="L163" s="64"/>
      <c r="M163" s="64"/>
      <c r="N163" s="64"/>
      <c r="O163" s="64"/>
      <c r="P163" s="64"/>
      <c r="Q163" s="64"/>
      <c r="U163" s="14"/>
      <c r="V163" s="14"/>
      <c r="W163" s="11"/>
      <c r="X163" s="11"/>
      <c r="Z163" s="221"/>
      <c r="AS163" s="217"/>
      <c r="AT163" s="217"/>
      <c r="AU163" s="217"/>
      <c r="AV163" s="222"/>
      <c r="AW163" s="218"/>
      <c r="AX163" s="217"/>
      <c r="AY163" s="217"/>
      <c r="AZ163" s="217"/>
      <c r="BA163" s="6"/>
      <c r="BB163" s="6"/>
      <c r="BC163" s="6"/>
      <c r="BD163" s="6"/>
      <c r="BE163" s="6"/>
      <c r="BF163" s="6"/>
      <c r="BG163" s="217"/>
      <c r="BH163" s="217"/>
      <c r="BI163" s="217"/>
      <c r="BJ163" s="217"/>
      <c r="BK163" s="217"/>
      <c r="BL163" s="217"/>
      <c r="BM163" s="217"/>
      <c r="BN163" s="217"/>
      <c r="BO163" s="217"/>
      <c r="BP163" s="218"/>
      <c r="BQ163" s="217"/>
      <c r="BR163" s="217"/>
      <c r="BS163" s="217"/>
      <c r="BT163" s="217"/>
      <c r="BU163" s="217"/>
      <c r="BV163" s="217"/>
      <c r="BW163" s="217"/>
      <c r="BX163" s="217"/>
      <c r="BY163" s="217"/>
      <c r="BZ163" s="217"/>
      <c r="CA163" s="217"/>
      <c r="CB163" s="217"/>
      <c r="CC163" s="217"/>
    </row>
    <row r="164" spans="1:81" s="219" customFormat="1" ht="15.75" customHeight="1" x14ac:dyDescent="0.2">
      <c r="A164" s="216"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21"/>
      <c r="AS164" s="217"/>
      <c r="AT164" s="217"/>
      <c r="AU164" s="217"/>
      <c r="AV164" s="222"/>
      <c r="AW164" s="218"/>
      <c r="AX164" s="217"/>
      <c r="AY164" s="217"/>
      <c r="AZ164" s="217"/>
      <c r="BA164" s="6"/>
      <c r="BB164" s="6"/>
      <c r="BC164" s="6"/>
      <c r="BD164" s="6"/>
      <c r="BE164" s="6"/>
      <c r="BF164" s="6"/>
      <c r="BG164" s="217"/>
      <c r="BH164" s="217"/>
      <c r="BI164" s="217"/>
      <c r="BJ164" s="217"/>
      <c r="BK164" s="217"/>
      <c r="BL164" s="217"/>
      <c r="BM164" s="217"/>
      <c r="BN164" s="217"/>
      <c r="BO164" s="217"/>
      <c r="BP164" s="218"/>
      <c r="BQ164" s="217"/>
      <c r="BR164" s="217"/>
      <c r="BS164" s="217"/>
      <c r="BT164" s="217"/>
      <c r="BU164" s="217"/>
      <c r="BV164" s="217"/>
      <c r="BW164" s="217"/>
      <c r="BX164" s="217"/>
      <c r="BY164" s="217"/>
      <c r="BZ164" s="217"/>
      <c r="CA164" s="217"/>
      <c r="CB164" s="217"/>
      <c r="CC164" s="217"/>
    </row>
    <row r="165" spans="1:81" s="219" customFormat="1" ht="15.75" customHeight="1" x14ac:dyDescent="0.2">
      <c r="A165" s="223" t="s">
        <v>45</v>
      </c>
      <c r="B165" s="224">
        <f>+SUM(C165:D165)</f>
        <v>6</v>
      </c>
      <c r="C165" s="84">
        <v>1</v>
      </c>
      <c r="D165" s="84">
        <v>5</v>
      </c>
      <c r="E165" s="64"/>
      <c r="F165" s="64"/>
      <c r="G165" s="64"/>
      <c r="H165" s="64"/>
      <c r="I165" s="64"/>
      <c r="J165" s="64"/>
      <c r="K165" s="64"/>
      <c r="L165" s="64"/>
      <c r="M165" s="64"/>
      <c r="N165" s="64"/>
      <c r="O165" s="64"/>
      <c r="P165" s="64"/>
      <c r="Q165" s="64"/>
      <c r="U165" s="14"/>
      <c r="V165" s="14"/>
      <c r="W165" s="11"/>
      <c r="X165" s="11"/>
      <c r="Z165" s="221"/>
      <c r="AS165" s="217"/>
      <c r="AT165" s="217"/>
      <c r="AU165" s="217"/>
      <c r="AV165" s="222"/>
      <c r="AW165" s="218"/>
      <c r="AX165" s="217"/>
      <c r="AY165" s="217"/>
      <c r="AZ165" s="217"/>
      <c r="BA165" s="6"/>
      <c r="BB165" s="6"/>
      <c r="BC165" s="6"/>
      <c r="BD165" s="6"/>
      <c r="BE165" s="6"/>
      <c r="BF165" s="6"/>
      <c r="BG165" s="217"/>
      <c r="BH165" s="217"/>
      <c r="BI165" s="217"/>
      <c r="BJ165" s="217"/>
      <c r="BK165" s="217"/>
      <c r="BL165" s="217"/>
      <c r="BM165" s="217"/>
      <c r="BN165" s="217"/>
      <c r="BO165" s="217"/>
      <c r="BP165" s="218"/>
      <c r="BQ165" s="217"/>
      <c r="BR165" s="217"/>
      <c r="BS165" s="217"/>
      <c r="BT165" s="217"/>
      <c r="BU165" s="217"/>
      <c r="BV165" s="217"/>
      <c r="BW165" s="217"/>
      <c r="BX165" s="217"/>
      <c r="BY165" s="217"/>
      <c r="BZ165" s="217"/>
      <c r="CA165" s="217"/>
      <c r="CB165" s="217"/>
      <c r="CC165" s="217"/>
    </row>
    <row r="166" spans="1:81" s="219" customFormat="1" ht="15.75" customHeight="1" x14ac:dyDescent="0.2">
      <c r="A166" s="225" t="s">
        <v>158</v>
      </c>
      <c r="B166" s="224">
        <f>+SUM(C166:D166)</f>
        <v>0</v>
      </c>
      <c r="C166" s="84"/>
      <c r="D166" s="84"/>
      <c r="E166" s="64"/>
      <c r="F166" s="64"/>
      <c r="G166" s="64"/>
      <c r="H166" s="64"/>
      <c r="I166" s="226"/>
      <c r="J166" s="64"/>
      <c r="K166" s="64"/>
      <c r="L166" s="64"/>
      <c r="M166" s="64"/>
      <c r="N166" s="64"/>
      <c r="O166" s="64"/>
      <c r="P166" s="64"/>
      <c r="Q166" s="64"/>
      <c r="U166" s="14"/>
      <c r="V166" s="14"/>
      <c r="W166" s="11"/>
      <c r="X166" s="11"/>
      <c r="Z166" s="221"/>
      <c r="AS166" s="217"/>
      <c r="AT166" s="217"/>
      <c r="AU166" s="217"/>
      <c r="AV166" s="222"/>
      <c r="AW166" s="218"/>
      <c r="AX166" s="217"/>
      <c r="AY166" s="217"/>
      <c r="AZ166" s="217"/>
      <c r="BA166" s="6"/>
      <c r="BB166" s="6"/>
      <c r="BC166" s="6"/>
      <c r="BD166" s="6"/>
      <c r="BE166" s="6"/>
      <c r="BF166" s="6"/>
      <c r="BG166" s="217"/>
      <c r="BH166" s="217"/>
      <c r="BI166" s="217"/>
      <c r="BJ166" s="217"/>
      <c r="BK166" s="217"/>
      <c r="BL166" s="217"/>
      <c r="BM166" s="217"/>
      <c r="BN166" s="217"/>
      <c r="BO166" s="217"/>
      <c r="BP166" s="218"/>
      <c r="BQ166" s="217"/>
      <c r="BR166" s="217"/>
      <c r="BS166" s="217"/>
      <c r="BT166" s="217"/>
      <c r="BU166" s="217"/>
      <c r="BV166" s="217"/>
      <c r="BW166" s="217"/>
      <c r="BX166" s="217"/>
      <c r="BY166" s="217"/>
      <c r="BZ166" s="217"/>
      <c r="CA166" s="217"/>
      <c r="CB166" s="217"/>
      <c r="CC166" s="217"/>
    </row>
    <row r="167" spans="1:81" s="219" customFormat="1" ht="15.75" customHeight="1" x14ac:dyDescent="0.2">
      <c r="A167" s="206" t="s">
        <v>5</v>
      </c>
      <c r="B167" s="24">
        <f>+SUM(C167:D167)</f>
        <v>138</v>
      </c>
      <c r="C167" s="24">
        <f>+SUM(C163:C166)</f>
        <v>37</v>
      </c>
      <c r="D167" s="24">
        <f>+SUM(D163:D166)</f>
        <v>101</v>
      </c>
      <c r="E167" s="64"/>
      <c r="F167" s="64"/>
      <c r="G167" s="64"/>
      <c r="H167" s="64"/>
      <c r="I167" s="64"/>
      <c r="J167" s="64"/>
      <c r="K167" s="64"/>
      <c r="L167" s="64"/>
      <c r="M167" s="64"/>
      <c r="N167" s="64"/>
      <c r="O167" s="64"/>
      <c r="P167" s="64"/>
      <c r="Q167" s="64"/>
      <c r="U167" s="14"/>
      <c r="V167" s="14"/>
      <c r="W167" s="11"/>
      <c r="X167" s="11"/>
      <c r="Z167" s="221"/>
      <c r="AS167" s="217"/>
      <c r="AT167" s="217"/>
      <c r="AU167" s="217"/>
      <c r="AV167" s="222"/>
      <c r="AW167" s="218"/>
      <c r="AX167" s="217"/>
      <c r="AY167" s="217"/>
      <c r="AZ167" s="217"/>
      <c r="BA167" s="6"/>
      <c r="BB167" s="6"/>
      <c r="BC167" s="6"/>
      <c r="BD167" s="6"/>
      <c r="BE167" s="6"/>
      <c r="BF167" s="6"/>
      <c r="BG167" s="217"/>
      <c r="BH167" s="217"/>
      <c r="BI167" s="217"/>
      <c r="BJ167" s="217"/>
      <c r="BK167" s="217"/>
      <c r="BL167" s="217"/>
      <c r="BM167" s="217"/>
      <c r="BN167" s="217"/>
      <c r="BO167" s="217"/>
      <c r="BP167" s="218"/>
      <c r="BQ167" s="217"/>
      <c r="BR167" s="217"/>
      <c r="BS167" s="217"/>
      <c r="BT167" s="217"/>
      <c r="BU167" s="217"/>
      <c r="BV167" s="217"/>
      <c r="BW167" s="217"/>
      <c r="BX167" s="217"/>
      <c r="BY167" s="217"/>
      <c r="BZ167" s="217"/>
      <c r="CA167" s="217"/>
      <c r="CB167" s="217"/>
      <c r="CC167" s="217"/>
    </row>
    <row r="168" spans="1:81" s="15" customFormat="1" ht="40.5" customHeight="1" x14ac:dyDescent="0.2">
      <c r="A168" s="130" t="s">
        <v>159</v>
      </c>
      <c r="B168" s="130"/>
      <c r="C168" s="130"/>
      <c r="D168" s="130"/>
      <c r="E168" s="130"/>
      <c r="F168" s="130"/>
      <c r="G168" s="130"/>
      <c r="H168" s="11"/>
      <c r="I168" s="11"/>
      <c r="J168" s="11"/>
      <c r="K168" s="11"/>
      <c r="L168" s="11"/>
      <c r="M168" s="130"/>
      <c r="N168" s="130"/>
      <c r="R168" s="11"/>
      <c r="S168" s="11"/>
      <c r="AK168" s="13"/>
      <c r="AL168" s="13"/>
      <c r="AM168" s="13"/>
      <c r="AN168" s="13"/>
      <c r="AO168" s="13"/>
      <c r="AP168" s="13"/>
      <c r="AV168" s="17"/>
      <c r="AW168" s="131"/>
      <c r="BA168" s="6"/>
      <c r="BB168" s="6"/>
      <c r="BC168" s="6"/>
      <c r="BD168" s="6"/>
      <c r="BE168" s="6"/>
      <c r="BF168" s="6"/>
      <c r="BP168" s="16"/>
    </row>
    <row r="169" spans="1:81" s="13" customFormat="1" ht="14.25" customHeight="1" x14ac:dyDescent="0.15">
      <c r="A169" s="366" t="s">
        <v>70</v>
      </c>
      <c r="B169" s="368" t="s">
        <v>71</v>
      </c>
      <c r="C169" s="358" t="s">
        <v>72</v>
      </c>
      <c r="D169" s="370"/>
      <c r="E169" s="370"/>
      <c r="F169" s="370"/>
      <c r="G169" s="370"/>
      <c r="H169" s="370"/>
      <c r="I169" s="370"/>
      <c r="J169" s="370"/>
      <c r="K169" s="370"/>
      <c r="L169" s="370"/>
      <c r="M169" s="370"/>
      <c r="N169" s="370"/>
      <c r="O169" s="370"/>
      <c r="P169" s="370"/>
      <c r="Q169" s="370"/>
      <c r="R169" s="370"/>
      <c r="S169" s="370"/>
      <c r="T169" s="370"/>
      <c r="U169" s="370"/>
      <c r="V169" s="358" t="s">
        <v>7</v>
      </c>
      <c r="W169" s="359"/>
      <c r="X169" s="394" t="s">
        <v>73</v>
      </c>
      <c r="Y169" s="390" t="s">
        <v>160</v>
      </c>
      <c r="Z169" s="15"/>
      <c r="AA169" s="15"/>
      <c r="AB169" s="15"/>
      <c r="AC169" s="15"/>
      <c r="AD169" s="15"/>
      <c r="AE169" s="15"/>
      <c r="AF169" s="15"/>
      <c r="AG169" s="15"/>
      <c r="AH169" s="15"/>
      <c r="AI169" s="15"/>
      <c r="AJ169" s="15"/>
      <c r="AW169" s="131"/>
      <c r="AX169" s="17"/>
      <c r="BA169" s="6"/>
      <c r="BB169" s="6"/>
      <c r="BC169" s="6"/>
      <c r="BD169" s="6"/>
      <c r="BE169" s="6"/>
      <c r="BF169" s="6"/>
      <c r="BP169" s="16"/>
    </row>
    <row r="170" spans="1:81" s="13" customFormat="1" ht="30" customHeight="1" x14ac:dyDescent="0.15">
      <c r="A170" s="367"/>
      <c r="B170" s="369"/>
      <c r="C170" s="132"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95"/>
      <c r="Y170" s="391"/>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3" t="s">
        <v>75</v>
      </c>
      <c r="B171" s="134">
        <f t="shared" ref="B171:B176" si="16">SUM(C171:U171)</f>
        <v>79</v>
      </c>
      <c r="C171" s="50"/>
      <c r="D171" s="48"/>
      <c r="E171" s="48"/>
      <c r="F171" s="48"/>
      <c r="G171" s="48">
        <v>2</v>
      </c>
      <c r="H171" s="48">
        <v>1</v>
      </c>
      <c r="I171" s="48">
        <v>2</v>
      </c>
      <c r="J171" s="48">
        <v>3</v>
      </c>
      <c r="K171" s="48">
        <v>5</v>
      </c>
      <c r="L171" s="48">
        <v>2</v>
      </c>
      <c r="M171" s="55">
        <v>3</v>
      </c>
      <c r="N171" s="55">
        <v>8</v>
      </c>
      <c r="O171" s="55">
        <v>13</v>
      </c>
      <c r="P171" s="55">
        <v>8</v>
      </c>
      <c r="Q171" s="55">
        <v>10</v>
      </c>
      <c r="R171" s="55">
        <v>11</v>
      </c>
      <c r="S171" s="55">
        <v>8</v>
      </c>
      <c r="T171" s="55">
        <v>2</v>
      </c>
      <c r="U171" s="55">
        <v>1</v>
      </c>
      <c r="V171" s="50">
        <v>29</v>
      </c>
      <c r="W171" s="51">
        <v>50</v>
      </c>
      <c r="X171" s="227">
        <v>79</v>
      </c>
      <c r="Y171" s="228"/>
      <c r="Z171" s="136"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7"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3"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27"/>
      <c r="Y172" s="229"/>
      <c r="Z172" s="136" t="str">
        <f t="shared" si="17"/>
        <v/>
      </c>
      <c r="AA172" s="15"/>
      <c r="AB172" s="15"/>
      <c r="AC172" s="15"/>
      <c r="AI172" s="15"/>
      <c r="AJ172" s="15"/>
      <c r="AK172" s="15"/>
      <c r="AL172" s="15"/>
      <c r="AM172" s="15"/>
      <c r="AW172" s="16"/>
      <c r="AZ172" s="17"/>
      <c r="BA172" s="33" t="str">
        <f t="shared" si="18"/>
        <v/>
      </c>
      <c r="BB172" s="137" t="str">
        <f t="shared" si="19"/>
        <v/>
      </c>
      <c r="BC172" s="33" t="str">
        <f t="shared" si="20"/>
        <v/>
      </c>
      <c r="BD172" s="16">
        <f t="shared" si="21"/>
        <v>0</v>
      </c>
      <c r="BE172" s="16">
        <f t="shared" si="22"/>
        <v>0</v>
      </c>
      <c r="BF172" s="16" t="str">
        <f t="shared" si="23"/>
        <v/>
      </c>
      <c r="BP172" s="16"/>
    </row>
    <row r="173" spans="1:81" s="13" customFormat="1" ht="15.75" customHeight="1" x14ac:dyDescent="0.15">
      <c r="A173" s="133"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27"/>
      <c r="Y173" s="229"/>
      <c r="Z173" s="136" t="str">
        <f t="shared" si="17"/>
        <v/>
      </c>
      <c r="AA173" s="15"/>
      <c r="AB173" s="15"/>
      <c r="AC173" s="15"/>
      <c r="AI173" s="15"/>
      <c r="AJ173" s="15"/>
      <c r="AK173" s="15"/>
      <c r="AL173" s="15"/>
      <c r="AM173" s="15"/>
      <c r="AW173" s="16"/>
      <c r="AZ173" s="17"/>
      <c r="BA173" s="33" t="str">
        <f t="shared" si="18"/>
        <v/>
      </c>
      <c r="BB173" s="137" t="str">
        <f t="shared" si="19"/>
        <v/>
      </c>
      <c r="BC173" s="33" t="str">
        <f t="shared" si="20"/>
        <v/>
      </c>
      <c r="BD173" s="16">
        <f t="shared" si="21"/>
        <v>0</v>
      </c>
      <c r="BE173" s="16">
        <f t="shared" si="22"/>
        <v>0</v>
      </c>
      <c r="BF173" s="16" t="str">
        <f t="shared" si="23"/>
        <v/>
      </c>
      <c r="BP173" s="16"/>
    </row>
    <row r="174" spans="1:81" s="13" customFormat="1" ht="15.75" customHeight="1" x14ac:dyDescent="0.15">
      <c r="A174" s="23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27"/>
      <c r="Y174" s="229"/>
      <c r="Z174" s="136" t="str">
        <f t="shared" si="17"/>
        <v/>
      </c>
      <c r="AA174" s="15"/>
      <c r="AB174" s="15"/>
      <c r="AC174" s="15"/>
      <c r="AI174" s="15"/>
      <c r="AJ174" s="15"/>
      <c r="AK174" s="15"/>
      <c r="AL174" s="15"/>
      <c r="AM174" s="15"/>
      <c r="AW174" s="16"/>
      <c r="AZ174" s="17"/>
      <c r="BA174" s="33" t="str">
        <f t="shared" si="18"/>
        <v/>
      </c>
      <c r="BB174" s="137" t="str">
        <f t="shared" si="19"/>
        <v/>
      </c>
      <c r="BC174" s="33" t="str">
        <f t="shared" si="20"/>
        <v/>
      </c>
      <c r="BD174" s="16">
        <f t="shared" si="21"/>
        <v>0</v>
      </c>
      <c r="BE174" s="16">
        <f t="shared" si="22"/>
        <v>0</v>
      </c>
      <c r="BF174" s="16" t="str">
        <f t="shared" si="23"/>
        <v/>
      </c>
      <c r="BP174" s="16"/>
    </row>
    <row r="175" spans="1:81" s="13" customFormat="1" ht="15.75" customHeight="1" x14ac:dyDescent="0.15">
      <c r="A175" s="23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32"/>
      <c r="Y175" s="233"/>
      <c r="Z175" s="136" t="str">
        <f t="shared" si="17"/>
        <v/>
      </c>
      <c r="AA175" s="15"/>
      <c r="AB175" s="15"/>
      <c r="AC175" s="15"/>
      <c r="AI175" s="15"/>
      <c r="AJ175" s="15"/>
      <c r="AK175" s="15"/>
      <c r="AL175" s="15"/>
      <c r="AM175" s="15"/>
      <c r="AW175" s="16"/>
      <c r="AZ175" s="17"/>
      <c r="BA175" s="33" t="str">
        <f t="shared" si="18"/>
        <v/>
      </c>
      <c r="BB175" s="137" t="str">
        <f t="shared" si="19"/>
        <v/>
      </c>
      <c r="BC175" s="33" t="str">
        <f t="shared" si="20"/>
        <v/>
      </c>
      <c r="BD175" s="16">
        <f t="shared" si="21"/>
        <v>0</v>
      </c>
      <c r="BE175" s="16">
        <f t="shared" si="22"/>
        <v>0</v>
      </c>
      <c r="BF175" s="16" t="str">
        <f t="shared" si="23"/>
        <v/>
      </c>
      <c r="BP175" s="16"/>
    </row>
    <row r="176" spans="1:81" s="13" customFormat="1" ht="15.75" customHeight="1" x14ac:dyDescent="0.15">
      <c r="A176" s="206" t="s">
        <v>5</v>
      </c>
      <c r="B176" s="56">
        <f t="shared" si="16"/>
        <v>79</v>
      </c>
      <c r="C176" s="234">
        <f>+SUM(C171:C175)</f>
        <v>0</v>
      </c>
      <c r="D176" s="87">
        <f t="shared" ref="D176:Y176" si="24">+SUM(D171:D175)</f>
        <v>0</v>
      </c>
      <c r="E176" s="87">
        <f t="shared" si="24"/>
        <v>0</v>
      </c>
      <c r="F176" s="87">
        <f t="shared" si="24"/>
        <v>0</v>
      </c>
      <c r="G176" s="87">
        <f t="shared" si="24"/>
        <v>2</v>
      </c>
      <c r="H176" s="87">
        <f t="shared" si="24"/>
        <v>1</v>
      </c>
      <c r="I176" s="87">
        <f t="shared" si="24"/>
        <v>2</v>
      </c>
      <c r="J176" s="87">
        <f t="shared" si="24"/>
        <v>3</v>
      </c>
      <c r="K176" s="87">
        <f t="shared" si="24"/>
        <v>5</v>
      </c>
      <c r="L176" s="87">
        <f t="shared" si="24"/>
        <v>2</v>
      </c>
      <c r="M176" s="87">
        <f t="shared" si="24"/>
        <v>3</v>
      </c>
      <c r="N176" s="87">
        <f t="shared" si="24"/>
        <v>8</v>
      </c>
      <c r="O176" s="87">
        <f t="shared" si="24"/>
        <v>13</v>
      </c>
      <c r="P176" s="87">
        <f t="shared" si="24"/>
        <v>8</v>
      </c>
      <c r="Q176" s="87">
        <f t="shared" si="24"/>
        <v>10</v>
      </c>
      <c r="R176" s="87">
        <f t="shared" si="24"/>
        <v>11</v>
      </c>
      <c r="S176" s="87">
        <f t="shared" si="24"/>
        <v>8</v>
      </c>
      <c r="T176" s="87">
        <f t="shared" si="24"/>
        <v>2</v>
      </c>
      <c r="U176" s="88">
        <f t="shared" si="24"/>
        <v>1</v>
      </c>
      <c r="V176" s="234">
        <f t="shared" si="24"/>
        <v>29</v>
      </c>
      <c r="W176" s="235">
        <f t="shared" si="24"/>
        <v>50</v>
      </c>
      <c r="X176" s="236">
        <f t="shared" si="24"/>
        <v>79</v>
      </c>
      <c r="Y176" s="237">
        <f t="shared" si="24"/>
        <v>0</v>
      </c>
      <c r="Z176" s="136" t="str">
        <f t="shared" si="17"/>
        <v/>
      </c>
      <c r="AA176" s="15"/>
      <c r="AB176" s="15"/>
      <c r="AC176" s="15"/>
      <c r="AI176" s="15"/>
      <c r="AJ176" s="15"/>
      <c r="AK176" s="15"/>
      <c r="AL176" s="15"/>
      <c r="AM176" s="15"/>
      <c r="AW176" s="16"/>
      <c r="AZ176" s="17"/>
      <c r="BA176" s="33" t="str">
        <f t="shared" si="18"/>
        <v/>
      </c>
      <c r="BB176" s="137" t="str">
        <f t="shared" si="19"/>
        <v/>
      </c>
      <c r="BC176" s="33" t="str">
        <f t="shared" si="20"/>
        <v/>
      </c>
      <c r="BD176" s="16">
        <f t="shared" si="21"/>
        <v>0</v>
      </c>
      <c r="BE176" s="16">
        <f t="shared" si="22"/>
        <v>0</v>
      </c>
      <c r="BF176" s="16">
        <f t="shared" si="23"/>
        <v>0</v>
      </c>
      <c r="BP176" s="16"/>
    </row>
    <row r="177" spans="1:68" s="13" customFormat="1" ht="40.5" customHeight="1" x14ac:dyDescent="0.2">
      <c r="A177" s="147" t="s">
        <v>161</v>
      </c>
      <c r="C177" s="130"/>
      <c r="D177" s="130"/>
      <c r="E177" s="130"/>
      <c r="F177" s="130"/>
      <c r="G177" s="130"/>
      <c r="H177" s="130"/>
      <c r="I177" s="130"/>
      <c r="J177" s="130"/>
      <c r="K177" s="130"/>
      <c r="L177" s="130"/>
      <c r="M177" s="130"/>
      <c r="N177" s="130"/>
      <c r="O177" s="15"/>
      <c r="P177" s="15"/>
      <c r="Q177" s="15"/>
      <c r="R177" s="15"/>
      <c r="S177" s="15"/>
      <c r="T177" s="15"/>
      <c r="X177" s="15"/>
      <c r="Y177" s="15"/>
      <c r="Z177" s="15"/>
      <c r="AF177" s="15"/>
      <c r="AG177" s="15"/>
      <c r="AH177" s="15"/>
      <c r="AI177" s="15"/>
      <c r="AJ177" s="15"/>
      <c r="AV177" s="17"/>
      <c r="AW177" s="131"/>
      <c r="BA177" s="6"/>
      <c r="BB177" s="6"/>
      <c r="BC177" s="6"/>
      <c r="BD177" s="6"/>
      <c r="BE177" s="6"/>
      <c r="BF177" s="6"/>
      <c r="BP177" s="16"/>
    </row>
    <row r="178" spans="1:68" s="13" customFormat="1" ht="18.75" customHeight="1" x14ac:dyDescent="0.15">
      <c r="A178" s="295" t="s">
        <v>70</v>
      </c>
      <c r="B178" s="292" t="s">
        <v>71</v>
      </c>
      <c r="C178" s="15"/>
      <c r="D178" s="15"/>
      <c r="E178" s="15"/>
      <c r="F178" s="15"/>
      <c r="G178" s="15"/>
      <c r="H178" s="15"/>
      <c r="I178" s="15"/>
      <c r="J178" s="15"/>
      <c r="P178" s="15"/>
      <c r="Q178" s="15"/>
      <c r="R178" s="15"/>
      <c r="S178" s="15"/>
      <c r="T178" s="15"/>
      <c r="AG178" s="148"/>
      <c r="AH178" s="148"/>
      <c r="AW178" s="16"/>
      <c r="BA178" s="6"/>
      <c r="BB178" s="6"/>
      <c r="BC178" s="6"/>
      <c r="BD178" s="6"/>
      <c r="BE178" s="6"/>
      <c r="BF178" s="6"/>
      <c r="BP178" s="16"/>
    </row>
    <row r="179" spans="1:68" s="13" customFormat="1" ht="15" customHeight="1" x14ac:dyDescent="0.15">
      <c r="A179" s="149" t="s">
        <v>75</v>
      </c>
      <c r="B179" s="76">
        <v>571</v>
      </c>
      <c r="C179" s="15"/>
      <c r="D179" s="15"/>
      <c r="E179" s="15"/>
      <c r="F179" s="15"/>
      <c r="G179" s="15"/>
      <c r="H179" s="15"/>
      <c r="I179" s="15"/>
      <c r="J179" s="15"/>
      <c r="T179" s="15"/>
      <c r="AG179" s="148"/>
      <c r="AH179" s="148"/>
      <c r="AK179" s="151"/>
      <c r="AL179" s="152"/>
      <c r="AM179" s="151"/>
      <c r="AN179" s="151"/>
      <c r="AO179" s="151"/>
      <c r="AP179" s="151"/>
      <c r="AW179" s="16"/>
      <c r="BA179" s="6"/>
      <c r="BB179" s="6"/>
      <c r="BC179" s="6"/>
      <c r="BD179" s="6"/>
      <c r="BE179" s="6"/>
      <c r="BF179" s="6"/>
      <c r="BP179" s="16"/>
    </row>
    <row r="180" spans="1:68" s="13" customFormat="1" ht="15" customHeight="1" x14ac:dyDescent="0.15">
      <c r="A180" s="133" t="s">
        <v>76</v>
      </c>
      <c r="B180" s="78"/>
      <c r="C180" s="15"/>
      <c r="D180" s="15"/>
      <c r="E180" s="15"/>
      <c r="F180" s="15"/>
      <c r="G180" s="15"/>
      <c r="H180" s="15"/>
      <c r="I180" s="15"/>
      <c r="J180" s="15"/>
      <c r="T180" s="15"/>
      <c r="AG180" s="148"/>
      <c r="AH180" s="148"/>
      <c r="AK180" s="151"/>
      <c r="AL180" s="152"/>
      <c r="AM180" s="151"/>
      <c r="AN180" s="151"/>
      <c r="AO180" s="151"/>
      <c r="AP180" s="151"/>
      <c r="AW180" s="16"/>
      <c r="BA180" s="6"/>
      <c r="BB180" s="6"/>
      <c r="BC180" s="6"/>
      <c r="BD180" s="6"/>
      <c r="BE180" s="6"/>
      <c r="BF180" s="6"/>
      <c r="BP180" s="16"/>
    </row>
    <row r="181" spans="1:68" s="13" customFormat="1" ht="15" customHeight="1" x14ac:dyDescent="0.15">
      <c r="A181" s="133" t="s">
        <v>77</v>
      </c>
      <c r="B181" s="78"/>
      <c r="C181" s="15"/>
      <c r="D181" s="15"/>
      <c r="E181" s="15"/>
      <c r="F181" s="15"/>
      <c r="G181" s="15"/>
      <c r="H181" s="15"/>
      <c r="I181" s="15"/>
      <c r="J181" s="15"/>
      <c r="T181" s="15"/>
      <c r="AG181" s="148"/>
      <c r="AH181" s="148"/>
      <c r="AK181" s="151"/>
      <c r="AL181" s="152"/>
      <c r="AM181" s="151"/>
      <c r="AN181" s="151"/>
      <c r="AO181" s="151"/>
      <c r="AP181" s="151"/>
      <c r="AW181" s="16"/>
      <c r="BA181" s="6"/>
      <c r="BB181" s="6"/>
      <c r="BC181" s="6"/>
      <c r="BD181" s="6"/>
      <c r="BE181" s="6"/>
      <c r="BF181" s="6"/>
      <c r="BP181" s="16"/>
    </row>
    <row r="182" spans="1:68" s="13" customFormat="1" ht="16.5" customHeight="1" x14ac:dyDescent="0.15">
      <c r="A182" s="138" t="s">
        <v>78</v>
      </c>
      <c r="B182" s="154"/>
      <c r="C182" s="15"/>
      <c r="D182" s="15"/>
      <c r="E182" s="15"/>
      <c r="F182" s="15"/>
      <c r="G182" s="15"/>
      <c r="H182" s="15"/>
      <c r="I182" s="15"/>
      <c r="J182" s="15"/>
      <c r="T182" s="15"/>
      <c r="AG182" s="148"/>
      <c r="AH182" s="148"/>
      <c r="AK182" s="151"/>
      <c r="AL182" s="152"/>
      <c r="AM182" s="151"/>
      <c r="AN182" s="151"/>
      <c r="AO182" s="151"/>
      <c r="AP182" s="151"/>
      <c r="AW182" s="16"/>
      <c r="BA182" s="6"/>
      <c r="BB182" s="6"/>
      <c r="BC182" s="6"/>
      <c r="BD182" s="6"/>
      <c r="BE182" s="6"/>
      <c r="BF182" s="6"/>
      <c r="BP182" s="16"/>
    </row>
    <row r="183" spans="1:68" s="13" customFormat="1" ht="16.5" customHeight="1" x14ac:dyDescent="0.15">
      <c r="A183" s="206" t="s">
        <v>5</v>
      </c>
      <c r="B183" s="56">
        <f>+SUM(B179:B182)</f>
        <v>571</v>
      </c>
      <c r="C183" s="15"/>
      <c r="D183" s="15"/>
      <c r="E183" s="15"/>
      <c r="F183" s="15"/>
      <c r="G183" s="15"/>
      <c r="H183" s="15"/>
      <c r="I183" s="15"/>
      <c r="J183" s="15"/>
      <c r="T183" s="15"/>
      <c r="AG183" s="148"/>
      <c r="AH183" s="148"/>
      <c r="AK183" s="151"/>
      <c r="AL183" s="152"/>
      <c r="AM183" s="151"/>
      <c r="AN183" s="151"/>
      <c r="AO183" s="151"/>
      <c r="AP183" s="151"/>
      <c r="AW183" s="16"/>
      <c r="BA183" s="6"/>
      <c r="BB183" s="6"/>
      <c r="BC183" s="6"/>
      <c r="BD183" s="6"/>
      <c r="BE183" s="6"/>
      <c r="BF183" s="6"/>
      <c r="BP183" s="16"/>
    </row>
    <row r="184" spans="1:68" s="13" customFormat="1" ht="42" customHeight="1" x14ac:dyDescent="0.2">
      <c r="A184" s="147" t="s">
        <v>162</v>
      </c>
      <c r="B184" s="147"/>
      <c r="C184" s="15"/>
      <c r="D184" s="15"/>
      <c r="E184" s="15"/>
      <c r="F184" s="15"/>
      <c r="G184" s="15"/>
      <c r="H184" s="15"/>
      <c r="I184" s="15"/>
      <c r="J184" s="15"/>
      <c r="T184" s="15"/>
      <c r="AG184" s="148"/>
      <c r="AH184" s="148"/>
      <c r="AK184" s="151"/>
      <c r="AL184" s="152"/>
      <c r="AM184" s="151"/>
      <c r="AN184" s="151"/>
      <c r="AO184" s="151"/>
      <c r="AP184" s="151"/>
      <c r="AW184" s="16"/>
      <c r="BA184" s="6"/>
      <c r="BB184" s="6"/>
      <c r="BC184" s="6"/>
      <c r="BD184" s="6"/>
      <c r="BE184" s="6"/>
      <c r="BF184" s="6"/>
      <c r="BP184" s="16"/>
    </row>
    <row r="185" spans="1:68" s="13" customFormat="1" ht="15" customHeight="1" x14ac:dyDescent="0.15">
      <c r="A185" s="295" t="s">
        <v>70</v>
      </c>
      <c r="B185" s="94" t="s">
        <v>71</v>
      </c>
      <c r="C185" s="15"/>
      <c r="D185" s="15"/>
      <c r="E185" s="15"/>
      <c r="F185" s="15"/>
      <c r="G185" s="15"/>
      <c r="H185" s="15"/>
      <c r="I185" s="15"/>
      <c r="J185" s="15"/>
      <c r="T185" s="15"/>
      <c r="AG185" s="148"/>
      <c r="AH185" s="148"/>
      <c r="AK185" s="151"/>
      <c r="AL185" s="152"/>
      <c r="AM185" s="151"/>
      <c r="AN185" s="151"/>
      <c r="AO185" s="151"/>
      <c r="AP185" s="151"/>
      <c r="AW185" s="16"/>
      <c r="BA185" s="6"/>
      <c r="BB185" s="6"/>
      <c r="BC185" s="6"/>
      <c r="BD185" s="6"/>
      <c r="BE185" s="6"/>
      <c r="BF185" s="6"/>
      <c r="BP185" s="16"/>
    </row>
    <row r="186" spans="1:68" s="13" customFormat="1" ht="15" customHeight="1" x14ac:dyDescent="0.15">
      <c r="A186" s="149" t="s">
        <v>75</v>
      </c>
      <c r="B186" s="150">
        <v>847</v>
      </c>
      <c r="C186" s="15"/>
      <c r="D186" s="15"/>
      <c r="E186" s="15"/>
      <c r="F186" s="15"/>
      <c r="G186" s="15"/>
      <c r="H186" s="15"/>
      <c r="I186" s="15"/>
      <c r="J186" s="15"/>
      <c r="P186" s="15"/>
      <c r="Q186" s="15"/>
      <c r="R186" s="15"/>
      <c r="S186" s="15"/>
      <c r="T186" s="15"/>
      <c r="AG186" s="148"/>
      <c r="AH186" s="148"/>
      <c r="AK186" s="151"/>
      <c r="AL186" s="152"/>
      <c r="AM186" s="151"/>
      <c r="AN186" s="151"/>
      <c r="AO186" s="151"/>
      <c r="AP186" s="151"/>
      <c r="AW186" s="16"/>
      <c r="BA186" s="6"/>
      <c r="BB186" s="6"/>
      <c r="BC186" s="6"/>
      <c r="BD186" s="6"/>
      <c r="BE186" s="6"/>
      <c r="BF186" s="6"/>
      <c r="BP186" s="16"/>
    </row>
    <row r="187" spans="1:68" s="13" customFormat="1" ht="15" customHeight="1" x14ac:dyDescent="0.15">
      <c r="A187" s="133" t="s">
        <v>76</v>
      </c>
      <c r="B187" s="78"/>
      <c r="C187" s="15"/>
      <c r="D187" s="15"/>
      <c r="E187" s="15"/>
      <c r="F187" s="15"/>
      <c r="G187" s="15"/>
      <c r="H187" s="15"/>
      <c r="I187" s="15"/>
      <c r="J187" s="15"/>
      <c r="P187" s="15"/>
      <c r="Q187" s="15"/>
      <c r="R187" s="15"/>
      <c r="S187" s="15"/>
      <c r="T187" s="15"/>
      <c r="AG187" s="148"/>
      <c r="AH187" s="148"/>
      <c r="AK187" s="151"/>
      <c r="AL187" s="152"/>
      <c r="AM187" s="151"/>
      <c r="AN187" s="151"/>
      <c r="AO187" s="151"/>
      <c r="AP187" s="151"/>
      <c r="AW187" s="16"/>
      <c r="BA187" s="6"/>
      <c r="BB187" s="6"/>
      <c r="BC187" s="6"/>
      <c r="BD187" s="6"/>
      <c r="BE187" s="6"/>
      <c r="BF187" s="6"/>
      <c r="BP187" s="16"/>
    </row>
    <row r="188" spans="1:68" s="13" customFormat="1" ht="15" customHeight="1" x14ac:dyDescent="0.15">
      <c r="A188" s="133" t="s">
        <v>77</v>
      </c>
      <c r="B188" s="78"/>
      <c r="C188" s="15"/>
      <c r="D188" s="15"/>
      <c r="E188" s="15"/>
      <c r="F188" s="15"/>
      <c r="G188" s="15"/>
      <c r="H188" s="15"/>
      <c r="I188" s="15"/>
      <c r="J188" s="15"/>
      <c r="P188" s="15"/>
      <c r="Q188" s="15"/>
      <c r="R188" s="15"/>
      <c r="S188" s="15"/>
      <c r="T188" s="15"/>
      <c r="AG188" s="148"/>
      <c r="AH188" s="148"/>
      <c r="AK188" s="151"/>
      <c r="AL188" s="152"/>
      <c r="AM188" s="151"/>
      <c r="AN188" s="151"/>
      <c r="AO188" s="151"/>
      <c r="AP188" s="151"/>
      <c r="AW188" s="16"/>
      <c r="BA188" s="6"/>
      <c r="BB188" s="6"/>
      <c r="BC188" s="6"/>
      <c r="BD188" s="6"/>
      <c r="BE188" s="6"/>
      <c r="BF188" s="6"/>
      <c r="BP188" s="16"/>
    </row>
    <row r="189" spans="1:68" ht="15" customHeight="1" x14ac:dyDescent="0.2">
      <c r="A189" s="138" t="s">
        <v>78</v>
      </c>
      <c r="B189" s="154"/>
      <c r="K189" s="6"/>
      <c r="L189" s="6"/>
    </row>
    <row r="190" spans="1:68" ht="15" customHeight="1" x14ac:dyDescent="0.2">
      <c r="A190" s="206" t="s">
        <v>5</v>
      </c>
      <c r="B190" s="56">
        <f>+SUM(B186:B189)</f>
        <v>847</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39" t="s">
        <v>164</v>
      </c>
      <c r="B192" s="94" t="s">
        <v>71</v>
      </c>
      <c r="C192" s="6"/>
      <c r="D192" s="6"/>
      <c r="E192" s="6"/>
      <c r="F192" s="6"/>
      <c r="G192" s="6"/>
      <c r="H192" s="6"/>
      <c r="I192" s="6"/>
      <c r="J192" s="6"/>
      <c r="K192" s="6"/>
      <c r="L192" s="6"/>
      <c r="M192" s="6"/>
      <c r="N192" s="6"/>
    </row>
    <row r="193" spans="1:14" ht="16.5" customHeight="1" x14ac:dyDescent="0.15">
      <c r="A193" s="240" t="s">
        <v>165</v>
      </c>
      <c r="B193" s="150"/>
      <c r="C193" s="6"/>
      <c r="D193" s="6"/>
      <c r="E193" s="6"/>
      <c r="F193" s="6"/>
      <c r="G193" s="6"/>
      <c r="H193" s="6"/>
      <c r="I193" s="6"/>
      <c r="J193" s="6"/>
      <c r="K193" s="6"/>
      <c r="L193" s="6"/>
      <c r="M193" s="6"/>
      <c r="N193" s="6"/>
    </row>
    <row r="194" spans="1:14" ht="16.5" customHeight="1" x14ac:dyDescent="0.15">
      <c r="A194" s="241" t="s">
        <v>166</v>
      </c>
      <c r="B194" s="78"/>
      <c r="C194" s="6"/>
      <c r="D194" s="6"/>
      <c r="E194" s="6"/>
      <c r="F194" s="6"/>
      <c r="G194" s="6"/>
      <c r="H194" s="6"/>
      <c r="I194" s="6"/>
      <c r="J194" s="6"/>
      <c r="K194" s="6"/>
      <c r="L194" s="6"/>
      <c r="M194" s="6"/>
      <c r="N194" s="6"/>
    </row>
    <row r="195" spans="1:14" ht="16.5" customHeight="1" x14ac:dyDescent="0.15">
      <c r="A195" s="242" t="s">
        <v>167</v>
      </c>
      <c r="B195" s="154"/>
      <c r="C195" s="6"/>
      <c r="D195" s="6"/>
      <c r="E195" s="6"/>
      <c r="F195" s="6"/>
      <c r="G195" s="6"/>
      <c r="H195" s="6"/>
      <c r="I195" s="6"/>
      <c r="J195" s="6"/>
      <c r="K195" s="6"/>
      <c r="L195" s="6"/>
      <c r="M195" s="6"/>
      <c r="N195" s="6"/>
    </row>
    <row r="196" spans="1:14" ht="26.25" customHeight="1" x14ac:dyDescent="0.2">
      <c r="A196" s="243" t="s">
        <v>168</v>
      </c>
      <c r="B196" s="90"/>
      <c r="C196" s="90"/>
      <c r="D196" s="90"/>
    </row>
    <row r="197" spans="1:14" ht="31.5" customHeight="1" x14ac:dyDescent="0.2">
      <c r="A197" s="244" t="s">
        <v>82</v>
      </c>
      <c r="B197" s="94" t="s">
        <v>5</v>
      </c>
      <c r="N197" s="6"/>
    </row>
    <row r="198" spans="1:14" ht="15" customHeight="1" x14ac:dyDescent="0.2">
      <c r="A198" s="245" t="s">
        <v>83</v>
      </c>
      <c r="B198" s="76">
        <v>571</v>
      </c>
      <c r="M198" s="6"/>
      <c r="N198" s="6"/>
    </row>
    <row r="199" spans="1:14" ht="15" customHeight="1" x14ac:dyDescent="0.2">
      <c r="A199" s="160" t="s">
        <v>169</v>
      </c>
      <c r="B199" s="78">
        <v>1004</v>
      </c>
      <c r="M199" s="6"/>
      <c r="N199" s="6"/>
    </row>
    <row r="200" spans="1:14" ht="15" customHeight="1" x14ac:dyDescent="0.2">
      <c r="A200" s="160" t="s">
        <v>170</v>
      </c>
      <c r="B200" s="78">
        <v>181</v>
      </c>
      <c r="M200" s="6"/>
      <c r="N200" s="6"/>
    </row>
    <row r="201" spans="1:14" ht="15" customHeight="1" x14ac:dyDescent="0.2">
      <c r="A201" s="246" t="s">
        <v>171</v>
      </c>
      <c r="B201" s="78"/>
      <c r="M201" s="6"/>
      <c r="N201" s="6"/>
    </row>
    <row r="202" spans="1:14" ht="15" customHeight="1" x14ac:dyDescent="0.2">
      <c r="A202" s="160" t="s">
        <v>172</v>
      </c>
      <c r="B202" s="78"/>
      <c r="M202" s="6"/>
      <c r="N202" s="6"/>
    </row>
    <row r="203" spans="1:14" ht="15" customHeight="1" x14ac:dyDescent="0.2">
      <c r="A203" s="160" t="s">
        <v>173</v>
      </c>
      <c r="B203" s="78"/>
      <c r="M203" s="6"/>
      <c r="N203" s="6"/>
    </row>
    <row r="204" spans="1:14" ht="15" customHeight="1" x14ac:dyDescent="0.2">
      <c r="A204" s="160" t="s">
        <v>174</v>
      </c>
      <c r="B204" s="78"/>
      <c r="M204" s="6"/>
      <c r="N204" s="6"/>
    </row>
    <row r="205" spans="1:14" ht="15" customHeight="1" x14ac:dyDescent="0.2">
      <c r="A205" s="160" t="s">
        <v>175</v>
      </c>
      <c r="B205" s="78"/>
      <c r="M205" s="6"/>
      <c r="N205" s="6"/>
    </row>
    <row r="206" spans="1:14" ht="15" customHeight="1" x14ac:dyDescent="0.2">
      <c r="A206" s="247" t="s">
        <v>86</v>
      </c>
      <c r="B206" s="78">
        <v>794</v>
      </c>
      <c r="M206" s="6"/>
      <c r="N206" s="6"/>
    </row>
    <row r="207" spans="1:14" ht="15" customHeight="1" x14ac:dyDescent="0.2">
      <c r="A207" s="246" t="s">
        <v>176</v>
      </c>
      <c r="B207" s="78"/>
      <c r="M207" s="6"/>
      <c r="N207" s="6"/>
    </row>
    <row r="208" spans="1:14" ht="15" customHeight="1" x14ac:dyDescent="0.2">
      <c r="A208" s="246" t="s">
        <v>177</v>
      </c>
      <c r="B208" s="78"/>
      <c r="M208" s="6"/>
      <c r="N208" s="6"/>
    </row>
    <row r="209" spans="1:14" ht="15" customHeight="1" x14ac:dyDescent="0.2">
      <c r="A209" s="160" t="s">
        <v>178</v>
      </c>
      <c r="B209" s="78"/>
      <c r="L209" s="6"/>
      <c r="M209" s="6"/>
      <c r="N209" s="6"/>
    </row>
    <row r="210" spans="1:14" ht="15" customHeight="1" x14ac:dyDescent="0.2">
      <c r="A210" s="247" t="s">
        <v>179</v>
      </c>
      <c r="B210" s="78"/>
      <c r="L210" s="6"/>
      <c r="M210" s="6"/>
      <c r="N210" s="6"/>
    </row>
    <row r="211" spans="1:14" ht="21.75" customHeight="1" x14ac:dyDescent="0.2">
      <c r="A211" s="246" t="s">
        <v>180</v>
      </c>
      <c r="B211" s="78"/>
      <c r="L211" s="6"/>
      <c r="M211" s="6"/>
      <c r="N211" s="6"/>
    </row>
    <row r="212" spans="1:14" ht="15" customHeight="1" x14ac:dyDescent="0.2">
      <c r="A212" s="247" t="s">
        <v>181</v>
      </c>
      <c r="B212" s="78"/>
      <c r="L212" s="6"/>
      <c r="M212" s="6"/>
      <c r="N212" s="6"/>
    </row>
    <row r="213" spans="1:14" ht="15" customHeight="1" x14ac:dyDescent="0.2">
      <c r="A213" s="248" t="s">
        <v>182</v>
      </c>
      <c r="B213" s="78"/>
      <c r="L213" s="6"/>
      <c r="M213" s="6"/>
      <c r="N213" s="6"/>
    </row>
    <row r="214" spans="1:14" ht="15" customHeight="1" x14ac:dyDescent="0.2">
      <c r="A214" s="160" t="s">
        <v>183</v>
      </c>
      <c r="B214" s="78"/>
      <c r="L214" s="6"/>
      <c r="M214" s="6"/>
      <c r="N214" s="6"/>
    </row>
    <row r="215" spans="1:14" ht="23.25" customHeight="1" x14ac:dyDescent="0.2">
      <c r="A215" s="246" t="s">
        <v>184</v>
      </c>
      <c r="B215" s="78"/>
      <c r="L215" s="6"/>
      <c r="M215" s="6"/>
      <c r="N215" s="6"/>
    </row>
    <row r="216" spans="1:14" ht="15" customHeight="1" x14ac:dyDescent="0.2">
      <c r="A216" s="160" t="s">
        <v>185</v>
      </c>
      <c r="B216" s="78"/>
      <c r="L216" s="6"/>
      <c r="M216" s="6"/>
      <c r="N216" s="6"/>
    </row>
    <row r="217" spans="1:14" ht="15" customHeight="1" x14ac:dyDescent="0.2">
      <c r="A217" s="246" t="s">
        <v>186</v>
      </c>
      <c r="B217" s="78"/>
      <c r="L217" s="6"/>
      <c r="M217" s="6"/>
      <c r="N217" s="6"/>
    </row>
    <row r="218" spans="1:14" ht="15" customHeight="1" x14ac:dyDescent="0.2">
      <c r="A218" s="160" t="s">
        <v>92</v>
      </c>
      <c r="B218" s="78"/>
      <c r="L218" s="6"/>
      <c r="M218" s="6"/>
      <c r="N218" s="6"/>
    </row>
    <row r="219" spans="1:14" ht="15" customHeight="1" x14ac:dyDescent="0.2">
      <c r="A219" s="160" t="s">
        <v>93</v>
      </c>
      <c r="B219" s="78"/>
      <c r="L219" s="6"/>
      <c r="M219" s="6"/>
      <c r="N219" s="6"/>
    </row>
    <row r="220" spans="1:14" ht="15" customHeight="1" x14ac:dyDescent="0.2">
      <c r="A220" s="247" t="s">
        <v>187</v>
      </c>
      <c r="B220" s="78"/>
      <c r="L220" s="6"/>
      <c r="M220" s="6"/>
      <c r="N220" s="6"/>
    </row>
    <row r="221" spans="1:14" ht="15" customHeight="1" x14ac:dyDescent="0.2">
      <c r="A221" s="249" t="s">
        <v>188</v>
      </c>
      <c r="B221" s="154"/>
      <c r="L221" s="6"/>
      <c r="M221" s="6"/>
      <c r="N221" s="6"/>
    </row>
    <row r="222" spans="1:14" ht="15" customHeight="1" x14ac:dyDescent="0.2">
      <c r="A222" s="206" t="s">
        <v>5</v>
      </c>
      <c r="B222" s="56">
        <f>+SUM(B198:B221)</f>
        <v>2550</v>
      </c>
    </row>
    <row r="227" spans="1:68" x14ac:dyDescent="0.2">
      <c r="A227" s="6"/>
    </row>
    <row r="228" spans="1:68" x14ac:dyDescent="0.2">
      <c r="A228" s="6"/>
    </row>
    <row r="229" spans="1:68" x14ac:dyDescent="0.2">
      <c r="A229" s="6"/>
    </row>
    <row r="230" spans="1:68" x14ac:dyDescent="0.2">
      <c r="A230" s="6"/>
    </row>
    <row r="231" spans="1:68" s="238" customFormat="1" x14ac:dyDescent="0.2">
      <c r="A231" s="6"/>
      <c r="AW231" s="250"/>
      <c r="BA231" s="6"/>
      <c r="BB231" s="6"/>
      <c r="BC231" s="6"/>
      <c r="BD231" s="6"/>
      <c r="BE231" s="6"/>
      <c r="BF231" s="6"/>
      <c r="BP231" s="250"/>
    </row>
    <row r="232" spans="1:68" s="238" customFormat="1" x14ac:dyDescent="0.2">
      <c r="A232" s="6"/>
      <c r="AW232" s="250"/>
      <c r="BA232" s="6"/>
      <c r="BB232" s="6"/>
      <c r="BC232" s="6"/>
      <c r="BD232" s="6"/>
      <c r="BE232" s="6"/>
      <c r="BF232" s="6"/>
      <c r="BP232" s="250"/>
    </row>
    <row r="233" spans="1:68" s="238" customFormat="1" x14ac:dyDescent="0.2">
      <c r="A233" s="6"/>
      <c r="AW233" s="250"/>
      <c r="BA233" s="6"/>
      <c r="BB233" s="6"/>
      <c r="BC233" s="6"/>
      <c r="BD233" s="6"/>
      <c r="BE233" s="6"/>
      <c r="BF233" s="6"/>
      <c r="BP233" s="250"/>
    </row>
    <row r="234" spans="1:68" s="238" customFormat="1" x14ac:dyDescent="0.2">
      <c r="A234" s="6"/>
      <c r="AW234" s="250"/>
      <c r="BA234" s="6"/>
      <c r="BB234" s="6"/>
      <c r="BC234" s="6"/>
      <c r="BD234" s="6"/>
      <c r="BE234" s="6"/>
      <c r="BF234" s="6"/>
      <c r="BP234" s="250"/>
    </row>
    <row r="235" spans="1:68" s="238" customFormat="1" hidden="1" x14ac:dyDescent="0.2">
      <c r="A235" s="6"/>
      <c r="AW235" s="250"/>
      <c r="BA235" s="6"/>
      <c r="BB235" s="6"/>
      <c r="BC235" s="6"/>
      <c r="BD235" s="6"/>
      <c r="BE235" s="6"/>
      <c r="BF235" s="6"/>
      <c r="BP235" s="250"/>
    </row>
    <row r="236" spans="1:68" s="238" customFormat="1" hidden="1" x14ac:dyDescent="0.2">
      <c r="A236" s="251">
        <f>SUM(A8:Y222)</f>
        <v>10730</v>
      </c>
      <c r="AW236" s="250"/>
      <c r="BA236" s="6"/>
      <c r="BB236" s="6"/>
      <c r="BC236" s="6"/>
      <c r="BD236" s="6"/>
      <c r="BE236" s="251">
        <f>SUM(BD1:BG205)</f>
        <v>1</v>
      </c>
      <c r="BF236" s="6"/>
      <c r="BP236" s="250"/>
    </row>
    <row r="237" spans="1:68" s="238" customFormat="1" hidden="1" x14ac:dyDescent="0.2">
      <c r="A237" s="6"/>
      <c r="AW237" s="250"/>
      <c r="BA237" s="6"/>
      <c r="BB237" s="6"/>
      <c r="BC237" s="6"/>
      <c r="BD237" s="6"/>
      <c r="BF237" s="6"/>
      <c r="BP237" s="250"/>
    </row>
    <row r="238" spans="1:68" s="238" customFormat="1" hidden="1" x14ac:dyDescent="0.2">
      <c r="A238" s="6"/>
      <c r="AW238" s="250"/>
      <c r="BA238" s="6"/>
      <c r="BB238" s="6"/>
      <c r="BC238" s="6"/>
      <c r="BD238" s="6"/>
      <c r="BE238" s="6"/>
      <c r="BF238" s="6"/>
      <c r="BP238" s="250"/>
    </row>
    <row r="239" spans="1:68" s="238" customFormat="1" x14ac:dyDescent="0.2">
      <c r="A239" s="6"/>
      <c r="AW239" s="250"/>
      <c r="BA239" s="6"/>
      <c r="BB239" s="6"/>
      <c r="BC239" s="6"/>
      <c r="BD239" s="6"/>
      <c r="BE239" s="6"/>
      <c r="BF239" s="6"/>
      <c r="BP239" s="250"/>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B25" sqref="B25:C26"/>
    </sheetView>
  </sheetViews>
  <sheetFormatPr baseColWidth="10" defaultRowHeight="12.75" x14ac:dyDescent="0.2"/>
  <cols>
    <col min="1" max="1" width="35.42578125" style="238" customWidth="1"/>
    <col min="2" max="2" width="23.5703125" style="238" customWidth="1"/>
    <col min="3" max="3" width="15" style="238" customWidth="1"/>
    <col min="4" max="4" width="15.7109375" style="238" customWidth="1"/>
    <col min="5" max="5" width="13.42578125" style="238" customWidth="1"/>
    <col min="6" max="6" width="13" style="238" customWidth="1"/>
    <col min="7" max="7" width="14.7109375" style="238" customWidth="1"/>
    <col min="8" max="8" width="13" style="238" customWidth="1"/>
    <col min="9" max="9" width="12.5703125" style="238" customWidth="1"/>
    <col min="10" max="10" width="9.28515625" style="238" customWidth="1"/>
    <col min="11" max="11" width="10.28515625" style="238" customWidth="1"/>
    <col min="12" max="12" width="9.28515625" style="238" customWidth="1"/>
    <col min="13" max="13" width="9.42578125" style="238" customWidth="1"/>
    <col min="14" max="14" width="9.140625" style="238"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",[11]NOMBRE!B2," - ","( ",[11]NOMBRE!C2,[11]NOMBRE!D2,[11]NOMBRE!E2,[11]NOMBRE!F2,[11]NOMBRE!G2,"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",[11]NOMBRE!B3," - ","( ",[11]NOMBRE!C3,[11]NOMBRE!D3,[11]NOMBRE!E3,[11]NOMBRE!F3,[11]NOMBRE!G3,[11]NOMBRE!H3," )")</f>
        <v>ESTABLECIMIENTO/ESTRATEGIA: Hospital Presidente Carlos Ibáñez del Campo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",[11]NOMBRE!B6," - ","( ",[11]NOMBRE!C6,[11]NOMBRE!D6," )")</f>
        <v>MES: OCTUBRE - ( 10 )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",[11]NOMBRE!B7)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23" t="s">
        <v>1</v>
      </c>
      <c r="B6" s="323"/>
      <c r="C6" s="323"/>
      <c r="D6" s="323"/>
      <c r="E6" s="323"/>
      <c r="F6" s="323"/>
      <c r="G6" s="323"/>
      <c r="H6" s="323"/>
      <c r="I6" s="323"/>
      <c r="J6" s="323"/>
      <c r="K6" s="323"/>
      <c r="L6" s="323"/>
      <c r="M6" s="323"/>
      <c r="N6" s="323"/>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4" t="s">
        <v>4</v>
      </c>
      <c r="B10" s="326" t="s">
        <v>5</v>
      </c>
      <c r="C10" s="327" t="s">
        <v>6</v>
      </c>
      <c r="D10" s="327"/>
      <c r="E10" s="327"/>
      <c r="F10" s="327"/>
      <c r="G10" s="327"/>
      <c r="H10" s="327"/>
      <c r="I10" s="327"/>
      <c r="J10" s="327"/>
      <c r="K10" s="327"/>
      <c r="L10" s="327"/>
      <c r="M10" s="327"/>
      <c r="N10" s="327"/>
      <c r="O10" s="327"/>
      <c r="P10" s="327"/>
      <c r="Q10" s="327"/>
      <c r="R10" s="327"/>
      <c r="S10" s="327"/>
      <c r="T10" s="327"/>
      <c r="U10" s="328"/>
      <c r="V10" s="328" t="s">
        <v>7</v>
      </c>
      <c r="W10" s="329"/>
      <c r="X10" s="338" t="s">
        <v>8</v>
      </c>
      <c r="Y10" s="334" t="s">
        <v>9</v>
      </c>
      <c r="Z10" s="15"/>
      <c r="AA10" s="15"/>
      <c r="AB10" s="15"/>
      <c r="AC10" s="15"/>
      <c r="AI10" s="15"/>
      <c r="AJ10" s="15"/>
      <c r="AK10" s="15"/>
      <c r="AL10" s="15"/>
      <c r="AM10" s="15"/>
      <c r="AW10" s="16"/>
      <c r="AZ10" s="17"/>
      <c r="BP10" s="16"/>
    </row>
    <row r="11" spans="1:81" s="13" customFormat="1" ht="39" customHeight="1" x14ac:dyDescent="0.15">
      <c r="A11" s="325"/>
      <c r="B11" s="326"/>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39"/>
      <c r="Y11" s="335"/>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4" t="s">
        <v>37</v>
      </c>
      <c r="B18" s="324" t="s">
        <v>5</v>
      </c>
      <c r="C18" s="336" t="s">
        <v>38</v>
      </c>
      <c r="D18" s="337"/>
      <c r="E18" s="337"/>
      <c r="F18" s="324"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5"/>
      <c r="B19" s="325"/>
      <c r="C19" s="67" t="s">
        <v>40</v>
      </c>
      <c r="D19" s="68" t="s">
        <v>41</v>
      </c>
      <c r="E19" s="69" t="s">
        <v>42</v>
      </c>
      <c r="F19" s="325"/>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294">
        <f>+SUM(C23:F23)</f>
        <v>0</v>
      </c>
      <c r="C23" s="86">
        <f>+SUM(C20:C22)</f>
        <v>0</v>
      </c>
      <c r="D23" s="87">
        <f>+SUM(D20:D22)</f>
        <v>0</v>
      </c>
      <c r="E23" s="88">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89"/>
      <c r="BP23" s="16"/>
    </row>
    <row r="24" spans="1:81" s="11" customFormat="1" ht="50.25" customHeight="1" x14ac:dyDescent="0.2">
      <c r="A24" s="90" t="s">
        <v>46</v>
      </c>
      <c r="B24" s="90"/>
      <c r="D24" s="90"/>
      <c r="E24" s="90"/>
      <c r="AS24" s="91"/>
      <c r="AT24" s="91"/>
      <c r="AU24" s="91"/>
      <c r="AV24" s="92"/>
      <c r="AW24" s="93"/>
      <c r="AX24" s="91"/>
      <c r="AY24" s="91"/>
      <c r="AZ24" s="91"/>
      <c r="BA24" s="70"/>
      <c r="BB24" s="70"/>
      <c r="BC24" s="70"/>
      <c r="BD24" s="70"/>
      <c r="BE24" s="70"/>
      <c r="BF24" s="89"/>
      <c r="BG24" s="91"/>
      <c r="BH24" s="91"/>
      <c r="BI24" s="91"/>
      <c r="BJ24" s="91"/>
      <c r="BK24" s="91"/>
      <c r="BL24" s="91"/>
      <c r="BM24" s="91"/>
      <c r="BN24" s="91"/>
      <c r="BO24" s="91"/>
      <c r="BP24" s="93"/>
      <c r="BQ24" s="91"/>
      <c r="BR24" s="91"/>
      <c r="BS24" s="91"/>
      <c r="BT24" s="91"/>
      <c r="BU24" s="91"/>
      <c r="BV24" s="91"/>
      <c r="BW24" s="91"/>
      <c r="BX24" s="91"/>
      <c r="BY24" s="91"/>
      <c r="BZ24" s="91"/>
      <c r="CA24" s="91"/>
      <c r="CB24" s="91"/>
      <c r="CC24" s="91"/>
    </row>
    <row r="25" spans="1:81" s="11" customFormat="1" ht="15" customHeight="1" x14ac:dyDescent="0.2">
      <c r="A25" s="330" t="s">
        <v>47</v>
      </c>
      <c r="B25" s="326" t="s">
        <v>48</v>
      </c>
      <c r="C25" s="326"/>
      <c r="D25" s="324" t="s">
        <v>5</v>
      </c>
      <c r="E25" s="331" t="s">
        <v>38</v>
      </c>
      <c r="F25" s="331"/>
      <c r="G25" s="331"/>
      <c r="H25" s="332" t="s">
        <v>39</v>
      </c>
      <c r="AS25" s="91"/>
      <c r="AT25" s="91"/>
      <c r="AU25" s="91"/>
      <c r="AV25" s="92"/>
      <c r="AW25" s="93"/>
      <c r="AX25" s="91"/>
      <c r="AY25" s="91"/>
      <c r="AZ25" s="91"/>
      <c r="BA25" s="70"/>
      <c r="BB25" s="70"/>
      <c r="BC25" s="70"/>
      <c r="BD25" s="70"/>
      <c r="BE25" s="70"/>
      <c r="BF25" s="89"/>
      <c r="BG25" s="91"/>
      <c r="BH25" s="91"/>
      <c r="BI25" s="91"/>
      <c r="BJ25" s="91"/>
      <c r="BK25" s="91"/>
      <c r="BL25" s="91"/>
      <c r="BM25" s="91"/>
      <c r="BN25" s="91"/>
      <c r="BO25" s="91"/>
      <c r="BP25" s="93"/>
      <c r="BQ25" s="91"/>
      <c r="BR25" s="91"/>
      <c r="BS25" s="91"/>
      <c r="BT25" s="91"/>
      <c r="BU25" s="91"/>
      <c r="BV25" s="91"/>
      <c r="BW25" s="91"/>
      <c r="BX25" s="91"/>
      <c r="BY25" s="91"/>
      <c r="BZ25" s="91"/>
      <c r="CA25" s="91"/>
      <c r="CB25" s="91"/>
      <c r="CC25" s="91"/>
    </row>
    <row r="26" spans="1:81" s="11" customFormat="1" ht="49.5" customHeight="1" x14ac:dyDescent="0.2">
      <c r="A26" s="330"/>
      <c r="B26" s="326"/>
      <c r="C26" s="326"/>
      <c r="D26" s="325"/>
      <c r="E26" s="94" t="s">
        <v>40</v>
      </c>
      <c r="F26" s="94" t="s">
        <v>49</v>
      </c>
      <c r="G26" s="94" t="s">
        <v>42</v>
      </c>
      <c r="H26" s="333"/>
      <c r="AS26" s="91"/>
      <c r="AT26" s="91"/>
      <c r="AU26" s="91"/>
      <c r="AV26" s="92"/>
      <c r="AW26" s="93"/>
      <c r="AX26" s="91"/>
      <c r="AY26" s="91"/>
      <c r="AZ26" s="91"/>
      <c r="BA26" s="70"/>
      <c r="BB26" s="70"/>
      <c r="BC26" s="70"/>
      <c r="BD26" s="70"/>
      <c r="BE26" s="70"/>
      <c r="BF26" s="89"/>
      <c r="BG26" s="91"/>
      <c r="BH26" s="91"/>
      <c r="BI26" s="91"/>
      <c r="BJ26" s="91"/>
      <c r="BK26" s="91"/>
      <c r="BL26" s="91"/>
      <c r="BM26" s="91"/>
      <c r="BN26" s="91"/>
      <c r="BO26" s="91"/>
      <c r="BP26" s="93"/>
      <c r="BQ26" s="91"/>
      <c r="BR26" s="91"/>
      <c r="BS26" s="91"/>
      <c r="BT26" s="91"/>
      <c r="BU26" s="91"/>
      <c r="BV26" s="91"/>
      <c r="BW26" s="91"/>
      <c r="BX26" s="91"/>
      <c r="BY26" s="91"/>
      <c r="BZ26" s="91"/>
      <c r="CA26" s="91"/>
      <c r="CB26" s="91"/>
      <c r="CC26" s="91"/>
    </row>
    <row r="27" spans="1:81" s="11" customFormat="1" ht="14.25" x14ac:dyDescent="0.2">
      <c r="A27" s="340" t="s">
        <v>50</v>
      </c>
      <c r="B27" s="341"/>
      <c r="C27" s="342"/>
      <c r="D27" s="95">
        <f>+SUM(E27:H27)</f>
        <v>0</v>
      </c>
      <c r="E27" s="96">
        <v>0</v>
      </c>
      <c r="F27" s="97"/>
      <c r="G27" s="98"/>
      <c r="H27" s="99"/>
      <c r="I27" s="100" t="str">
        <f>$AZ27&amp;"  "&amp;$BA27&amp;"  "&amp;$BB27&amp;"  "&amp;$BC27&amp;"  "&amp;AZ28</f>
        <v xml:space="preserve">        </v>
      </c>
      <c r="J27" s="101"/>
      <c r="K27" s="101"/>
      <c r="L27" s="101"/>
      <c r="AS27" s="91"/>
      <c r="AT27" s="91"/>
      <c r="AU27" s="91"/>
      <c r="AV27" s="92"/>
      <c r="AW27" s="93"/>
      <c r="AX27" s="91"/>
      <c r="AY27" s="91"/>
      <c r="AZ27" s="102" t="str">
        <f>IF($E27&lt;MAX($E28:$E45),"EN RBC existen patologías que son mayores a los Ingresos-personas","")</f>
        <v/>
      </c>
      <c r="BA27" s="103" t="str">
        <f>IF($F27&lt;MAX($F28:$F45),"EN RI existen patologías que son mayores a los Ingresos-personas","")</f>
        <v/>
      </c>
      <c r="BB27" s="103" t="str">
        <f>IF($G27&lt;MAX($G28:$G45),"EN RR existen patologías que son mayores a los Ingresos-personas","")</f>
        <v/>
      </c>
      <c r="BC27" s="103" t="str">
        <f>IF($H27&lt;MAX($H28:$H45),"EN Otros existen patologías que son mayores a los Ingresos-personas","")</f>
        <v/>
      </c>
      <c r="BD27" s="104" t="str">
        <f>IF($E27&lt;MAX($E28:$E45),1,"")</f>
        <v/>
      </c>
      <c r="BE27" s="104" t="str">
        <f>IF($F27&lt;MAX($F28:$F45),1,"")</f>
        <v/>
      </c>
      <c r="BF27" s="104" t="str">
        <f>IF($G27&lt;MAX($G28:$G45),1,"")</f>
        <v/>
      </c>
      <c r="BG27" s="105" t="str">
        <f>IF($H27&lt;MAX($H28:$H45),1,"")</f>
        <v/>
      </c>
      <c r="BH27" s="91"/>
      <c r="BI27" s="91"/>
      <c r="BJ27" s="91"/>
      <c r="BK27" s="91"/>
      <c r="BL27" s="91"/>
      <c r="BM27" s="91"/>
      <c r="BN27" s="91"/>
      <c r="BO27" s="91"/>
      <c r="BP27" s="93"/>
      <c r="BQ27" s="91"/>
      <c r="BR27" s="91"/>
      <c r="BS27" s="91"/>
      <c r="BT27" s="91"/>
      <c r="BU27" s="91"/>
      <c r="BV27" s="91"/>
      <c r="BW27" s="91"/>
      <c r="BX27" s="91"/>
      <c r="BY27" s="91"/>
      <c r="BZ27" s="91"/>
      <c r="CA27" s="91"/>
      <c r="CB27" s="91"/>
      <c r="CC27" s="91"/>
    </row>
    <row r="28" spans="1:81" s="11" customFormat="1" ht="20.25" customHeight="1" x14ac:dyDescent="0.2">
      <c r="A28" s="343" t="s">
        <v>51</v>
      </c>
      <c r="B28" s="346" t="s">
        <v>52</v>
      </c>
      <c r="C28" s="347"/>
      <c r="D28" s="106">
        <f t="shared" ref="D28:D46" si="0">+SUM(E28:H28)</f>
        <v>0</v>
      </c>
      <c r="E28" s="107"/>
      <c r="F28" s="108"/>
      <c r="G28" s="109"/>
      <c r="H28" s="110"/>
      <c r="I28" s="111"/>
      <c r="J28" s="112"/>
      <c r="K28" s="112"/>
      <c r="L28" s="112"/>
      <c r="M28" s="112"/>
      <c r="N28" s="112"/>
      <c r="O28" s="112"/>
      <c r="P28" s="112"/>
      <c r="Q28" s="112"/>
      <c r="R28" s="112"/>
      <c r="S28" s="112"/>
      <c r="T28" s="112"/>
      <c r="U28" s="112"/>
      <c r="AS28" s="91"/>
      <c r="AT28" s="91"/>
      <c r="AU28" s="91"/>
      <c r="AV28" s="92"/>
      <c r="AW28" s="93"/>
      <c r="AX28" s="91"/>
      <c r="AY28" s="91"/>
      <c r="AZ28" s="102" t="str">
        <f>IF($D27&lt;&gt;($B12),"EL NÚMERO DE INGRESOS NO PUEDE SER DISTINTO AL TOTAL DE INGRESOS DE LA SECCION A.1","")</f>
        <v/>
      </c>
      <c r="BA28" s="17"/>
      <c r="BB28" s="17"/>
      <c r="BC28" s="17"/>
      <c r="BD28" s="104" t="str">
        <f>IF($D27&lt;&gt;$B12,1,"")</f>
        <v/>
      </c>
      <c r="BE28" s="17"/>
      <c r="BF28" s="17"/>
      <c r="BG28" s="92"/>
      <c r="BH28" s="91"/>
      <c r="BI28" s="91"/>
      <c r="BJ28" s="91"/>
      <c r="BK28" s="91"/>
      <c r="BL28" s="91"/>
      <c r="BM28" s="91"/>
      <c r="BN28" s="91"/>
      <c r="BO28" s="91"/>
      <c r="BP28" s="93"/>
      <c r="BQ28" s="91"/>
      <c r="BR28" s="91"/>
      <c r="BS28" s="91"/>
      <c r="BT28" s="91"/>
      <c r="BU28" s="91"/>
      <c r="BV28" s="91"/>
      <c r="BW28" s="91"/>
      <c r="BX28" s="91"/>
      <c r="BY28" s="91"/>
      <c r="BZ28" s="91"/>
      <c r="CA28" s="91"/>
      <c r="CB28" s="91"/>
      <c r="CC28" s="91"/>
    </row>
    <row r="29" spans="1:81" s="11" customFormat="1" ht="22.5" customHeight="1" x14ac:dyDescent="0.2">
      <c r="A29" s="344"/>
      <c r="B29" s="348" t="s">
        <v>53</v>
      </c>
      <c r="C29" s="349"/>
      <c r="D29" s="113">
        <f t="shared" si="0"/>
        <v>0</v>
      </c>
      <c r="E29" s="107"/>
      <c r="F29" s="108"/>
      <c r="G29" s="109"/>
      <c r="H29" s="110"/>
      <c r="I29" s="111"/>
      <c r="J29" s="112"/>
      <c r="K29" s="112"/>
      <c r="L29" s="112"/>
      <c r="M29" s="112"/>
      <c r="N29" s="112"/>
      <c r="O29" s="112"/>
      <c r="P29" s="112"/>
      <c r="Q29" s="112"/>
      <c r="R29" s="112"/>
      <c r="S29" s="112"/>
      <c r="T29" s="112"/>
      <c r="U29" s="112"/>
      <c r="AS29" s="91"/>
      <c r="AT29" s="91"/>
      <c r="AU29" s="91"/>
      <c r="AV29" s="92"/>
      <c r="AW29" s="93"/>
      <c r="AX29" s="91"/>
      <c r="AY29" s="91"/>
      <c r="AZ29" s="92"/>
      <c r="BA29" s="13"/>
      <c r="BB29" s="114"/>
      <c r="BC29" s="13"/>
      <c r="BD29" s="13"/>
      <c r="BE29" s="13"/>
      <c r="BF29" s="13"/>
      <c r="BG29" s="13"/>
      <c r="BH29" s="91"/>
      <c r="BI29" s="91"/>
      <c r="BJ29" s="91"/>
      <c r="BK29" s="91"/>
      <c r="BL29" s="91"/>
      <c r="BM29" s="91"/>
      <c r="BN29" s="91"/>
      <c r="BO29" s="91"/>
      <c r="BP29" s="93"/>
      <c r="BQ29" s="91"/>
      <c r="BR29" s="91"/>
      <c r="BS29" s="91"/>
      <c r="BT29" s="91"/>
      <c r="BU29" s="91"/>
      <c r="BV29" s="91"/>
      <c r="BW29" s="91"/>
      <c r="BX29" s="91"/>
      <c r="BY29" s="91"/>
      <c r="BZ29" s="91"/>
      <c r="CA29" s="91"/>
      <c r="CB29" s="91"/>
      <c r="CC29" s="91"/>
    </row>
    <row r="30" spans="1:81" s="11" customFormat="1" ht="23.25" customHeight="1" x14ac:dyDescent="0.2">
      <c r="A30" s="344"/>
      <c r="B30" s="350" t="s">
        <v>54</v>
      </c>
      <c r="C30" s="351"/>
      <c r="D30" s="113">
        <f t="shared" si="0"/>
        <v>0</v>
      </c>
      <c r="E30" s="107"/>
      <c r="F30" s="108"/>
      <c r="G30" s="109"/>
      <c r="H30" s="110"/>
      <c r="I30" s="111"/>
      <c r="J30" s="112"/>
      <c r="K30" s="112"/>
      <c r="L30" s="112"/>
      <c r="M30" s="112"/>
      <c r="N30" s="112"/>
      <c r="O30" s="112"/>
      <c r="P30" s="112"/>
      <c r="Q30" s="112"/>
      <c r="R30" s="112"/>
      <c r="S30" s="112"/>
      <c r="T30" s="112"/>
      <c r="U30" s="112"/>
      <c r="AS30" s="91"/>
      <c r="AT30" s="91"/>
      <c r="AU30" s="91"/>
      <c r="AV30" s="92"/>
      <c r="AW30" s="93"/>
      <c r="AX30" s="91"/>
      <c r="AY30" s="91"/>
      <c r="AZ30" s="13"/>
      <c r="BA30" s="13"/>
      <c r="BB30" s="114"/>
      <c r="BC30" s="13"/>
      <c r="BD30" s="13"/>
      <c r="BE30" s="13"/>
      <c r="BF30" s="13"/>
      <c r="BG30" s="13"/>
      <c r="BH30" s="91"/>
      <c r="BI30" s="91"/>
      <c r="BJ30" s="91"/>
      <c r="BK30" s="91"/>
      <c r="BL30" s="91"/>
      <c r="BM30" s="91"/>
      <c r="BN30" s="91"/>
      <c r="BO30" s="91"/>
      <c r="BP30" s="93"/>
      <c r="BQ30" s="91"/>
      <c r="BR30" s="91"/>
      <c r="BS30" s="91"/>
      <c r="BT30" s="91"/>
      <c r="BU30" s="91"/>
      <c r="BV30" s="91"/>
      <c r="BW30" s="91"/>
      <c r="BX30" s="91"/>
      <c r="BY30" s="91"/>
      <c r="BZ30" s="91"/>
      <c r="CA30" s="91"/>
      <c r="CB30" s="91"/>
      <c r="CC30" s="91"/>
    </row>
    <row r="31" spans="1:81" s="11" customFormat="1" ht="13.5" customHeight="1" x14ac:dyDescent="0.2">
      <c r="A31" s="344"/>
      <c r="B31" s="348" t="s">
        <v>55</v>
      </c>
      <c r="C31" s="349"/>
      <c r="D31" s="113">
        <f t="shared" si="0"/>
        <v>0</v>
      </c>
      <c r="E31" s="107"/>
      <c r="F31" s="108"/>
      <c r="G31" s="109"/>
      <c r="H31" s="110"/>
      <c r="I31" s="111"/>
      <c r="J31" s="112"/>
      <c r="K31" s="112"/>
      <c r="L31" s="112"/>
      <c r="M31" s="112"/>
      <c r="N31" s="112"/>
      <c r="O31" s="112"/>
      <c r="P31" s="112"/>
      <c r="Q31" s="112"/>
      <c r="R31" s="112"/>
      <c r="S31" s="112"/>
      <c r="T31" s="112"/>
      <c r="U31" s="112"/>
      <c r="AS31" s="91"/>
      <c r="AT31" s="91"/>
      <c r="AU31" s="91"/>
      <c r="AV31" s="92"/>
      <c r="AW31" s="93"/>
      <c r="AX31" s="91"/>
      <c r="AY31" s="91"/>
      <c r="AZ31" s="13"/>
      <c r="BA31" s="13"/>
      <c r="BB31" s="114"/>
      <c r="BC31" s="13"/>
      <c r="BD31" s="13"/>
      <c r="BE31" s="13"/>
      <c r="BF31" s="13"/>
      <c r="BG31" s="13"/>
      <c r="BH31" s="91"/>
      <c r="BI31" s="91"/>
      <c r="BJ31" s="91"/>
      <c r="BK31" s="91"/>
      <c r="BL31" s="91"/>
      <c r="BM31" s="91"/>
      <c r="BN31" s="91"/>
      <c r="BO31" s="91"/>
      <c r="BP31" s="93"/>
      <c r="BQ31" s="91"/>
      <c r="BR31" s="91"/>
      <c r="BS31" s="91"/>
      <c r="BT31" s="91"/>
      <c r="BU31" s="91"/>
      <c r="BV31" s="91"/>
      <c r="BW31" s="91"/>
      <c r="BX31" s="91"/>
      <c r="BY31" s="91"/>
      <c r="BZ31" s="91"/>
      <c r="CA31" s="91"/>
      <c r="CB31" s="91"/>
      <c r="CC31" s="91"/>
    </row>
    <row r="32" spans="1:81" s="11" customFormat="1" ht="16.5" customHeight="1" x14ac:dyDescent="0.2">
      <c r="A32" s="344"/>
      <c r="B32" s="348" t="s">
        <v>56</v>
      </c>
      <c r="C32" s="349"/>
      <c r="D32" s="113">
        <f t="shared" si="0"/>
        <v>0</v>
      </c>
      <c r="E32" s="107"/>
      <c r="F32" s="108"/>
      <c r="G32" s="109"/>
      <c r="H32" s="110"/>
      <c r="I32" s="111"/>
      <c r="J32" s="112"/>
      <c r="K32" s="112"/>
      <c r="L32" s="112"/>
      <c r="M32" s="112"/>
      <c r="N32" s="112"/>
      <c r="O32" s="112"/>
      <c r="P32" s="112"/>
      <c r="Q32" s="112"/>
      <c r="R32" s="112"/>
      <c r="S32" s="112"/>
      <c r="T32" s="112"/>
      <c r="U32" s="112"/>
      <c r="AS32" s="91"/>
      <c r="AT32" s="91"/>
      <c r="AU32" s="91"/>
      <c r="AV32" s="92"/>
      <c r="AW32" s="93"/>
      <c r="AX32" s="91"/>
      <c r="AY32" s="91"/>
      <c r="AZ32" s="13"/>
      <c r="BA32" s="13"/>
      <c r="BB32" s="114"/>
      <c r="BC32" s="13"/>
      <c r="BD32" s="13"/>
      <c r="BE32" s="13"/>
      <c r="BF32" s="13"/>
      <c r="BG32" s="13"/>
      <c r="BH32" s="91"/>
      <c r="BI32" s="91"/>
      <c r="BJ32" s="91"/>
      <c r="BK32" s="91"/>
      <c r="BL32" s="91"/>
      <c r="BM32" s="91"/>
      <c r="BN32" s="91"/>
      <c r="BO32" s="91"/>
      <c r="BP32" s="93"/>
      <c r="BQ32" s="91"/>
      <c r="BR32" s="91"/>
      <c r="BS32" s="91"/>
      <c r="BT32" s="91"/>
      <c r="BU32" s="91"/>
      <c r="BV32" s="91"/>
      <c r="BW32" s="91"/>
      <c r="BX32" s="91"/>
      <c r="BY32" s="91"/>
      <c r="BZ32" s="91"/>
      <c r="CA32" s="91"/>
      <c r="CB32" s="91"/>
      <c r="CC32" s="91"/>
    </row>
    <row r="33" spans="1:81" s="11" customFormat="1" ht="16.5" customHeight="1" x14ac:dyDescent="0.2">
      <c r="A33" s="344"/>
      <c r="B33" s="348" t="s">
        <v>57</v>
      </c>
      <c r="C33" s="349"/>
      <c r="D33" s="113">
        <f t="shared" si="0"/>
        <v>0</v>
      </c>
      <c r="E33" s="107"/>
      <c r="F33" s="108"/>
      <c r="G33" s="109"/>
      <c r="H33" s="110"/>
      <c r="I33" s="111"/>
      <c r="J33" s="112"/>
      <c r="K33" s="112"/>
      <c r="L33" s="112"/>
      <c r="M33" s="112"/>
      <c r="N33" s="112"/>
      <c r="O33" s="112"/>
      <c r="P33" s="112"/>
      <c r="Q33" s="112"/>
      <c r="R33" s="112"/>
      <c r="S33" s="112"/>
      <c r="T33" s="112"/>
      <c r="U33" s="112"/>
      <c r="AS33" s="91"/>
      <c r="AT33" s="91"/>
      <c r="AU33" s="91"/>
      <c r="AV33" s="92"/>
      <c r="AW33" s="93"/>
      <c r="AX33" s="91"/>
      <c r="AY33" s="91"/>
      <c r="AZ33" s="13"/>
      <c r="BA33" s="13"/>
      <c r="BB33" s="114"/>
      <c r="BC33" s="13"/>
      <c r="BD33" s="13"/>
      <c r="BE33" s="13"/>
      <c r="BF33" s="13"/>
      <c r="BG33" s="13"/>
      <c r="BH33" s="91"/>
      <c r="BI33" s="91"/>
      <c r="BJ33" s="91"/>
      <c r="BK33" s="91"/>
      <c r="BL33" s="91"/>
      <c r="BM33" s="91"/>
      <c r="BN33" s="91"/>
      <c r="BO33" s="91"/>
      <c r="BP33" s="93"/>
      <c r="BQ33" s="91"/>
      <c r="BR33" s="91"/>
      <c r="BS33" s="91"/>
      <c r="BT33" s="91"/>
      <c r="BU33" s="91"/>
      <c r="BV33" s="91"/>
      <c r="BW33" s="91"/>
      <c r="BX33" s="91"/>
      <c r="BY33" s="91"/>
      <c r="BZ33" s="91"/>
      <c r="CA33" s="91"/>
      <c r="CB33" s="91"/>
      <c r="CC33" s="91"/>
    </row>
    <row r="34" spans="1:81" s="11" customFormat="1" ht="15" customHeight="1" x14ac:dyDescent="0.2">
      <c r="A34" s="344"/>
      <c r="B34" s="348" t="s">
        <v>58</v>
      </c>
      <c r="C34" s="349"/>
      <c r="D34" s="113">
        <f t="shared" si="0"/>
        <v>0</v>
      </c>
      <c r="E34" s="107"/>
      <c r="F34" s="108"/>
      <c r="G34" s="109"/>
      <c r="H34" s="110"/>
      <c r="I34" s="111"/>
      <c r="J34" s="112"/>
      <c r="K34" s="112"/>
      <c r="L34" s="112"/>
      <c r="M34" s="112"/>
      <c r="N34" s="112"/>
      <c r="O34" s="112"/>
      <c r="P34" s="112"/>
      <c r="Q34" s="112"/>
      <c r="R34" s="112"/>
      <c r="S34" s="112"/>
      <c r="T34" s="112"/>
      <c r="U34" s="112"/>
      <c r="AS34" s="91"/>
      <c r="AT34" s="91"/>
      <c r="AU34" s="91"/>
      <c r="AV34" s="92"/>
      <c r="AW34" s="93"/>
      <c r="AX34" s="91"/>
      <c r="AY34" s="91"/>
      <c r="AZ34" s="13"/>
      <c r="BA34" s="13"/>
      <c r="BB34" s="114"/>
      <c r="BC34" s="13"/>
      <c r="BD34" s="13"/>
      <c r="BE34" s="13"/>
      <c r="BF34" s="13"/>
      <c r="BG34" s="13"/>
      <c r="BH34" s="91"/>
      <c r="BI34" s="91"/>
      <c r="BJ34" s="91"/>
      <c r="BK34" s="91"/>
      <c r="BL34" s="91"/>
      <c r="BM34" s="91"/>
      <c r="BN34" s="91"/>
      <c r="BO34" s="91"/>
      <c r="BP34" s="93"/>
      <c r="BQ34" s="91"/>
      <c r="BR34" s="91"/>
      <c r="BS34" s="91"/>
      <c r="BT34" s="91"/>
      <c r="BU34" s="91"/>
      <c r="BV34" s="91"/>
      <c r="BW34" s="91"/>
      <c r="BX34" s="91"/>
      <c r="BY34" s="91"/>
      <c r="BZ34" s="91"/>
      <c r="CA34" s="91"/>
      <c r="CB34" s="91"/>
      <c r="CC34" s="91"/>
    </row>
    <row r="35" spans="1:81" s="11" customFormat="1" ht="15.75" customHeight="1" x14ac:dyDescent="0.2">
      <c r="A35" s="344"/>
      <c r="B35" s="348" t="s">
        <v>59</v>
      </c>
      <c r="C35" s="349"/>
      <c r="D35" s="113">
        <f t="shared" si="0"/>
        <v>0</v>
      </c>
      <c r="E35" s="107"/>
      <c r="F35" s="108"/>
      <c r="G35" s="109"/>
      <c r="H35" s="110"/>
      <c r="I35" s="111"/>
      <c r="J35" s="112"/>
      <c r="K35" s="112"/>
      <c r="L35" s="112"/>
      <c r="M35" s="112"/>
      <c r="N35" s="112"/>
      <c r="O35" s="112"/>
      <c r="P35" s="112"/>
      <c r="Q35" s="112"/>
      <c r="R35" s="112"/>
      <c r="S35" s="112"/>
      <c r="T35" s="112"/>
      <c r="U35" s="112"/>
      <c r="AS35" s="91"/>
      <c r="AT35" s="91"/>
      <c r="AU35" s="91"/>
      <c r="AV35" s="92"/>
      <c r="AW35" s="93"/>
      <c r="AX35" s="91"/>
      <c r="AY35" s="91"/>
      <c r="AZ35" s="13"/>
      <c r="BA35" s="13"/>
      <c r="BB35" s="114"/>
      <c r="BC35" s="13"/>
      <c r="BD35" s="13"/>
      <c r="BE35" s="13"/>
      <c r="BF35" s="13"/>
      <c r="BG35" s="13"/>
      <c r="BH35" s="91"/>
      <c r="BI35" s="91"/>
      <c r="BJ35" s="91"/>
      <c r="BK35" s="91"/>
      <c r="BL35" s="91"/>
      <c r="BM35" s="91"/>
      <c r="BN35" s="91"/>
      <c r="BO35" s="91"/>
      <c r="BP35" s="93"/>
      <c r="BQ35" s="91"/>
      <c r="BR35" s="91"/>
      <c r="BS35" s="91"/>
      <c r="BT35" s="91"/>
      <c r="BU35" s="91"/>
      <c r="BV35" s="91"/>
      <c r="BW35" s="91"/>
      <c r="BX35" s="91"/>
      <c r="BY35" s="91"/>
      <c r="BZ35" s="91"/>
      <c r="CA35" s="91"/>
      <c r="CB35" s="91"/>
      <c r="CC35" s="91"/>
    </row>
    <row r="36" spans="1:81" s="11" customFormat="1" ht="33.75" customHeight="1" x14ac:dyDescent="0.2">
      <c r="A36" s="344"/>
      <c r="B36" s="348" t="s">
        <v>60</v>
      </c>
      <c r="C36" s="349"/>
      <c r="D36" s="113">
        <f t="shared" si="0"/>
        <v>0</v>
      </c>
      <c r="E36" s="107"/>
      <c r="F36" s="108"/>
      <c r="G36" s="109"/>
      <c r="H36" s="110"/>
      <c r="I36" s="111"/>
      <c r="J36" s="112"/>
      <c r="K36" s="112"/>
      <c r="L36" s="112"/>
      <c r="M36" s="112"/>
      <c r="N36" s="112"/>
      <c r="O36" s="112"/>
      <c r="P36" s="112"/>
      <c r="Q36" s="112"/>
      <c r="R36" s="112"/>
      <c r="S36" s="112"/>
      <c r="T36" s="112"/>
      <c r="U36" s="112"/>
      <c r="AS36" s="91"/>
      <c r="AT36" s="91"/>
      <c r="AU36" s="91"/>
      <c r="AV36" s="92"/>
      <c r="AW36" s="93"/>
      <c r="AX36" s="91"/>
      <c r="AY36" s="91"/>
      <c r="AZ36" s="13"/>
      <c r="BA36" s="13"/>
      <c r="BB36" s="114"/>
      <c r="BC36" s="13"/>
      <c r="BD36" s="13"/>
      <c r="BE36" s="13"/>
      <c r="BF36" s="13"/>
      <c r="BG36" s="13"/>
      <c r="BH36" s="91"/>
      <c r="BI36" s="91"/>
      <c r="BJ36" s="91"/>
      <c r="BK36" s="91"/>
      <c r="BL36" s="91"/>
      <c r="BM36" s="91"/>
      <c r="BN36" s="91"/>
      <c r="BO36" s="91"/>
      <c r="BP36" s="93"/>
      <c r="BQ36" s="91"/>
      <c r="BR36" s="91"/>
      <c r="BS36" s="91"/>
      <c r="BT36" s="91"/>
      <c r="BU36" s="91"/>
      <c r="BV36" s="91"/>
      <c r="BW36" s="91"/>
      <c r="BX36" s="91"/>
      <c r="BY36" s="91"/>
      <c r="BZ36" s="91"/>
      <c r="CA36" s="91"/>
      <c r="CB36" s="91"/>
      <c r="CC36" s="91"/>
    </row>
    <row r="37" spans="1:81" s="11" customFormat="1" ht="33.75" customHeight="1" x14ac:dyDescent="0.2">
      <c r="A37" s="344"/>
      <c r="B37" s="348" t="s">
        <v>61</v>
      </c>
      <c r="C37" s="349"/>
      <c r="D37" s="113">
        <f t="shared" si="0"/>
        <v>0</v>
      </c>
      <c r="E37" s="107"/>
      <c r="F37" s="108"/>
      <c r="G37" s="109"/>
      <c r="H37" s="110"/>
      <c r="I37" s="111"/>
      <c r="J37" s="112"/>
      <c r="K37" s="112"/>
      <c r="L37" s="112"/>
      <c r="M37" s="112"/>
      <c r="N37" s="112"/>
      <c r="O37" s="112"/>
      <c r="P37" s="112"/>
      <c r="Q37" s="112"/>
      <c r="R37" s="112"/>
      <c r="S37" s="112"/>
      <c r="T37" s="112"/>
      <c r="U37" s="112"/>
      <c r="AS37" s="91"/>
      <c r="AT37" s="91"/>
      <c r="AU37" s="91"/>
      <c r="AV37" s="92"/>
      <c r="AW37" s="93"/>
      <c r="AX37" s="91"/>
      <c r="AY37" s="91"/>
      <c r="AZ37" s="13"/>
      <c r="BA37" s="13"/>
      <c r="BB37" s="114"/>
      <c r="BC37" s="13"/>
      <c r="BD37" s="13"/>
      <c r="BE37" s="13"/>
      <c r="BF37" s="13"/>
      <c r="BG37" s="13"/>
      <c r="BH37" s="91"/>
      <c r="BI37" s="91"/>
      <c r="BJ37" s="91"/>
      <c r="BK37" s="91"/>
      <c r="BL37" s="91"/>
      <c r="BM37" s="91"/>
      <c r="BN37" s="91"/>
      <c r="BO37" s="91"/>
      <c r="BP37" s="93"/>
      <c r="BQ37" s="91"/>
      <c r="BR37" s="91"/>
      <c r="BS37" s="91"/>
      <c r="BT37" s="91"/>
      <c r="BU37" s="91"/>
      <c r="BV37" s="91"/>
      <c r="BW37" s="91"/>
      <c r="BX37" s="91"/>
      <c r="BY37" s="91"/>
      <c r="BZ37" s="91"/>
      <c r="CA37" s="91"/>
      <c r="CB37" s="91"/>
      <c r="CC37" s="91"/>
    </row>
    <row r="38" spans="1:81" s="11" customFormat="1" ht="35.25" customHeight="1" x14ac:dyDescent="0.2">
      <c r="A38" s="344"/>
      <c r="B38" s="348" t="s">
        <v>62</v>
      </c>
      <c r="C38" s="349"/>
      <c r="D38" s="113">
        <f t="shared" si="0"/>
        <v>0</v>
      </c>
      <c r="E38" s="107"/>
      <c r="F38" s="108"/>
      <c r="G38" s="109"/>
      <c r="H38" s="110"/>
      <c r="I38" s="111"/>
      <c r="J38" s="112"/>
      <c r="K38" s="112"/>
      <c r="L38" s="112"/>
      <c r="M38" s="112"/>
      <c r="N38" s="112"/>
      <c r="O38" s="112"/>
      <c r="P38" s="112"/>
      <c r="Q38" s="112"/>
      <c r="R38" s="112"/>
      <c r="S38" s="112"/>
      <c r="T38" s="112"/>
      <c r="U38" s="112"/>
      <c r="AS38" s="91"/>
      <c r="AT38" s="91"/>
      <c r="AU38" s="91"/>
      <c r="AV38" s="92"/>
      <c r="AW38" s="93"/>
      <c r="AX38" s="91"/>
      <c r="AY38" s="91"/>
      <c r="AZ38" s="13"/>
      <c r="BA38" s="13"/>
      <c r="BB38" s="114"/>
      <c r="BC38" s="13"/>
      <c r="BD38" s="13"/>
      <c r="BE38" s="13"/>
      <c r="BF38" s="13"/>
      <c r="BG38" s="13"/>
      <c r="BH38" s="91"/>
      <c r="BI38" s="91"/>
      <c r="BJ38" s="91"/>
      <c r="BK38" s="91"/>
      <c r="BL38" s="91"/>
      <c r="BM38" s="91"/>
      <c r="BN38" s="91"/>
      <c r="BO38" s="91"/>
      <c r="BP38" s="93"/>
      <c r="BQ38" s="91"/>
      <c r="BR38" s="91"/>
      <c r="BS38" s="91"/>
      <c r="BT38" s="91"/>
      <c r="BU38" s="91"/>
      <c r="BV38" s="91"/>
      <c r="BW38" s="91"/>
      <c r="BX38" s="91"/>
      <c r="BY38" s="91"/>
      <c r="BZ38" s="91"/>
      <c r="CA38" s="91"/>
      <c r="CB38" s="91"/>
      <c r="CC38" s="91"/>
    </row>
    <row r="39" spans="1:81" s="11" customFormat="1" ht="14.25" customHeight="1" x14ac:dyDescent="0.2">
      <c r="A39" s="345"/>
      <c r="B39" s="352" t="s">
        <v>63</v>
      </c>
      <c r="C39" s="353"/>
      <c r="D39" s="115">
        <f t="shared" si="0"/>
        <v>0</v>
      </c>
      <c r="E39" s="116"/>
      <c r="F39" s="117"/>
      <c r="G39" s="118"/>
      <c r="H39" s="119"/>
      <c r="I39" s="111"/>
      <c r="J39" s="112"/>
      <c r="K39" s="112"/>
      <c r="L39" s="112"/>
      <c r="M39" s="112"/>
      <c r="N39" s="112"/>
      <c r="O39" s="112"/>
      <c r="P39" s="112"/>
      <c r="Q39" s="112"/>
      <c r="R39" s="112"/>
      <c r="S39" s="112"/>
      <c r="T39" s="112"/>
      <c r="U39" s="112"/>
      <c r="AS39" s="91"/>
      <c r="AT39" s="91"/>
      <c r="AU39" s="91"/>
      <c r="AV39" s="92"/>
      <c r="AW39" s="93"/>
      <c r="AX39" s="91"/>
      <c r="AY39" s="91"/>
      <c r="AZ39" s="13"/>
      <c r="BA39" s="13"/>
      <c r="BB39" s="114"/>
      <c r="BC39" s="13"/>
      <c r="BD39" s="13"/>
      <c r="BE39" s="13"/>
      <c r="BF39" s="13"/>
      <c r="BG39" s="13"/>
      <c r="BH39" s="91"/>
      <c r="BI39" s="91"/>
      <c r="BJ39" s="91"/>
      <c r="BK39" s="91"/>
      <c r="BL39" s="91"/>
      <c r="BM39" s="91"/>
      <c r="BN39" s="91"/>
      <c r="BO39" s="91"/>
      <c r="BP39" s="93"/>
      <c r="BQ39" s="91"/>
      <c r="BR39" s="91"/>
      <c r="BS39" s="91"/>
      <c r="BT39" s="91"/>
      <c r="BU39" s="91"/>
      <c r="BV39" s="91"/>
      <c r="BW39" s="91"/>
      <c r="BX39" s="91"/>
      <c r="BY39" s="91"/>
      <c r="BZ39" s="91"/>
      <c r="CA39" s="91"/>
      <c r="CB39" s="91"/>
      <c r="CC39" s="91"/>
    </row>
    <row r="40" spans="1:81" s="11" customFormat="1" ht="14.25" x14ac:dyDescent="0.2">
      <c r="A40" s="343" t="s">
        <v>64</v>
      </c>
      <c r="B40" s="346" t="s">
        <v>65</v>
      </c>
      <c r="C40" s="347"/>
      <c r="D40" s="106">
        <f t="shared" si="0"/>
        <v>0</v>
      </c>
      <c r="E40" s="120"/>
      <c r="F40" s="121"/>
      <c r="G40" s="122"/>
      <c r="H40" s="123"/>
      <c r="I40" s="111"/>
      <c r="J40" s="112"/>
      <c r="K40" s="112"/>
      <c r="L40" s="112"/>
      <c r="M40" s="112"/>
      <c r="N40" s="112"/>
      <c r="O40" s="112"/>
      <c r="P40" s="112"/>
      <c r="Q40" s="112"/>
      <c r="R40" s="112"/>
      <c r="S40" s="112"/>
      <c r="T40" s="112"/>
      <c r="U40" s="112"/>
      <c r="AS40" s="91"/>
      <c r="AT40" s="91"/>
      <c r="AU40" s="91"/>
      <c r="AV40" s="92"/>
      <c r="AW40" s="93"/>
      <c r="AX40" s="91"/>
      <c r="AY40" s="91"/>
      <c r="AZ40" s="13"/>
      <c r="BA40" s="13"/>
      <c r="BB40" s="114"/>
      <c r="BC40" s="13"/>
      <c r="BD40" s="13"/>
      <c r="BE40" s="13"/>
      <c r="BF40" s="13"/>
      <c r="BG40" s="13"/>
      <c r="BH40" s="91"/>
      <c r="BI40" s="91"/>
      <c r="BJ40" s="91"/>
      <c r="BK40" s="91"/>
      <c r="BL40" s="91"/>
      <c r="BM40" s="91"/>
      <c r="BN40" s="91"/>
      <c r="BO40" s="91"/>
      <c r="BP40" s="93"/>
      <c r="BQ40" s="91"/>
      <c r="BR40" s="91"/>
      <c r="BS40" s="91"/>
      <c r="BT40" s="91"/>
      <c r="BU40" s="91"/>
      <c r="BV40" s="91"/>
      <c r="BW40" s="91"/>
      <c r="BX40" s="91"/>
      <c r="BY40" s="91"/>
      <c r="BZ40" s="91"/>
      <c r="CA40" s="91"/>
      <c r="CB40" s="91"/>
      <c r="CC40" s="91"/>
    </row>
    <row r="41" spans="1:81" s="11" customFormat="1" ht="14.25" x14ac:dyDescent="0.2">
      <c r="A41" s="344"/>
      <c r="B41" s="348" t="s">
        <v>66</v>
      </c>
      <c r="C41" s="349"/>
      <c r="D41" s="113">
        <f t="shared" si="0"/>
        <v>0</v>
      </c>
      <c r="E41" s="107"/>
      <c r="F41" s="108"/>
      <c r="G41" s="109"/>
      <c r="H41" s="110"/>
      <c r="I41" s="111"/>
      <c r="J41" s="112"/>
      <c r="K41" s="112"/>
      <c r="L41" s="112"/>
      <c r="M41" s="112"/>
      <c r="N41" s="112"/>
      <c r="O41" s="112"/>
      <c r="P41" s="112"/>
      <c r="Q41" s="112"/>
      <c r="R41" s="112"/>
      <c r="S41" s="112"/>
      <c r="T41" s="112"/>
      <c r="U41" s="112"/>
      <c r="AS41" s="91"/>
      <c r="AT41" s="91"/>
      <c r="AU41" s="91"/>
      <c r="AV41" s="92"/>
      <c r="AW41" s="93"/>
      <c r="AX41" s="91"/>
      <c r="AY41" s="91"/>
      <c r="AZ41" s="13"/>
      <c r="BA41" s="13"/>
      <c r="BB41" s="114"/>
      <c r="BC41" s="13"/>
      <c r="BD41" s="13"/>
      <c r="BE41" s="13"/>
      <c r="BF41" s="13"/>
      <c r="BG41" s="13"/>
      <c r="BH41" s="91"/>
      <c r="BI41" s="91"/>
      <c r="BJ41" s="91"/>
      <c r="BK41" s="91"/>
      <c r="BL41" s="91"/>
      <c r="BM41" s="91"/>
      <c r="BN41" s="91"/>
      <c r="BO41" s="91"/>
      <c r="BP41" s="93"/>
      <c r="BQ41" s="91"/>
      <c r="BR41" s="91"/>
      <c r="BS41" s="91"/>
      <c r="BT41" s="91"/>
      <c r="BU41" s="91"/>
      <c r="BV41" s="91"/>
      <c r="BW41" s="91"/>
      <c r="BX41" s="91"/>
      <c r="BY41" s="91"/>
      <c r="BZ41" s="91"/>
      <c r="CA41" s="91"/>
      <c r="CB41" s="91"/>
      <c r="CC41" s="91"/>
    </row>
    <row r="42" spans="1:81" s="11" customFormat="1" ht="14.25" x14ac:dyDescent="0.2">
      <c r="A42" s="344"/>
      <c r="B42" s="352" t="s">
        <v>63</v>
      </c>
      <c r="C42" s="353"/>
      <c r="D42" s="115">
        <f t="shared" si="0"/>
        <v>0</v>
      </c>
      <c r="E42" s="107"/>
      <c r="F42" s="108"/>
      <c r="G42" s="109"/>
      <c r="H42" s="110"/>
      <c r="I42" s="111"/>
      <c r="J42" s="112"/>
      <c r="K42" s="112"/>
      <c r="L42" s="112"/>
      <c r="M42" s="112"/>
      <c r="N42" s="112"/>
      <c r="O42" s="112"/>
      <c r="P42" s="112"/>
      <c r="Q42" s="112"/>
      <c r="R42" s="112"/>
      <c r="S42" s="112"/>
      <c r="T42" s="112"/>
      <c r="U42" s="112"/>
      <c r="AS42" s="91"/>
      <c r="AT42" s="91"/>
      <c r="AU42" s="91"/>
      <c r="AV42" s="92"/>
      <c r="AW42" s="93"/>
      <c r="AX42" s="91"/>
      <c r="AY42" s="91"/>
      <c r="AZ42" s="13"/>
      <c r="BA42" s="13"/>
      <c r="BB42" s="114"/>
      <c r="BC42" s="13"/>
      <c r="BD42" s="13"/>
      <c r="BE42" s="13"/>
      <c r="BF42" s="13"/>
      <c r="BG42" s="13"/>
      <c r="BH42" s="91"/>
      <c r="BI42" s="91"/>
      <c r="BJ42" s="91"/>
      <c r="BK42" s="91"/>
      <c r="BL42" s="91"/>
      <c r="BM42" s="91"/>
      <c r="BN42" s="91"/>
      <c r="BO42" s="91"/>
      <c r="BP42" s="93"/>
      <c r="BQ42" s="91"/>
      <c r="BR42" s="91"/>
      <c r="BS42" s="91"/>
      <c r="BT42" s="91"/>
      <c r="BU42" s="91"/>
      <c r="BV42" s="91"/>
      <c r="BW42" s="91"/>
      <c r="BX42" s="91"/>
      <c r="BY42" s="91"/>
      <c r="BZ42" s="91"/>
      <c r="CA42" s="91"/>
      <c r="CB42" s="91"/>
      <c r="CC42" s="91"/>
    </row>
    <row r="43" spans="1:81" s="11" customFormat="1" ht="14.25" x14ac:dyDescent="0.2">
      <c r="A43" s="343" t="s">
        <v>67</v>
      </c>
      <c r="B43" s="346" t="s">
        <v>65</v>
      </c>
      <c r="C43" s="347"/>
      <c r="D43" s="106">
        <f t="shared" si="0"/>
        <v>0</v>
      </c>
      <c r="E43" s="120"/>
      <c r="F43" s="121"/>
      <c r="G43" s="122"/>
      <c r="H43" s="123"/>
      <c r="I43" s="111"/>
      <c r="J43" s="112"/>
      <c r="K43" s="112"/>
      <c r="L43" s="112"/>
      <c r="M43" s="112"/>
      <c r="N43" s="112"/>
      <c r="O43" s="112"/>
      <c r="P43" s="112"/>
      <c r="Q43" s="112"/>
      <c r="R43" s="112"/>
      <c r="S43" s="112"/>
      <c r="T43" s="112"/>
      <c r="U43" s="112"/>
      <c r="AS43" s="91"/>
      <c r="AT43" s="91"/>
      <c r="AU43" s="91"/>
      <c r="AV43" s="92"/>
      <c r="AW43" s="93"/>
      <c r="AX43" s="91"/>
      <c r="AY43" s="91"/>
      <c r="AZ43" s="13"/>
      <c r="BA43" s="13"/>
      <c r="BB43" s="114"/>
      <c r="BC43" s="13"/>
      <c r="BD43" s="13"/>
      <c r="BE43" s="13"/>
      <c r="BF43" s="13"/>
      <c r="BG43" s="13"/>
      <c r="BH43" s="91"/>
      <c r="BI43" s="91"/>
      <c r="BJ43" s="91"/>
      <c r="BK43" s="91"/>
      <c r="BL43" s="91"/>
      <c r="BM43" s="91"/>
      <c r="BN43" s="91"/>
      <c r="BO43" s="91"/>
      <c r="BP43" s="93"/>
      <c r="BQ43" s="91"/>
      <c r="BR43" s="91"/>
      <c r="BS43" s="91"/>
      <c r="BT43" s="91"/>
      <c r="BU43" s="91"/>
      <c r="BV43" s="91"/>
      <c r="BW43" s="91"/>
      <c r="BX43" s="91"/>
      <c r="BY43" s="91"/>
      <c r="BZ43" s="91"/>
      <c r="CA43" s="91"/>
      <c r="CB43" s="91"/>
      <c r="CC43" s="91"/>
    </row>
    <row r="44" spans="1:81" s="11" customFormat="1" ht="14.25" x14ac:dyDescent="0.2">
      <c r="A44" s="344"/>
      <c r="B44" s="348" t="s">
        <v>66</v>
      </c>
      <c r="C44" s="349"/>
      <c r="D44" s="113">
        <f t="shared" si="0"/>
        <v>0</v>
      </c>
      <c r="E44" s="107"/>
      <c r="F44" s="108"/>
      <c r="G44" s="109"/>
      <c r="H44" s="110"/>
      <c r="I44" s="111"/>
      <c r="J44" s="112"/>
      <c r="K44" s="112"/>
      <c r="L44" s="112"/>
      <c r="M44" s="112"/>
      <c r="N44" s="112"/>
      <c r="O44" s="112"/>
      <c r="P44" s="112"/>
      <c r="Q44" s="112"/>
      <c r="R44" s="112"/>
      <c r="S44" s="112"/>
      <c r="T44" s="112"/>
      <c r="U44" s="112"/>
      <c r="AS44" s="91"/>
      <c r="AT44" s="91"/>
      <c r="AU44" s="91"/>
      <c r="AV44" s="92"/>
      <c r="AW44" s="93"/>
      <c r="AX44" s="91"/>
      <c r="AY44" s="91"/>
      <c r="AZ44" s="13"/>
      <c r="BA44" s="13"/>
      <c r="BB44" s="114"/>
      <c r="BC44" s="13"/>
      <c r="BD44" s="13"/>
      <c r="BE44" s="13"/>
      <c r="BF44" s="13"/>
      <c r="BG44" s="13"/>
      <c r="BH44" s="91"/>
      <c r="BI44" s="91"/>
      <c r="BJ44" s="91"/>
      <c r="BK44" s="91"/>
      <c r="BL44" s="91"/>
      <c r="BM44" s="91"/>
      <c r="BN44" s="91"/>
      <c r="BO44" s="91"/>
      <c r="BP44" s="93"/>
      <c r="BQ44" s="91"/>
      <c r="BR44" s="91"/>
      <c r="BS44" s="91"/>
      <c r="BT44" s="91"/>
      <c r="BU44" s="91"/>
      <c r="BV44" s="91"/>
      <c r="BW44" s="91"/>
      <c r="BX44" s="91"/>
      <c r="BY44" s="91"/>
      <c r="BZ44" s="91"/>
      <c r="CA44" s="91"/>
      <c r="CB44" s="91"/>
      <c r="CC44" s="91"/>
    </row>
    <row r="45" spans="1:81" s="11" customFormat="1" ht="14.25" x14ac:dyDescent="0.2">
      <c r="A45" s="345"/>
      <c r="B45" s="354" t="s">
        <v>63</v>
      </c>
      <c r="C45" s="355"/>
      <c r="D45" s="115">
        <f t="shared" si="0"/>
        <v>0</v>
      </c>
      <c r="E45" s="116"/>
      <c r="F45" s="117"/>
      <c r="G45" s="118"/>
      <c r="H45" s="119"/>
      <c r="I45" s="111"/>
      <c r="J45" s="112"/>
      <c r="K45" s="112"/>
      <c r="L45" s="112"/>
      <c r="M45" s="112"/>
      <c r="N45" s="112"/>
      <c r="O45" s="112"/>
      <c r="P45" s="112"/>
      <c r="Q45" s="112"/>
      <c r="R45" s="112"/>
      <c r="S45" s="112"/>
      <c r="T45" s="112"/>
      <c r="U45" s="112"/>
      <c r="AS45" s="91"/>
      <c r="AT45" s="91"/>
      <c r="AU45" s="91"/>
      <c r="AV45" s="92"/>
      <c r="AW45" s="93"/>
      <c r="AX45" s="91"/>
      <c r="AY45" s="91"/>
      <c r="AZ45" s="13"/>
      <c r="BA45" s="13"/>
      <c r="BB45" s="114"/>
      <c r="BC45" s="13"/>
      <c r="BD45" s="13"/>
      <c r="BE45" s="13"/>
      <c r="BF45" s="13"/>
      <c r="BG45" s="13"/>
      <c r="BH45" s="91"/>
      <c r="BI45" s="91"/>
      <c r="BJ45" s="91"/>
      <c r="BK45" s="91"/>
      <c r="BL45" s="91"/>
      <c r="BM45" s="91"/>
      <c r="BN45" s="91"/>
      <c r="BO45" s="91"/>
      <c r="BP45" s="93"/>
      <c r="BQ45" s="91"/>
      <c r="BR45" s="91"/>
      <c r="BS45" s="91"/>
      <c r="BT45" s="91"/>
      <c r="BU45" s="91"/>
      <c r="BV45" s="91"/>
      <c r="BW45" s="91"/>
      <c r="BX45" s="91"/>
      <c r="BY45" s="91"/>
      <c r="BZ45" s="91"/>
      <c r="CA45" s="91"/>
      <c r="CB45" s="91"/>
      <c r="CC45" s="91"/>
    </row>
    <row r="46" spans="1:81" s="11" customFormat="1" ht="25.5" customHeight="1" x14ac:dyDescent="0.2">
      <c r="A46" s="124" t="s">
        <v>63</v>
      </c>
      <c r="B46" s="356" t="s">
        <v>68</v>
      </c>
      <c r="C46" s="357"/>
      <c r="D46" s="125">
        <f t="shared" si="0"/>
        <v>0</v>
      </c>
      <c r="E46" s="126"/>
      <c r="F46" s="127"/>
      <c r="G46" s="128"/>
      <c r="H46" s="129"/>
      <c r="I46" s="111"/>
      <c r="J46" s="112"/>
      <c r="K46" s="112"/>
      <c r="L46" s="112"/>
      <c r="M46" s="112"/>
      <c r="N46" s="112"/>
      <c r="O46" s="112"/>
      <c r="P46" s="112"/>
      <c r="Q46" s="112"/>
      <c r="R46" s="112"/>
      <c r="S46" s="112"/>
      <c r="T46" s="112"/>
      <c r="U46" s="112"/>
      <c r="AS46" s="91"/>
      <c r="AT46" s="91"/>
      <c r="AU46" s="91"/>
      <c r="AV46" s="92"/>
      <c r="AW46" s="93"/>
      <c r="AX46" s="91"/>
      <c r="AY46" s="91"/>
      <c r="AZ46" s="13"/>
      <c r="BA46" s="13"/>
      <c r="BB46" s="114"/>
      <c r="BC46" s="13"/>
      <c r="BD46" s="13"/>
      <c r="BE46" s="13"/>
      <c r="BF46" s="13"/>
      <c r="BG46" s="13"/>
      <c r="BH46" s="91"/>
      <c r="BI46" s="91"/>
      <c r="BJ46" s="91"/>
      <c r="BK46" s="91"/>
      <c r="BL46" s="91"/>
      <c r="BM46" s="91"/>
      <c r="BN46" s="91"/>
      <c r="BO46" s="91"/>
      <c r="BP46" s="93"/>
      <c r="BQ46" s="91"/>
      <c r="BR46" s="91"/>
      <c r="BS46" s="91"/>
      <c r="BT46" s="91"/>
      <c r="BU46" s="91"/>
      <c r="BV46" s="91"/>
      <c r="BW46" s="91"/>
      <c r="BX46" s="91"/>
      <c r="BY46" s="91"/>
      <c r="BZ46" s="91"/>
      <c r="CA46" s="91"/>
      <c r="CB46" s="91"/>
      <c r="CC46" s="91"/>
    </row>
    <row r="47" spans="1:81" s="15" customFormat="1" ht="34.5" customHeight="1" x14ac:dyDescent="0.2">
      <c r="A47" s="130" t="s">
        <v>69</v>
      </c>
      <c r="B47" s="130"/>
      <c r="C47" s="130"/>
      <c r="D47" s="130"/>
      <c r="E47" s="130"/>
      <c r="F47" s="130"/>
      <c r="G47" s="130"/>
      <c r="H47" s="11"/>
      <c r="I47" s="11"/>
      <c r="J47" s="11"/>
      <c r="K47" s="11"/>
      <c r="L47" s="11"/>
      <c r="M47" s="130"/>
      <c r="N47" s="130"/>
      <c r="R47" s="11"/>
      <c r="AK47" s="13"/>
      <c r="AL47" s="13"/>
      <c r="AM47" s="13"/>
      <c r="AN47" s="13"/>
      <c r="AO47" s="13"/>
      <c r="AP47" s="13"/>
      <c r="AV47" s="17"/>
      <c r="AW47" s="131"/>
      <c r="BA47" s="70"/>
      <c r="BB47" s="70"/>
      <c r="BC47" s="70"/>
      <c r="BD47" s="70"/>
      <c r="BE47" s="70"/>
      <c r="BF47" s="89"/>
      <c r="BP47" s="16"/>
    </row>
    <row r="48" spans="1:81" s="13" customFormat="1" ht="19.5" customHeight="1" x14ac:dyDescent="0.15">
      <c r="A48" s="366" t="s">
        <v>70</v>
      </c>
      <c r="B48" s="368" t="s">
        <v>71</v>
      </c>
      <c r="C48" s="358" t="s">
        <v>72</v>
      </c>
      <c r="D48" s="370"/>
      <c r="E48" s="370"/>
      <c r="F48" s="370"/>
      <c r="G48" s="370"/>
      <c r="H48" s="370"/>
      <c r="I48" s="370"/>
      <c r="J48" s="370"/>
      <c r="K48" s="370"/>
      <c r="L48" s="370"/>
      <c r="M48" s="370"/>
      <c r="N48" s="370"/>
      <c r="O48" s="370"/>
      <c r="P48" s="370"/>
      <c r="Q48" s="370"/>
      <c r="R48" s="370"/>
      <c r="S48" s="370"/>
      <c r="T48" s="370"/>
      <c r="U48" s="359"/>
      <c r="V48" s="358" t="s">
        <v>7</v>
      </c>
      <c r="W48" s="359"/>
      <c r="X48" s="324" t="s">
        <v>73</v>
      </c>
      <c r="Y48" s="15"/>
      <c r="Z48" s="15"/>
      <c r="AA48" s="15"/>
      <c r="AB48" s="15"/>
      <c r="AC48" s="15"/>
      <c r="AD48" s="15"/>
      <c r="AE48" s="15"/>
      <c r="AF48" s="15"/>
      <c r="AG48" s="15"/>
      <c r="AH48" s="15"/>
      <c r="AI48" s="15"/>
      <c r="AJ48" s="15"/>
      <c r="AW48" s="131"/>
      <c r="AX48" s="17"/>
      <c r="BA48" s="70"/>
      <c r="BB48" s="70"/>
      <c r="BC48" s="70"/>
      <c r="BD48" s="70"/>
      <c r="BE48" s="70"/>
      <c r="BF48" s="89"/>
      <c r="BP48" s="16"/>
    </row>
    <row r="49" spans="1:68" s="13" customFormat="1" ht="27.75" customHeight="1" x14ac:dyDescent="0.15">
      <c r="A49" s="367"/>
      <c r="B49" s="369"/>
      <c r="C49" s="132"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5"/>
      <c r="Y49" s="15"/>
      <c r="Z49" s="15"/>
      <c r="AA49" s="15"/>
      <c r="AB49" s="15"/>
      <c r="AC49" s="15"/>
      <c r="AD49" s="15"/>
      <c r="AE49" s="15"/>
      <c r="AF49" s="3"/>
      <c r="AG49" s="15"/>
      <c r="AH49" s="15"/>
      <c r="AI49" s="15"/>
      <c r="AJ49" s="15"/>
      <c r="AK49" s="15"/>
      <c r="AL49" s="15"/>
      <c r="AM49" s="15"/>
      <c r="AW49" s="16"/>
      <c r="AZ49" s="17"/>
      <c r="BA49" s="70"/>
      <c r="BB49" s="70"/>
      <c r="BC49" s="70"/>
      <c r="BD49" s="70"/>
      <c r="BE49" s="70"/>
      <c r="BF49" s="89"/>
      <c r="BP49" s="16"/>
    </row>
    <row r="50" spans="1:68" s="13" customFormat="1" ht="15.75" customHeight="1" x14ac:dyDescent="0.15">
      <c r="A50" s="133" t="s">
        <v>74</v>
      </c>
      <c r="B50" s="134">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5"/>
      <c r="Y50" s="136"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7"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3"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5"/>
      <c r="Y51" s="136" t="str">
        <f t="shared" si="2"/>
        <v/>
      </c>
      <c r="Z51" s="15"/>
      <c r="AA51" s="15"/>
      <c r="AB51" s="15"/>
      <c r="AC51" s="15"/>
      <c r="AI51" s="15"/>
      <c r="AJ51" s="15"/>
      <c r="AK51" s="15"/>
      <c r="AL51" s="15"/>
      <c r="AM51" s="15"/>
      <c r="AW51" s="16"/>
      <c r="AZ51" s="17"/>
      <c r="BA51" s="33" t="str">
        <f t="shared" si="3"/>
        <v/>
      </c>
      <c r="BB51" s="137" t="str">
        <f t="shared" si="4"/>
        <v/>
      </c>
      <c r="BC51" s="33" t="str">
        <f t="shared" si="5"/>
        <v/>
      </c>
      <c r="BD51" s="16">
        <f t="shared" si="6"/>
        <v>0</v>
      </c>
      <c r="BE51" s="16">
        <f t="shared" si="7"/>
        <v>0</v>
      </c>
      <c r="BF51" s="16" t="str">
        <f t="shared" si="8"/>
        <v/>
      </c>
      <c r="BP51" s="16"/>
    </row>
    <row r="52" spans="1:68" s="13" customFormat="1" ht="15.75" customHeight="1" x14ac:dyDescent="0.15">
      <c r="A52" s="133"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5"/>
      <c r="Y52" s="136" t="str">
        <f t="shared" si="2"/>
        <v/>
      </c>
      <c r="Z52" s="15"/>
      <c r="AA52" s="15"/>
      <c r="AB52" s="15"/>
      <c r="AC52" s="15"/>
      <c r="AI52" s="15"/>
      <c r="AJ52" s="15"/>
      <c r="AK52" s="15"/>
      <c r="AL52" s="15"/>
      <c r="AM52" s="15"/>
      <c r="AW52" s="16"/>
      <c r="AZ52" s="17"/>
      <c r="BA52" s="33" t="str">
        <f t="shared" si="3"/>
        <v/>
      </c>
      <c r="BB52" s="137" t="str">
        <f t="shared" si="4"/>
        <v/>
      </c>
      <c r="BC52" s="33" t="str">
        <f t="shared" si="5"/>
        <v/>
      </c>
      <c r="BD52" s="16">
        <f t="shared" si="6"/>
        <v>0</v>
      </c>
      <c r="BE52" s="16">
        <f t="shared" si="7"/>
        <v>0</v>
      </c>
      <c r="BF52" s="16" t="str">
        <f t="shared" si="8"/>
        <v/>
      </c>
      <c r="BP52" s="16"/>
    </row>
    <row r="53" spans="1:68" s="13" customFormat="1" ht="15.75" customHeight="1" x14ac:dyDescent="0.15">
      <c r="A53" s="133"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5"/>
      <c r="Y53" s="136" t="str">
        <f t="shared" si="2"/>
        <v/>
      </c>
      <c r="Z53" s="15"/>
      <c r="AA53" s="15"/>
      <c r="AB53" s="15"/>
      <c r="AC53" s="15"/>
      <c r="AI53" s="15"/>
      <c r="AJ53" s="15"/>
      <c r="AK53" s="15"/>
      <c r="AL53" s="15"/>
      <c r="AM53" s="15"/>
      <c r="AW53" s="16"/>
      <c r="AZ53" s="17"/>
      <c r="BA53" s="33" t="str">
        <f t="shared" si="3"/>
        <v/>
      </c>
      <c r="BB53" s="137" t="str">
        <f t="shared" si="4"/>
        <v/>
      </c>
      <c r="BC53" s="33" t="str">
        <f t="shared" si="5"/>
        <v/>
      </c>
      <c r="BD53" s="16">
        <f t="shared" si="6"/>
        <v>0</v>
      </c>
      <c r="BE53" s="16">
        <f t="shared" si="7"/>
        <v>0</v>
      </c>
      <c r="BF53" s="16" t="str">
        <f t="shared" si="8"/>
        <v/>
      </c>
      <c r="BP53" s="16"/>
    </row>
    <row r="54" spans="1:68" s="13" customFormat="1" ht="15.75" customHeight="1" x14ac:dyDescent="0.15">
      <c r="A54" s="138"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39"/>
      <c r="Y54" s="136" t="str">
        <f t="shared" si="2"/>
        <v/>
      </c>
      <c r="Z54" s="15"/>
      <c r="AA54" s="15"/>
      <c r="AB54" s="15"/>
      <c r="AC54" s="15"/>
      <c r="AI54" s="15"/>
      <c r="AJ54" s="15"/>
      <c r="AK54" s="15"/>
      <c r="AL54" s="15"/>
      <c r="AM54" s="15"/>
      <c r="AW54" s="16"/>
      <c r="AZ54" s="17"/>
      <c r="BA54" s="33" t="str">
        <f t="shared" si="3"/>
        <v/>
      </c>
      <c r="BB54" s="137" t="str">
        <f t="shared" si="4"/>
        <v/>
      </c>
      <c r="BC54" s="33" t="str">
        <f t="shared" si="5"/>
        <v/>
      </c>
      <c r="BD54" s="16">
        <f t="shared" si="6"/>
        <v>0</v>
      </c>
      <c r="BE54" s="16">
        <f t="shared" si="7"/>
        <v>0</v>
      </c>
      <c r="BF54" s="16" t="str">
        <f t="shared" si="8"/>
        <v/>
      </c>
      <c r="BP54" s="16"/>
    </row>
    <row r="55" spans="1:68" s="13" customFormat="1" ht="15.75" customHeight="1" x14ac:dyDescent="0.15">
      <c r="A55" s="140" t="s">
        <v>5</v>
      </c>
      <c r="B55" s="141">
        <f t="shared" si="1"/>
        <v>0</v>
      </c>
      <c r="C55" s="142">
        <f>+SUM(C50:C54)</f>
        <v>0</v>
      </c>
      <c r="D55" s="143">
        <f t="shared" ref="D55:X55" si="9">+SUM(D50:D54)</f>
        <v>0</v>
      </c>
      <c r="E55" s="143">
        <f t="shared" si="9"/>
        <v>0</v>
      </c>
      <c r="F55" s="143">
        <f t="shared" si="9"/>
        <v>0</v>
      </c>
      <c r="G55" s="143">
        <f t="shared" si="9"/>
        <v>0</v>
      </c>
      <c r="H55" s="143">
        <f t="shared" si="9"/>
        <v>0</v>
      </c>
      <c r="I55" s="143">
        <f t="shared" si="9"/>
        <v>0</v>
      </c>
      <c r="J55" s="143">
        <f t="shared" si="9"/>
        <v>0</v>
      </c>
      <c r="K55" s="143">
        <f t="shared" si="9"/>
        <v>0</v>
      </c>
      <c r="L55" s="143">
        <f t="shared" si="9"/>
        <v>0</v>
      </c>
      <c r="M55" s="144">
        <f t="shared" si="9"/>
        <v>0</v>
      </c>
      <c r="N55" s="144">
        <f t="shared" si="9"/>
        <v>0</v>
      </c>
      <c r="O55" s="144">
        <f t="shared" si="9"/>
        <v>0</v>
      </c>
      <c r="P55" s="144">
        <f t="shared" si="9"/>
        <v>0</v>
      </c>
      <c r="Q55" s="144">
        <f t="shared" si="9"/>
        <v>0</v>
      </c>
      <c r="R55" s="144">
        <f t="shared" si="9"/>
        <v>0</v>
      </c>
      <c r="S55" s="144">
        <f t="shared" si="9"/>
        <v>0</v>
      </c>
      <c r="T55" s="144">
        <f t="shared" si="9"/>
        <v>0</v>
      </c>
      <c r="U55" s="144">
        <f t="shared" si="9"/>
        <v>0</v>
      </c>
      <c r="V55" s="142">
        <f t="shared" si="9"/>
        <v>0</v>
      </c>
      <c r="W55" s="145">
        <f t="shared" si="9"/>
        <v>0</v>
      </c>
      <c r="X55" s="146">
        <f t="shared" si="9"/>
        <v>0</v>
      </c>
      <c r="Y55" s="136" t="str">
        <f t="shared" si="2"/>
        <v/>
      </c>
      <c r="Z55" s="15"/>
      <c r="AA55" s="15"/>
      <c r="AB55" s="15"/>
      <c r="AC55" s="15"/>
      <c r="AI55" s="15"/>
      <c r="AJ55" s="15"/>
      <c r="AK55" s="15"/>
      <c r="AL55" s="15"/>
      <c r="AM55" s="15"/>
      <c r="AW55" s="16"/>
      <c r="AZ55" s="17"/>
      <c r="BA55" s="33" t="str">
        <f t="shared" si="3"/>
        <v/>
      </c>
      <c r="BB55" s="137" t="str">
        <f t="shared" si="4"/>
        <v/>
      </c>
      <c r="BC55" s="33" t="str">
        <f t="shared" si="5"/>
        <v/>
      </c>
      <c r="BD55" s="16">
        <f t="shared" si="6"/>
        <v>0</v>
      </c>
      <c r="BE55" s="16">
        <f t="shared" si="7"/>
        <v>0</v>
      </c>
      <c r="BF55" s="16" t="str">
        <f t="shared" si="8"/>
        <v/>
      </c>
      <c r="BP55" s="16"/>
    </row>
    <row r="56" spans="1:68" s="13" customFormat="1" ht="39.75" customHeight="1" x14ac:dyDescent="0.2">
      <c r="A56" s="147" t="s">
        <v>79</v>
      </c>
      <c r="C56" s="130"/>
      <c r="D56" s="130"/>
      <c r="E56" s="130"/>
      <c r="F56" s="130"/>
      <c r="G56" s="130"/>
      <c r="H56" s="130"/>
      <c r="I56" s="130"/>
      <c r="J56" s="130"/>
      <c r="K56" s="130"/>
      <c r="L56" s="130"/>
      <c r="M56" s="130"/>
      <c r="N56" s="130"/>
      <c r="O56" s="15"/>
      <c r="P56" s="15"/>
      <c r="Q56" s="15"/>
      <c r="R56" s="15"/>
      <c r="S56" s="15"/>
      <c r="T56" s="15"/>
      <c r="U56" s="15"/>
      <c r="V56" s="15"/>
      <c r="W56" s="15"/>
      <c r="X56" s="15"/>
      <c r="Y56" s="15"/>
      <c r="Z56" s="15"/>
      <c r="AF56" s="15"/>
      <c r="AG56" s="15"/>
      <c r="AH56" s="15"/>
      <c r="AI56" s="15"/>
      <c r="AJ56" s="15"/>
      <c r="AV56" s="17"/>
      <c r="AW56" s="131"/>
      <c r="BA56" s="70"/>
      <c r="BB56" s="70"/>
      <c r="BC56" s="70"/>
      <c r="BD56" s="70"/>
      <c r="BE56" s="70"/>
      <c r="BF56" s="89"/>
      <c r="BP56" s="16"/>
    </row>
    <row r="57" spans="1:68" s="13" customFormat="1" ht="19.5" customHeight="1" x14ac:dyDescent="0.15">
      <c r="A57" s="295" t="s">
        <v>70</v>
      </c>
      <c r="B57" s="94" t="s">
        <v>71</v>
      </c>
      <c r="C57" s="15"/>
      <c r="D57" s="15"/>
      <c r="E57" s="15"/>
      <c r="F57" s="15"/>
      <c r="G57" s="15"/>
      <c r="H57" s="15"/>
      <c r="I57" s="15"/>
      <c r="J57" s="15"/>
      <c r="K57" s="15"/>
      <c r="Q57" s="15"/>
      <c r="R57" s="15"/>
      <c r="S57" s="15"/>
      <c r="T57" s="15"/>
      <c r="U57" s="15"/>
      <c r="AH57" s="148"/>
      <c r="AI57" s="148"/>
      <c r="AW57" s="16"/>
      <c r="BA57" s="70"/>
      <c r="BB57" s="70"/>
      <c r="BC57" s="70"/>
      <c r="BD57" s="70"/>
      <c r="BE57" s="70"/>
      <c r="BF57" s="89"/>
      <c r="BP57" s="16"/>
    </row>
    <row r="58" spans="1:68" s="13" customFormat="1" ht="15" customHeight="1" x14ac:dyDescent="0.15">
      <c r="A58" s="149" t="s">
        <v>75</v>
      </c>
      <c r="B58" s="150"/>
      <c r="C58" s="15"/>
      <c r="D58" s="15"/>
      <c r="E58" s="15"/>
      <c r="F58" s="15"/>
      <c r="G58" s="15"/>
      <c r="H58" s="15"/>
      <c r="I58" s="15"/>
      <c r="J58" s="15"/>
      <c r="K58" s="15"/>
      <c r="Q58" s="15"/>
      <c r="R58" s="15"/>
      <c r="S58" s="15"/>
      <c r="T58" s="15"/>
      <c r="U58" s="15"/>
      <c r="AH58" s="148"/>
      <c r="AI58" s="148"/>
      <c r="AL58" s="151"/>
      <c r="AM58" s="152"/>
      <c r="AN58" s="151"/>
      <c r="AO58" s="151"/>
      <c r="AP58" s="151"/>
      <c r="AQ58" s="151"/>
      <c r="AW58" s="16"/>
      <c r="BA58" s="70"/>
      <c r="BB58" s="70"/>
      <c r="BC58" s="70"/>
      <c r="BD58" s="70"/>
      <c r="BE58" s="70"/>
      <c r="BF58" s="89"/>
      <c r="BP58" s="16"/>
    </row>
    <row r="59" spans="1:68" s="13" customFormat="1" ht="15" customHeight="1" x14ac:dyDescent="0.15">
      <c r="A59" s="133" t="s">
        <v>76</v>
      </c>
      <c r="B59" s="78"/>
      <c r="C59" s="15"/>
      <c r="D59" s="15"/>
      <c r="E59" s="15"/>
      <c r="F59" s="15"/>
      <c r="G59" s="15"/>
      <c r="H59" s="15"/>
      <c r="I59" s="15"/>
      <c r="J59" s="15"/>
      <c r="K59" s="15"/>
      <c r="Q59" s="15"/>
      <c r="R59" s="15"/>
      <c r="S59" s="15"/>
      <c r="T59" s="15"/>
      <c r="U59" s="15"/>
      <c r="AH59" s="148"/>
      <c r="AI59" s="148"/>
      <c r="AL59" s="151"/>
      <c r="AM59" s="152"/>
      <c r="AN59" s="151"/>
      <c r="AO59" s="151"/>
      <c r="AP59" s="151"/>
      <c r="AQ59" s="151"/>
      <c r="AW59" s="16"/>
      <c r="BA59" s="70"/>
      <c r="BB59" s="70"/>
      <c r="BC59" s="70"/>
      <c r="BD59" s="70"/>
      <c r="BE59" s="70"/>
      <c r="BF59" s="89"/>
      <c r="BP59" s="16"/>
    </row>
    <row r="60" spans="1:68" s="13" customFormat="1" ht="15" customHeight="1" x14ac:dyDescent="0.15">
      <c r="A60" s="133" t="s">
        <v>77</v>
      </c>
      <c r="B60" s="78"/>
      <c r="C60" s="15"/>
      <c r="D60" s="15"/>
      <c r="E60" s="15"/>
      <c r="F60" s="15"/>
      <c r="G60" s="15"/>
      <c r="H60" s="15"/>
      <c r="I60" s="15"/>
      <c r="J60" s="15"/>
      <c r="K60" s="15"/>
      <c r="Q60" s="15"/>
      <c r="R60" s="15"/>
      <c r="S60" s="15"/>
      <c r="T60" s="15"/>
      <c r="U60" s="15"/>
      <c r="AH60" s="148"/>
      <c r="AI60" s="148"/>
      <c r="AL60" s="151"/>
      <c r="AM60" s="152"/>
      <c r="AN60" s="151"/>
      <c r="AO60" s="151"/>
      <c r="AP60" s="151"/>
      <c r="AQ60" s="151"/>
      <c r="AW60" s="16"/>
      <c r="BA60" s="5"/>
      <c r="BB60" s="5"/>
      <c r="BC60" s="5"/>
      <c r="BD60" s="5"/>
      <c r="BE60" s="5"/>
      <c r="BF60" s="153"/>
      <c r="BP60" s="16"/>
    </row>
    <row r="61" spans="1:68" s="13" customFormat="1" ht="15" customHeight="1" x14ac:dyDescent="0.15">
      <c r="A61" s="138" t="s">
        <v>78</v>
      </c>
      <c r="B61" s="154"/>
      <c r="C61" s="15"/>
      <c r="D61" s="15"/>
      <c r="E61" s="15"/>
      <c r="F61" s="15"/>
      <c r="G61" s="15"/>
      <c r="H61" s="15"/>
      <c r="I61" s="15"/>
      <c r="J61" s="15"/>
      <c r="K61" s="15"/>
      <c r="Q61" s="15"/>
      <c r="R61" s="15"/>
      <c r="S61" s="15"/>
      <c r="T61" s="15"/>
      <c r="U61" s="15"/>
      <c r="AH61" s="148"/>
      <c r="AI61" s="148"/>
      <c r="AL61" s="151"/>
      <c r="AM61" s="152"/>
      <c r="AN61" s="151"/>
      <c r="AO61" s="151"/>
      <c r="AP61" s="151"/>
      <c r="AQ61" s="151"/>
      <c r="AW61" s="16"/>
      <c r="BA61" s="5"/>
      <c r="BB61" s="5"/>
      <c r="BC61" s="5"/>
      <c r="BD61" s="5"/>
      <c r="BE61" s="5"/>
      <c r="BF61" s="153"/>
      <c r="BP61" s="16"/>
    </row>
    <row r="62" spans="1:68" s="13" customFormat="1" ht="15" customHeight="1" x14ac:dyDescent="0.15">
      <c r="A62" s="140" t="s">
        <v>5</v>
      </c>
      <c r="B62" s="141">
        <f>+SUM(B58:B61)</f>
        <v>0</v>
      </c>
      <c r="C62" s="15"/>
      <c r="D62" s="15"/>
      <c r="E62" s="15"/>
      <c r="F62" s="15"/>
      <c r="G62" s="15"/>
      <c r="H62" s="15"/>
      <c r="I62" s="15"/>
      <c r="J62" s="15"/>
      <c r="K62" s="15"/>
      <c r="Q62" s="15"/>
      <c r="R62" s="15"/>
      <c r="S62" s="15"/>
      <c r="T62" s="15"/>
      <c r="U62" s="15"/>
      <c r="AH62" s="148"/>
      <c r="AI62" s="148"/>
      <c r="AL62" s="151"/>
      <c r="AM62" s="152"/>
      <c r="AN62" s="151"/>
      <c r="AO62" s="151"/>
      <c r="AP62" s="151"/>
      <c r="AQ62" s="151"/>
      <c r="AW62" s="16"/>
      <c r="BA62" s="5"/>
      <c r="BB62" s="5"/>
      <c r="BC62" s="5"/>
      <c r="BD62" s="5"/>
      <c r="BE62" s="5"/>
      <c r="BF62" s="153"/>
      <c r="BP62" s="16"/>
    </row>
    <row r="63" spans="1:68" s="13" customFormat="1" ht="41.25" customHeight="1" x14ac:dyDescent="0.2">
      <c r="A63" s="147" t="s">
        <v>80</v>
      </c>
      <c r="B63" s="147"/>
      <c r="C63" s="15"/>
      <c r="D63" s="15"/>
      <c r="E63" s="15"/>
      <c r="F63" s="15"/>
      <c r="G63" s="15"/>
      <c r="H63" s="15"/>
      <c r="I63" s="15"/>
      <c r="J63" s="15"/>
      <c r="K63" s="15"/>
      <c r="Q63" s="15"/>
      <c r="R63" s="15"/>
      <c r="S63" s="15"/>
      <c r="T63" s="15"/>
      <c r="U63" s="15"/>
      <c r="AH63" s="148"/>
      <c r="AI63" s="148"/>
      <c r="AL63" s="151"/>
      <c r="AM63" s="152"/>
      <c r="AN63" s="151"/>
      <c r="AO63" s="151"/>
      <c r="AP63" s="151"/>
      <c r="AQ63" s="151"/>
      <c r="AW63" s="16"/>
      <c r="BA63" s="5"/>
      <c r="BB63" s="5"/>
      <c r="BC63" s="5"/>
      <c r="BD63" s="5"/>
      <c r="BE63" s="5"/>
      <c r="BF63" s="153"/>
      <c r="BP63" s="16"/>
    </row>
    <row r="64" spans="1:68" s="13" customFormat="1" ht="15" customHeight="1" x14ac:dyDescent="0.15">
      <c r="A64" s="295" t="s">
        <v>70</v>
      </c>
      <c r="B64" s="94" t="s">
        <v>71</v>
      </c>
      <c r="C64" s="15"/>
      <c r="D64" s="15"/>
      <c r="E64" s="15"/>
      <c r="F64" s="15"/>
      <c r="G64" s="15"/>
      <c r="H64" s="15"/>
      <c r="I64" s="15"/>
      <c r="J64" s="15"/>
      <c r="K64" s="15"/>
      <c r="Q64" s="15"/>
      <c r="R64" s="15"/>
      <c r="S64" s="15"/>
      <c r="T64" s="15"/>
      <c r="U64" s="15"/>
      <c r="AH64" s="148"/>
      <c r="AI64" s="148"/>
      <c r="AL64" s="151"/>
      <c r="AM64" s="152"/>
      <c r="AN64" s="151"/>
      <c r="AO64" s="151"/>
      <c r="AP64" s="151"/>
      <c r="AQ64" s="151"/>
      <c r="AW64" s="16"/>
      <c r="BA64" s="5"/>
      <c r="BB64" s="5"/>
      <c r="BC64" s="5"/>
      <c r="BD64" s="5"/>
      <c r="BE64" s="5"/>
      <c r="BF64" s="153"/>
      <c r="BP64" s="16"/>
    </row>
    <row r="65" spans="1:81" s="13" customFormat="1" ht="15" customHeight="1" x14ac:dyDescent="0.15">
      <c r="A65" s="149" t="s">
        <v>75</v>
      </c>
      <c r="B65" s="150"/>
      <c r="C65" s="15"/>
      <c r="D65" s="15"/>
      <c r="E65" s="15"/>
      <c r="F65" s="15"/>
      <c r="G65" s="15"/>
      <c r="H65" s="15"/>
      <c r="I65" s="15"/>
      <c r="J65" s="15"/>
      <c r="K65" s="15"/>
      <c r="Q65" s="15"/>
      <c r="R65" s="15"/>
      <c r="S65" s="15"/>
      <c r="T65" s="15"/>
      <c r="U65" s="15"/>
      <c r="AH65" s="148"/>
      <c r="AI65" s="148"/>
      <c r="AL65" s="151"/>
      <c r="AM65" s="152"/>
      <c r="AN65" s="151"/>
      <c r="AO65" s="151"/>
      <c r="AP65" s="151"/>
      <c r="AQ65" s="151"/>
      <c r="AW65" s="16"/>
      <c r="BA65" s="5"/>
      <c r="BB65" s="5"/>
      <c r="BC65" s="5"/>
      <c r="BD65" s="5"/>
      <c r="BE65" s="5"/>
      <c r="BF65" s="153"/>
      <c r="BP65" s="16"/>
    </row>
    <row r="66" spans="1:81" s="13" customFormat="1" ht="15" customHeight="1" x14ac:dyDescent="0.15">
      <c r="A66" s="133" t="s">
        <v>76</v>
      </c>
      <c r="B66" s="78"/>
      <c r="C66" s="15"/>
      <c r="D66" s="15"/>
      <c r="E66" s="15"/>
      <c r="F66" s="15"/>
      <c r="G66" s="15"/>
      <c r="H66" s="15"/>
      <c r="I66" s="15"/>
      <c r="J66" s="15"/>
      <c r="K66" s="15"/>
      <c r="Q66" s="15"/>
      <c r="R66" s="15"/>
      <c r="S66" s="15"/>
      <c r="T66" s="15"/>
      <c r="U66" s="15"/>
      <c r="AH66" s="148"/>
      <c r="AI66" s="148"/>
      <c r="AL66" s="151"/>
      <c r="AM66" s="152"/>
      <c r="AN66" s="151"/>
      <c r="AO66" s="151"/>
      <c r="AP66" s="151"/>
      <c r="AQ66" s="151"/>
      <c r="AW66" s="16"/>
      <c r="BA66" s="5"/>
      <c r="BB66" s="5"/>
      <c r="BC66" s="5"/>
      <c r="BD66" s="5"/>
      <c r="BE66" s="5"/>
      <c r="BF66" s="153"/>
      <c r="BP66" s="16"/>
    </row>
    <row r="67" spans="1:81" s="13" customFormat="1" ht="15" customHeight="1" x14ac:dyDescent="0.15">
      <c r="A67" s="133" t="s">
        <v>77</v>
      </c>
      <c r="B67" s="78"/>
      <c r="C67" s="15"/>
      <c r="D67" s="15"/>
      <c r="E67" s="15"/>
      <c r="F67" s="15"/>
      <c r="G67" s="15"/>
      <c r="H67" s="15"/>
      <c r="I67" s="15"/>
      <c r="J67" s="15"/>
      <c r="K67" s="15"/>
      <c r="Q67" s="15"/>
      <c r="R67" s="15"/>
      <c r="S67" s="15"/>
      <c r="T67" s="15"/>
      <c r="U67" s="15"/>
      <c r="AH67" s="148"/>
      <c r="AI67" s="148"/>
      <c r="AL67" s="151"/>
      <c r="AM67" s="152"/>
      <c r="AN67" s="151"/>
      <c r="AO67" s="151"/>
      <c r="AP67" s="151"/>
      <c r="AQ67" s="151"/>
      <c r="AW67" s="16"/>
      <c r="BA67" s="5"/>
      <c r="BB67" s="5"/>
      <c r="BC67" s="5"/>
      <c r="BD67" s="5"/>
      <c r="BE67" s="5"/>
      <c r="BF67" s="153"/>
      <c r="BP67" s="16"/>
    </row>
    <row r="68" spans="1:81" s="13" customFormat="1" ht="15" customHeight="1" x14ac:dyDescent="0.15">
      <c r="A68" s="138" t="s">
        <v>78</v>
      </c>
      <c r="B68" s="154"/>
      <c r="C68" s="15"/>
      <c r="D68" s="15"/>
      <c r="E68" s="15"/>
      <c r="F68" s="15"/>
      <c r="G68" s="15"/>
      <c r="H68" s="15"/>
      <c r="I68" s="15"/>
      <c r="J68" s="15"/>
      <c r="K68" s="15"/>
      <c r="Q68" s="15"/>
      <c r="R68" s="15"/>
      <c r="S68" s="15"/>
      <c r="T68" s="15"/>
      <c r="U68" s="15"/>
      <c r="AH68" s="148"/>
      <c r="AI68" s="148"/>
      <c r="AL68" s="151"/>
      <c r="AM68" s="152"/>
      <c r="AN68" s="151"/>
      <c r="AO68" s="151"/>
      <c r="AP68" s="151"/>
      <c r="AQ68" s="151"/>
      <c r="AW68" s="16"/>
      <c r="BA68" s="5"/>
      <c r="BB68" s="5"/>
      <c r="BC68" s="5"/>
      <c r="BD68" s="5"/>
      <c r="BE68" s="5"/>
      <c r="BF68" s="153"/>
      <c r="BP68" s="16"/>
    </row>
    <row r="69" spans="1:81" s="13" customFormat="1" ht="15" customHeight="1" x14ac:dyDescent="0.15">
      <c r="A69" s="140" t="s">
        <v>5</v>
      </c>
      <c r="B69" s="141">
        <f>+SUM(B65:B68)</f>
        <v>0</v>
      </c>
      <c r="C69" s="15"/>
      <c r="D69" s="15"/>
      <c r="E69" s="15"/>
      <c r="F69" s="15"/>
      <c r="G69" s="15"/>
      <c r="H69" s="15"/>
      <c r="I69" s="15"/>
      <c r="J69" s="15"/>
      <c r="K69" s="15"/>
      <c r="Q69" s="15"/>
      <c r="R69" s="15"/>
      <c r="S69" s="15"/>
      <c r="T69" s="15"/>
      <c r="U69" s="15"/>
      <c r="AH69" s="148"/>
      <c r="AI69" s="148"/>
      <c r="AL69" s="151"/>
      <c r="AM69" s="152"/>
      <c r="AN69" s="151"/>
      <c r="AO69" s="151"/>
      <c r="AP69" s="151"/>
      <c r="AQ69" s="151"/>
      <c r="AW69" s="16"/>
      <c r="BA69" s="5"/>
      <c r="BB69" s="5"/>
      <c r="BC69" s="5"/>
      <c r="BD69" s="5"/>
      <c r="BE69" s="5"/>
      <c r="BF69" s="153"/>
      <c r="BP69" s="16"/>
    </row>
    <row r="70" spans="1:81" s="11" customFormat="1" ht="45" customHeight="1" x14ac:dyDescent="0.2">
      <c r="A70" s="155" t="s">
        <v>81</v>
      </c>
      <c r="B70" s="156"/>
      <c r="C70" s="157"/>
      <c r="AS70" s="91"/>
      <c r="AT70" s="91"/>
      <c r="AU70" s="91"/>
      <c r="AV70" s="92"/>
      <c r="AW70" s="93"/>
      <c r="AX70" s="91"/>
      <c r="AY70" s="91"/>
      <c r="AZ70" s="91"/>
      <c r="BA70" s="5"/>
      <c r="BB70" s="5"/>
      <c r="BC70" s="5"/>
      <c r="BD70" s="5"/>
      <c r="BE70" s="5"/>
      <c r="BF70" s="153"/>
      <c r="BG70" s="91"/>
      <c r="BH70" s="91"/>
      <c r="BI70" s="91"/>
      <c r="BJ70" s="91"/>
      <c r="BK70" s="91"/>
      <c r="BL70" s="91"/>
      <c r="BM70" s="91"/>
      <c r="BN70" s="91"/>
      <c r="BO70" s="91"/>
      <c r="BP70" s="93"/>
      <c r="BQ70" s="91"/>
      <c r="BR70" s="91"/>
      <c r="BS70" s="91"/>
      <c r="BT70" s="91"/>
      <c r="BU70" s="91"/>
      <c r="BV70" s="91"/>
      <c r="BW70" s="91"/>
      <c r="BX70" s="91"/>
      <c r="BY70" s="91"/>
      <c r="BZ70" s="91"/>
      <c r="CA70" s="91"/>
      <c r="CB70" s="91"/>
      <c r="CC70" s="91"/>
    </row>
    <row r="71" spans="1:81" s="11" customFormat="1" ht="15" customHeight="1" x14ac:dyDescent="0.2">
      <c r="A71" s="293" t="s">
        <v>82</v>
      </c>
      <c r="B71" s="299" t="s">
        <v>5</v>
      </c>
      <c r="AS71" s="91"/>
      <c r="AT71" s="91"/>
      <c r="AU71" s="91"/>
      <c r="AV71" s="92"/>
      <c r="AW71" s="93"/>
      <c r="AX71" s="91"/>
      <c r="AY71" s="91"/>
      <c r="AZ71" s="91"/>
      <c r="BA71" s="5"/>
      <c r="BB71" s="5"/>
      <c r="BC71" s="5"/>
      <c r="BD71" s="5"/>
      <c r="BE71" s="5"/>
      <c r="BF71" s="153"/>
      <c r="BG71" s="91"/>
      <c r="BH71" s="91"/>
      <c r="BI71" s="91"/>
      <c r="BJ71" s="91"/>
      <c r="BK71" s="91"/>
      <c r="BL71" s="91"/>
      <c r="BM71" s="91"/>
      <c r="BN71" s="91"/>
      <c r="BO71" s="91"/>
      <c r="BP71" s="93"/>
      <c r="BQ71" s="91"/>
      <c r="BR71" s="91"/>
      <c r="BS71" s="91"/>
      <c r="BT71" s="91"/>
      <c r="BU71" s="91"/>
      <c r="BV71" s="91"/>
      <c r="BW71" s="91"/>
      <c r="BX71" s="91"/>
      <c r="BY71" s="91"/>
      <c r="BZ71" s="91"/>
      <c r="CA71" s="91"/>
      <c r="CB71" s="91"/>
      <c r="CC71" s="91"/>
    </row>
    <row r="72" spans="1:81" s="11" customFormat="1" ht="17.25" customHeight="1" x14ac:dyDescent="0.2">
      <c r="A72" s="158" t="s">
        <v>83</v>
      </c>
      <c r="B72" s="150"/>
      <c r="AS72" s="91"/>
      <c r="AT72" s="91"/>
      <c r="AU72" s="91"/>
      <c r="AV72" s="92"/>
      <c r="AW72" s="93"/>
      <c r="AX72" s="91"/>
      <c r="AY72" s="91"/>
      <c r="AZ72" s="91"/>
      <c r="BA72" s="5"/>
      <c r="BB72" s="5"/>
      <c r="BC72" s="5"/>
      <c r="BD72" s="5"/>
      <c r="BE72" s="5"/>
      <c r="BF72" s="153"/>
      <c r="BG72" s="91"/>
      <c r="BH72" s="91"/>
      <c r="BI72" s="91"/>
      <c r="BJ72" s="91"/>
      <c r="BK72" s="91"/>
      <c r="BL72" s="91"/>
      <c r="BM72" s="91"/>
      <c r="BN72" s="91"/>
      <c r="BO72" s="91"/>
      <c r="BP72" s="93"/>
      <c r="BQ72" s="91"/>
      <c r="BR72" s="91"/>
      <c r="BS72" s="91"/>
      <c r="BT72" s="91"/>
      <c r="BU72" s="91"/>
      <c r="BV72" s="91"/>
      <c r="BW72" s="91"/>
      <c r="BX72" s="91"/>
      <c r="BY72" s="91"/>
      <c r="BZ72" s="91"/>
      <c r="CA72" s="91"/>
      <c r="CB72" s="91"/>
      <c r="CC72" s="91"/>
    </row>
    <row r="73" spans="1:81" s="11" customFormat="1" ht="15" customHeight="1" x14ac:dyDescent="0.2">
      <c r="A73" s="159" t="s">
        <v>84</v>
      </c>
      <c r="B73" s="78"/>
      <c r="AS73" s="91"/>
      <c r="AT73" s="91"/>
      <c r="AU73" s="91"/>
      <c r="AV73" s="92"/>
      <c r="AW73" s="93"/>
      <c r="AX73" s="91"/>
      <c r="AY73" s="91"/>
      <c r="AZ73" s="91"/>
      <c r="BA73" s="5"/>
      <c r="BB73" s="5"/>
      <c r="BC73" s="5"/>
      <c r="BD73" s="5"/>
      <c r="BE73" s="5"/>
      <c r="BF73" s="153"/>
      <c r="BG73" s="91"/>
      <c r="BH73" s="91"/>
      <c r="BI73" s="91"/>
      <c r="BJ73" s="91"/>
      <c r="BK73" s="91"/>
      <c r="BL73" s="91"/>
      <c r="BM73" s="91"/>
      <c r="BN73" s="91"/>
      <c r="BO73" s="91"/>
      <c r="BP73" s="93"/>
      <c r="BQ73" s="91"/>
      <c r="BR73" s="91"/>
      <c r="BS73" s="91"/>
      <c r="BT73" s="91"/>
      <c r="BU73" s="91"/>
      <c r="BV73" s="91"/>
      <c r="BW73" s="91"/>
      <c r="BX73" s="91"/>
      <c r="BY73" s="91"/>
      <c r="BZ73" s="91"/>
      <c r="CA73" s="91"/>
      <c r="CB73" s="91"/>
      <c r="CC73" s="91"/>
    </row>
    <row r="74" spans="1:81" s="11" customFormat="1" ht="15" customHeight="1" x14ac:dyDescent="0.2">
      <c r="A74" s="159" t="s">
        <v>85</v>
      </c>
      <c r="B74" s="78"/>
      <c r="AS74" s="91"/>
      <c r="AT74" s="91"/>
      <c r="AU74" s="91"/>
      <c r="AV74" s="92"/>
      <c r="AW74" s="93"/>
      <c r="AX74" s="91"/>
      <c r="AY74" s="91"/>
      <c r="AZ74" s="91"/>
      <c r="BA74" s="5"/>
      <c r="BB74" s="5"/>
      <c r="BC74" s="5"/>
      <c r="BD74" s="5"/>
      <c r="BE74" s="5"/>
      <c r="BF74" s="153"/>
      <c r="BG74" s="91"/>
      <c r="BH74" s="91"/>
      <c r="BI74" s="91"/>
      <c r="BJ74" s="91"/>
      <c r="BK74" s="91"/>
      <c r="BL74" s="91"/>
      <c r="BM74" s="91"/>
      <c r="BN74" s="91"/>
      <c r="BO74" s="91"/>
      <c r="BP74" s="93"/>
      <c r="BQ74" s="91"/>
      <c r="BR74" s="91"/>
      <c r="BS74" s="91"/>
      <c r="BT74" s="91"/>
      <c r="BU74" s="91"/>
      <c r="BV74" s="91"/>
      <c r="BW74" s="91"/>
      <c r="BX74" s="91"/>
      <c r="BY74" s="91"/>
      <c r="BZ74" s="91"/>
      <c r="CA74" s="91"/>
      <c r="CB74" s="91"/>
      <c r="CC74" s="91"/>
    </row>
    <row r="75" spans="1:81" s="11" customFormat="1" ht="14.25" x14ac:dyDescent="0.2">
      <c r="A75" s="159" t="s">
        <v>86</v>
      </c>
      <c r="B75" s="78"/>
      <c r="AS75" s="91"/>
      <c r="AT75" s="91"/>
      <c r="AU75" s="91"/>
      <c r="AV75" s="92"/>
      <c r="AW75" s="93"/>
      <c r="AX75" s="91"/>
      <c r="AY75" s="91"/>
      <c r="AZ75" s="91"/>
      <c r="BA75" s="5"/>
      <c r="BB75" s="5"/>
      <c r="BC75" s="5"/>
      <c r="BD75" s="5"/>
      <c r="BE75" s="5"/>
      <c r="BF75" s="153"/>
      <c r="BG75" s="91"/>
      <c r="BH75" s="91"/>
      <c r="BI75" s="91"/>
      <c r="BJ75" s="91"/>
      <c r="BK75" s="91"/>
      <c r="BL75" s="91"/>
      <c r="BM75" s="91"/>
      <c r="BN75" s="91"/>
      <c r="BO75" s="91"/>
      <c r="BP75" s="93"/>
      <c r="BQ75" s="91"/>
      <c r="BR75" s="91"/>
      <c r="BS75" s="91"/>
      <c r="BT75" s="91"/>
      <c r="BU75" s="91"/>
      <c r="BV75" s="91"/>
      <c r="BW75" s="91"/>
      <c r="BX75" s="91"/>
      <c r="BY75" s="91"/>
      <c r="BZ75" s="91"/>
      <c r="CA75" s="91"/>
      <c r="CB75" s="91"/>
      <c r="CC75" s="91"/>
    </row>
    <row r="76" spans="1:81" s="11" customFormat="1" ht="15" customHeight="1" x14ac:dyDescent="0.2">
      <c r="A76" s="159" t="s">
        <v>87</v>
      </c>
      <c r="B76" s="78"/>
      <c r="AS76" s="91"/>
      <c r="AT76" s="91"/>
      <c r="AU76" s="91"/>
      <c r="AV76" s="92"/>
      <c r="AW76" s="93"/>
      <c r="AX76" s="91"/>
      <c r="AY76" s="91"/>
      <c r="AZ76" s="91"/>
      <c r="BA76" s="5"/>
      <c r="BB76" s="5"/>
      <c r="BC76" s="5"/>
      <c r="BD76" s="5"/>
      <c r="BE76" s="5"/>
      <c r="BF76" s="153"/>
      <c r="BG76" s="91"/>
      <c r="BH76" s="91"/>
      <c r="BI76" s="91"/>
      <c r="BJ76" s="91"/>
      <c r="BK76" s="91"/>
      <c r="BL76" s="91"/>
      <c r="BM76" s="91"/>
      <c r="BN76" s="91"/>
      <c r="BO76" s="91"/>
      <c r="BP76" s="93"/>
      <c r="BQ76" s="91"/>
      <c r="BR76" s="91"/>
      <c r="BS76" s="91"/>
      <c r="BT76" s="91"/>
      <c r="BU76" s="91"/>
      <c r="BV76" s="91"/>
      <c r="BW76" s="91"/>
      <c r="BX76" s="91"/>
      <c r="BY76" s="91"/>
      <c r="BZ76" s="91"/>
      <c r="CA76" s="91"/>
      <c r="CB76" s="91"/>
      <c r="CC76" s="91"/>
    </row>
    <row r="77" spans="1:81" s="11" customFormat="1" ht="15" customHeight="1" x14ac:dyDescent="0.2">
      <c r="A77" s="159" t="s">
        <v>88</v>
      </c>
      <c r="B77" s="78"/>
      <c r="AS77" s="91"/>
      <c r="AT77" s="91"/>
      <c r="AU77" s="91"/>
      <c r="AV77" s="92"/>
      <c r="AW77" s="93"/>
      <c r="AX77" s="91"/>
      <c r="AY77" s="91"/>
      <c r="AZ77" s="91"/>
      <c r="BA77" s="5"/>
      <c r="BB77" s="5"/>
      <c r="BC77" s="5"/>
      <c r="BD77" s="5"/>
      <c r="BE77" s="5"/>
      <c r="BF77" s="153"/>
      <c r="BG77" s="91"/>
      <c r="BH77" s="91"/>
      <c r="BI77" s="91"/>
      <c r="BJ77" s="91"/>
      <c r="BK77" s="91"/>
      <c r="BL77" s="91"/>
      <c r="BM77" s="91"/>
      <c r="BN77" s="91"/>
      <c r="BO77" s="91"/>
      <c r="BP77" s="93"/>
      <c r="BQ77" s="91"/>
      <c r="BR77" s="91"/>
      <c r="BS77" s="91"/>
      <c r="BT77" s="91"/>
      <c r="BU77" s="91"/>
      <c r="BV77" s="91"/>
      <c r="BW77" s="91"/>
      <c r="BX77" s="91"/>
      <c r="BY77" s="91"/>
      <c r="BZ77" s="91"/>
      <c r="CA77" s="91"/>
      <c r="CB77" s="91"/>
      <c r="CC77" s="91"/>
    </row>
    <row r="78" spans="1:81" s="11" customFormat="1" ht="15" customHeight="1" x14ac:dyDescent="0.2">
      <c r="A78" s="160" t="s">
        <v>89</v>
      </c>
      <c r="B78" s="78"/>
      <c r="AS78" s="91"/>
      <c r="AT78" s="91"/>
      <c r="AU78" s="91"/>
      <c r="AV78" s="92"/>
      <c r="AW78" s="93"/>
      <c r="AX78" s="91"/>
      <c r="AY78" s="91"/>
      <c r="AZ78" s="91"/>
      <c r="BA78" s="5"/>
      <c r="BB78" s="5"/>
      <c r="BC78" s="5"/>
      <c r="BD78" s="5"/>
      <c r="BE78" s="5"/>
      <c r="BF78" s="153"/>
      <c r="BG78" s="91"/>
      <c r="BH78" s="91"/>
      <c r="BI78" s="91"/>
      <c r="BJ78" s="91"/>
      <c r="BK78" s="91"/>
      <c r="BL78" s="91"/>
      <c r="BM78" s="91"/>
      <c r="BN78" s="91"/>
      <c r="BO78" s="91"/>
      <c r="BP78" s="93"/>
      <c r="BQ78" s="91"/>
      <c r="BR78" s="91"/>
      <c r="BS78" s="91"/>
      <c r="BT78" s="91"/>
      <c r="BU78" s="91"/>
      <c r="BV78" s="91"/>
      <c r="BW78" s="91"/>
      <c r="BX78" s="91"/>
      <c r="BY78" s="91"/>
      <c r="BZ78" s="91"/>
      <c r="CA78" s="91"/>
      <c r="CB78" s="91"/>
      <c r="CC78" s="91"/>
    </row>
    <row r="79" spans="1:81" s="11" customFormat="1" ht="15" customHeight="1" x14ac:dyDescent="0.2">
      <c r="A79" s="159" t="s">
        <v>90</v>
      </c>
      <c r="B79" s="78"/>
      <c r="AS79" s="91"/>
      <c r="AT79" s="91"/>
      <c r="AU79" s="91"/>
      <c r="AV79" s="92"/>
      <c r="AW79" s="93"/>
      <c r="AX79" s="91"/>
      <c r="AY79" s="91"/>
      <c r="AZ79" s="91"/>
      <c r="BA79" s="5"/>
      <c r="BB79" s="5"/>
      <c r="BC79" s="5"/>
      <c r="BD79" s="5"/>
      <c r="BE79" s="5"/>
      <c r="BF79" s="153"/>
      <c r="BG79" s="91"/>
      <c r="BH79" s="91"/>
      <c r="BI79" s="91"/>
      <c r="BJ79" s="91"/>
      <c r="BK79" s="91"/>
      <c r="BL79" s="91"/>
      <c r="BM79" s="91"/>
      <c r="BN79" s="91"/>
      <c r="BO79" s="91"/>
      <c r="BP79" s="93"/>
      <c r="BQ79" s="91"/>
      <c r="BR79" s="91"/>
      <c r="BS79" s="91"/>
      <c r="BT79" s="91"/>
      <c r="BU79" s="91"/>
      <c r="BV79" s="91"/>
      <c r="BW79" s="91"/>
      <c r="BX79" s="91"/>
      <c r="BY79" s="91"/>
      <c r="BZ79" s="91"/>
      <c r="CA79" s="91"/>
      <c r="CB79" s="91"/>
      <c r="CC79" s="91"/>
    </row>
    <row r="80" spans="1:81" s="11" customFormat="1" ht="15" customHeight="1" x14ac:dyDescent="0.2">
      <c r="A80" s="159" t="s">
        <v>91</v>
      </c>
      <c r="B80" s="78"/>
      <c r="AS80" s="91"/>
      <c r="AT80" s="91"/>
      <c r="AU80" s="91"/>
      <c r="AV80" s="92"/>
      <c r="AW80" s="93"/>
      <c r="AX80" s="91"/>
      <c r="AY80" s="91"/>
      <c r="AZ80" s="91"/>
      <c r="BA80" s="5"/>
      <c r="BB80" s="5"/>
      <c r="BC80" s="5"/>
      <c r="BD80" s="5"/>
      <c r="BE80" s="5"/>
      <c r="BF80" s="153"/>
      <c r="BG80" s="91"/>
      <c r="BH80" s="91"/>
      <c r="BI80" s="91"/>
      <c r="BJ80" s="91"/>
      <c r="BK80" s="91"/>
      <c r="BL80" s="91"/>
      <c r="BM80" s="91"/>
      <c r="BN80" s="91"/>
      <c r="BO80" s="91"/>
      <c r="BP80" s="93"/>
      <c r="BQ80" s="91"/>
      <c r="BR80" s="91"/>
      <c r="BS80" s="91"/>
      <c r="BT80" s="91"/>
      <c r="BU80" s="91"/>
      <c r="BV80" s="91"/>
      <c r="BW80" s="91"/>
      <c r="BX80" s="91"/>
      <c r="BY80" s="91"/>
      <c r="BZ80" s="91"/>
      <c r="CA80" s="91"/>
      <c r="CB80" s="91"/>
      <c r="CC80" s="91"/>
    </row>
    <row r="81" spans="1:81" s="11" customFormat="1" ht="15" customHeight="1" x14ac:dyDescent="0.2">
      <c r="A81" s="159" t="s">
        <v>92</v>
      </c>
      <c r="B81" s="78"/>
      <c r="AS81" s="91"/>
      <c r="AT81" s="91"/>
      <c r="AU81" s="91"/>
      <c r="AV81" s="92"/>
      <c r="AW81" s="93"/>
      <c r="AX81" s="91"/>
      <c r="AY81" s="91"/>
      <c r="AZ81" s="91"/>
      <c r="BA81" s="5"/>
      <c r="BB81" s="5"/>
      <c r="BC81" s="5"/>
      <c r="BD81" s="5"/>
      <c r="BE81" s="5"/>
      <c r="BF81" s="153"/>
      <c r="BG81" s="91"/>
      <c r="BH81" s="91"/>
      <c r="BI81" s="91"/>
      <c r="BJ81" s="91"/>
      <c r="BK81" s="91"/>
      <c r="BL81" s="91"/>
      <c r="BM81" s="91"/>
      <c r="BN81" s="91"/>
      <c r="BO81" s="91"/>
      <c r="BP81" s="93"/>
      <c r="BQ81" s="91"/>
      <c r="BR81" s="91"/>
      <c r="BS81" s="91"/>
      <c r="BT81" s="91"/>
      <c r="BU81" s="91"/>
      <c r="BV81" s="91"/>
      <c r="BW81" s="91"/>
      <c r="BX81" s="91"/>
      <c r="BY81" s="91"/>
      <c r="BZ81" s="91"/>
      <c r="CA81" s="91"/>
      <c r="CB81" s="91"/>
      <c r="CC81" s="91"/>
    </row>
    <row r="82" spans="1:81" s="11" customFormat="1" ht="15" customHeight="1" x14ac:dyDescent="0.2">
      <c r="A82" s="159" t="s">
        <v>93</v>
      </c>
      <c r="B82" s="78"/>
      <c r="AS82" s="91"/>
      <c r="AT82" s="91"/>
      <c r="AU82" s="91"/>
      <c r="AV82" s="92"/>
      <c r="AW82" s="93"/>
      <c r="AX82" s="91"/>
      <c r="AY82" s="91"/>
      <c r="AZ82" s="91"/>
      <c r="BA82" s="5"/>
      <c r="BB82" s="5"/>
      <c r="BC82" s="5"/>
      <c r="BD82" s="5"/>
      <c r="BE82" s="5"/>
      <c r="BF82" s="153"/>
      <c r="BG82" s="91"/>
      <c r="BH82" s="91"/>
      <c r="BI82" s="91"/>
      <c r="BJ82" s="91"/>
      <c r="BK82" s="91"/>
      <c r="BL82" s="91"/>
      <c r="BM82" s="91"/>
      <c r="BN82" s="91"/>
      <c r="BO82" s="91"/>
      <c r="BP82" s="93"/>
      <c r="BQ82" s="91"/>
      <c r="BR82" s="91"/>
      <c r="BS82" s="91"/>
      <c r="BT82" s="91"/>
      <c r="BU82" s="91"/>
      <c r="BV82" s="91"/>
      <c r="BW82" s="91"/>
      <c r="BX82" s="91"/>
      <c r="BY82" s="91"/>
      <c r="BZ82" s="91"/>
      <c r="CA82" s="91"/>
      <c r="CB82" s="91"/>
      <c r="CC82" s="91"/>
    </row>
    <row r="83" spans="1:81" s="11" customFormat="1" ht="15" customHeight="1" x14ac:dyDescent="0.2">
      <c r="A83" s="161" t="s">
        <v>94</v>
      </c>
      <c r="B83" s="154"/>
      <c r="AS83" s="91"/>
      <c r="AT83" s="91"/>
      <c r="AU83" s="91"/>
      <c r="AV83" s="92"/>
      <c r="AW83" s="93"/>
      <c r="AX83" s="91"/>
      <c r="AY83" s="91"/>
      <c r="AZ83" s="91"/>
      <c r="BA83" s="5"/>
      <c r="BB83" s="5"/>
      <c r="BC83" s="5"/>
      <c r="BD83" s="5"/>
      <c r="BE83" s="5"/>
      <c r="BF83" s="153"/>
      <c r="BG83" s="91"/>
      <c r="BH83" s="91"/>
      <c r="BI83" s="91"/>
      <c r="BJ83" s="91"/>
      <c r="BK83" s="91"/>
      <c r="BL83" s="91"/>
      <c r="BM83" s="91"/>
      <c r="BN83" s="91"/>
      <c r="BO83" s="91"/>
      <c r="BP83" s="93"/>
      <c r="BQ83" s="91"/>
      <c r="BR83" s="91"/>
      <c r="BS83" s="91"/>
      <c r="BT83" s="91"/>
      <c r="BU83" s="91"/>
      <c r="BV83" s="91"/>
      <c r="BW83" s="91"/>
      <c r="BX83" s="91"/>
      <c r="BY83" s="91"/>
      <c r="BZ83" s="91"/>
      <c r="CA83" s="91"/>
      <c r="CB83" s="91"/>
      <c r="CC83" s="91"/>
    </row>
    <row r="84" spans="1:81" s="11" customFormat="1" ht="15" customHeight="1" x14ac:dyDescent="0.2">
      <c r="A84" s="298" t="s">
        <v>5</v>
      </c>
      <c r="B84" s="141">
        <f>SUM(B72:B83)</f>
        <v>0</v>
      </c>
      <c r="AS84" s="91"/>
      <c r="AT84" s="91"/>
      <c r="AU84" s="91"/>
      <c r="AV84" s="92"/>
      <c r="AW84" s="93"/>
      <c r="AX84" s="91"/>
      <c r="AY84" s="91"/>
      <c r="AZ84" s="91"/>
      <c r="BA84" s="5"/>
      <c r="BB84" s="5"/>
      <c r="BC84" s="5"/>
      <c r="BD84" s="5"/>
      <c r="BE84" s="5"/>
      <c r="BF84" s="153"/>
      <c r="BG84" s="91"/>
      <c r="BH84" s="91"/>
      <c r="BI84" s="91"/>
      <c r="BJ84" s="91"/>
      <c r="BK84" s="91"/>
      <c r="BL84" s="91"/>
      <c r="BM84" s="91"/>
      <c r="BN84" s="91"/>
      <c r="BO84" s="91"/>
      <c r="BP84" s="93"/>
      <c r="BQ84" s="91"/>
      <c r="BR84" s="91"/>
      <c r="BS84" s="91"/>
      <c r="BT84" s="91"/>
      <c r="BU84" s="91"/>
      <c r="BV84" s="91"/>
      <c r="BW84" s="91"/>
      <c r="BX84" s="91"/>
      <c r="BY84" s="91"/>
      <c r="BZ84" s="91"/>
      <c r="CA84" s="91"/>
      <c r="CB84" s="91"/>
      <c r="CC84" s="91"/>
    </row>
    <row r="85" spans="1:81" s="3" customFormat="1" ht="30" customHeight="1" x14ac:dyDescent="0.2">
      <c r="A85" s="155" t="s">
        <v>95</v>
      </c>
      <c r="B85" s="162"/>
      <c r="C85" s="162"/>
      <c r="D85" s="2"/>
      <c r="E85" s="2"/>
      <c r="F85" s="2"/>
      <c r="G85" s="2"/>
      <c r="H85" s="2"/>
      <c r="I85" s="2"/>
      <c r="J85" s="2"/>
      <c r="K85" s="2"/>
      <c r="L85" s="2"/>
      <c r="M85" s="2"/>
      <c r="N85" s="2"/>
      <c r="AS85" s="5"/>
      <c r="AT85" s="5"/>
      <c r="AU85" s="5"/>
      <c r="AV85" s="6"/>
      <c r="AW85" s="7"/>
      <c r="AX85" s="5"/>
      <c r="AY85" s="5"/>
      <c r="AZ85" s="5"/>
      <c r="BA85" s="5"/>
      <c r="BB85" s="5"/>
      <c r="BC85" s="5"/>
      <c r="BD85" s="5"/>
      <c r="BE85" s="5"/>
      <c r="BF85" s="153"/>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3" t="s">
        <v>70</v>
      </c>
      <c r="B86" s="164" t="s">
        <v>5</v>
      </c>
      <c r="C86" s="2"/>
      <c r="D86" s="2"/>
      <c r="E86" s="165"/>
      <c r="F86" s="165"/>
      <c r="G86" s="165"/>
      <c r="H86" s="2"/>
      <c r="I86" s="2"/>
      <c r="J86" s="2"/>
      <c r="K86" s="2"/>
      <c r="L86" s="2"/>
      <c r="M86" s="2"/>
      <c r="N86" s="2"/>
      <c r="AS86" s="5"/>
      <c r="AT86" s="5"/>
      <c r="AU86" s="5"/>
      <c r="AV86" s="6"/>
      <c r="AW86" s="7"/>
      <c r="AX86" s="5"/>
      <c r="AY86" s="5"/>
      <c r="AZ86" s="5"/>
      <c r="BA86" s="5"/>
      <c r="BB86" s="5"/>
      <c r="BC86" s="5"/>
      <c r="BD86" s="5"/>
      <c r="BE86" s="5"/>
      <c r="BF86" s="153"/>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66" t="s">
        <v>75</v>
      </c>
      <c r="B87" s="167"/>
      <c r="D87" s="2"/>
      <c r="E87" s="2"/>
      <c r="F87" s="2"/>
      <c r="G87" s="2"/>
      <c r="H87" s="2"/>
      <c r="I87" s="2"/>
      <c r="J87" s="2"/>
      <c r="K87" s="2"/>
      <c r="L87" s="2"/>
      <c r="M87" s="2"/>
      <c r="N87" s="2"/>
      <c r="AS87" s="5"/>
      <c r="AT87" s="5"/>
      <c r="AU87" s="5"/>
      <c r="AV87" s="6"/>
      <c r="AW87" s="7"/>
      <c r="AX87" s="5"/>
      <c r="AY87" s="5"/>
      <c r="AZ87" s="5"/>
      <c r="BA87" s="5"/>
      <c r="BB87" s="5"/>
      <c r="BC87" s="5"/>
      <c r="BD87" s="5"/>
      <c r="BE87" s="5"/>
      <c r="BF87" s="153"/>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68" t="s">
        <v>76</v>
      </c>
      <c r="B88" s="167"/>
      <c r="D88" s="2"/>
      <c r="E88" s="2"/>
      <c r="F88" s="2"/>
      <c r="G88" s="2"/>
      <c r="H88" s="2"/>
      <c r="I88" s="2"/>
      <c r="J88" s="2"/>
      <c r="K88" s="2"/>
      <c r="L88" s="2"/>
      <c r="M88" s="2"/>
      <c r="N88" s="2"/>
      <c r="AS88" s="5"/>
      <c r="AT88" s="5"/>
      <c r="AU88" s="5"/>
      <c r="AV88" s="6"/>
      <c r="AW88" s="7"/>
      <c r="AX88" s="5"/>
      <c r="AY88" s="5"/>
      <c r="AZ88" s="5"/>
      <c r="BA88" s="5"/>
      <c r="BB88" s="5"/>
      <c r="BC88" s="5"/>
      <c r="BD88" s="5"/>
      <c r="BE88" s="5"/>
      <c r="BF88" s="153"/>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68" t="s">
        <v>77</v>
      </c>
      <c r="B89" s="167"/>
      <c r="D89" s="2"/>
      <c r="E89" s="2"/>
      <c r="F89" s="2"/>
      <c r="G89" s="2"/>
      <c r="H89" s="2"/>
      <c r="I89" s="2"/>
      <c r="J89" s="2"/>
      <c r="K89" s="2"/>
      <c r="L89" s="2"/>
      <c r="M89" s="2"/>
      <c r="N89" s="2"/>
      <c r="AS89" s="5"/>
      <c r="AT89" s="5"/>
      <c r="AU89" s="5"/>
      <c r="AV89" s="6"/>
      <c r="AW89" s="7"/>
      <c r="AX89" s="5"/>
      <c r="AY89" s="5"/>
      <c r="AZ89" s="5"/>
      <c r="BA89" s="5"/>
      <c r="BB89" s="5"/>
      <c r="BC89" s="5"/>
      <c r="BD89" s="5"/>
      <c r="BE89" s="5"/>
      <c r="BF89" s="153"/>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68" t="s">
        <v>78</v>
      </c>
      <c r="B90" s="167"/>
      <c r="D90" s="2"/>
      <c r="E90" s="2"/>
      <c r="F90" s="2"/>
      <c r="G90" s="2"/>
      <c r="H90" s="2"/>
      <c r="I90" s="2"/>
      <c r="J90" s="2"/>
      <c r="K90" s="2"/>
      <c r="L90" s="2"/>
      <c r="M90" s="2"/>
      <c r="N90" s="2"/>
      <c r="AS90" s="5"/>
      <c r="AT90" s="5"/>
      <c r="AU90" s="5"/>
      <c r="AV90" s="6"/>
      <c r="AW90" s="7"/>
      <c r="AX90" s="5"/>
      <c r="AY90" s="5"/>
      <c r="AZ90" s="5"/>
      <c r="BA90" s="5"/>
      <c r="BB90" s="5"/>
      <c r="BC90" s="5"/>
      <c r="BD90" s="5"/>
      <c r="BE90" s="5"/>
      <c r="BF90" s="153"/>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69" t="s">
        <v>96</v>
      </c>
      <c r="B91" s="170"/>
      <c r="D91" s="2"/>
      <c r="E91" s="2"/>
      <c r="F91" s="2"/>
      <c r="G91" s="2"/>
      <c r="H91" s="2"/>
      <c r="I91" s="2"/>
      <c r="J91" s="2"/>
      <c r="K91" s="2"/>
      <c r="L91" s="2"/>
      <c r="M91" s="2"/>
      <c r="N91" s="2"/>
      <c r="AS91" s="5"/>
      <c r="AT91" s="5"/>
      <c r="AU91" s="5"/>
      <c r="AV91" s="6"/>
      <c r="AW91" s="7"/>
      <c r="AX91" s="5"/>
      <c r="AY91" s="5"/>
      <c r="AZ91" s="5"/>
      <c r="BA91" s="5"/>
      <c r="BB91" s="5"/>
      <c r="BC91" s="5"/>
      <c r="BD91" s="5"/>
      <c r="BE91" s="5"/>
      <c r="BF91" s="153"/>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0" t="s">
        <v>5</v>
      </c>
      <c r="B92" s="141">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3"/>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5" t="s">
        <v>97</v>
      </c>
      <c r="B93" s="171"/>
      <c r="C93" s="172"/>
      <c r="D93" s="2"/>
      <c r="E93" s="2"/>
      <c r="F93" s="2"/>
      <c r="G93" s="2"/>
      <c r="H93" s="2"/>
      <c r="I93" s="2"/>
      <c r="J93" s="2"/>
      <c r="K93" s="2"/>
      <c r="L93" s="2"/>
      <c r="M93" s="2"/>
      <c r="N93" s="2"/>
      <c r="AS93" s="5"/>
      <c r="AT93" s="5"/>
      <c r="AU93" s="5"/>
      <c r="AV93" s="6"/>
      <c r="AW93" s="7"/>
      <c r="AX93" s="5"/>
      <c r="AY93" s="5"/>
      <c r="AZ93" s="5"/>
      <c r="BA93" s="5"/>
      <c r="BB93" s="5"/>
      <c r="BC93" s="5"/>
      <c r="BD93" s="5"/>
      <c r="BE93" s="5"/>
      <c r="BF93" s="153"/>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3" t="s">
        <v>70</v>
      </c>
      <c r="B94" s="164"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3"/>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66" t="s">
        <v>75</v>
      </c>
      <c r="B95" s="167"/>
      <c r="D95" s="2"/>
      <c r="E95" s="2"/>
      <c r="F95" s="2"/>
      <c r="G95" s="2"/>
      <c r="H95" s="2"/>
      <c r="I95" s="2"/>
      <c r="J95" s="2"/>
      <c r="K95" s="2"/>
      <c r="L95" s="2"/>
      <c r="M95" s="2"/>
      <c r="N95" s="2"/>
      <c r="AS95" s="5"/>
      <c r="AT95" s="5"/>
      <c r="AU95" s="5"/>
      <c r="AV95" s="6"/>
      <c r="AW95" s="7"/>
      <c r="AX95" s="5"/>
      <c r="AY95" s="5"/>
      <c r="AZ95" s="5"/>
      <c r="BA95" s="5"/>
      <c r="BB95" s="5"/>
      <c r="BC95" s="5"/>
      <c r="BD95" s="5"/>
      <c r="BE95" s="5"/>
      <c r="BF95" s="153"/>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68" t="s">
        <v>76</v>
      </c>
      <c r="B96" s="167"/>
      <c r="D96" s="2"/>
      <c r="E96" s="2"/>
      <c r="F96" s="2"/>
      <c r="G96" s="2"/>
      <c r="H96" s="2"/>
      <c r="I96" s="2"/>
      <c r="J96" s="2"/>
      <c r="K96" s="2"/>
      <c r="L96" s="2"/>
      <c r="M96" s="2"/>
      <c r="N96" s="2"/>
      <c r="AS96" s="5"/>
      <c r="AT96" s="5"/>
      <c r="AU96" s="5"/>
      <c r="AV96" s="6"/>
      <c r="AW96" s="7"/>
      <c r="AX96" s="5"/>
      <c r="AY96" s="5"/>
      <c r="AZ96" s="5"/>
      <c r="BA96" s="5"/>
      <c r="BB96" s="5"/>
      <c r="BC96" s="5"/>
      <c r="BD96" s="5"/>
      <c r="BE96" s="5"/>
      <c r="BF96" s="153"/>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68" t="s">
        <v>77</v>
      </c>
      <c r="B97" s="167"/>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68" t="s">
        <v>78</v>
      </c>
      <c r="B98" s="167"/>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69" t="s">
        <v>96</v>
      </c>
      <c r="B99" s="170"/>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0" t="s">
        <v>5</v>
      </c>
      <c r="B100" s="141">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5" t="s">
        <v>98</v>
      </c>
      <c r="B101" s="171"/>
      <c r="C101" s="172"/>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60" t="s">
        <v>99</v>
      </c>
      <c r="B102" s="361"/>
      <c r="C102" s="364" t="s">
        <v>5</v>
      </c>
      <c r="D102" s="336" t="s">
        <v>38</v>
      </c>
      <c r="E102" s="337"/>
      <c r="F102" s="337"/>
      <c r="G102" s="324"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62"/>
      <c r="B103" s="363"/>
      <c r="C103" s="365"/>
      <c r="D103" s="294" t="s">
        <v>40</v>
      </c>
      <c r="E103" s="294" t="s">
        <v>41</v>
      </c>
      <c r="F103" s="294" t="s">
        <v>42</v>
      </c>
      <c r="G103" s="325"/>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71" t="s">
        <v>100</v>
      </c>
      <c r="B104" s="372"/>
      <c r="C104" s="141">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73" t="s">
        <v>101</v>
      </c>
      <c r="B105" s="374"/>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5" t="s">
        <v>102</v>
      </c>
      <c r="B106" s="300"/>
      <c r="C106" s="300"/>
      <c r="D106" s="300"/>
      <c r="E106" s="300"/>
      <c r="F106" s="300"/>
      <c r="G106" s="300"/>
      <c r="H106" s="300"/>
      <c r="I106" s="300"/>
      <c r="J106" s="300"/>
      <c r="K106" s="300"/>
      <c r="L106" s="300"/>
      <c r="M106" s="300"/>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75" t="s">
        <v>103</v>
      </c>
      <c r="B107" s="376"/>
      <c r="C107" s="377"/>
      <c r="D107" s="173" t="s">
        <v>5</v>
      </c>
      <c r="E107" s="174"/>
      <c r="F107" s="174"/>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75" t="s">
        <v>104</v>
      </c>
      <c r="B108" s="176"/>
      <c r="C108" s="177"/>
      <c r="D108" s="178"/>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5" t="s">
        <v>105</v>
      </c>
      <c r="B109" s="300"/>
      <c r="C109" s="300"/>
      <c r="D109" s="300"/>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78" t="s">
        <v>103</v>
      </c>
      <c r="B110" s="379"/>
      <c r="C110" s="380"/>
      <c r="D110" s="364" t="s">
        <v>5</v>
      </c>
      <c r="E110" s="336" t="s">
        <v>38</v>
      </c>
      <c r="F110" s="337"/>
      <c r="G110" s="337"/>
      <c r="H110" s="324"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81"/>
      <c r="B111" s="382"/>
      <c r="C111" s="383"/>
      <c r="D111" s="365"/>
      <c r="E111" s="294" t="s">
        <v>40</v>
      </c>
      <c r="F111" s="294" t="s">
        <v>41</v>
      </c>
      <c r="G111" s="294" t="s">
        <v>42</v>
      </c>
      <c r="H111" s="325"/>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75" t="s">
        <v>104</v>
      </c>
      <c r="B112" s="176"/>
      <c r="C112" s="177"/>
      <c r="D112" s="141">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79"/>
      <c r="C113" s="180"/>
      <c r="D113" s="180"/>
      <c r="E113" s="180"/>
      <c r="F113" s="181"/>
      <c r="AS113" s="91"/>
      <c r="AT113" s="91"/>
      <c r="AU113" s="91"/>
      <c r="AV113" s="92"/>
      <c r="AW113" s="93"/>
      <c r="AX113" s="91"/>
      <c r="AY113" s="91"/>
      <c r="AZ113" s="91"/>
      <c r="BA113" s="6"/>
      <c r="BB113" s="6"/>
      <c r="BC113" s="6"/>
      <c r="BD113" s="6"/>
      <c r="BE113" s="6"/>
      <c r="BF113" s="6"/>
      <c r="BG113" s="91"/>
      <c r="BH113" s="91"/>
      <c r="BI113" s="91"/>
      <c r="BJ113" s="91"/>
      <c r="BK113" s="91"/>
      <c r="BL113" s="91"/>
      <c r="BM113" s="91"/>
      <c r="BN113" s="91"/>
      <c r="BO113" s="91"/>
      <c r="BP113" s="93"/>
      <c r="BQ113" s="91"/>
      <c r="BR113" s="91"/>
      <c r="BS113" s="91"/>
      <c r="BT113" s="91"/>
      <c r="BU113" s="91"/>
      <c r="BV113" s="91"/>
      <c r="BW113" s="91"/>
      <c r="BX113" s="91"/>
      <c r="BY113" s="91"/>
      <c r="BZ113" s="91"/>
      <c r="CA113" s="91"/>
      <c r="CB113" s="91"/>
      <c r="CC113" s="91"/>
    </row>
    <row r="114" spans="1:91" s="11" customFormat="1" ht="17.25" customHeight="1" x14ac:dyDescent="0.2">
      <c r="A114" s="366" t="s">
        <v>107</v>
      </c>
      <c r="B114" s="384" t="s">
        <v>5</v>
      </c>
      <c r="C114" s="386" t="s">
        <v>108</v>
      </c>
      <c r="D114" s="386"/>
      <c r="E114" s="386"/>
      <c r="F114" s="386" t="s">
        <v>109</v>
      </c>
      <c r="G114" s="387" t="s">
        <v>110</v>
      </c>
      <c r="H114" s="388" t="s">
        <v>38</v>
      </c>
      <c r="I114" s="331"/>
      <c r="J114" s="331"/>
      <c r="K114" s="326" t="s">
        <v>39</v>
      </c>
      <c r="AS114" s="91"/>
      <c r="AT114" s="91"/>
      <c r="AU114" s="91"/>
      <c r="AV114" s="92"/>
      <c r="AW114" s="93"/>
      <c r="AX114" s="91"/>
      <c r="AY114" s="91"/>
      <c r="AZ114" s="91"/>
      <c r="BA114" s="6"/>
      <c r="BB114" s="6"/>
      <c r="BC114" s="6"/>
      <c r="BD114" s="6"/>
      <c r="BE114" s="6"/>
      <c r="BF114" s="6"/>
      <c r="BG114" s="91"/>
      <c r="BH114" s="91"/>
      <c r="BI114" s="91"/>
      <c r="BJ114" s="91"/>
      <c r="BK114" s="91"/>
      <c r="BL114" s="91"/>
      <c r="BM114" s="91"/>
      <c r="BN114" s="91"/>
      <c r="BO114" s="91"/>
      <c r="BP114" s="93"/>
      <c r="BQ114" s="91"/>
      <c r="BR114" s="91"/>
      <c r="BS114" s="91"/>
      <c r="BT114" s="91"/>
      <c r="BU114" s="91"/>
      <c r="BV114" s="91"/>
      <c r="BW114" s="91"/>
      <c r="BX114" s="91"/>
      <c r="BY114" s="91"/>
      <c r="BZ114" s="91"/>
      <c r="CA114" s="91"/>
      <c r="CB114" s="91"/>
      <c r="CC114" s="91"/>
    </row>
    <row r="115" spans="1:91" s="11" customFormat="1" ht="57" customHeight="1" x14ac:dyDescent="0.2">
      <c r="A115" s="367"/>
      <c r="B115" s="385"/>
      <c r="C115" s="182" t="s">
        <v>111</v>
      </c>
      <c r="D115" s="182" t="s">
        <v>112</v>
      </c>
      <c r="E115" s="183" t="s">
        <v>113</v>
      </c>
      <c r="F115" s="386"/>
      <c r="G115" s="387"/>
      <c r="H115" s="184" t="s">
        <v>40</v>
      </c>
      <c r="I115" s="294" t="s">
        <v>41</v>
      </c>
      <c r="J115" s="294" t="s">
        <v>42</v>
      </c>
      <c r="K115" s="326"/>
      <c r="AT115" s="91"/>
      <c r="AU115" s="91"/>
      <c r="AV115" s="91"/>
      <c r="AW115" s="92"/>
      <c r="AX115" s="93"/>
      <c r="AY115" s="91"/>
      <c r="AZ115" s="91"/>
      <c r="BA115" s="91"/>
      <c r="BB115" s="13"/>
      <c r="BC115" s="6"/>
      <c r="BD115" s="6"/>
      <c r="BE115" s="13"/>
      <c r="BF115" s="6"/>
      <c r="BG115" s="6"/>
      <c r="BH115" s="91"/>
      <c r="BI115" s="91"/>
      <c r="BJ115" s="91"/>
      <c r="BK115" s="91"/>
      <c r="BL115" s="91"/>
      <c r="BM115" s="91"/>
      <c r="BN115" s="91"/>
      <c r="BO115" s="91"/>
      <c r="BP115" s="91"/>
      <c r="BQ115" s="93"/>
      <c r="BR115" s="91"/>
      <c r="BS115" s="91"/>
      <c r="BT115" s="91"/>
      <c r="BU115" s="91"/>
      <c r="BV115" s="91"/>
      <c r="BW115" s="91"/>
      <c r="BX115" s="91"/>
      <c r="BY115" s="91"/>
      <c r="BZ115" s="91"/>
      <c r="CA115" s="91"/>
      <c r="CB115" s="91"/>
      <c r="CC115" s="91"/>
      <c r="CD115" s="91"/>
    </row>
    <row r="116" spans="1:91" s="11" customFormat="1" ht="15" customHeight="1" x14ac:dyDescent="0.2">
      <c r="A116" s="185" t="s">
        <v>51</v>
      </c>
      <c r="B116" s="134">
        <f>+SUM(C116:G116)</f>
        <v>0</v>
      </c>
      <c r="C116" s="186"/>
      <c r="D116" s="186"/>
      <c r="E116" s="187"/>
      <c r="F116" s="76"/>
      <c r="G116" s="188"/>
      <c r="H116" s="189"/>
      <c r="I116" s="76"/>
      <c r="J116" s="76"/>
      <c r="K116" s="76"/>
      <c r="L116" s="190" t="str">
        <f>+BB116</f>
        <v/>
      </c>
      <c r="AT116" s="91"/>
      <c r="AU116" s="91"/>
      <c r="AV116" s="91"/>
      <c r="AW116" s="92"/>
      <c r="AX116" s="93"/>
      <c r="AY116" s="91"/>
      <c r="AZ116" s="91"/>
      <c r="BA116" s="91"/>
      <c r="BB116" s="33" t="str">
        <f>IF($B116&lt;&gt;SUM($H116:$K116),"Total personas  debe ser igual que segúnTipo estrategia+otros","")</f>
        <v/>
      </c>
      <c r="BC116" s="6"/>
      <c r="BD116" s="6"/>
      <c r="BE116" s="16">
        <f>IF($B116&lt;&gt;SUM($H116:$K116),1,0)</f>
        <v>0</v>
      </c>
      <c r="BF116" s="6"/>
      <c r="BG116" s="6"/>
      <c r="BH116" s="91"/>
      <c r="BI116" s="91"/>
      <c r="BJ116" s="91"/>
      <c r="BK116" s="91"/>
      <c r="BL116" s="91"/>
      <c r="BM116" s="91"/>
      <c r="BN116" s="91"/>
      <c r="BO116" s="91"/>
      <c r="BP116" s="91"/>
      <c r="BQ116" s="93"/>
      <c r="BR116" s="91"/>
      <c r="BS116" s="91"/>
      <c r="BT116" s="91"/>
      <c r="BU116" s="91"/>
      <c r="BV116" s="91"/>
      <c r="BW116" s="91"/>
      <c r="BX116" s="91"/>
      <c r="BY116" s="91"/>
      <c r="BZ116" s="91"/>
      <c r="CA116" s="91"/>
      <c r="CB116" s="91"/>
      <c r="CC116" s="91"/>
      <c r="CD116" s="91"/>
    </row>
    <row r="117" spans="1:91" s="11" customFormat="1" ht="15" customHeight="1" x14ac:dyDescent="0.2">
      <c r="A117" s="191" t="s">
        <v>64</v>
      </c>
      <c r="B117" s="45">
        <f>+SUM(C117:G117)</f>
        <v>0</v>
      </c>
      <c r="C117" s="50"/>
      <c r="D117" s="50"/>
      <c r="E117" s="51"/>
      <c r="F117" s="78"/>
      <c r="G117" s="192"/>
      <c r="H117" s="167"/>
      <c r="I117" s="78"/>
      <c r="J117" s="78"/>
      <c r="K117" s="78"/>
      <c r="L117" s="190" t="str">
        <f>+BB117</f>
        <v/>
      </c>
      <c r="AT117" s="91"/>
      <c r="AU117" s="91"/>
      <c r="AV117" s="91"/>
      <c r="AW117" s="92"/>
      <c r="AX117" s="93"/>
      <c r="AY117" s="91"/>
      <c r="AZ117" s="91"/>
      <c r="BA117" s="91"/>
      <c r="BB117" s="33" t="str">
        <f>IF($B117&lt;&gt;SUM($H117:$K117),"Total personas  debe ser igual que segúnTipo estrategia+otros","")</f>
        <v/>
      </c>
      <c r="BC117" s="6"/>
      <c r="BD117" s="6"/>
      <c r="BE117" s="16">
        <f>IF($B117&lt;&gt;SUM($H117:$K117),1,0)</f>
        <v>0</v>
      </c>
      <c r="BF117" s="6"/>
      <c r="BG117" s="6"/>
      <c r="BH117" s="91"/>
      <c r="BI117" s="91"/>
      <c r="BJ117" s="91"/>
      <c r="BK117" s="91"/>
      <c r="BL117" s="91"/>
      <c r="BM117" s="91"/>
      <c r="BN117" s="91"/>
      <c r="BO117" s="91"/>
      <c r="BP117" s="91"/>
      <c r="BQ117" s="93"/>
      <c r="BR117" s="91"/>
      <c r="BS117" s="91"/>
      <c r="BT117" s="91"/>
      <c r="BU117" s="91"/>
      <c r="BV117" s="91"/>
      <c r="BW117" s="91"/>
      <c r="BX117" s="91"/>
      <c r="BY117" s="91"/>
      <c r="BZ117" s="91"/>
      <c r="CA117" s="91"/>
      <c r="CB117" s="91"/>
      <c r="CC117" s="91"/>
      <c r="CD117" s="91"/>
    </row>
    <row r="118" spans="1:91" s="195" customFormat="1" ht="15" customHeight="1" x14ac:dyDescent="0.2">
      <c r="A118" s="193" t="s">
        <v>67</v>
      </c>
      <c r="B118" s="56">
        <f>+SUM(C118:G118)</f>
        <v>0</v>
      </c>
      <c r="C118" s="60"/>
      <c r="D118" s="60"/>
      <c r="E118" s="61"/>
      <c r="F118" s="154"/>
      <c r="G118" s="194"/>
      <c r="H118" s="170"/>
      <c r="I118" s="154"/>
      <c r="J118" s="154"/>
      <c r="K118" s="154"/>
      <c r="L118" s="190"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1"/>
      <c r="AU118" s="91"/>
      <c r="AV118" s="91"/>
      <c r="AW118" s="92"/>
      <c r="AX118" s="93"/>
      <c r="AY118" s="91"/>
      <c r="AZ118" s="91"/>
      <c r="BA118" s="91"/>
      <c r="BB118" s="33" t="str">
        <f>IF($B118&lt;&gt;SUM($H118:$K118),"Total personas  debe ser igual que segúnTipo estrategia+otros","")</f>
        <v/>
      </c>
      <c r="BC118" s="6"/>
      <c r="BD118" s="6"/>
      <c r="BE118" s="16">
        <f>IF($B118&lt;&gt;SUM($H118:$K118),1,0)</f>
        <v>0</v>
      </c>
      <c r="BF118" s="6"/>
      <c r="BG118" s="6"/>
      <c r="BH118" s="91"/>
      <c r="BI118" s="91"/>
      <c r="BJ118" s="91"/>
      <c r="BK118" s="91"/>
      <c r="BL118" s="91"/>
      <c r="BM118" s="91"/>
      <c r="BN118" s="91"/>
      <c r="BO118" s="91"/>
      <c r="BP118" s="91"/>
      <c r="BQ118" s="93"/>
      <c r="BR118" s="91"/>
      <c r="BS118" s="91"/>
      <c r="BT118" s="91"/>
      <c r="BU118" s="91"/>
      <c r="BV118" s="91"/>
      <c r="BW118" s="91"/>
      <c r="BX118" s="91"/>
      <c r="BY118" s="91"/>
      <c r="BZ118" s="91"/>
      <c r="CA118" s="91"/>
      <c r="CB118" s="91"/>
      <c r="CC118" s="91"/>
      <c r="CD118" s="91"/>
      <c r="CE118" s="11"/>
      <c r="CF118" s="11"/>
      <c r="CG118" s="11"/>
      <c r="CH118" s="11"/>
      <c r="CI118" s="11"/>
      <c r="CJ118" s="11"/>
      <c r="CK118" s="11"/>
      <c r="CL118" s="11"/>
      <c r="CM118" s="11"/>
    </row>
    <row r="119" spans="1:91" s="3" customFormat="1" ht="30" customHeight="1" x14ac:dyDescent="0.2">
      <c r="A119" s="155" t="s">
        <v>114</v>
      </c>
      <c r="B119" s="300"/>
      <c r="C119" s="300"/>
      <c r="D119" s="300"/>
      <c r="E119" s="300"/>
      <c r="F119" s="300"/>
      <c r="G119" s="300"/>
      <c r="H119" s="300"/>
      <c r="I119" s="300"/>
      <c r="J119" s="300"/>
      <c r="K119" s="300"/>
      <c r="L119" s="300"/>
      <c r="M119" s="300"/>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297" t="s">
        <v>115</v>
      </c>
      <c r="B120" s="296" t="s">
        <v>116</v>
      </c>
      <c r="C120" s="296" t="s">
        <v>117</v>
      </c>
      <c r="D120" s="290" t="s">
        <v>118</v>
      </c>
      <c r="E120" s="300"/>
      <c r="F120" s="300"/>
      <c r="G120" s="300"/>
      <c r="H120" s="300"/>
      <c r="I120" s="300"/>
      <c r="J120" s="300"/>
      <c r="K120" s="300"/>
      <c r="L120" s="300"/>
      <c r="M120" s="300"/>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4" t="s">
        <v>119</v>
      </c>
      <c r="B121" s="185" t="s">
        <v>120</v>
      </c>
      <c r="C121" s="76"/>
      <c r="D121" s="76"/>
      <c r="E121" s="300"/>
      <c r="F121" s="300"/>
      <c r="G121" s="300"/>
      <c r="H121" s="300"/>
      <c r="I121" s="300"/>
      <c r="J121" s="300"/>
      <c r="K121" s="300"/>
      <c r="L121" s="300"/>
      <c r="M121" s="300"/>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89"/>
      <c r="B122" s="191" t="s">
        <v>121</v>
      </c>
      <c r="C122" s="78"/>
      <c r="D122" s="78"/>
      <c r="E122" s="300"/>
      <c r="F122" s="300"/>
      <c r="G122" s="300"/>
      <c r="H122" s="300"/>
      <c r="I122" s="300"/>
      <c r="J122" s="300"/>
      <c r="K122" s="300"/>
      <c r="L122" s="300"/>
      <c r="M122" s="300"/>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89"/>
      <c r="B123" s="191" t="s">
        <v>122</v>
      </c>
      <c r="C123" s="78"/>
      <c r="D123" s="78"/>
      <c r="E123" s="300"/>
      <c r="F123" s="300"/>
      <c r="G123" s="300"/>
      <c r="H123" s="300"/>
      <c r="I123" s="300"/>
      <c r="J123" s="300"/>
      <c r="K123" s="300"/>
      <c r="L123" s="300"/>
      <c r="M123" s="300"/>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5"/>
      <c r="B124" s="191" t="s">
        <v>123</v>
      </c>
      <c r="C124" s="154"/>
      <c r="D124" s="154"/>
      <c r="E124" s="300"/>
      <c r="F124" s="300"/>
      <c r="G124" s="300"/>
      <c r="H124" s="300"/>
      <c r="I124" s="300"/>
      <c r="J124" s="300"/>
      <c r="K124" s="300"/>
      <c r="L124" s="300"/>
      <c r="M124" s="300"/>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26" t="s">
        <v>124</v>
      </c>
      <c r="B125" s="185" t="s">
        <v>125</v>
      </c>
      <c r="C125" s="76"/>
      <c r="D125" s="76"/>
      <c r="E125" s="300"/>
      <c r="F125" s="300"/>
      <c r="G125" s="300"/>
      <c r="H125" s="300"/>
      <c r="I125" s="300"/>
      <c r="J125" s="300"/>
      <c r="K125" s="300"/>
      <c r="L125" s="300"/>
      <c r="M125" s="300"/>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27"/>
      <c r="B126" s="191" t="s">
        <v>126</v>
      </c>
      <c r="C126" s="78"/>
      <c r="D126" s="78"/>
      <c r="E126" s="300"/>
      <c r="F126" s="300"/>
      <c r="G126" s="300"/>
      <c r="H126" s="300"/>
      <c r="I126" s="300"/>
      <c r="J126" s="300"/>
      <c r="K126" s="300"/>
      <c r="L126" s="300"/>
      <c r="M126" s="300"/>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27"/>
      <c r="B127" s="191" t="s">
        <v>123</v>
      </c>
      <c r="C127" s="78"/>
      <c r="D127" s="78"/>
      <c r="E127" s="300"/>
      <c r="F127" s="300"/>
      <c r="G127" s="300"/>
      <c r="H127" s="300"/>
      <c r="I127" s="300"/>
      <c r="J127" s="300"/>
      <c r="K127" s="300"/>
      <c r="L127" s="300"/>
      <c r="M127" s="300"/>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27"/>
      <c r="B128" s="196" t="s">
        <v>127</v>
      </c>
      <c r="C128" s="84"/>
      <c r="D128" s="84"/>
      <c r="E128" s="300"/>
      <c r="F128" s="300"/>
      <c r="G128" s="300"/>
      <c r="H128" s="300"/>
      <c r="I128" s="300"/>
      <c r="J128" s="300"/>
      <c r="K128" s="300"/>
      <c r="L128" s="300"/>
      <c r="M128" s="300"/>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27"/>
      <c r="B129" s="193" t="s">
        <v>68</v>
      </c>
      <c r="C129" s="154"/>
      <c r="D129" s="154"/>
      <c r="E129" s="300"/>
      <c r="F129" s="300"/>
      <c r="G129" s="300"/>
      <c r="H129" s="300"/>
      <c r="I129" s="300"/>
      <c r="J129" s="300"/>
      <c r="K129" s="300"/>
      <c r="L129" s="300"/>
      <c r="M129" s="300"/>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4" t="s">
        <v>128</v>
      </c>
      <c r="B130" s="185" t="s">
        <v>129</v>
      </c>
      <c r="C130" s="76"/>
      <c r="D130" s="76"/>
      <c r="E130" s="300"/>
      <c r="F130" s="300"/>
      <c r="G130" s="300"/>
      <c r="H130" s="300"/>
      <c r="I130" s="300"/>
      <c r="J130" s="300"/>
      <c r="K130" s="300"/>
      <c r="L130" s="300"/>
      <c r="M130" s="300"/>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89"/>
      <c r="B131" s="191" t="s">
        <v>126</v>
      </c>
      <c r="C131" s="78"/>
      <c r="D131" s="78"/>
      <c r="E131" s="300"/>
      <c r="F131" s="300"/>
      <c r="G131" s="300"/>
      <c r="H131" s="300"/>
      <c r="I131" s="300"/>
      <c r="J131" s="300"/>
      <c r="K131" s="300"/>
      <c r="L131" s="300"/>
      <c r="M131" s="300"/>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89"/>
      <c r="B132" s="191"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89"/>
      <c r="B133" s="196"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89"/>
      <c r="B134" s="196"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5"/>
      <c r="B135" s="193" t="s">
        <v>68</v>
      </c>
      <c r="C135" s="197"/>
      <c r="D135" s="197"/>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26" t="s">
        <v>131</v>
      </c>
      <c r="B136" s="185"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27"/>
      <c r="B137" s="193" t="s">
        <v>133</v>
      </c>
      <c r="C137" s="154"/>
      <c r="D137" s="154"/>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198" t="s">
        <v>134</v>
      </c>
      <c r="B138" s="199"/>
      <c r="C138" s="200"/>
      <c r="D138" s="200"/>
      <c r="E138" s="200"/>
      <c r="F138" s="200"/>
      <c r="G138" s="200"/>
      <c r="H138" s="200"/>
      <c r="I138" s="200"/>
      <c r="J138" s="200"/>
      <c r="K138" s="200"/>
      <c r="L138" s="200"/>
      <c r="M138" s="200"/>
      <c r="N138" s="200"/>
      <c r="AV138" s="6"/>
      <c r="AW138" s="7"/>
      <c r="BA138" s="6"/>
      <c r="BB138" s="6"/>
      <c r="BC138" s="6"/>
      <c r="BD138" s="6"/>
      <c r="BE138" s="6"/>
      <c r="BF138" s="6"/>
      <c r="BP138" s="7"/>
    </row>
    <row r="139" spans="1:81" s="5" customFormat="1" ht="18.75" customHeight="1" x14ac:dyDescent="0.2">
      <c r="A139" s="198" t="s">
        <v>135</v>
      </c>
      <c r="B139" s="199"/>
      <c r="C139" s="200"/>
      <c r="D139" s="200"/>
      <c r="E139" s="200"/>
      <c r="F139" s="200"/>
      <c r="G139" s="200"/>
      <c r="H139" s="200"/>
      <c r="I139" s="200"/>
      <c r="J139" s="200"/>
      <c r="K139" s="200"/>
      <c r="L139" s="200"/>
      <c r="M139" s="200"/>
      <c r="N139" s="200"/>
      <c r="AV139" s="6"/>
      <c r="AW139" s="7"/>
      <c r="BA139" s="6"/>
      <c r="BB139" s="6"/>
      <c r="BC139" s="6"/>
      <c r="BD139" s="6"/>
      <c r="BE139" s="6"/>
      <c r="BF139" s="6"/>
      <c r="BP139" s="7"/>
    </row>
    <row r="140" spans="1:81" s="11" customFormat="1" ht="34.5" customHeight="1" x14ac:dyDescent="0.2">
      <c r="A140" s="396" t="s">
        <v>31</v>
      </c>
      <c r="B140" s="324" t="s">
        <v>5</v>
      </c>
      <c r="C140" s="358" t="s">
        <v>72</v>
      </c>
      <c r="D140" s="370"/>
      <c r="E140" s="370"/>
      <c r="F140" s="370"/>
      <c r="G140" s="370"/>
      <c r="H140" s="370"/>
      <c r="I140" s="370"/>
      <c r="J140" s="370"/>
      <c r="K140" s="370"/>
      <c r="L140" s="370"/>
      <c r="M140" s="370"/>
      <c r="N140" s="370"/>
      <c r="O140" s="370"/>
      <c r="P140" s="370"/>
      <c r="Q140" s="370"/>
      <c r="R140" s="370"/>
      <c r="S140" s="370"/>
      <c r="T140" s="370"/>
      <c r="U140" s="359"/>
      <c r="V140" s="392" t="s">
        <v>136</v>
      </c>
      <c r="W140" s="393"/>
      <c r="X140" s="392" t="s">
        <v>137</v>
      </c>
      <c r="Y140" s="393"/>
      <c r="AS140" s="91"/>
      <c r="AT140" s="91"/>
      <c r="AU140" s="91"/>
      <c r="AV140" s="92"/>
      <c r="AW140" s="93"/>
      <c r="AX140" s="91"/>
      <c r="AY140" s="91"/>
      <c r="AZ140" s="91"/>
      <c r="BA140" s="6"/>
      <c r="BB140" s="6"/>
      <c r="BC140" s="6"/>
      <c r="BD140" s="6"/>
      <c r="BE140" s="6"/>
      <c r="BF140" s="6"/>
      <c r="BG140" s="91"/>
      <c r="BH140" s="91"/>
      <c r="BI140" s="91"/>
      <c r="BJ140" s="91"/>
      <c r="BK140" s="91"/>
      <c r="BL140" s="91"/>
      <c r="BM140" s="91"/>
      <c r="BN140" s="91"/>
      <c r="BO140" s="91"/>
      <c r="BP140" s="93"/>
      <c r="BQ140" s="91"/>
      <c r="BR140" s="91"/>
      <c r="BS140" s="91"/>
      <c r="BT140" s="91"/>
      <c r="BU140" s="91"/>
      <c r="BV140" s="91"/>
      <c r="BW140" s="91"/>
      <c r="BX140" s="91"/>
      <c r="BY140" s="91"/>
      <c r="BZ140" s="91"/>
      <c r="CA140" s="91"/>
      <c r="CB140" s="91"/>
      <c r="CC140" s="91"/>
    </row>
    <row r="141" spans="1:81" s="14" customFormat="1" ht="54" customHeight="1" x14ac:dyDescent="0.2">
      <c r="A141" s="397"/>
      <c r="B141" s="389"/>
      <c r="C141" s="201" t="s">
        <v>10</v>
      </c>
      <c r="D141" s="68" t="s">
        <v>11</v>
      </c>
      <c r="E141" s="202" t="s">
        <v>12</v>
      </c>
      <c r="F141" s="202" t="s">
        <v>13</v>
      </c>
      <c r="G141" s="202"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03" t="s">
        <v>28</v>
      </c>
      <c r="V141" s="204" t="s">
        <v>29</v>
      </c>
      <c r="W141" s="203" t="s">
        <v>30</v>
      </c>
      <c r="X141" s="204" t="s">
        <v>138</v>
      </c>
      <c r="Y141" s="203" t="s">
        <v>139</v>
      </c>
      <c r="Z141" s="11"/>
      <c r="AS141" s="205"/>
      <c r="AT141" s="205"/>
      <c r="AU141" s="205"/>
      <c r="AV141" s="92"/>
      <c r="AW141" s="93"/>
      <c r="AX141" s="205"/>
      <c r="AY141" s="205"/>
      <c r="AZ141" s="205"/>
      <c r="BA141" s="6"/>
      <c r="BB141" s="6"/>
      <c r="BC141" s="6"/>
      <c r="BD141" s="6"/>
      <c r="BE141" s="6"/>
      <c r="BF141" s="6"/>
      <c r="BG141" s="205"/>
      <c r="BH141" s="205"/>
      <c r="BI141" s="205"/>
      <c r="BJ141" s="205"/>
      <c r="BK141" s="205"/>
      <c r="BL141" s="205"/>
      <c r="BM141" s="205"/>
      <c r="BN141" s="205"/>
      <c r="BO141" s="205"/>
      <c r="BP141" s="93"/>
      <c r="BQ141" s="205"/>
      <c r="BR141" s="205"/>
      <c r="BS141" s="205"/>
      <c r="BT141" s="205"/>
      <c r="BU141" s="205"/>
      <c r="BV141" s="205"/>
      <c r="BW141" s="205"/>
      <c r="BX141" s="205"/>
      <c r="BY141" s="205"/>
      <c r="BZ141" s="205"/>
      <c r="CA141" s="205"/>
      <c r="CB141" s="205"/>
      <c r="CC141" s="205"/>
    </row>
    <row r="142" spans="1:81" s="11" customFormat="1" ht="22.5" customHeight="1" x14ac:dyDescent="0.2">
      <c r="A142" s="206" t="s">
        <v>50</v>
      </c>
      <c r="B142" s="24">
        <f>+SUM(C142:U142)</f>
        <v>222</v>
      </c>
      <c r="C142" s="28">
        <v>28</v>
      </c>
      <c r="D142" s="26">
        <v>11</v>
      </c>
      <c r="E142" s="26">
        <v>7</v>
      </c>
      <c r="F142" s="26">
        <v>3</v>
      </c>
      <c r="G142" s="26">
        <v>1</v>
      </c>
      <c r="H142" s="26">
        <v>4</v>
      </c>
      <c r="I142" s="26">
        <v>2</v>
      </c>
      <c r="J142" s="26">
        <v>7</v>
      </c>
      <c r="K142" s="26">
        <v>5</v>
      </c>
      <c r="L142" s="26">
        <v>1</v>
      </c>
      <c r="M142" s="26">
        <v>5</v>
      </c>
      <c r="N142" s="26">
        <v>10</v>
      </c>
      <c r="O142" s="26">
        <v>17</v>
      </c>
      <c r="P142" s="26">
        <v>11</v>
      </c>
      <c r="Q142" s="26">
        <v>17</v>
      </c>
      <c r="R142" s="26">
        <v>22</v>
      </c>
      <c r="S142" s="26">
        <v>18</v>
      </c>
      <c r="T142" s="26">
        <v>16</v>
      </c>
      <c r="U142" s="29">
        <v>37</v>
      </c>
      <c r="V142" s="25">
        <v>114</v>
      </c>
      <c r="W142" s="29">
        <v>108</v>
      </c>
      <c r="X142" s="25">
        <v>74</v>
      </c>
      <c r="Y142" s="29">
        <v>148</v>
      </c>
      <c r="Z142" s="207" t="str">
        <f>$BA142&amp;"  "&amp;$BB142</f>
        <v xml:space="preserve">  </v>
      </c>
      <c r="AA142" s="208"/>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1"/>
      <c r="BT142" s="91"/>
      <c r="BU142" s="91"/>
      <c r="BV142" s="91"/>
      <c r="BW142" s="91"/>
      <c r="BX142" s="91"/>
      <c r="BY142" s="91"/>
      <c r="BZ142" s="91"/>
      <c r="CA142" s="91"/>
      <c r="CB142" s="91"/>
      <c r="CC142" s="91"/>
    </row>
    <row r="143" spans="1:81" s="91" customFormat="1" ht="22.5" customHeight="1" x14ac:dyDescent="0.2">
      <c r="A143" s="209" t="s">
        <v>32</v>
      </c>
      <c r="B143" s="210">
        <f>+SUM(C143:U143)</f>
        <v>0</v>
      </c>
      <c r="C143" s="211"/>
      <c r="D143" s="212"/>
      <c r="E143" s="212"/>
      <c r="F143" s="212"/>
      <c r="G143" s="212"/>
      <c r="H143" s="212"/>
      <c r="I143" s="212"/>
      <c r="J143" s="212"/>
      <c r="K143" s="212"/>
      <c r="L143" s="212"/>
      <c r="M143" s="212"/>
      <c r="N143" s="212"/>
      <c r="O143" s="212"/>
      <c r="P143" s="212"/>
      <c r="Q143" s="212"/>
      <c r="R143" s="212"/>
      <c r="S143" s="212"/>
      <c r="T143" s="212"/>
      <c r="U143" s="213"/>
      <c r="V143" s="214"/>
      <c r="W143" s="213"/>
      <c r="X143" s="214"/>
      <c r="Y143" s="29"/>
      <c r="Z143" s="207" t="str">
        <f>$BA143&amp;"  "&amp;$BB143</f>
        <v xml:space="preserve">  </v>
      </c>
      <c r="AA143" s="208"/>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15" t="s">
        <v>140</v>
      </c>
      <c r="B144" s="36">
        <f t="shared" ref="B144:B159" si="12">+SUM(C144:U144)</f>
        <v>0</v>
      </c>
      <c r="C144" s="40"/>
      <c r="D144" s="38"/>
      <c r="E144" s="38"/>
      <c r="F144" s="38"/>
      <c r="G144" s="38"/>
      <c r="H144" s="38"/>
      <c r="I144" s="38"/>
      <c r="J144" s="38"/>
      <c r="K144" s="38"/>
      <c r="L144" s="38"/>
      <c r="M144" s="38"/>
      <c r="N144" s="38"/>
      <c r="O144" s="38"/>
      <c r="P144" s="38"/>
      <c r="Q144" s="38"/>
      <c r="R144" s="38"/>
      <c r="S144" s="38"/>
      <c r="T144" s="38"/>
      <c r="U144" s="41"/>
      <c r="V144" s="37"/>
      <c r="W144" s="41"/>
      <c r="X144" s="37"/>
      <c r="Y144" s="41"/>
      <c r="Z144" s="207" t="str">
        <f t="shared" ref="Z144:Z158" si="13">$BA144&amp;"  "&amp;$BB144</f>
        <v xml:space="preserve">  </v>
      </c>
      <c r="AA144" s="208"/>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7" t="str">
        <f t="shared" ref="BB144:BB159" si="14">IF($B144&lt;&gt;($X144+$Y144)," El número de consultas según tipo atención NO puede ser diferente al Total.","")</f>
        <v/>
      </c>
      <c r="BC144" s="33"/>
      <c r="BD144" s="16">
        <f t="shared" si="11"/>
        <v>0</v>
      </c>
      <c r="BE144" s="16">
        <f t="shared" ref="BE144:BE159" si="15">IF($B144&lt;&gt;($X144+$Y144),1,0)</f>
        <v>0</v>
      </c>
      <c r="BF144" s="16"/>
      <c r="BG144" s="91"/>
      <c r="BH144" s="91"/>
      <c r="BI144" s="91"/>
      <c r="BJ144" s="91"/>
      <c r="BK144" s="91"/>
      <c r="BL144" s="91"/>
      <c r="BM144" s="91"/>
      <c r="BN144" s="91"/>
      <c r="BO144" s="91"/>
      <c r="BP144" s="93"/>
      <c r="BQ144" s="91"/>
      <c r="BR144" s="91"/>
      <c r="BS144" s="91"/>
      <c r="BT144" s="91"/>
      <c r="BU144" s="91"/>
      <c r="BV144" s="91"/>
      <c r="BW144" s="91"/>
      <c r="BX144" s="91"/>
      <c r="BY144" s="91"/>
      <c r="BZ144" s="91"/>
      <c r="CA144" s="91"/>
      <c r="CB144" s="91"/>
      <c r="CC144" s="91"/>
    </row>
    <row r="145" spans="1:81" s="11" customFormat="1" ht="18" customHeight="1" x14ac:dyDescent="0.2">
      <c r="A145" s="216"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07" t="str">
        <f t="shared" si="13"/>
        <v xml:space="preserve">  </v>
      </c>
      <c r="AA145" s="208"/>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7" t="str">
        <f t="shared" si="14"/>
        <v/>
      </c>
      <c r="BC145" s="33"/>
      <c r="BD145" s="16">
        <f t="shared" si="11"/>
        <v>0</v>
      </c>
      <c r="BE145" s="16">
        <f t="shared" si="15"/>
        <v>0</v>
      </c>
      <c r="BF145" s="16"/>
      <c r="BG145" s="91"/>
      <c r="BH145" s="91"/>
      <c r="BI145" s="91"/>
      <c r="BJ145" s="91"/>
      <c r="BK145" s="91"/>
      <c r="BL145" s="91"/>
      <c r="BM145" s="91"/>
      <c r="BN145" s="91"/>
      <c r="BO145" s="91"/>
      <c r="BP145" s="93"/>
      <c r="BQ145" s="91"/>
      <c r="BR145" s="91"/>
      <c r="BS145" s="91"/>
      <c r="BT145" s="91"/>
      <c r="BU145" s="91"/>
      <c r="BV145" s="91"/>
      <c r="BW145" s="91"/>
      <c r="BX145" s="91"/>
      <c r="BY145" s="91"/>
      <c r="BZ145" s="91"/>
      <c r="CA145" s="91"/>
      <c r="CB145" s="91"/>
      <c r="CC145" s="91"/>
    </row>
    <row r="146" spans="1:81" s="219" customFormat="1" ht="18" customHeight="1" x14ac:dyDescent="0.2">
      <c r="A146" s="216" t="s">
        <v>142</v>
      </c>
      <c r="B146" s="45">
        <f t="shared" si="12"/>
        <v>38</v>
      </c>
      <c r="C146" s="50"/>
      <c r="D146" s="48"/>
      <c r="E146" s="54"/>
      <c r="F146" s="48"/>
      <c r="G146" s="48"/>
      <c r="H146" s="48"/>
      <c r="I146" s="48"/>
      <c r="J146" s="48"/>
      <c r="K146" s="48">
        <v>1</v>
      </c>
      <c r="L146" s="48"/>
      <c r="M146" s="48"/>
      <c r="N146" s="48"/>
      <c r="O146" s="54">
        <v>3</v>
      </c>
      <c r="P146" s="48">
        <v>2</v>
      </c>
      <c r="Q146" s="48">
        <v>5</v>
      </c>
      <c r="R146" s="48">
        <v>4</v>
      </c>
      <c r="S146" s="48">
        <v>5</v>
      </c>
      <c r="T146" s="48">
        <v>6</v>
      </c>
      <c r="U146" s="51">
        <v>12</v>
      </c>
      <c r="V146" s="54">
        <v>20</v>
      </c>
      <c r="W146" s="51">
        <v>18</v>
      </c>
      <c r="X146" s="54">
        <v>6</v>
      </c>
      <c r="Y146" s="51">
        <v>32</v>
      </c>
      <c r="Z146" s="207" t="str">
        <f t="shared" si="13"/>
        <v xml:space="preserve">  </v>
      </c>
      <c r="AA146" s="208"/>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7" t="str">
        <f t="shared" si="14"/>
        <v/>
      </c>
      <c r="BC146" s="33"/>
      <c r="BD146" s="16">
        <f t="shared" si="11"/>
        <v>0</v>
      </c>
      <c r="BE146" s="16">
        <f t="shared" si="15"/>
        <v>0</v>
      </c>
      <c r="BF146" s="16"/>
      <c r="BG146" s="217"/>
      <c r="BH146" s="217"/>
      <c r="BI146" s="217"/>
      <c r="BJ146" s="217"/>
      <c r="BK146" s="217"/>
      <c r="BL146" s="217"/>
      <c r="BM146" s="217"/>
      <c r="BN146" s="217"/>
      <c r="BO146" s="217"/>
      <c r="BP146" s="218"/>
      <c r="BQ146" s="217"/>
      <c r="BR146" s="217"/>
      <c r="BS146" s="217"/>
      <c r="BT146" s="217"/>
      <c r="BU146" s="217"/>
      <c r="BV146" s="217"/>
      <c r="BW146" s="217"/>
      <c r="BX146" s="217"/>
      <c r="BY146" s="217"/>
      <c r="BZ146" s="217"/>
      <c r="CA146" s="217"/>
      <c r="CB146" s="217"/>
      <c r="CC146" s="217"/>
    </row>
    <row r="147" spans="1:81" s="219" customFormat="1" ht="18" customHeight="1" x14ac:dyDescent="0.2">
      <c r="A147" s="216"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07" t="str">
        <f t="shared" si="13"/>
        <v xml:space="preserve">  </v>
      </c>
      <c r="AA147" s="208"/>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7" t="str">
        <f t="shared" si="14"/>
        <v/>
      </c>
      <c r="BC147" s="33"/>
      <c r="BD147" s="16">
        <f t="shared" si="11"/>
        <v>0</v>
      </c>
      <c r="BE147" s="16">
        <f t="shared" si="15"/>
        <v>0</v>
      </c>
      <c r="BF147" s="16"/>
      <c r="BG147" s="217"/>
      <c r="BH147" s="217"/>
      <c r="BI147" s="217"/>
      <c r="BJ147" s="217"/>
      <c r="BK147" s="217"/>
      <c r="BL147" s="217"/>
      <c r="BM147" s="217"/>
      <c r="BN147" s="217"/>
      <c r="BO147" s="217"/>
      <c r="BP147" s="218"/>
      <c r="BQ147" s="217"/>
      <c r="BR147" s="217"/>
      <c r="BS147" s="217"/>
      <c r="BT147" s="217"/>
      <c r="BU147" s="217"/>
      <c r="BV147" s="217"/>
      <c r="BW147" s="217"/>
      <c r="BX147" s="217"/>
      <c r="BY147" s="217"/>
      <c r="BZ147" s="217"/>
      <c r="CA147" s="217"/>
      <c r="CB147" s="217"/>
      <c r="CC147" s="217"/>
    </row>
    <row r="148" spans="1:81" s="219" customFormat="1" ht="18" customHeight="1" x14ac:dyDescent="0.2">
      <c r="A148" s="216"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07" t="str">
        <f t="shared" si="13"/>
        <v xml:space="preserve">  </v>
      </c>
      <c r="AA148" s="208"/>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7" t="str">
        <f t="shared" si="14"/>
        <v/>
      </c>
      <c r="BC148" s="33"/>
      <c r="BD148" s="16">
        <f t="shared" si="11"/>
        <v>0</v>
      </c>
      <c r="BE148" s="16">
        <f t="shared" si="15"/>
        <v>0</v>
      </c>
      <c r="BF148" s="16"/>
      <c r="BG148" s="217"/>
      <c r="BH148" s="217"/>
      <c r="BI148" s="217"/>
      <c r="BJ148" s="217"/>
      <c r="BK148" s="217"/>
      <c r="BL148" s="217"/>
      <c r="BM148" s="217"/>
      <c r="BN148" s="217"/>
      <c r="BO148" s="217"/>
      <c r="BP148" s="218"/>
      <c r="BQ148" s="217"/>
      <c r="BR148" s="217"/>
      <c r="BS148" s="217"/>
      <c r="BT148" s="217"/>
      <c r="BU148" s="217"/>
      <c r="BV148" s="217"/>
      <c r="BW148" s="217"/>
      <c r="BX148" s="217"/>
      <c r="BY148" s="217"/>
      <c r="BZ148" s="217"/>
      <c r="CA148" s="217"/>
      <c r="CB148" s="217"/>
      <c r="CC148" s="217"/>
    </row>
    <row r="149" spans="1:81" s="219" customFormat="1" ht="18" customHeight="1" x14ac:dyDescent="0.2">
      <c r="A149" s="216" t="s">
        <v>145</v>
      </c>
      <c r="B149" s="45">
        <f t="shared" si="12"/>
        <v>0</v>
      </c>
      <c r="C149" s="50"/>
      <c r="D149" s="48"/>
      <c r="E149" s="54"/>
      <c r="F149" s="48"/>
      <c r="G149" s="48"/>
      <c r="H149" s="48"/>
      <c r="I149" s="48"/>
      <c r="J149" s="48"/>
      <c r="K149" s="48"/>
      <c r="L149" s="48"/>
      <c r="M149" s="48"/>
      <c r="N149" s="48"/>
      <c r="O149" s="54"/>
      <c r="P149" s="48"/>
      <c r="Q149" s="48"/>
      <c r="R149" s="48"/>
      <c r="S149" s="48"/>
      <c r="T149" s="48"/>
      <c r="U149" s="51"/>
      <c r="V149" s="54"/>
      <c r="W149" s="51"/>
      <c r="X149" s="54"/>
      <c r="Y149" s="51"/>
      <c r="Z149" s="207" t="str">
        <f t="shared" si="13"/>
        <v xml:space="preserve">  </v>
      </c>
      <c r="AA149" s="208"/>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7" t="str">
        <f t="shared" si="14"/>
        <v/>
      </c>
      <c r="BC149" s="33"/>
      <c r="BD149" s="16">
        <f t="shared" si="11"/>
        <v>0</v>
      </c>
      <c r="BE149" s="16">
        <f t="shared" si="15"/>
        <v>0</v>
      </c>
      <c r="BF149" s="16"/>
      <c r="BG149" s="217"/>
      <c r="BH149" s="217"/>
      <c r="BI149" s="217"/>
      <c r="BJ149" s="217"/>
      <c r="BK149" s="217"/>
      <c r="BL149" s="217"/>
      <c r="BM149" s="217"/>
      <c r="BN149" s="217"/>
      <c r="BO149" s="217"/>
      <c r="BP149" s="218"/>
      <c r="BQ149" s="217"/>
      <c r="BR149" s="217"/>
      <c r="BS149" s="217"/>
      <c r="BT149" s="217"/>
      <c r="BU149" s="217"/>
      <c r="BV149" s="217"/>
      <c r="BW149" s="217"/>
      <c r="BX149" s="217"/>
      <c r="BY149" s="217"/>
      <c r="BZ149" s="217"/>
      <c r="CA149" s="217"/>
      <c r="CB149" s="217"/>
      <c r="CC149" s="217"/>
    </row>
    <row r="150" spans="1:81" s="219" customFormat="1" ht="18" customHeight="1" x14ac:dyDescent="0.2">
      <c r="A150" s="216"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07" t="str">
        <f t="shared" si="13"/>
        <v xml:space="preserve">  </v>
      </c>
      <c r="AA150" s="208"/>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7" t="str">
        <f t="shared" si="14"/>
        <v/>
      </c>
      <c r="BC150" s="33"/>
      <c r="BD150" s="16">
        <f t="shared" si="11"/>
        <v>0</v>
      </c>
      <c r="BE150" s="16">
        <f t="shared" si="15"/>
        <v>0</v>
      </c>
      <c r="BF150" s="16"/>
      <c r="BG150" s="217"/>
      <c r="BH150" s="217"/>
      <c r="BI150" s="217"/>
      <c r="BJ150" s="217"/>
      <c r="BK150" s="217"/>
      <c r="BL150" s="217"/>
      <c r="BM150" s="217"/>
      <c r="BN150" s="217"/>
      <c r="BO150" s="217"/>
      <c r="BP150" s="218"/>
      <c r="BQ150" s="217"/>
      <c r="BR150" s="217"/>
      <c r="BS150" s="217"/>
      <c r="BT150" s="217"/>
      <c r="BU150" s="217"/>
      <c r="BV150" s="217"/>
      <c r="BW150" s="217"/>
      <c r="BX150" s="217"/>
      <c r="BY150" s="217"/>
      <c r="BZ150" s="217"/>
      <c r="CA150" s="217"/>
      <c r="CB150" s="217"/>
      <c r="CC150" s="217"/>
    </row>
    <row r="151" spans="1:81" s="219" customFormat="1" ht="18" customHeight="1" x14ac:dyDescent="0.2">
      <c r="A151" s="216"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07" t="str">
        <f t="shared" si="13"/>
        <v xml:space="preserve">  </v>
      </c>
      <c r="AA151" s="208"/>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7" t="str">
        <f t="shared" si="14"/>
        <v/>
      </c>
      <c r="BC151" s="33"/>
      <c r="BD151" s="16">
        <f t="shared" si="11"/>
        <v>0</v>
      </c>
      <c r="BE151" s="16">
        <f t="shared" si="15"/>
        <v>0</v>
      </c>
      <c r="BF151" s="16"/>
      <c r="BG151" s="217"/>
      <c r="BH151" s="217"/>
      <c r="BI151" s="217"/>
      <c r="BJ151" s="217"/>
      <c r="BK151" s="217"/>
      <c r="BL151" s="217"/>
      <c r="BM151" s="217"/>
      <c r="BN151" s="217"/>
      <c r="BO151" s="217"/>
      <c r="BP151" s="218"/>
      <c r="BQ151" s="217"/>
      <c r="BR151" s="217"/>
      <c r="BS151" s="217"/>
      <c r="BT151" s="217"/>
      <c r="BU151" s="217"/>
      <c r="BV151" s="217"/>
      <c r="BW151" s="217"/>
      <c r="BX151" s="217"/>
      <c r="BY151" s="217"/>
      <c r="BZ151" s="217"/>
      <c r="CA151" s="217"/>
      <c r="CB151" s="217"/>
      <c r="CC151" s="217"/>
    </row>
    <row r="152" spans="1:81" s="219" customFormat="1" ht="18" customHeight="1" x14ac:dyDescent="0.2">
      <c r="A152" s="216" t="s">
        <v>148</v>
      </c>
      <c r="B152" s="45">
        <f t="shared" si="12"/>
        <v>63</v>
      </c>
      <c r="C152" s="50"/>
      <c r="D152" s="48"/>
      <c r="E152" s="54"/>
      <c r="F152" s="48"/>
      <c r="G152" s="48"/>
      <c r="H152" s="48">
        <v>4</v>
      </c>
      <c r="I152" s="48">
        <v>2</v>
      </c>
      <c r="J152" s="48">
        <v>6</v>
      </c>
      <c r="K152" s="48">
        <v>4</v>
      </c>
      <c r="L152" s="48"/>
      <c r="M152" s="48">
        <v>1</v>
      </c>
      <c r="N152" s="48">
        <v>7</v>
      </c>
      <c r="O152" s="54">
        <v>11</v>
      </c>
      <c r="P152" s="48">
        <v>3</v>
      </c>
      <c r="Q152" s="48">
        <v>5</v>
      </c>
      <c r="R152" s="48">
        <v>8</v>
      </c>
      <c r="S152" s="48">
        <v>1</v>
      </c>
      <c r="T152" s="48">
        <v>7</v>
      </c>
      <c r="U152" s="51">
        <v>4</v>
      </c>
      <c r="V152" s="54">
        <v>29</v>
      </c>
      <c r="W152" s="51">
        <v>34</v>
      </c>
      <c r="X152" s="54">
        <v>55</v>
      </c>
      <c r="Y152" s="51">
        <v>8</v>
      </c>
      <c r="Z152" s="207" t="str">
        <f t="shared" si="13"/>
        <v xml:space="preserve">  </v>
      </c>
      <c r="AA152" s="208"/>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7" t="str">
        <f t="shared" si="14"/>
        <v/>
      </c>
      <c r="BC152" s="33"/>
      <c r="BD152" s="16">
        <f t="shared" si="11"/>
        <v>0</v>
      </c>
      <c r="BE152" s="16">
        <f t="shared" si="15"/>
        <v>0</v>
      </c>
      <c r="BF152" s="16"/>
      <c r="BG152" s="217"/>
      <c r="BH152" s="217"/>
      <c r="BI152" s="217"/>
      <c r="BJ152" s="217"/>
      <c r="BK152" s="217"/>
      <c r="BL152" s="217"/>
      <c r="BM152" s="217"/>
      <c r="BN152" s="217"/>
      <c r="BO152" s="217"/>
      <c r="BP152" s="218"/>
      <c r="BQ152" s="217"/>
      <c r="BR152" s="217"/>
      <c r="BS152" s="217"/>
      <c r="BT152" s="217"/>
      <c r="BU152" s="217"/>
      <c r="BV152" s="217"/>
      <c r="BW152" s="217"/>
      <c r="BX152" s="217"/>
      <c r="BY152" s="217"/>
      <c r="BZ152" s="217"/>
      <c r="CA152" s="217"/>
      <c r="CB152" s="217"/>
      <c r="CC152" s="217"/>
    </row>
    <row r="153" spans="1:81" s="219" customFormat="1" ht="18" customHeight="1" x14ac:dyDescent="0.2">
      <c r="A153" s="216" t="s">
        <v>149</v>
      </c>
      <c r="B153" s="45">
        <f t="shared" si="12"/>
        <v>0</v>
      </c>
      <c r="C153" s="50"/>
      <c r="D153" s="48"/>
      <c r="E153" s="54"/>
      <c r="F153" s="48"/>
      <c r="G153" s="48"/>
      <c r="H153" s="48"/>
      <c r="I153" s="48"/>
      <c r="J153" s="48"/>
      <c r="K153" s="48"/>
      <c r="L153" s="48"/>
      <c r="M153" s="48"/>
      <c r="N153" s="48"/>
      <c r="O153" s="54"/>
      <c r="P153" s="48"/>
      <c r="Q153" s="48"/>
      <c r="R153" s="48"/>
      <c r="S153" s="48"/>
      <c r="T153" s="48"/>
      <c r="U153" s="51"/>
      <c r="V153" s="54"/>
      <c r="W153" s="51"/>
      <c r="X153" s="54"/>
      <c r="Y153" s="51"/>
      <c r="Z153" s="207" t="str">
        <f t="shared" si="13"/>
        <v xml:space="preserve">  </v>
      </c>
      <c r="AA153" s="208"/>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7" t="str">
        <f t="shared" si="14"/>
        <v/>
      </c>
      <c r="BC153" s="33"/>
      <c r="BD153" s="16">
        <f t="shared" si="11"/>
        <v>0</v>
      </c>
      <c r="BE153" s="16">
        <f t="shared" si="15"/>
        <v>0</v>
      </c>
      <c r="BF153" s="16"/>
      <c r="BG153" s="217"/>
      <c r="BH153" s="217"/>
      <c r="BI153" s="217"/>
      <c r="BJ153" s="217"/>
      <c r="BK153" s="217"/>
      <c r="BL153" s="217"/>
      <c r="BM153" s="217"/>
      <c r="BN153" s="217"/>
      <c r="BO153" s="217"/>
      <c r="BP153" s="218"/>
      <c r="BQ153" s="217"/>
      <c r="BR153" s="217"/>
      <c r="BS153" s="217"/>
      <c r="BT153" s="217"/>
      <c r="BU153" s="217"/>
      <c r="BV153" s="217"/>
      <c r="BW153" s="217"/>
      <c r="BX153" s="217"/>
      <c r="BY153" s="217"/>
      <c r="BZ153" s="217"/>
      <c r="CA153" s="217"/>
      <c r="CB153" s="217"/>
      <c r="CC153" s="217"/>
    </row>
    <row r="154" spans="1:81" s="219" customFormat="1" ht="18" customHeight="1" x14ac:dyDescent="0.2">
      <c r="A154" s="216"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07" t="str">
        <f t="shared" si="13"/>
        <v xml:space="preserve">  </v>
      </c>
      <c r="AA154" s="208"/>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7" t="str">
        <f t="shared" si="14"/>
        <v/>
      </c>
      <c r="BC154" s="33"/>
      <c r="BD154" s="16">
        <f t="shared" si="11"/>
        <v>0</v>
      </c>
      <c r="BE154" s="16">
        <f t="shared" si="15"/>
        <v>0</v>
      </c>
      <c r="BF154" s="16"/>
      <c r="BG154" s="217"/>
      <c r="BH154" s="217"/>
      <c r="BI154" s="217"/>
      <c r="BJ154" s="217"/>
      <c r="BK154" s="217"/>
      <c r="BL154" s="217"/>
      <c r="BM154" s="217"/>
      <c r="BN154" s="217"/>
      <c r="BO154" s="217"/>
      <c r="BP154" s="218"/>
      <c r="BQ154" s="217"/>
      <c r="BR154" s="217"/>
      <c r="BS154" s="217"/>
      <c r="BT154" s="217"/>
      <c r="BU154" s="217"/>
      <c r="BV154" s="217"/>
      <c r="BW154" s="217"/>
      <c r="BX154" s="217"/>
      <c r="BY154" s="217"/>
      <c r="BZ154" s="217"/>
      <c r="CA154" s="217"/>
      <c r="CB154" s="217"/>
      <c r="CC154" s="217"/>
    </row>
    <row r="155" spans="1:81" s="219" customFormat="1" ht="18" customHeight="1" x14ac:dyDescent="0.2">
      <c r="A155" s="216" t="s">
        <v>151</v>
      </c>
      <c r="B155" s="45">
        <f t="shared" si="12"/>
        <v>98</v>
      </c>
      <c r="C155" s="50">
        <v>28</v>
      </c>
      <c r="D155" s="48">
        <v>11</v>
      </c>
      <c r="E155" s="54">
        <v>6</v>
      </c>
      <c r="F155" s="48">
        <v>3</v>
      </c>
      <c r="G155" s="48"/>
      <c r="H155" s="48"/>
      <c r="I155" s="48"/>
      <c r="J155" s="48"/>
      <c r="K155" s="48"/>
      <c r="L155" s="48"/>
      <c r="M155" s="48">
        <v>1</v>
      </c>
      <c r="N155" s="48">
        <v>2</v>
      </c>
      <c r="O155" s="54">
        <v>1</v>
      </c>
      <c r="P155" s="48">
        <v>6</v>
      </c>
      <c r="Q155" s="48">
        <v>4</v>
      </c>
      <c r="R155" s="48">
        <v>6</v>
      </c>
      <c r="S155" s="48">
        <v>10</v>
      </c>
      <c r="T155" s="48">
        <v>2</v>
      </c>
      <c r="U155" s="51">
        <v>18</v>
      </c>
      <c r="V155" s="54">
        <v>56</v>
      </c>
      <c r="W155" s="51">
        <v>42</v>
      </c>
      <c r="X155" s="54">
        <v>7</v>
      </c>
      <c r="Y155" s="51">
        <v>91</v>
      </c>
      <c r="Z155" s="207" t="str">
        <f t="shared" si="13"/>
        <v xml:space="preserve">  </v>
      </c>
      <c r="AA155" s="208"/>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7" t="str">
        <f t="shared" si="14"/>
        <v/>
      </c>
      <c r="BC155" s="33"/>
      <c r="BD155" s="16">
        <f t="shared" si="11"/>
        <v>0</v>
      </c>
      <c r="BE155" s="16">
        <f t="shared" si="15"/>
        <v>0</v>
      </c>
      <c r="BF155" s="16"/>
      <c r="BG155" s="217"/>
      <c r="BH155" s="217"/>
      <c r="BI155" s="217"/>
      <c r="BJ155" s="217"/>
      <c r="BK155" s="217"/>
      <c r="BL155" s="217"/>
      <c r="BM155" s="217"/>
      <c r="BN155" s="217"/>
      <c r="BO155" s="217"/>
      <c r="BP155" s="218"/>
      <c r="BQ155" s="217"/>
      <c r="BR155" s="217"/>
      <c r="BS155" s="217"/>
      <c r="BT155" s="217"/>
      <c r="BU155" s="217"/>
      <c r="BV155" s="217"/>
      <c r="BW155" s="217"/>
      <c r="BX155" s="217"/>
      <c r="BY155" s="217"/>
      <c r="BZ155" s="217"/>
      <c r="CA155" s="217"/>
      <c r="CB155" s="217"/>
      <c r="CC155" s="217"/>
    </row>
    <row r="156" spans="1:81" s="219" customFormat="1" ht="18" customHeight="1" x14ac:dyDescent="0.2">
      <c r="A156" s="216"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07" t="str">
        <f t="shared" si="13"/>
        <v xml:space="preserve">  </v>
      </c>
      <c r="AA156" s="208"/>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7" t="str">
        <f t="shared" si="14"/>
        <v/>
      </c>
      <c r="BC156" s="33"/>
      <c r="BD156" s="16">
        <f t="shared" si="11"/>
        <v>0</v>
      </c>
      <c r="BE156" s="16">
        <f t="shared" si="15"/>
        <v>0</v>
      </c>
      <c r="BF156" s="16"/>
      <c r="BG156" s="217"/>
      <c r="BH156" s="217"/>
      <c r="BI156" s="217"/>
      <c r="BJ156" s="217"/>
      <c r="BK156" s="217"/>
      <c r="BL156" s="217"/>
      <c r="BM156" s="217"/>
      <c r="BN156" s="217"/>
      <c r="BO156" s="217"/>
      <c r="BP156" s="218"/>
      <c r="BQ156" s="217"/>
      <c r="BR156" s="217"/>
      <c r="BS156" s="217"/>
      <c r="BT156" s="217"/>
      <c r="BU156" s="217"/>
      <c r="BV156" s="217"/>
      <c r="BW156" s="217"/>
      <c r="BX156" s="217"/>
      <c r="BY156" s="217"/>
      <c r="BZ156" s="217"/>
      <c r="CA156" s="217"/>
      <c r="CB156" s="217"/>
      <c r="CC156" s="217"/>
    </row>
    <row r="157" spans="1:81" s="219" customFormat="1" ht="18" customHeight="1" x14ac:dyDescent="0.2">
      <c r="A157" s="216" t="s">
        <v>153</v>
      </c>
      <c r="B157" s="45">
        <f t="shared" si="12"/>
        <v>0</v>
      </c>
      <c r="C157" s="50"/>
      <c r="D157" s="48"/>
      <c r="E157" s="54"/>
      <c r="F157" s="48"/>
      <c r="G157" s="48"/>
      <c r="H157" s="48"/>
      <c r="I157" s="48"/>
      <c r="J157" s="48"/>
      <c r="K157" s="48"/>
      <c r="L157" s="48"/>
      <c r="M157" s="48"/>
      <c r="N157" s="48"/>
      <c r="O157" s="54"/>
      <c r="P157" s="48"/>
      <c r="Q157" s="48"/>
      <c r="R157" s="48"/>
      <c r="S157" s="48"/>
      <c r="T157" s="48"/>
      <c r="U157" s="51"/>
      <c r="V157" s="54"/>
      <c r="W157" s="51"/>
      <c r="X157" s="54"/>
      <c r="Y157" s="51"/>
      <c r="Z157" s="207" t="str">
        <f t="shared" si="13"/>
        <v xml:space="preserve">  </v>
      </c>
      <c r="AA157" s="208"/>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7" t="str">
        <f t="shared" si="14"/>
        <v/>
      </c>
      <c r="BC157" s="33"/>
      <c r="BD157" s="16">
        <f t="shared" si="11"/>
        <v>0</v>
      </c>
      <c r="BE157" s="16">
        <f t="shared" si="15"/>
        <v>0</v>
      </c>
      <c r="BF157" s="16"/>
      <c r="BG157" s="217"/>
      <c r="BH157" s="217"/>
      <c r="BI157" s="217"/>
      <c r="BJ157" s="217"/>
      <c r="BK157" s="217"/>
      <c r="BL157" s="217"/>
      <c r="BM157" s="217"/>
      <c r="BN157" s="217"/>
      <c r="BO157" s="217"/>
      <c r="BP157" s="218"/>
      <c r="BQ157" s="217"/>
      <c r="BR157" s="217"/>
      <c r="BS157" s="217"/>
      <c r="BT157" s="217"/>
      <c r="BU157" s="217"/>
      <c r="BV157" s="217"/>
      <c r="BW157" s="217"/>
      <c r="BX157" s="217"/>
      <c r="BY157" s="217"/>
      <c r="BZ157" s="217"/>
      <c r="CA157" s="217"/>
      <c r="CB157" s="217"/>
      <c r="CC157" s="217"/>
    </row>
    <row r="158" spans="1:81" s="219" customFormat="1" ht="18" customHeight="1" x14ac:dyDescent="0.2">
      <c r="A158" s="216" t="s">
        <v>154</v>
      </c>
      <c r="B158" s="45">
        <f t="shared" si="12"/>
        <v>1</v>
      </c>
      <c r="C158" s="50"/>
      <c r="D158" s="48"/>
      <c r="E158" s="54"/>
      <c r="F158" s="48"/>
      <c r="G158" s="48"/>
      <c r="H158" s="48"/>
      <c r="I158" s="48"/>
      <c r="J158" s="48"/>
      <c r="K158" s="48"/>
      <c r="L158" s="48"/>
      <c r="M158" s="48"/>
      <c r="N158" s="48"/>
      <c r="O158" s="54"/>
      <c r="P158" s="48"/>
      <c r="Q158" s="48">
        <v>1</v>
      </c>
      <c r="R158" s="48"/>
      <c r="S158" s="48"/>
      <c r="T158" s="48"/>
      <c r="U158" s="51"/>
      <c r="V158" s="54"/>
      <c r="W158" s="51">
        <v>1</v>
      </c>
      <c r="X158" s="54">
        <v>1</v>
      </c>
      <c r="Y158" s="51"/>
      <c r="Z158" s="207" t="str">
        <f t="shared" si="13"/>
        <v xml:space="preserve">  </v>
      </c>
      <c r="AA158" s="208"/>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7" t="str">
        <f t="shared" si="14"/>
        <v/>
      </c>
      <c r="BC158" s="33"/>
      <c r="BD158" s="16">
        <f t="shared" si="11"/>
        <v>0</v>
      </c>
      <c r="BE158" s="16">
        <f t="shared" si="15"/>
        <v>0</v>
      </c>
      <c r="BF158" s="16"/>
      <c r="BG158" s="217"/>
      <c r="BH158" s="217"/>
      <c r="BI158" s="217"/>
      <c r="BJ158" s="217"/>
      <c r="BK158" s="217"/>
      <c r="BL158" s="217"/>
      <c r="BM158" s="217"/>
      <c r="BN158" s="217"/>
      <c r="BO158" s="217"/>
      <c r="BP158" s="218"/>
      <c r="BQ158" s="217"/>
      <c r="BR158" s="217"/>
      <c r="BS158" s="217"/>
      <c r="BT158" s="217"/>
      <c r="BU158" s="217"/>
      <c r="BV158" s="217"/>
      <c r="BW158" s="217"/>
      <c r="BX158" s="217"/>
      <c r="BY158" s="217"/>
      <c r="BZ158" s="217"/>
      <c r="CA158" s="217"/>
      <c r="CB158" s="217"/>
      <c r="CC158" s="217"/>
    </row>
    <row r="159" spans="1:81" s="219" customFormat="1" ht="18" customHeight="1" x14ac:dyDescent="0.2">
      <c r="A159" s="220" t="s">
        <v>39</v>
      </c>
      <c r="B159" s="56">
        <f t="shared" si="12"/>
        <v>22</v>
      </c>
      <c r="C159" s="60"/>
      <c r="D159" s="58"/>
      <c r="E159" s="58">
        <v>1</v>
      </c>
      <c r="F159" s="58"/>
      <c r="G159" s="58">
        <v>1</v>
      </c>
      <c r="H159" s="58"/>
      <c r="I159" s="58"/>
      <c r="J159" s="58">
        <v>1</v>
      </c>
      <c r="K159" s="58"/>
      <c r="L159" s="58">
        <v>1</v>
      </c>
      <c r="M159" s="58">
        <v>3</v>
      </c>
      <c r="N159" s="58">
        <v>1</v>
      </c>
      <c r="O159" s="58">
        <v>2</v>
      </c>
      <c r="P159" s="58"/>
      <c r="Q159" s="58">
        <v>2</v>
      </c>
      <c r="R159" s="58">
        <v>4</v>
      </c>
      <c r="S159" s="58">
        <v>2</v>
      </c>
      <c r="T159" s="58">
        <v>1</v>
      </c>
      <c r="U159" s="61">
        <v>3</v>
      </c>
      <c r="V159" s="57">
        <v>9</v>
      </c>
      <c r="W159" s="61">
        <v>13</v>
      </c>
      <c r="X159" s="57">
        <v>5</v>
      </c>
      <c r="Y159" s="61">
        <v>17</v>
      </c>
      <c r="Z159" s="207" t="str">
        <f>$BA159&amp;"  "&amp;$BB159</f>
        <v xml:space="preserve">  </v>
      </c>
      <c r="AA159" s="208"/>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7" t="str">
        <f t="shared" si="14"/>
        <v/>
      </c>
      <c r="BC159" s="33"/>
      <c r="BD159" s="16">
        <f t="shared" si="11"/>
        <v>0</v>
      </c>
      <c r="BE159" s="16">
        <f t="shared" si="15"/>
        <v>0</v>
      </c>
      <c r="BF159" s="16"/>
      <c r="BG159" s="217"/>
      <c r="BH159" s="217"/>
      <c r="BI159" s="217"/>
      <c r="BJ159" s="217"/>
      <c r="BK159" s="217"/>
      <c r="BL159" s="217"/>
      <c r="BM159" s="217"/>
      <c r="BN159" s="217"/>
      <c r="BO159" s="217"/>
      <c r="BP159" s="218"/>
      <c r="BQ159" s="217"/>
      <c r="BR159" s="217"/>
      <c r="BS159" s="217"/>
      <c r="BT159" s="217"/>
      <c r="BU159" s="217"/>
      <c r="BV159" s="217"/>
      <c r="BW159" s="217"/>
      <c r="BX159" s="217"/>
      <c r="BY159" s="217"/>
      <c r="BZ159" s="217"/>
      <c r="CA159" s="217"/>
      <c r="CB159" s="217"/>
      <c r="CC159" s="217"/>
    </row>
    <row r="160" spans="1:81" s="219"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21"/>
      <c r="AS160" s="217"/>
      <c r="AT160" s="217"/>
      <c r="AU160" s="217"/>
      <c r="AV160" s="222"/>
      <c r="AW160" s="218"/>
      <c r="AX160" s="217"/>
      <c r="AY160" s="217"/>
      <c r="AZ160" s="217"/>
      <c r="BA160" s="6"/>
      <c r="BB160" s="6"/>
      <c r="BC160" s="6"/>
      <c r="BD160" s="6"/>
      <c r="BE160" s="6"/>
      <c r="BF160" s="6"/>
      <c r="BG160" s="217"/>
      <c r="BH160" s="217"/>
      <c r="BI160" s="217"/>
      <c r="BJ160" s="217"/>
      <c r="BK160" s="217"/>
      <c r="BL160" s="217"/>
      <c r="BM160" s="217"/>
      <c r="BN160" s="217"/>
      <c r="BO160" s="217"/>
      <c r="BP160" s="218"/>
      <c r="BQ160" s="217"/>
      <c r="BR160" s="217"/>
      <c r="BS160" s="217"/>
      <c r="BT160" s="217"/>
      <c r="BU160" s="217"/>
      <c r="BV160" s="217"/>
      <c r="BW160" s="217"/>
      <c r="BX160" s="217"/>
      <c r="BY160" s="217"/>
      <c r="BZ160" s="217"/>
      <c r="CA160" s="217"/>
      <c r="CB160" s="217"/>
      <c r="CC160" s="217"/>
    </row>
    <row r="161" spans="1:81" s="219" customFormat="1" ht="14.25" customHeight="1" x14ac:dyDescent="0.2">
      <c r="A161" s="324" t="s">
        <v>156</v>
      </c>
      <c r="B161" s="324" t="s">
        <v>5</v>
      </c>
      <c r="C161" s="328" t="s">
        <v>157</v>
      </c>
      <c r="D161" s="329"/>
      <c r="E161" s="64"/>
      <c r="F161" s="64"/>
      <c r="G161" s="64"/>
      <c r="H161" s="64"/>
      <c r="I161" s="64"/>
      <c r="J161" s="64"/>
      <c r="K161" s="64"/>
      <c r="L161" s="64"/>
      <c r="M161" s="64"/>
      <c r="N161" s="64"/>
      <c r="O161" s="64"/>
      <c r="P161" s="64"/>
      <c r="Q161" s="64"/>
      <c r="R161" s="11"/>
      <c r="S161" s="11"/>
      <c r="T161" s="11"/>
      <c r="U161" s="11"/>
      <c r="V161" s="11"/>
      <c r="W161" s="11"/>
      <c r="X161" s="11"/>
      <c r="Z161" s="221"/>
      <c r="AS161" s="217"/>
      <c r="AT161" s="217"/>
      <c r="AU161" s="217"/>
      <c r="AV161" s="222"/>
      <c r="AW161" s="218"/>
      <c r="AX161" s="217"/>
      <c r="AY161" s="217"/>
      <c r="AZ161" s="217"/>
      <c r="BA161" s="6"/>
      <c r="BB161" s="6"/>
      <c r="BC161" s="6"/>
      <c r="BD161" s="6"/>
      <c r="BE161" s="6"/>
      <c r="BF161" s="6"/>
      <c r="BG161" s="217"/>
      <c r="BH161" s="217"/>
      <c r="BI161" s="217"/>
      <c r="BJ161" s="217"/>
      <c r="BK161" s="217"/>
      <c r="BL161" s="217"/>
      <c r="BM161" s="217"/>
      <c r="BN161" s="217"/>
      <c r="BO161" s="217"/>
      <c r="BP161" s="218"/>
      <c r="BQ161" s="217"/>
      <c r="BR161" s="217"/>
      <c r="BS161" s="217"/>
      <c r="BT161" s="217"/>
      <c r="BU161" s="217"/>
      <c r="BV161" s="217"/>
      <c r="BW161" s="217"/>
      <c r="BX161" s="217"/>
      <c r="BY161" s="217"/>
      <c r="BZ161" s="217"/>
      <c r="CA161" s="217"/>
      <c r="CB161" s="217"/>
      <c r="CC161" s="217"/>
    </row>
    <row r="162" spans="1:81" s="219" customFormat="1" ht="14.25" x14ac:dyDescent="0.2">
      <c r="A162" s="325"/>
      <c r="B162" s="325"/>
      <c r="C162" s="291" t="s">
        <v>138</v>
      </c>
      <c r="D162" s="291" t="s">
        <v>139</v>
      </c>
      <c r="E162" s="64"/>
      <c r="F162" s="64"/>
      <c r="G162" s="64"/>
      <c r="H162" s="64"/>
      <c r="I162" s="64"/>
      <c r="J162" s="64"/>
      <c r="K162" s="64"/>
      <c r="L162" s="64"/>
      <c r="M162" s="64"/>
      <c r="N162" s="64"/>
      <c r="O162" s="64"/>
      <c r="P162" s="64"/>
      <c r="Q162" s="64"/>
      <c r="R162" s="11"/>
      <c r="S162" s="11"/>
      <c r="T162" s="11"/>
      <c r="U162" s="11"/>
      <c r="V162" s="11"/>
      <c r="W162" s="11"/>
      <c r="X162" s="11"/>
      <c r="Z162" s="221"/>
      <c r="AS162" s="217"/>
      <c r="AT162" s="217"/>
      <c r="AU162" s="217"/>
      <c r="AV162" s="222"/>
      <c r="AW162" s="218"/>
      <c r="AX162" s="217"/>
      <c r="AY162" s="217"/>
      <c r="AZ162" s="217"/>
      <c r="BA162" s="6"/>
      <c r="BB162" s="6"/>
      <c r="BC162" s="6"/>
      <c r="BD162" s="6"/>
      <c r="BE162" s="6"/>
      <c r="BF162" s="6"/>
      <c r="BG162" s="217"/>
      <c r="BH162" s="217"/>
      <c r="BI162" s="217"/>
      <c r="BJ162" s="217"/>
      <c r="BK162" s="217"/>
      <c r="BL162" s="217"/>
      <c r="BM162" s="217"/>
      <c r="BN162" s="217"/>
      <c r="BO162" s="217"/>
      <c r="BP162" s="218"/>
      <c r="BQ162" s="217"/>
      <c r="BR162" s="217"/>
      <c r="BS162" s="217"/>
      <c r="BT162" s="217"/>
      <c r="BU162" s="217"/>
      <c r="BV162" s="217"/>
      <c r="BW162" s="217"/>
      <c r="BX162" s="217"/>
      <c r="BY162" s="217"/>
      <c r="BZ162" s="217"/>
      <c r="CA162" s="217"/>
      <c r="CB162" s="217"/>
      <c r="CC162" s="217"/>
    </row>
    <row r="163" spans="1:81" s="219" customFormat="1" ht="15.75" customHeight="1" x14ac:dyDescent="0.2">
      <c r="A163" s="216" t="s">
        <v>43</v>
      </c>
      <c r="B163" s="45">
        <f>+SUM(C163:D163)</f>
        <v>97</v>
      </c>
      <c r="C163" s="76">
        <v>17</v>
      </c>
      <c r="D163" s="76">
        <v>80</v>
      </c>
      <c r="E163" s="64"/>
      <c r="F163" s="64"/>
      <c r="G163" s="64"/>
      <c r="H163" s="64"/>
      <c r="I163" s="64"/>
      <c r="J163" s="64"/>
      <c r="K163" s="64"/>
      <c r="L163" s="64"/>
      <c r="M163" s="64"/>
      <c r="N163" s="64"/>
      <c r="O163" s="64"/>
      <c r="P163" s="64"/>
      <c r="Q163" s="64"/>
      <c r="U163" s="14"/>
      <c r="V163" s="14"/>
      <c r="W163" s="11"/>
      <c r="X163" s="11"/>
      <c r="Z163" s="221"/>
      <c r="AS163" s="217"/>
      <c r="AT163" s="217"/>
      <c r="AU163" s="217"/>
      <c r="AV163" s="222"/>
      <c r="AW163" s="218"/>
      <c r="AX163" s="217"/>
      <c r="AY163" s="217"/>
      <c r="AZ163" s="217"/>
      <c r="BA163" s="6"/>
      <c r="BB163" s="6"/>
      <c r="BC163" s="6"/>
      <c r="BD163" s="6"/>
      <c r="BE163" s="6"/>
      <c r="BF163" s="6"/>
      <c r="BG163" s="217"/>
      <c r="BH163" s="217"/>
      <c r="BI163" s="217"/>
      <c r="BJ163" s="217"/>
      <c r="BK163" s="217"/>
      <c r="BL163" s="217"/>
      <c r="BM163" s="217"/>
      <c r="BN163" s="217"/>
      <c r="BO163" s="217"/>
      <c r="BP163" s="218"/>
      <c r="BQ163" s="217"/>
      <c r="BR163" s="217"/>
      <c r="BS163" s="217"/>
      <c r="BT163" s="217"/>
      <c r="BU163" s="217"/>
      <c r="BV163" s="217"/>
      <c r="BW163" s="217"/>
      <c r="BX163" s="217"/>
      <c r="BY163" s="217"/>
      <c r="BZ163" s="217"/>
      <c r="CA163" s="217"/>
      <c r="CB163" s="217"/>
      <c r="CC163" s="217"/>
    </row>
    <row r="164" spans="1:81" s="219" customFormat="1" ht="15.75" customHeight="1" x14ac:dyDescent="0.2">
      <c r="A164" s="216"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21"/>
      <c r="AS164" s="217"/>
      <c r="AT164" s="217"/>
      <c r="AU164" s="217"/>
      <c r="AV164" s="222"/>
      <c r="AW164" s="218"/>
      <c r="AX164" s="217"/>
      <c r="AY164" s="217"/>
      <c r="AZ164" s="217"/>
      <c r="BA164" s="6"/>
      <c r="BB164" s="6"/>
      <c r="BC164" s="6"/>
      <c r="BD164" s="6"/>
      <c r="BE164" s="6"/>
      <c r="BF164" s="6"/>
      <c r="BG164" s="217"/>
      <c r="BH164" s="217"/>
      <c r="BI164" s="217"/>
      <c r="BJ164" s="217"/>
      <c r="BK164" s="217"/>
      <c r="BL164" s="217"/>
      <c r="BM164" s="217"/>
      <c r="BN164" s="217"/>
      <c r="BO164" s="217"/>
      <c r="BP164" s="218"/>
      <c r="BQ164" s="217"/>
      <c r="BR164" s="217"/>
      <c r="BS164" s="217"/>
      <c r="BT164" s="217"/>
      <c r="BU164" s="217"/>
      <c r="BV164" s="217"/>
      <c r="BW164" s="217"/>
      <c r="BX164" s="217"/>
      <c r="BY164" s="217"/>
      <c r="BZ164" s="217"/>
      <c r="CA164" s="217"/>
      <c r="CB164" s="217"/>
      <c r="CC164" s="217"/>
    </row>
    <row r="165" spans="1:81" s="219" customFormat="1" ht="15.75" customHeight="1" x14ac:dyDescent="0.2">
      <c r="A165" s="223" t="s">
        <v>45</v>
      </c>
      <c r="B165" s="224">
        <f>+SUM(C165:D165)</f>
        <v>4</v>
      </c>
      <c r="C165" s="84">
        <v>1</v>
      </c>
      <c r="D165" s="84">
        <v>3</v>
      </c>
      <c r="E165" s="64"/>
      <c r="F165" s="64"/>
      <c r="G165" s="64"/>
      <c r="H165" s="64"/>
      <c r="I165" s="64"/>
      <c r="J165" s="64"/>
      <c r="K165" s="64"/>
      <c r="L165" s="64"/>
      <c r="M165" s="64"/>
      <c r="N165" s="64"/>
      <c r="O165" s="64"/>
      <c r="P165" s="64"/>
      <c r="Q165" s="64"/>
      <c r="U165" s="14"/>
      <c r="V165" s="14"/>
      <c r="W165" s="11"/>
      <c r="X165" s="11"/>
      <c r="Z165" s="221"/>
      <c r="AS165" s="217"/>
      <c r="AT165" s="217"/>
      <c r="AU165" s="217"/>
      <c r="AV165" s="222"/>
      <c r="AW165" s="218"/>
      <c r="AX165" s="217"/>
      <c r="AY165" s="217"/>
      <c r="AZ165" s="217"/>
      <c r="BA165" s="6"/>
      <c r="BB165" s="6"/>
      <c r="BC165" s="6"/>
      <c r="BD165" s="6"/>
      <c r="BE165" s="6"/>
      <c r="BF165" s="6"/>
      <c r="BG165" s="217"/>
      <c r="BH165" s="217"/>
      <c r="BI165" s="217"/>
      <c r="BJ165" s="217"/>
      <c r="BK165" s="217"/>
      <c r="BL165" s="217"/>
      <c r="BM165" s="217"/>
      <c r="BN165" s="217"/>
      <c r="BO165" s="217"/>
      <c r="BP165" s="218"/>
      <c r="BQ165" s="217"/>
      <c r="BR165" s="217"/>
      <c r="BS165" s="217"/>
      <c r="BT165" s="217"/>
      <c r="BU165" s="217"/>
      <c r="BV165" s="217"/>
      <c r="BW165" s="217"/>
      <c r="BX165" s="217"/>
      <c r="BY165" s="217"/>
      <c r="BZ165" s="217"/>
      <c r="CA165" s="217"/>
      <c r="CB165" s="217"/>
      <c r="CC165" s="217"/>
    </row>
    <row r="166" spans="1:81" s="219" customFormat="1" ht="15.75" customHeight="1" x14ac:dyDescent="0.2">
      <c r="A166" s="225" t="s">
        <v>158</v>
      </c>
      <c r="B166" s="224">
        <f>+SUM(C166:D166)</f>
        <v>0</v>
      </c>
      <c r="C166" s="84"/>
      <c r="D166" s="84"/>
      <c r="E166" s="64"/>
      <c r="F166" s="64"/>
      <c r="G166" s="64"/>
      <c r="H166" s="64"/>
      <c r="I166" s="226"/>
      <c r="J166" s="64"/>
      <c r="K166" s="64"/>
      <c r="L166" s="64"/>
      <c r="M166" s="64"/>
      <c r="N166" s="64"/>
      <c r="O166" s="64"/>
      <c r="P166" s="64"/>
      <c r="Q166" s="64"/>
      <c r="U166" s="14"/>
      <c r="V166" s="14"/>
      <c r="W166" s="11"/>
      <c r="X166" s="11"/>
      <c r="Z166" s="221"/>
      <c r="AS166" s="217"/>
      <c r="AT166" s="217"/>
      <c r="AU166" s="217"/>
      <c r="AV166" s="222"/>
      <c r="AW166" s="218"/>
      <c r="AX166" s="217"/>
      <c r="AY166" s="217"/>
      <c r="AZ166" s="217"/>
      <c r="BA166" s="6"/>
      <c r="BB166" s="6"/>
      <c r="BC166" s="6"/>
      <c r="BD166" s="6"/>
      <c r="BE166" s="6"/>
      <c r="BF166" s="6"/>
      <c r="BG166" s="217"/>
      <c r="BH166" s="217"/>
      <c r="BI166" s="217"/>
      <c r="BJ166" s="217"/>
      <c r="BK166" s="217"/>
      <c r="BL166" s="217"/>
      <c r="BM166" s="217"/>
      <c r="BN166" s="217"/>
      <c r="BO166" s="217"/>
      <c r="BP166" s="218"/>
      <c r="BQ166" s="217"/>
      <c r="BR166" s="217"/>
      <c r="BS166" s="217"/>
      <c r="BT166" s="217"/>
      <c r="BU166" s="217"/>
      <c r="BV166" s="217"/>
      <c r="BW166" s="217"/>
      <c r="BX166" s="217"/>
      <c r="BY166" s="217"/>
      <c r="BZ166" s="217"/>
      <c r="CA166" s="217"/>
      <c r="CB166" s="217"/>
      <c r="CC166" s="217"/>
    </row>
    <row r="167" spans="1:81" s="219" customFormat="1" ht="15.75" customHeight="1" x14ac:dyDescent="0.2">
      <c r="A167" s="206" t="s">
        <v>5</v>
      </c>
      <c r="B167" s="24">
        <f>+SUM(C167:D167)</f>
        <v>101</v>
      </c>
      <c r="C167" s="24">
        <f>+SUM(C163:C166)</f>
        <v>18</v>
      </c>
      <c r="D167" s="24">
        <f>+SUM(D163:D166)</f>
        <v>83</v>
      </c>
      <c r="E167" s="64"/>
      <c r="F167" s="64"/>
      <c r="G167" s="64"/>
      <c r="H167" s="64"/>
      <c r="I167" s="64"/>
      <c r="J167" s="64"/>
      <c r="K167" s="64"/>
      <c r="L167" s="64"/>
      <c r="M167" s="64"/>
      <c r="N167" s="64"/>
      <c r="O167" s="64"/>
      <c r="P167" s="64"/>
      <c r="Q167" s="64"/>
      <c r="U167" s="14"/>
      <c r="V167" s="14"/>
      <c r="W167" s="11"/>
      <c r="X167" s="11"/>
      <c r="Z167" s="221"/>
      <c r="AS167" s="217"/>
      <c r="AT167" s="217"/>
      <c r="AU167" s="217"/>
      <c r="AV167" s="222"/>
      <c r="AW167" s="218"/>
      <c r="AX167" s="217"/>
      <c r="AY167" s="217"/>
      <c r="AZ167" s="217"/>
      <c r="BA167" s="6"/>
      <c r="BB167" s="6"/>
      <c r="BC167" s="6"/>
      <c r="BD167" s="6"/>
      <c r="BE167" s="6"/>
      <c r="BF167" s="6"/>
      <c r="BG167" s="217"/>
      <c r="BH167" s="217"/>
      <c r="BI167" s="217"/>
      <c r="BJ167" s="217"/>
      <c r="BK167" s="217"/>
      <c r="BL167" s="217"/>
      <c r="BM167" s="217"/>
      <c r="BN167" s="217"/>
      <c r="BO167" s="217"/>
      <c r="BP167" s="218"/>
      <c r="BQ167" s="217"/>
      <c r="BR167" s="217"/>
      <c r="BS167" s="217"/>
      <c r="BT167" s="217"/>
      <c r="BU167" s="217"/>
      <c r="BV167" s="217"/>
      <c r="BW167" s="217"/>
      <c r="BX167" s="217"/>
      <c r="BY167" s="217"/>
      <c r="BZ167" s="217"/>
      <c r="CA167" s="217"/>
      <c r="CB167" s="217"/>
      <c r="CC167" s="217"/>
    </row>
    <row r="168" spans="1:81" s="15" customFormat="1" ht="40.5" customHeight="1" x14ac:dyDescent="0.2">
      <c r="A168" s="130" t="s">
        <v>159</v>
      </c>
      <c r="B168" s="130"/>
      <c r="C168" s="130"/>
      <c r="D168" s="130"/>
      <c r="E168" s="130"/>
      <c r="F168" s="130"/>
      <c r="G168" s="130"/>
      <c r="H168" s="11"/>
      <c r="I168" s="11"/>
      <c r="J168" s="11"/>
      <c r="K168" s="11"/>
      <c r="L168" s="11"/>
      <c r="M168" s="130"/>
      <c r="N168" s="130"/>
      <c r="R168" s="11"/>
      <c r="S168" s="11"/>
      <c r="AK168" s="13"/>
      <c r="AL168" s="13"/>
      <c r="AM168" s="13"/>
      <c r="AN168" s="13"/>
      <c r="AO168" s="13"/>
      <c r="AP168" s="13"/>
      <c r="AV168" s="17"/>
      <c r="AW168" s="131"/>
      <c r="BA168" s="6"/>
      <c r="BB168" s="6"/>
      <c r="BC168" s="6"/>
      <c r="BD168" s="6"/>
      <c r="BE168" s="6"/>
      <c r="BF168" s="6"/>
      <c r="BP168" s="16"/>
    </row>
    <row r="169" spans="1:81" s="13" customFormat="1" ht="14.25" customHeight="1" x14ac:dyDescent="0.15">
      <c r="A169" s="366" t="s">
        <v>70</v>
      </c>
      <c r="B169" s="368" t="s">
        <v>71</v>
      </c>
      <c r="C169" s="358" t="s">
        <v>72</v>
      </c>
      <c r="D169" s="370"/>
      <c r="E169" s="370"/>
      <c r="F169" s="370"/>
      <c r="G169" s="370"/>
      <c r="H169" s="370"/>
      <c r="I169" s="370"/>
      <c r="J169" s="370"/>
      <c r="K169" s="370"/>
      <c r="L169" s="370"/>
      <c r="M169" s="370"/>
      <c r="N169" s="370"/>
      <c r="O169" s="370"/>
      <c r="P169" s="370"/>
      <c r="Q169" s="370"/>
      <c r="R169" s="370"/>
      <c r="S169" s="370"/>
      <c r="T169" s="370"/>
      <c r="U169" s="370"/>
      <c r="V169" s="358" t="s">
        <v>7</v>
      </c>
      <c r="W169" s="359"/>
      <c r="X169" s="394" t="s">
        <v>73</v>
      </c>
      <c r="Y169" s="390" t="s">
        <v>160</v>
      </c>
      <c r="Z169" s="15"/>
      <c r="AA169" s="15"/>
      <c r="AB169" s="15"/>
      <c r="AC169" s="15"/>
      <c r="AD169" s="15"/>
      <c r="AE169" s="15"/>
      <c r="AF169" s="15"/>
      <c r="AG169" s="15"/>
      <c r="AH169" s="15"/>
      <c r="AI169" s="15"/>
      <c r="AJ169" s="15"/>
      <c r="AW169" s="131"/>
      <c r="AX169" s="17"/>
      <c r="BA169" s="6"/>
      <c r="BB169" s="6"/>
      <c r="BC169" s="6"/>
      <c r="BD169" s="6"/>
      <c r="BE169" s="6"/>
      <c r="BF169" s="6"/>
      <c r="BP169" s="16"/>
    </row>
    <row r="170" spans="1:81" s="13" customFormat="1" ht="30" customHeight="1" x14ac:dyDescent="0.15">
      <c r="A170" s="367"/>
      <c r="B170" s="369"/>
      <c r="C170" s="132"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95"/>
      <c r="Y170" s="391"/>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3" t="s">
        <v>75</v>
      </c>
      <c r="B171" s="134">
        <f t="shared" ref="B171:B176" si="16">SUM(C171:U171)</f>
        <v>74</v>
      </c>
      <c r="C171" s="50"/>
      <c r="D171" s="48"/>
      <c r="E171" s="48"/>
      <c r="F171" s="48"/>
      <c r="G171" s="48"/>
      <c r="H171" s="48">
        <v>4</v>
      </c>
      <c r="I171" s="48">
        <v>1</v>
      </c>
      <c r="J171" s="48">
        <v>6</v>
      </c>
      <c r="K171" s="48">
        <v>5</v>
      </c>
      <c r="L171" s="48"/>
      <c r="M171" s="55">
        <v>2</v>
      </c>
      <c r="N171" s="55">
        <v>6</v>
      </c>
      <c r="O171" s="55">
        <v>10</v>
      </c>
      <c r="P171" s="55">
        <v>3</v>
      </c>
      <c r="Q171" s="55">
        <v>8</v>
      </c>
      <c r="R171" s="55">
        <v>11</v>
      </c>
      <c r="S171" s="55">
        <v>2</v>
      </c>
      <c r="T171" s="55">
        <v>9</v>
      </c>
      <c r="U171" s="55">
        <v>7</v>
      </c>
      <c r="V171" s="50">
        <v>32</v>
      </c>
      <c r="W171" s="51">
        <v>42</v>
      </c>
      <c r="X171" s="227">
        <v>74</v>
      </c>
      <c r="Y171" s="228"/>
      <c r="Z171" s="136"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7"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3"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27"/>
      <c r="Y172" s="229"/>
      <c r="Z172" s="136" t="str">
        <f t="shared" si="17"/>
        <v/>
      </c>
      <c r="AA172" s="15"/>
      <c r="AB172" s="15"/>
      <c r="AC172" s="15"/>
      <c r="AI172" s="15"/>
      <c r="AJ172" s="15"/>
      <c r="AK172" s="15"/>
      <c r="AL172" s="15"/>
      <c r="AM172" s="15"/>
      <c r="AW172" s="16"/>
      <c r="AZ172" s="17"/>
      <c r="BA172" s="33" t="str">
        <f t="shared" si="18"/>
        <v/>
      </c>
      <c r="BB172" s="137" t="str">
        <f t="shared" si="19"/>
        <v/>
      </c>
      <c r="BC172" s="33" t="str">
        <f t="shared" si="20"/>
        <v/>
      </c>
      <c r="BD172" s="16">
        <f t="shared" si="21"/>
        <v>0</v>
      </c>
      <c r="BE172" s="16">
        <f t="shared" si="22"/>
        <v>0</v>
      </c>
      <c r="BF172" s="16" t="str">
        <f t="shared" si="23"/>
        <v/>
      </c>
      <c r="BP172" s="16"/>
    </row>
    <row r="173" spans="1:81" s="13" customFormat="1" ht="15.75" customHeight="1" x14ac:dyDescent="0.15">
      <c r="A173" s="133"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27"/>
      <c r="Y173" s="229"/>
      <c r="Z173" s="136" t="str">
        <f t="shared" si="17"/>
        <v/>
      </c>
      <c r="AA173" s="15"/>
      <c r="AB173" s="15"/>
      <c r="AC173" s="15"/>
      <c r="AI173" s="15"/>
      <c r="AJ173" s="15"/>
      <c r="AK173" s="15"/>
      <c r="AL173" s="15"/>
      <c r="AM173" s="15"/>
      <c r="AW173" s="16"/>
      <c r="AZ173" s="17"/>
      <c r="BA173" s="33" t="str">
        <f t="shared" si="18"/>
        <v/>
      </c>
      <c r="BB173" s="137" t="str">
        <f t="shared" si="19"/>
        <v/>
      </c>
      <c r="BC173" s="33" t="str">
        <f t="shared" si="20"/>
        <v/>
      </c>
      <c r="BD173" s="16">
        <f t="shared" si="21"/>
        <v>0</v>
      </c>
      <c r="BE173" s="16">
        <f t="shared" si="22"/>
        <v>0</v>
      </c>
      <c r="BF173" s="16" t="str">
        <f t="shared" si="23"/>
        <v/>
      </c>
      <c r="BP173" s="16"/>
    </row>
    <row r="174" spans="1:81" s="13" customFormat="1" ht="15.75" customHeight="1" x14ac:dyDescent="0.15">
      <c r="A174" s="23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27"/>
      <c r="Y174" s="229"/>
      <c r="Z174" s="136" t="str">
        <f t="shared" si="17"/>
        <v/>
      </c>
      <c r="AA174" s="15"/>
      <c r="AB174" s="15"/>
      <c r="AC174" s="15"/>
      <c r="AI174" s="15"/>
      <c r="AJ174" s="15"/>
      <c r="AK174" s="15"/>
      <c r="AL174" s="15"/>
      <c r="AM174" s="15"/>
      <c r="AW174" s="16"/>
      <c r="AZ174" s="17"/>
      <c r="BA174" s="33" t="str">
        <f t="shared" si="18"/>
        <v/>
      </c>
      <c r="BB174" s="137" t="str">
        <f t="shared" si="19"/>
        <v/>
      </c>
      <c r="BC174" s="33" t="str">
        <f t="shared" si="20"/>
        <v/>
      </c>
      <c r="BD174" s="16">
        <f t="shared" si="21"/>
        <v>0</v>
      </c>
      <c r="BE174" s="16">
        <f t="shared" si="22"/>
        <v>0</v>
      </c>
      <c r="BF174" s="16" t="str">
        <f t="shared" si="23"/>
        <v/>
      </c>
      <c r="BP174" s="16"/>
    </row>
    <row r="175" spans="1:81" s="13" customFormat="1" ht="15.75" customHeight="1" x14ac:dyDescent="0.15">
      <c r="A175" s="23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32"/>
      <c r="Y175" s="233"/>
      <c r="Z175" s="136" t="str">
        <f t="shared" si="17"/>
        <v/>
      </c>
      <c r="AA175" s="15"/>
      <c r="AB175" s="15"/>
      <c r="AC175" s="15"/>
      <c r="AI175" s="15"/>
      <c r="AJ175" s="15"/>
      <c r="AK175" s="15"/>
      <c r="AL175" s="15"/>
      <c r="AM175" s="15"/>
      <c r="AW175" s="16"/>
      <c r="AZ175" s="17"/>
      <c r="BA175" s="33" t="str">
        <f t="shared" si="18"/>
        <v/>
      </c>
      <c r="BB175" s="137" t="str">
        <f t="shared" si="19"/>
        <v/>
      </c>
      <c r="BC175" s="33" t="str">
        <f t="shared" si="20"/>
        <v/>
      </c>
      <c r="BD175" s="16">
        <f t="shared" si="21"/>
        <v>0</v>
      </c>
      <c r="BE175" s="16">
        <f t="shared" si="22"/>
        <v>0</v>
      </c>
      <c r="BF175" s="16" t="str">
        <f t="shared" si="23"/>
        <v/>
      </c>
      <c r="BP175" s="16"/>
    </row>
    <row r="176" spans="1:81" s="13" customFormat="1" ht="15.75" customHeight="1" x14ac:dyDescent="0.15">
      <c r="A176" s="206" t="s">
        <v>5</v>
      </c>
      <c r="B176" s="56">
        <f t="shared" si="16"/>
        <v>74</v>
      </c>
      <c r="C176" s="234">
        <f>+SUM(C171:C175)</f>
        <v>0</v>
      </c>
      <c r="D176" s="87">
        <f t="shared" ref="D176:Y176" si="24">+SUM(D171:D175)</f>
        <v>0</v>
      </c>
      <c r="E176" s="87">
        <f t="shared" si="24"/>
        <v>0</v>
      </c>
      <c r="F176" s="87">
        <f t="shared" si="24"/>
        <v>0</v>
      </c>
      <c r="G176" s="87">
        <f t="shared" si="24"/>
        <v>0</v>
      </c>
      <c r="H176" s="87">
        <f t="shared" si="24"/>
        <v>4</v>
      </c>
      <c r="I176" s="87">
        <f t="shared" si="24"/>
        <v>1</v>
      </c>
      <c r="J176" s="87">
        <f t="shared" si="24"/>
        <v>6</v>
      </c>
      <c r="K176" s="87">
        <f t="shared" si="24"/>
        <v>5</v>
      </c>
      <c r="L176" s="87">
        <f t="shared" si="24"/>
        <v>0</v>
      </c>
      <c r="M176" s="87">
        <f t="shared" si="24"/>
        <v>2</v>
      </c>
      <c r="N176" s="87">
        <f t="shared" si="24"/>
        <v>6</v>
      </c>
      <c r="O176" s="87">
        <f t="shared" si="24"/>
        <v>10</v>
      </c>
      <c r="P176" s="87">
        <f t="shared" si="24"/>
        <v>3</v>
      </c>
      <c r="Q176" s="87">
        <f t="shared" si="24"/>
        <v>8</v>
      </c>
      <c r="R176" s="87">
        <f t="shared" si="24"/>
        <v>11</v>
      </c>
      <c r="S176" s="87">
        <f t="shared" si="24"/>
        <v>2</v>
      </c>
      <c r="T176" s="87">
        <f t="shared" si="24"/>
        <v>9</v>
      </c>
      <c r="U176" s="88">
        <f t="shared" si="24"/>
        <v>7</v>
      </c>
      <c r="V176" s="234">
        <f t="shared" si="24"/>
        <v>32</v>
      </c>
      <c r="W176" s="235">
        <f t="shared" si="24"/>
        <v>42</v>
      </c>
      <c r="X176" s="236">
        <f t="shared" si="24"/>
        <v>74</v>
      </c>
      <c r="Y176" s="237">
        <f t="shared" si="24"/>
        <v>0</v>
      </c>
      <c r="Z176" s="136" t="str">
        <f t="shared" si="17"/>
        <v/>
      </c>
      <c r="AA176" s="15"/>
      <c r="AB176" s="15"/>
      <c r="AC176" s="15"/>
      <c r="AI176" s="15"/>
      <c r="AJ176" s="15"/>
      <c r="AK176" s="15"/>
      <c r="AL176" s="15"/>
      <c r="AM176" s="15"/>
      <c r="AW176" s="16"/>
      <c r="AZ176" s="17"/>
      <c r="BA176" s="33" t="str">
        <f t="shared" si="18"/>
        <v/>
      </c>
      <c r="BB176" s="137" t="str">
        <f t="shared" si="19"/>
        <v/>
      </c>
      <c r="BC176" s="33" t="str">
        <f t="shared" si="20"/>
        <v/>
      </c>
      <c r="BD176" s="16">
        <f t="shared" si="21"/>
        <v>0</v>
      </c>
      <c r="BE176" s="16">
        <f t="shared" si="22"/>
        <v>0</v>
      </c>
      <c r="BF176" s="16">
        <f t="shared" si="23"/>
        <v>0</v>
      </c>
      <c r="BP176" s="16"/>
    </row>
    <row r="177" spans="1:68" s="13" customFormat="1" ht="40.5" customHeight="1" x14ac:dyDescent="0.2">
      <c r="A177" s="147" t="s">
        <v>161</v>
      </c>
      <c r="C177" s="130"/>
      <c r="D177" s="130"/>
      <c r="E177" s="130"/>
      <c r="F177" s="130"/>
      <c r="G177" s="130"/>
      <c r="H177" s="130"/>
      <c r="I177" s="130"/>
      <c r="J177" s="130"/>
      <c r="K177" s="130"/>
      <c r="L177" s="130"/>
      <c r="M177" s="130"/>
      <c r="N177" s="130"/>
      <c r="O177" s="15"/>
      <c r="P177" s="15"/>
      <c r="Q177" s="15"/>
      <c r="R177" s="15"/>
      <c r="S177" s="15"/>
      <c r="T177" s="15"/>
      <c r="X177" s="15"/>
      <c r="Y177" s="15"/>
      <c r="Z177" s="15"/>
      <c r="AF177" s="15"/>
      <c r="AG177" s="15"/>
      <c r="AH177" s="15"/>
      <c r="AI177" s="15"/>
      <c r="AJ177" s="15"/>
      <c r="AV177" s="17"/>
      <c r="AW177" s="131"/>
      <c r="BA177" s="6"/>
      <c r="BB177" s="6"/>
      <c r="BC177" s="6"/>
      <c r="BD177" s="6"/>
      <c r="BE177" s="6"/>
      <c r="BF177" s="6"/>
      <c r="BP177" s="16"/>
    </row>
    <row r="178" spans="1:68" s="13" customFormat="1" ht="18.75" customHeight="1" x14ac:dyDescent="0.15">
      <c r="A178" s="295" t="s">
        <v>70</v>
      </c>
      <c r="B178" s="292" t="s">
        <v>71</v>
      </c>
      <c r="C178" s="15"/>
      <c r="D178" s="15"/>
      <c r="E178" s="15"/>
      <c r="F178" s="15"/>
      <c r="G178" s="15"/>
      <c r="H178" s="15"/>
      <c r="I178" s="15"/>
      <c r="J178" s="15"/>
      <c r="P178" s="15"/>
      <c r="Q178" s="15"/>
      <c r="R178" s="15"/>
      <c r="S178" s="15"/>
      <c r="T178" s="15"/>
      <c r="AG178" s="148"/>
      <c r="AH178" s="148"/>
      <c r="AW178" s="16"/>
      <c r="BA178" s="6"/>
      <c r="BB178" s="6"/>
      <c r="BC178" s="6"/>
      <c r="BD178" s="6"/>
      <c r="BE178" s="6"/>
      <c r="BF178" s="6"/>
      <c r="BP178" s="16"/>
    </row>
    <row r="179" spans="1:68" s="13" customFormat="1" ht="15" customHeight="1" x14ac:dyDescent="0.15">
      <c r="A179" s="149" t="s">
        <v>75</v>
      </c>
      <c r="B179" s="76">
        <v>557</v>
      </c>
      <c r="C179" s="15"/>
      <c r="D179" s="15"/>
      <c r="E179" s="15"/>
      <c r="F179" s="15"/>
      <c r="G179" s="15"/>
      <c r="H179" s="15"/>
      <c r="I179" s="15"/>
      <c r="J179" s="15"/>
      <c r="T179" s="15"/>
      <c r="AG179" s="148"/>
      <c r="AH179" s="148"/>
      <c r="AK179" s="151"/>
      <c r="AL179" s="152"/>
      <c r="AM179" s="151"/>
      <c r="AN179" s="151"/>
      <c r="AO179" s="151"/>
      <c r="AP179" s="151"/>
      <c r="AW179" s="16"/>
      <c r="BA179" s="6"/>
      <c r="BB179" s="6"/>
      <c r="BC179" s="6"/>
      <c r="BD179" s="6"/>
      <c r="BE179" s="6"/>
      <c r="BF179" s="6"/>
      <c r="BP179" s="16"/>
    </row>
    <row r="180" spans="1:68" s="13" customFormat="1" ht="15" customHeight="1" x14ac:dyDescent="0.15">
      <c r="A180" s="133" t="s">
        <v>76</v>
      </c>
      <c r="B180" s="78"/>
      <c r="C180" s="15"/>
      <c r="D180" s="15"/>
      <c r="E180" s="15"/>
      <c r="F180" s="15"/>
      <c r="G180" s="15"/>
      <c r="H180" s="15"/>
      <c r="I180" s="15"/>
      <c r="J180" s="15"/>
      <c r="T180" s="15"/>
      <c r="AG180" s="148"/>
      <c r="AH180" s="148"/>
      <c r="AK180" s="151"/>
      <c r="AL180" s="152"/>
      <c r="AM180" s="151"/>
      <c r="AN180" s="151"/>
      <c r="AO180" s="151"/>
      <c r="AP180" s="151"/>
      <c r="AW180" s="16"/>
      <c r="BA180" s="6"/>
      <c r="BB180" s="6"/>
      <c r="BC180" s="6"/>
      <c r="BD180" s="6"/>
      <c r="BE180" s="6"/>
      <c r="BF180" s="6"/>
      <c r="BP180" s="16"/>
    </row>
    <row r="181" spans="1:68" s="13" customFormat="1" ht="15" customHeight="1" x14ac:dyDescent="0.15">
      <c r="A181" s="133" t="s">
        <v>77</v>
      </c>
      <c r="B181" s="78"/>
      <c r="C181" s="15"/>
      <c r="D181" s="15"/>
      <c r="E181" s="15"/>
      <c r="F181" s="15"/>
      <c r="G181" s="15"/>
      <c r="H181" s="15"/>
      <c r="I181" s="15"/>
      <c r="J181" s="15"/>
      <c r="T181" s="15"/>
      <c r="AG181" s="148"/>
      <c r="AH181" s="148"/>
      <c r="AK181" s="151"/>
      <c r="AL181" s="152"/>
      <c r="AM181" s="151"/>
      <c r="AN181" s="151"/>
      <c r="AO181" s="151"/>
      <c r="AP181" s="151"/>
      <c r="AW181" s="16"/>
      <c r="BA181" s="6"/>
      <c r="BB181" s="6"/>
      <c r="BC181" s="6"/>
      <c r="BD181" s="6"/>
      <c r="BE181" s="6"/>
      <c r="BF181" s="6"/>
      <c r="BP181" s="16"/>
    </row>
    <row r="182" spans="1:68" s="13" customFormat="1" ht="16.5" customHeight="1" x14ac:dyDescent="0.15">
      <c r="A182" s="138" t="s">
        <v>78</v>
      </c>
      <c r="B182" s="154"/>
      <c r="C182" s="15"/>
      <c r="D182" s="15"/>
      <c r="E182" s="15"/>
      <c r="F182" s="15"/>
      <c r="G182" s="15"/>
      <c r="H182" s="15"/>
      <c r="I182" s="15"/>
      <c r="J182" s="15"/>
      <c r="T182" s="15"/>
      <c r="AG182" s="148"/>
      <c r="AH182" s="148"/>
      <c r="AK182" s="151"/>
      <c r="AL182" s="152"/>
      <c r="AM182" s="151"/>
      <c r="AN182" s="151"/>
      <c r="AO182" s="151"/>
      <c r="AP182" s="151"/>
      <c r="AW182" s="16"/>
      <c r="BA182" s="6"/>
      <c r="BB182" s="6"/>
      <c r="BC182" s="6"/>
      <c r="BD182" s="6"/>
      <c r="BE182" s="6"/>
      <c r="BF182" s="6"/>
      <c r="BP182" s="16"/>
    </row>
    <row r="183" spans="1:68" s="13" customFormat="1" ht="16.5" customHeight="1" x14ac:dyDescent="0.15">
      <c r="A183" s="206" t="s">
        <v>5</v>
      </c>
      <c r="B183" s="56">
        <f>+SUM(B179:B182)</f>
        <v>557</v>
      </c>
      <c r="C183" s="15"/>
      <c r="D183" s="15"/>
      <c r="E183" s="15"/>
      <c r="F183" s="15"/>
      <c r="G183" s="15"/>
      <c r="H183" s="15"/>
      <c r="I183" s="15"/>
      <c r="J183" s="15"/>
      <c r="T183" s="15"/>
      <c r="AG183" s="148"/>
      <c r="AH183" s="148"/>
      <c r="AK183" s="151"/>
      <c r="AL183" s="152"/>
      <c r="AM183" s="151"/>
      <c r="AN183" s="151"/>
      <c r="AO183" s="151"/>
      <c r="AP183" s="151"/>
      <c r="AW183" s="16"/>
      <c r="BA183" s="6"/>
      <c r="BB183" s="6"/>
      <c r="BC183" s="6"/>
      <c r="BD183" s="6"/>
      <c r="BE183" s="6"/>
      <c r="BF183" s="6"/>
      <c r="BP183" s="16"/>
    </row>
    <row r="184" spans="1:68" s="13" customFormat="1" ht="42" customHeight="1" x14ac:dyDescent="0.2">
      <c r="A184" s="147" t="s">
        <v>162</v>
      </c>
      <c r="B184" s="147"/>
      <c r="C184" s="15"/>
      <c r="D184" s="15"/>
      <c r="E184" s="15"/>
      <c r="F184" s="15"/>
      <c r="G184" s="15"/>
      <c r="H184" s="15"/>
      <c r="I184" s="15"/>
      <c r="J184" s="15"/>
      <c r="T184" s="15"/>
      <c r="AG184" s="148"/>
      <c r="AH184" s="148"/>
      <c r="AK184" s="151"/>
      <c r="AL184" s="152"/>
      <c r="AM184" s="151"/>
      <c r="AN184" s="151"/>
      <c r="AO184" s="151"/>
      <c r="AP184" s="151"/>
      <c r="AW184" s="16"/>
      <c r="BA184" s="6"/>
      <c r="BB184" s="6"/>
      <c r="BC184" s="6"/>
      <c r="BD184" s="6"/>
      <c r="BE184" s="6"/>
      <c r="BF184" s="6"/>
      <c r="BP184" s="16"/>
    </row>
    <row r="185" spans="1:68" s="13" customFormat="1" ht="15" customHeight="1" x14ac:dyDescent="0.15">
      <c r="A185" s="295" t="s">
        <v>70</v>
      </c>
      <c r="B185" s="94" t="s">
        <v>71</v>
      </c>
      <c r="C185" s="15"/>
      <c r="D185" s="15"/>
      <c r="E185" s="15"/>
      <c r="F185" s="15"/>
      <c r="G185" s="15"/>
      <c r="H185" s="15"/>
      <c r="I185" s="15"/>
      <c r="J185" s="15"/>
      <c r="T185" s="15"/>
      <c r="AG185" s="148"/>
      <c r="AH185" s="148"/>
      <c r="AK185" s="151"/>
      <c r="AL185" s="152"/>
      <c r="AM185" s="151"/>
      <c r="AN185" s="151"/>
      <c r="AO185" s="151"/>
      <c r="AP185" s="151"/>
      <c r="AW185" s="16"/>
      <c r="BA185" s="6"/>
      <c r="BB185" s="6"/>
      <c r="BC185" s="6"/>
      <c r="BD185" s="6"/>
      <c r="BE185" s="6"/>
      <c r="BF185" s="6"/>
      <c r="BP185" s="16"/>
    </row>
    <row r="186" spans="1:68" s="13" customFormat="1" ht="15" customHeight="1" x14ac:dyDescent="0.15">
      <c r="A186" s="149" t="s">
        <v>75</v>
      </c>
      <c r="B186" s="150">
        <v>1101</v>
      </c>
      <c r="C186" s="15"/>
      <c r="D186" s="15"/>
      <c r="E186" s="15"/>
      <c r="F186" s="15"/>
      <c r="G186" s="15"/>
      <c r="H186" s="15"/>
      <c r="I186" s="15"/>
      <c r="J186" s="15"/>
      <c r="P186" s="15"/>
      <c r="Q186" s="15"/>
      <c r="R186" s="15"/>
      <c r="S186" s="15"/>
      <c r="T186" s="15"/>
      <c r="AG186" s="148"/>
      <c r="AH186" s="148"/>
      <c r="AK186" s="151"/>
      <c r="AL186" s="152"/>
      <c r="AM186" s="151"/>
      <c r="AN186" s="151"/>
      <c r="AO186" s="151"/>
      <c r="AP186" s="151"/>
      <c r="AW186" s="16"/>
      <c r="BA186" s="6"/>
      <c r="BB186" s="6"/>
      <c r="BC186" s="6"/>
      <c r="BD186" s="6"/>
      <c r="BE186" s="6"/>
      <c r="BF186" s="6"/>
      <c r="BP186" s="16"/>
    </row>
    <row r="187" spans="1:68" s="13" customFormat="1" ht="15" customHeight="1" x14ac:dyDescent="0.15">
      <c r="A187" s="133" t="s">
        <v>76</v>
      </c>
      <c r="B187" s="78"/>
      <c r="C187" s="15"/>
      <c r="D187" s="15"/>
      <c r="E187" s="15"/>
      <c r="F187" s="15"/>
      <c r="G187" s="15"/>
      <c r="H187" s="15"/>
      <c r="I187" s="15"/>
      <c r="J187" s="15"/>
      <c r="P187" s="15"/>
      <c r="Q187" s="15"/>
      <c r="R187" s="15"/>
      <c r="S187" s="15"/>
      <c r="T187" s="15"/>
      <c r="AG187" s="148"/>
      <c r="AH187" s="148"/>
      <c r="AK187" s="151"/>
      <c r="AL187" s="152"/>
      <c r="AM187" s="151"/>
      <c r="AN187" s="151"/>
      <c r="AO187" s="151"/>
      <c r="AP187" s="151"/>
      <c r="AW187" s="16"/>
      <c r="BA187" s="6"/>
      <c r="BB187" s="6"/>
      <c r="BC187" s="6"/>
      <c r="BD187" s="6"/>
      <c r="BE187" s="6"/>
      <c r="BF187" s="6"/>
      <c r="BP187" s="16"/>
    </row>
    <row r="188" spans="1:68" s="13" customFormat="1" ht="15" customHeight="1" x14ac:dyDescent="0.15">
      <c r="A188" s="133" t="s">
        <v>77</v>
      </c>
      <c r="B188" s="78"/>
      <c r="C188" s="15"/>
      <c r="D188" s="15"/>
      <c r="E188" s="15"/>
      <c r="F188" s="15"/>
      <c r="G188" s="15"/>
      <c r="H188" s="15"/>
      <c r="I188" s="15"/>
      <c r="J188" s="15"/>
      <c r="P188" s="15"/>
      <c r="Q188" s="15"/>
      <c r="R188" s="15"/>
      <c r="S188" s="15"/>
      <c r="T188" s="15"/>
      <c r="AG188" s="148"/>
      <c r="AH188" s="148"/>
      <c r="AK188" s="151"/>
      <c r="AL188" s="152"/>
      <c r="AM188" s="151"/>
      <c r="AN188" s="151"/>
      <c r="AO188" s="151"/>
      <c r="AP188" s="151"/>
      <c r="AW188" s="16"/>
      <c r="BA188" s="6"/>
      <c r="BB188" s="6"/>
      <c r="BC188" s="6"/>
      <c r="BD188" s="6"/>
      <c r="BE188" s="6"/>
      <c r="BF188" s="6"/>
      <c r="BP188" s="16"/>
    </row>
    <row r="189" spans="1:68" ht="15" customHeight="1" x14ac:dyDescent="0.2">
      <c r="A189" s="138" t="s">
        <v>78</v>
      </c>
      <c r="B189" s="154"/>
      <c r="K189" s="6"/>
      <c r="L189" s="6"/>
    </row>
    <row r="190" spans="1:68" ht="15" customHeight="1" x14ac:dyDescent="0.2">
      <c r="A190" s="206" t="s">
        <v>5</v>
      </c>
      <c r="B190" s="56">
        <f>+SUM(B186:B189)</f>
        <v>1101</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39" t="s">
        <v>164</v>
      </c>
      <c r="B192" s="94" t="s">
        <v>71</v>
      </c>
      <c r="C192" s="6"/>
      <c r="D192" s="6"/>
      <c r="E192" s="6"/>
      <c r="F192" s="6"/>
      <c r="G192" s="6"/>
      <c r="H192" s="6"/>
      <c r="I192" s="6"/>
      <c r="J192" s="6"/>
      <c r="K192" s="6"/>
      <c r="L192" s="6"/>
      <c r="M192" s="6"/>
      <c r="N192" s="6"/>
    </row>
    <row r="193" spans="1:14" ht="16.5" customHeight="1" x14ac:dyDescent="0.15">
      <c r="A193" s="240" t="s">
        <v>165</v>
      </c>
      <c r="B193" s="150"/>
      <c r="C193" s="6"/>
      <c r="D193" s="6"/>
      <c r="E193" s="6"/>
      <c r="F193" s="6"/>
      <c r="G193" s="6"/>
      <c r="H193" s="6"/>
      <c r="I193" s="6"/>
      <c r="J193" s="6"/>
      <c r="K193" s="6"/>
      <c r="L193" s="6"/>
      <c r="M193" s="6"/>
      <c r="N193" s="6"/>
    </row>
    <row r="194" spans="1:14" ht="16.5" customHeight="1" x14ac:dyDescent="0.15">
      <c r="A194" s="241" t="s">
        <v>166</v>
      </c>
      <c r="B194" s="78"/>
      <c r="C194" s="6"/>
      <c r="D194" s="6"/>
      <c r="E194" s="6"/>
      <c r="F194" s="6"/>
      <c r="G194" s="6"/>
      <c r="H194" s="6"/>
      <c r="I194" s="6"/>
      <c r="J194" s="6"/>
      <c r="K194" s="6"/>
      <c r="L194" s="6"/>
      <c r="M194" s="6"/>
      <c r="N194" s="6"/>
    </row>
    <row r="195" spans="1:14" ht="16.5" customHeight="1" x14ac:dyDescent="0.15">
      <c r="A195" s="242" t="s">
        <v>167</v>
      </c>
      <c r="B195" s="154"/>
      <c r="C195" s="6"/>
      <c r="D195" s="6"/>
      <c r="E195" s="6"/>
      <c r="F195" s="6"/>
      <c r="G195" s="6"/>
      <c r="H195" s="6"/>
      <c r="I195" s="6"/>
      <c r="J195" s="6"/>
      <c r="K195" s="6"/>
      <c r="L195" s="6"/>
      <c r="M195" s="6"/>
      <c r="N195" s="6"/>
    </row>
    <row r="196" spans="1:14" ht="26.25" customHeight="1" x14ac:dyDescent="0.2">
      <c r="A196" s="243" t="s">
        <v>168</v>
      </c>
      <c r="B196" s="90"/>
      <c r="C196" s="90"/>
      <c r="D196" s="90"/>
    </row>
    <row r="197" spans="1:14" ht="31.5" customHeight="1" x14ac:dyDescent="0.2">
      <c r="A197" s="244" t="s">
        <v>82</v>
      </c>
      <c r="B197" s="94" t="s">
        <v>5</v>
      </c>
      <c r="N197" s="6"/>
    </row>
    <row r="198" spans="1:14" ht="15" customHeight="1" x14ac:dyDescent="0.2">
      <c r="A198" s="245" t="s">
        <v>83</v>
      </c>
      <c r="B198" s="76">
        <v>557</v>
      </c>
      <c r="M198" s="6"/>
      <c r="N198" s="6"/>
    </row>
    <row r="199" spans="1:14" ht="15" customHeight="1" x14ac:dyDescent="0.2">
      <c r="A199" s="160" t="s">
        <v>169</v>
      </c>
      <c r="B199" s="78">
        <v>1558</v>
      </c>
      <c r="M199" s="6"/>
      <c r="N199" s="6"/>
    </row>
    <row r="200" spans="1:14" ht="15" customHeight="1" x14ac:dyDescent="0.2">
      <c r="A200" s="160" t="s">
        <v>170</v>
      </c>
      <c r="B200" s="78">
        <v>202</v>
      </c>
      <c r="M200" s="6"/>
      <c r="N200" s="6"/>
    </row>
    <row r="201" spans="1:14" ht="15" customHeight="1" x14ac:dyDescent="0.2">
      <c r="A201" s="246" t="s">
        <v>171</v>
      </c>
      <c r="B201" s="78"/>
      <c r="M201" s="6"/>
      <c r="N201" s="6"/>
    </row>
    <row r="202" spans="1:14" ht="15" customHeight="1" x14ac:dyDescent="0.2">
      <c r="A202" s="160" t="s">
        <v>172</v>
      </c>
      <c r="B202" s="78"/>
      <c r="M202" s="6"/>
      <c r="N202" s="6"/>
    </row>
    <row r="203" spans="1:14" ht="15" customHeight="1" x14ac:dyDescent="0.2">
      <c r="A203" s="160" t="s">
        <v>173</v>
      </c>
      <c r="B203" s="78"/>
      <c r="M203" s="6"/>
      <c r="N203" s="6"/>
    </row>
    <row r="204" spans="1:14" ht="15" customHeight="1" x14ac:dyDescent="0.2">
      <c r="A204" s="160" t="s">
        <v>174</v>
      </c>
      <c r="B204" s="78"/>
      <c r="M204" s="6"/>
      <c r="N204" s="6"/>
    </row>
    <row r="205" spans="1:14" ht="15" customHeight="1" x14ac:dyDescent="0.2">
      <c r="A205" s="160" t="s">
        <v>175</v>
      </c>
      <c r="B205" s="78"/>
      <c r="M205" s="6"/>
      <c r="N205" s="6"/>
    </row>
    <row r="206" spans="1:14" ht="15" customHeight="1" x14ac:dyDescent="0.2">
      <c r="A206" s="247" t="s">
        <v>86</v>
      </c>
      <c r="B206" s="78">
        <v>874</v>
      </c>
      <c r="M206" s="6"/>
      <c r="N206" s="6"/>
    </row>
    <row r="207" spans="1:14" ht="15" customHeight="1" x14ac:dyDescent="0.2">
      <c r="A207" s="246" t="s">
        <v>176</v>
      </c>
      <c r="B207" s="78"/>
      <c r="M207" s="6"/>
      <c r="N207" s="6"/>
    </row>
    <row r="208" spans="1:14" ht="15" customHeight="1" x14ac:dyDescent="0.2">
      <c r="A208" s="246" t="s">
        <v>177</v>
      </c>
      <c r="B208" s="78"/>
      <c r="M208" s="6"/>
      <c r="N208" s="6"/>
    </row>
    <row r="209" spans="1:14" ht="15" customHeight="1" x14ac:dyDescent="0.2">
      <c r="A209" s="160" t="s">
        <v>178</v>
      </c>
      <c r="B209" s="78"/>
      <c r="L209" s="6"/>
      <c r="M209" s="6"/>
      <c r="N209" s="6"/>
    </row>
    <row r="210" spans="1:14" ht="15" customHeight="1" x14ac:dyDescent="0.2">
      <c r="A210" s="247" t="s">
        <v>179</v>
      </c>
      <c r="B210" s="78"/>
      <c r="L210" s="6"/>
      <c r="M210" s="6"/>
      <c r="N210" s="6"/>
    </row>
    <row r="211" spans="1:14" ht="21.75" customHeight="1" x14ac:dyDescent="0.2">
      <c r="A211" s="246" t="s">
        <v>180</v>
      </c>
      <c r="B211" s="78"/>
      <c r="L211" s="6"/>
      <c r="M211" s="6"/>
      <c r="N211" s="6"/>
    </row>
    <row r="212" spans="1:14" ht="15" customHeight="1" x14ac:dyDescent="0.2">
      <c r="A212" s="247" t="s">
        <v>181</v>
      </c>
      <c r="B212" s="78"/>
      <c r="L212" s="6"/>
      <c r="M212" s="6"/>
      <c r="N212" s="6"/>
    </row>
    <row r="213" spans="1:14" ht="15" customHeight="1" x14ac:dyDescent="0.2">
      <c r="A213" s="248" t="s">
        <v>182</v>
      </c>
      <c r="B213" s="78"/>
      <c r="L213" s="6"/>
      <c r="M213" s="6"/>
      <c r="N213" s="6"/>
    </row>
    <row r="214" spans="1:14" ht="15" customHeight="1" x14ac:dyDescent="0.2">
      <c r="A214" s="160" t="s">
        <v>183</v>
      </c>
      <c r="B214" s="78"/>
      <c r="L214" s="6"/>
      <c r="M214" s="6"/>
      <c r="N214" s="6"/>
    </row>
    <row r="215" spans="1:14" ht="23.25" customHeight="1" x14ac:dyDescent="0.2">
      <c r="A215" s="246" t="s">
        <v>184</v>
      </c>
      <c r="B215" s="78"/>
      <c r="L215" s="6"/>
      <c r="M215" s="6"/>
      <c r="N215" s="6"/>
    </row>
    <row r="216" spans="1:14" ht="15" customHeight="1" x14ac:dyDescent="0.2">
      <c r="A216" s="160" t="s">
        <v>185</v>
      </c>
      <c r="B216" s="78"/>
      <c r="L216" s="6"/>
      <c r="M216" s="6"/>
      <c r="N216" s="6"/>
    </row>
    <row r="217" spans="1:14" ht="15" customHeight="1" x14ac:dyDescent="0.2">
      <c r="A217" s="246" t="s">
        <v>186</v>
      </c>
      <c r="B217" s="78"/>
      <c r="L217" s="6"/>
      <c r="M217" s="6"/>
      <c r="N217" s="6"/>
    </row>
    <row r="218" spans="1:14" ht="15" customHeight="1" x14ac:dyDescent="0.2">
      <c r="A218" s="160" t="s">
        <v>92</v>
      </c>
      <c r="B218" s="78"/>
      <c r="L218" s="6"/>
      <c r="M218" s="6"/>
      <c r="N218" s="6"/>
    </row>
    <row r="219" spans="1:14" ht="15" customHeight="1" x14ac:dyDescent="0.2">
      <c r="A219" s="160" t="s">
        <v>93</v>
      </c>
      <c r="B219" s="78"/>
      <c r="L219" s="6"/>
      <c r="M219" s="6"/>
      <c r="N219" s="6"/>
    </row>
    <row r="220" spans="1:14" ht="15" customHeight="1" x14ac:dyDescent="0.2">
      <c r="A220" s="247" t="s">
        <v>187</v>
      </c>
      <c r="B220" s="78"/>
      <c r="L220" s="6"/>
      <c r="M220" s="6"/>
      <c r="N220" s="6"/>
    </row>
    <row r="221" spans="1:14" ht="15" customHeight="1" x14ac:dyDescent="0.2">
      <c r="A221" s="249" t="s">
        <v>188</v>
      </c>
      <c r="B221" s="154"/>
      <c r="L221" s="6"/>
      <c r="M221" s="6"/>
      <c r="N221" s="6"/>
    </row>
    <row r="222" spans="1:14" ht="15" customHeight="1" x14ac:dyDescent="0.2">
      <c r="A222" s="206" t="s">
        <v>5</v>
      </c>
      <c r="B222" s="56">
        <f>+SUM(B198:B221)</f>
        <v>3191</v>
      </c>
    </row>
    <row r="227" spans="1:68" x14ac:dyDescent="0.2">
      <c r="A227" s="6"/>
    </row>
    <row r="228" spans="1:68" x14ac:dyDescent="0.2">
      <c r="A228" s="6"/>
    </row>
    <row r="229" spans="1:68" x14ac:dyDescent="0.2">
      <c r="A229" s="6"/>
    </row>
    <row r="230" spans="1:68" x14ac:dyDescent="0.2">
      <c r="A230" s="6"/>
    </row>
    <row r="231" spans="1:68" s="238" customFormat="1" x14ac:dyDescent="0.2">
      <c r="A231" s="6"/>
      <c r="AW231" s="250"/>
      <c r="BA231" s="6"/>
      <c r="BB231" s="6"/>
      <c r="BC231" s="6"/>
      <c r="BD231" s="6"/>
      <c r="BE231" s="6"/>
      <c r="BF231" s="6"/>
      <c r="BP231" s="250"/>
    </row>
    <row r="232" spans="1:68" s="238" customFormat="1" x14ac:dyDescent="0.2">
      <c r="A232" s="6"/>
      <c r="AW232" s="250"/>
      <c r="BA232" s="6"/>
      <c r="BB232" s="6"/>
      <c r="BC232" s="6"/>
      <c r="BD232" s="6"/>
      <c r="BE232" s="6"/>
      <c r="BF232" s="6"/>
      <c r="BP232" s="250"/>
    </row>
    <row r="233" spans="1:68" s="238" customFormat="1" x14ac:dyDescent="0.2">
      <c r="A233" s="6"/>
      <c r="AW233" s="250"/>
      <c r="BA233" s="6"/>
      <c r="BB233" s="6"/>
      <c r="BC233" s="6"/>
      <c r="BD233" s="6"/>
      <c r="BE233" s="6"/>
      <c r="BF233" s="6"/>
      <c r="BP233" s="250"/>
    </row>
    <row r="234" spans="1:68" s="238" customFormat="1" x14ac:dyDescent="0.2">
      <c r="A234" s="6"/>
      <c r="AW234" s="250"/>
      <c r="BA234" s="6"/>
      <c r="BB234" s="6"/>
      <c r="BC234" s="6"/>
      <c r="BD234" s="6"/>
      <c r="BE234" s="6"/>
      <c r="BF234" s="6"/>
      <c r="BP234" s="250"/>
    </row>
    <row r="235" spans="1:68" s="238" customFormat="1" hidden="1" x14ac:dyDescent="0.2">
      <c r="A235" s="6"/>
      <c r="AW235" s="250"/>
      <c r="BA235" s="6"/>
      <c r="BB235" s="6"/>
      <c r="BC235" s="6"/>
      <c r="BD235" s="6"/>
      <c r="BE235" s="6"/>
      <c r="BF235" s="6"/>
      <c r="BP235" s="250"/>
    </row>
    <row r="236" spans="1:68" s="238" customFormat="1" hidden="1" x14ac:dyDescent="0.2">
      <c r="A236" s="251">
        <f>SUM(A8:Y222)</f>
        <v>12470</v>
      </c>
      <c r="AW236" s="250"/>
      <c r="BA236" s="6"/>
      <c r="BB236" s="6"/>
      <c r="BC236" s="6"/>
      <c r="BD236" s="6"/>
      <c r="BE236" s="251">
        <f>SUM(BD1:BG205)</f>
        <v>0</v>
      </c>
      <c r="BF236" s="6"/>
      <c r="BP236" s="250"/>
    </row>
    <row r="237" spans="1:68" s="238" customFormat="1" hidden="1" x14ac:dyDescent="0.2">
      <c r="A237" s="6"/>
      <c r="AW237" s="250"/>
      <c r="BA237" s="6"/>
      <c r="BB237" s="6"/>
      <c r="BC237" s="6"/>
      <c r="BD237" s="6"/>
      <c r="BF237" s="6"/>
      <c r="BP237" s="250"/>
    </row>
    <row r="238" spans="1:68" s="238" customFormat="1" hidden="1" x14ac:dyDescent="0.2">
      <c r="A238" s="6"/>
      <c r="AW238" s="250"/>
      <c r="BA238" s="6"/>
      <c r="BB238" s="6"/>
      <c r="BC238" s="6"/>
      <c r="BD238" s="6"/>
      <c r="BE238" s="6"/>
      <c r="BF238" s="6"/>
      <c r="BP238" s="250"/>
    </row>
    <row r="239" spans="1:68" s="238" customFormat="1" x14ac:dyDescent="0.2">
      <c r="A239" s="6"/>
      <c r="AW239" s="250"/>
      <c r="BA239" s="6"/>
      <c r="BB239" s="6"/>
      <c r="BC239" s="6"/>
      <c r="BD239" s="6"/>
      <c r="BE239" s="6"/>
      <c r="BF239" s="6"/>
      <c r="BP239" s="250"/>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B10" sqref="B10:B11"/>
    </sheetView>
  </sheetViews>
  <sheetFormatPr baseColWidth="10" defaultRowHeight="12.75" x14ac:dyDescent="0.2"/>
  <cols>
    <col min="1" max="1" width="35.42578125" style="238" customWidth="1"/>
    <col min="2" max="2" width="23.5703125" style="238" customWidth="1"/>
    <col min="3" max="3" width="15" style="238" customWidth="1"/>
    <col min="4" max="4" width="15.7109375" style="238" customWidth="1"/>
    <col min="5" max="5" width="13.42578125" style="238" customWidth="1"/>
    <col min="6" max="6" width="13" style="238" customWidth="1"/>
    <col min="7" max="7" width="14.7109375" style="238" customWidth="1"/>
    <col min="8" max="8" width="13" style="238" customWidth="1"/>
    <col min="9" max="9" width="12.5703125" style="238" customWidth="1"/>
    <col min="10" max="10" width="9.28515625" style="238" customWidth="1"/>
    <col min="11" max="11" width="10.28515625" style="238" customWidth="1"/>
    <col min="12" max="12" width="9.28515625" style="238" customWidth="1"/>
    <col min="13" max="13" width="9.42578125" style="238" customWidth="1"/>
    <col min="14" max="14" width="9.140625" style="238"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",[12]NOMBRE!B2," - ","( ",[12]NOMBRE!C2,[12]NOMBRE!D2,[12]NOMBRE!E2,[12]NOMBRE!F2,[12]NOMBRE!G2,"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",[12]NOMBRE!B3," - ","( ",[12]NOMBRE!C3,[12]NOMBRE!D3,[12]NOMBRE!E3,[12]NOMBRE!F3,[12]NOMBRE!G3,[12]NOMBRE!H3," )")</f>
        <v>ESTABLECIMIENTO/ESTRATEGIA: Hospital Presidente Carlos Ibáñez del Campo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",[12]NOMBRE!B6," - ","( ",[12]NOMBRE!C6,[12]NOMBRE!D6," )")</f>
        <v>MES: NOVIEMBRE - ( 11 )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",[12]NOMBRE!B7)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23" t="s">
        <v>1</v>
      </c>
      <c r="B6" s="323"/>
      <c r="C6" s="323"/>
      <c r="D6" s="323"/>
      <c r="E6" s="323"/>
      <c r="F6" s="323"/>
      <c r="G6" s="323"/>
      <c r="H6" s="323"/>
      <c r="I6" s="323"/>
      <c r="J6" s="323"/>
      <c r="K6" s="323"/>
      <c r="L6" s="323"/>
      <c r="M6" s="323"/>
      <c r="N6" s="323"/>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4" t="s">
        <v>4</v>
      </c>
      <c r="B10" s="326" t="s">
        <v>5</v>
      </c>
      <c r="C10" s="327" t="s">
        <v>6</v>
      </c>
      <c r="D10" s="327"/>
      <c r="E10" s="327"/>
      <c r="F10" s="327"/>
      <c r="G10" s="327"/>
      <c r="H10" s="327"/>
      <c r="I10" s="327"/>
      <c r="J10" s="327"/>
      <c r="K10" s="327"/>
      <c r="L10" s="327"/>
      <c r="M10" s="327"/>
      <c r="N10" s="327"/>
      <c r="O10" s="327"/>
      <c r="P10" s="327"/>
      <c r="Q10" s="327"/>
      <c r="R10" s="327"/>
      <c r="S10" s="327"/>
      <c r="T10" s="327"/>
      <c r="U10" s="328"/>
      <c r="V10" s="328" t="s">
        <v>7</v>
      </c>
      <c r="W10" s="329"/>
      <c r="X10" s="338" t="s">
        <v>8</v>
      </c>
      <c r="Y10" s="334" t="s">
        <v>9</v>
      </c>
      <c r="Z10" s="15"/>
      <c r="AA10" s="15"/>
      <c r="AB10" s="15"/>
      <c r="AC10" s="15"/>
      <c r="AI10" s="15"/>
      <c r="AJ10" s="15"/>
      <c r="AK10" s="15"/>
      <c r="AL10" s="15"/>
      <c r="AM10" s="15"/>
      <c r="AW10" s="16"/>
      <c r="AZ10" s="17"/>
      <c r="BP10" s="16"/>
    </row>
    <row r="11" spans="1:81" s="13" customFormat="1" ht="39" customHeight="1" x14ac:dyDescent="0.15">
      <c r="A11" s="325"/>
      <c r="B11" s="326"/>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39"/>
      <c r="Y11" s="335"/>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4" t="s">
        <v>37</v>
      </c>
      <c r="B18" s="324" t="s">
        <v>5</v>
      </c>
      <c r="C18" s="336" t="s">
        <v>38</v>
      </c>
      <c r="D18" s="337"/>
      <c r="E18" s="337"/>
      <c r="F18" s="324"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5"/>
      <c r="B19" s="325"/>
      <c r="C19" s="67" t="s">
        <v>40</v>
      </c>
      <c r="D19" s="68" t="s">
        <v>41</v>
      </c>
      <c r="E19" s="69" t="s">
        <v>42</v>
      </c>
      <c r="F19" s="325"/>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303">
        <f>+SUM(C23:F23)</f>
        <v>0</v>
      </c>
      <c r="C23" s="86">
        <f>+SUM(C20:C22)</f>
        <v>0</v>
      </c>
      <c r="D23" s="87">
        <f>+SUM(D20:D22)</f>
        <v>0</v>
      </c>
      <c r="E23" s="88">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89"/>
      <c r="BP23" s="16"/>
    </row>
    <row r="24" spans="1:81" s="11" customFormat="1" ht="50.25" customHeight="1" x14ac:dyDescent="0.2">
      <c r="A24" s="90" t="s">
        <v>46</v>
      </c>
      <c r="B24" s="90"/>
      <c r="D24" s="90"/>
      <c r="E24" s="90"/>
      <c r="AS24" s="91"/>
      <c r="AT24" s="91"/>
      <c r="AU24" s="91"/>
      <c r="AV24" s="92"/>
      <c r="AW24" s="93"/>
      <c r="AX24" s="91"/>
      <c r="AY24" s="91"/>
      <c r="AZ24" s="91"/>
      <c r="BA24" s="70"/>
      <c r="BB24" s="70"/>
      <c r="BC24" s="70"/>
      <c r="BD24" s="70"/>
      <c r="BE24" s="70"/>
      <c r="BF24" s="89"/>
      <c r="BG24" s="91"/>
      <c r="BH24" s="91"/>
      <c r="BI24" s="91"/>
      <c r="BJ24" s="91"/>
      <c r="BK24" s="91"/>
      <c r="BL24" s="91"/>
      <c r="BM24" s="91"/>
      <c r="BN24" s="91"/>
      <c r="BO24" s="91"/>
      <c r="BP24" s="93"/>
      <c r="BQ24" s="91"/>
      <c r="BR24" s="91"/>
      <c r="BS24" s="91"/>
      <c r="BT24" s="91"/>
      <c r="BU24" s="91"/>
      <c r="BV24" s="91"/>
      <c r="BW24" s="91"/>
      <c r="BX24" s="91"/>
      <c r="BY24" s="91"/>
      <c r="BZ24" s="91"/>
      <c r="CA24" s="91"/>
      <c r="CB24" s="91"/>
      <c r="CC24" s="91"/>
    </row>
    <row r="25" spans="1:81" s="11" customFormat="1" ht="15" customHeight="1" x14ac:dyDescent="0.2">
      <c r="A25" s="330" t="s">
        <v>47</v>
      </c>
      <c r="B25" s="326" t="s">
        <v>48</v>
      </c>
      <c r="C25" s="326"/>
      <c r="D25" s="324" t="s">
        <v>5</v>
      </c>
      <c r="E25" s="331" t="s">
        <v>38</v>
      </c>
      <c r="F25" s="331"/>
      <c r="G25" s="331"/>
      <c r="H25" s="332" t="s">
        <v>39</v>
      </c>
      <c r="AS25" s="91"/>
      <c r="AT25" s="91"/>
      <c r="AU25" s="91"/>
      <c r="AV25" s="92"/>
      <c r="AW25" s="93"/>
      <c r="AX25" s="91"/>
      <c r="AY25" s="91"/>
      <c r="AZ25" s="91"/>
      <c r="BA25" s="70"/>
      <c r="BB25" s="70"/>
      <c r="BC25" s="70"/>
      <c r="BD25" s="70"/>
      <c r="BE25" s="70"/>
      <c r="BF25" s="89"/>
      <c r="BG25" s="91"/>
      <c r="BH25" s="91"/>
      <c r="BI25" s="91"/>
      <c r="BJ25" s="91"/>
      <c r="BK25" s="91"/>
      <c r="BL25" s="91"/>
      <c r="BM25" s="91"/>
      <c r="BN25" s="91"/>
      <c r="BO25" s="91"/>
      <c r="BP25" s="93"/>
      <c r="BQ25" s="91"/>
      <c r="BR25" s="91"/>
      <c r="BS25" s="91"/>
      <c r="BT25" s="91"/>
      <c r="BU25" s="91"/>
      <c r="BV25" s="91"/>
      <c r="BW25" s="91"/>
      <c r="BX25" s="91"/>
      <c r="BY25" s="91"/>
      <c r="BZ25" s="91"/>
      <c r="CA25" s="91"/>
      <c r="CB25" s="91"/>
      <c r="CC25" s="91"/>
    </row>
    <row r="26" spans="1:81" s="11" customFormat="1" ht="49.5" customHeight="1" x14ac:dyDescent="0.2">
      <c r="A26" s="330"/>
      <c r="B26" s="326"/>
      <c r="C26" s="326"/>
      <c r="D26" s="325"/>
      <c r="E26" s="94" t="s">
        <v>40</v>
      </c>
      <c r="F26" s="94" t="s">
        <v>49</v>
      </c>
      <c r="G26" s="94" t="s">
        <v>42</v>
      </c>
      <c r="H26" s="333"/>
      <c r="AS26" s="91"/>
      <c r="AT26" s="91"/>
      <c r="AU26" s="91"/>
      <c r="AV26" s="92"/>
      <c r="AW26" s="93"/>
      <c r="AX26" s="91"/>
      <c r="AY26" s="91"/>
      <c r="AZ26" s="91"/>
      <c r="BA26" s="70"/>
      <c r="BB26" s="70"/>
      <c r="BC26" s="70"/>
      <c r="BD26" s="70"/>
      <c r="BE26" s="70"/>
      <c r="BF26" s="89"/>
      <c r="BG26" s="91"/>
      <c r="BH26" s="91"/>
      <c r="BI26" s="91"/>
      <c r="BJ26" s="91"/>
      <c r="BK26" s="91"/>
      <c r="BL26" s="91"/>
      <c r="BM26" s="91"/>
      <c r="BN26" s="91"/>
      <c r="BO26" s="91"/>
      <c r="BP26" s="93"/>
      <c r="BQ26" s="91"/>
      <c r="BR26" s="91"/>
      <c r="BS26" s="91"/>
      <c r="BT26" s="91"/>
      <c r="BU26" s="91"/>
      <c r="BV26" s="91"/>
      <c r="BW26" s="91"/>
      <c r="BX26" s="91"/>
      <c r="BY26" s="91"/>
      <c r="BZ26" s="91"/>
      <c r="CA26" s="91"/>
      <c r="CB26" s="91"/>
      <c r="CC26" s="91"/>
    </row>
    <row r="27" spans="1:81" s="11" customFormat="1" ht="14.25" x14ac:dyDescent="0.2">
      <c r="A27" s="340" t="s">
        <v>50</v>
      </c>
      <c r="B27" s="341"/>
      <c r="C27" s="342"/>
      <c r="D27" s="95">
        <f>+SUM(E27:H27)</f>
        <v>0</v>
      </c>
      <c r="E27" s="96">
        <v>0</v>
      </c>
      <c r="F27" s="97"/>
      <c r="G27" s="98"/>
      <c r="H27" s="99"/>
      <c r="I27" s="100" t="str">
        <f>$AZ27&amp;"  "&amp;$BA27&amp;"  "&amp;$BB27&amp;"  "&amp;$BC27&amp;"  "&amp;AZ28</f>
        <v xml:space="preserve">        </v>
      </c>
      <c r="J27" s="101"/>
      <c r="K27" s="101"/>
      <c r="L27" s="101"/>
      <c r="AS27" s="91"/>
      <c r="AT27" s="91"/>
      <c r="AU27" s="91"/>
      <c r="AV27" s="92"/>
      <c r="AW27" s="93"/>
      <c r="AX27" s="91"/>
      <c r="AY27" s="91"/>
      <c r="AZ27" s="102" t="str">
        <f>IF($E27&lt;MAX($E28:$E45),"EN RBC existen patologías que son mayores a los Ingresos-personas","")</f>
        <v/>
      </c>
      <c r="BA27" s="103" t="str">
        <f>IF($F27&lt;MAX($F28:$F45),"EN RI existen patologías que son mayores a los Ingresos-personas","")</f>
        <v/>
      </c>
      <c r="BB27" s="103" t="str">
        <f>IF($G27&lt;MAX($G28:$G45),"EN RR existen patologías que son mayores a los Ingresos-personas","")</f>
        <v/>
      </c>
      <c r="BC27" s="103" t="str">
        <f>IF($H27&lt;MAX($H28:$H45),"EN Otros existen patologías que son mayores a los Ingresos-personas","")</f>
        <v/>
      </c>
      <c r="BD27" s="104" t="str">
        <f>IF($E27&lt;MAX($E28:$E45),1,"")</f>
        <v/>
      </c>
      <c r="BE27" s="104" t="str">
        <f>IF($F27&lt;MAX($F28:$F45),1,"")</f>
        <v/>
      </c>
      <c r="BF27" s="104" t="str">
        <f>IF($G27&lt;MAX($G28:$G45),1,"")</f>
        <v/>
      </c>
      <c r="BG27" s="105" t="str">
        <f>IF($H27&lt;MAX($H28:$H45),1,"")</f>
        <v/>
      </c>
      <c r="BH27" s="91"/>
      <c r="BI27" s="91"/>
      <c r="BJ27" s="91"/>
      <c r="BK27" s="91"/>
      <c r="BL27" s="91"/>
      <c r="BM27" s="91"/>
      <c r="BN27" s="91"/>
      <c r="BO27" s="91"/>
      <c r="BP27" s="93"/>
      <c r="BQ27" s="91"/>
      <c r="BR27" s="91"/>
      <c r="BS27" s="91"/>
      <c r="BT27" s="91"/>
      <c r="BU27" s="91"/>
      <c r="BV27" s="91"/>
      <c r="BW27" s="91"/>
      <c r="BX27" s="91"/>
      <c r="BY27" s="91"/>
      <c r="BZ27" s="91"/>
      <c r="CA27" s="91"/>
      <c r="CB27" s="91"/>
      <c r="CC27" s="91"/>
    </row>
    <row r="28" spans="1:81" s="11" customFormat="1" ht="20.25" customHeight="1" x14ac:dyDescent="0.2">
      <c r="A28" s="343" t="s">
        <v>51</v>
      </c>
      <c r="B28" s="346" t="s">
        <v>52</v>
      </c>
      <c r="C28" s="347"/>
      <c r="D28" s="106">
        <f t="shared" ref="D28:D46" si="0">+SUM(E28:H28)</f>
        <v>0</v>
      </c>
      <c r="E28" s="107"/>
      <c r="F28" s="108"/>
      <c r="G28" s="109"/>
      <c r="H28" s="110"/>
      <c r="I28" s="111"/>
      <c r="J28" s="112"/>
      <c r="K28" s="112"/>
      <c r="L28" s="112"/>
      <c r="M28" s="112"/>
      <c r="N28" s="112"/>
      <c r="O28" s="112"/>
      <c r="P28" s="112"/>
      <c r="Q28" s="112"/>
      <c r="R28" s="112"/>
      <c r="S28" s="112"/>
      <c r="T28" s="112"/>
      <c r="U28" s="112"/>
      <c r="AS28" s="91"/>
      <c r="AT28" s="91"/>
      <c r="AU28" s="91"/>
      <c r="AV28" s="92"/>
      <c r="AW28" s="93"/>
      <c r="AX28" s="91"/>
      <c r="AY28" s="91"/>
      <c r="AZ28" s="102" t="str">
        <f>IF($D27&lt;&gt;($B12),"EL NÚMERO DE INGRESOS NO PUEDE SER DISTINTO AL TOTAL DE INGRESOS DE LA SECCION A.1","")</f>
        <v/>
      </c>
      <c r="BA28" s="17"/>
      <c r="BB28" s="17"/>
      <c r="BC28" s="17"/>
      <c r="BD28" s="104" t="str">
        <f>IF($D27&lt;&gt;$B12,1,"")</f>
        <v/>
      </c>
      <c r="BE28" s="17"/>
      <c r="BF28" s="17"/>
      <c r="BG28" s="92"/>
      <c r="BH28" s="91"/>
      <c r="BI28" s="91"/>
      <c r="BJ28" s="91"/>
      <c r="BK28" s="91"/>
      <c r="BL28" s="91"/>
      <c r="BM28" s="91"/>
      <c r="BN28" s="91"/>
      <c r="BO28" s="91"/>
      <c r="BP28" s="93"/>
      <c r="BQ28" s="91"/>
      <c r="BR28" s="91"/>
      <c r="BS28" s="91"/>
      <c r="BT28" s="91"/>
      <c r="BU28" s="91"/>
      <c r="BV28" s="91"/>
      <c r="BW28" s="91"/>
      <c r="BX28" s="91"/>
      <c r="BY28" s="91"/>
      <c r="BZ28" s="91"/>
      <c r="CA28" s="91"/>
      <c r="CB28" s="91"/>
      <c r="CC28" s="91"/>
    </row>
    <row r="29" spans="1:81" s="11" customFormat="1" ht="22.5" customHeight="1" x14ac:dyDescent="0.2">
      <c r="A29" s="344"/>
      <c r="B29" s="348" t="s">
        <v>53</v>
      </c>
      <c r="C29" s="349"/>
      <c r="D29" s="113">
        <f t="shared" si="0"/>
        <v>0</v>
      </c>
      <c r="E29" s="107"/>
      <c r="F29" s="108"/>
      <c r="G29" s="109"/>
      <c r="H29" s="110"/>
      <c r="I29" s="111"/>
      <c r="J29" s="112"/>
      <c r="K29" s="112"/>
      <c r="L29" s="112"/>
      <c r="M29" s="112"/>
      <c r="N29" s="112"/>
      <c r="O29" s="112"/>
      <c r="P29" s="112"/>
      <c r="Q29" s="112"/>
      <c r="R29" s="112"/>
      <c r="S29" s="112"/>
      <c r="T29" s="112"/>
      <c r="U29" s="112"/>
      <c r="AS29" s="91"/>
      <c r="AT29" s="91"/>
      <c r="AU29" s="91"/>
      <c r="AV29" s="92"/>
      <c r="AW29" s="93"/>
      <c r="AX29" s="91"/>
      <c r="AY29" s="91"/>
      <c r="AZ29" s="92"/>
      <c r="BA29" s="13"/>
      <c r="BB29" s="114"/>
      <c r="BC29" s="13"/>
      <c r="BD29" s="13"/>
      <c r="BE29" s="13"/>
      <c r="BF29" s="13"/>
      <c r="BG29" s="13"/>
      <c r="BH29" s="91"/>
      <c r="BI29" s="91"/>
      <c r="BJ29" s="91"/>
      <c r="BK29" s="91"/>
      <c r="BL29" s="91"/>
      <c r="BM29" s="91"/>
      <c r="BN29" s="91"/>
      <c r="BO29" s="91"/>
      <c r="BP29" s="93"/>
      <c r="BQ29" s="91"/>
      <c r="BR29" s="91"/>
      <c r="BS29" s="91"/>
      <c r="BT29" s="91"/>
      <c r="BU29" s="91"/>
      <c r="BV29" s="91"/>
      <c r="BW29" s="91"/>
      <c r="BX29" s="91"/>
      <c r="BY29" s="91"/>
      <c r="BZ29" s="91"/>
      <c r="CA29" s="91"/>
      <c r="CB29" s="91"/>
      <c r="CC29" s="91"/>
    </row>
    <row r="30" spans="1:81" s="11" customFormat="1" ht="23.25" customHeight="1" x14ac:dyDescent="0.2">
      <c r="A30" s="344"/>
      <c r="B30" s="350" t="s">
        <v>54</v>
      </c>
      <c r="C30" s="351"/>
      <c r="D30" s="113">
        <f t="shared" si="0"/>
        <v>0</v>
      </c>
      <c r="E30" s="107"/>
      <c r="F30" s="108"/>
      <c r="G30" s="109"/>
      <c r="H30" s="110"/>
      <c r="I30" s="111"/>
      <c r="J30" s="112"/>
      <c r="K30" s="112"/>
      <c r="L30" s="112"/>
      <c r="M30" s="112"/>
      <c r="N30" s="112"/>
      <c r="O30" s="112"/>
      <c r="P30" s="112"/>
      <c r="Q30" s="112"/>
      <c r="R30" s="112"/>
      <c r="S30" s="112"/>
      <c r="T30" s="112"/>
      <c r="U30" s="112"/>
      <c r="AS30" s="91"/>
      <c r="AT30" s="91"/>
      <c r="AU30" s="91"/>
      <c r="AV30" s="92"/>
      <c r="AW30" s="93"/>
      <c r="AX30" s="91"/>
      <c r="AY30" s="91"/>
      <c r="AZ30" s="13"/>
      <c r="BA30" s="13"/>
      <c r="BB30" s="114"/>
      <c r="BC30" s="13"/>
      <c r="BD30" s="13"/>
      <c r="BE30" s="13"/>
      <c r="BF30" s="13"/>
      <c r="BG30" s="13"/>
      <c r="BH30" s="91"/>
      <c r="BI30" s="91"/>
      <c r="BJ30" s="91"/>
      <c r="BK30" s="91"/>
      <c r="BL30" s="91"/>
      <c r="BM30" s="91"/>
      <c r="BN30" s="91"/>
      <c r="BO30" s="91"/>
      <c r="BP30" s="93"/>
      <c r="BQ30" s="91"/>
      <c r="BR30" s="91"/>
      <c r="BS30" s="91"/>
      <c r="BT30" s="91"/>
      <c r="BU30" s="91"/>
      <c r="BV30" s="91"/>
      <c r="BW30" s="91"/>
      <c r="BX30" s="91"/>
      <c r="BY30" s="91"/>
      <c r="BZ30" s="91"/>
      <c r="CA30" s="91"/>
      <c r="CB30" s="91"/>
      <c r="CC30" s="91"/>
    </row>
    <row r="31" spans="1:81" s="11" customFormat="1" ht="13.5" customHeight="1" x14ac:dyDescent="0.2">
      <c r="A31" s="344"/>
      <c r="B31" s="348" t="s">
        <v>55</v>
      </c>
      <c r="C31" s="349"/>
      <c r="D31" s="113">
        <f t="shared" si="0"/>
        <v>0</v>
      </c>
      <c r="E31" s="107"/>
      <c r="F31" s="108"/>
      <c r="G31" s="109"/>
      <c r="H31" s="110"/>
      <c r="I31" s="111"/>
      <c r="J31" s="112"/>
      <c r="K31" s="112"/>
      <c r="L31" s="112"/>
      <c r="M31" s="112"/>
      <c r="N31" s="112"/>
      <c r="O31" s="112"/>
      <c r="P31" s="112"/>
      <c r="Q31" s="112"/>
      <c r="R31" s="112"/>
      <c r="S31" s="112"/>
      <c r="T31" s="112"/>
      <c r="U31" s="112"/>
      <c r="AS31" s="91"/>
      <c r="AT31" s="91"/>
      <c r="AU31" s="91"/>
      <c r="AV31" s="92"/>
      <c r="AW31" s="93"/>
      <c r="AX31" s="91"/>
      <c r="AY31" s="91"/>
      <c r="AZ31" s="13"/>
      <c r="BA31" s="13"/>
      <c r="BB31" s="114"/>
      <c r="BC31" s="13"/>
      <c r="BD31" s="13"/>
      <c r="BE31" s="13"/>
      <c r="BF31" s="13"/>
      <c r="BG31" s="13"/>
      <c r="BH31" s="91"/>
      <c r="BI31" s="91"/>
      <c r="BJ31" s="91"/>
      <c r="BK31" s="91"/>
      <c r="BL31" s="91"/>
      <c r="BM31" s="91"/>
      <c r="BN31" s="91"/>
      <c r="BO31" s="91"/>
      <c r="BP31" s="93"/>
      <c r="BQ31" s="91"/>
      <c r="BR31" s="91"/>
      <c r="BS31" s="91"/>
      <c r="BT31" s="91"/>
      <c r="BU31" s="91"/>
      <c r="BV31" s="91"/>
      <c r="BW31" s="91"/>
      <c r="BX31" s="91"/>
      <c r="BY31" s="91"/>
      <c r="BZ31" s="91"/>
      <c r="CA31" s="91"/>
      <c r="CB31" s="91"/>
      <c r="CC31" s="91"/>
    </row>
    <row r="32" spans="1:81" s="11" customFormat="1" ht="16.5" customHeight="1" x14ac:dyDescent="0.2">
      <c r="A32" s="344"/>
      <c r="B32" s="348" t="s">
        <v>56</v>
      </c>
      <c r="C32" s="349"/>
      <c r="D32" s="113">
        <f t="shared" si="0"/>
        <v>0</v>
      </c>
      <c r="E32" s="107"/>
      <c r="F32" s="108"/>
      <c r="G32" s="109"/>
      <c r="H32" s="110"/>
      <c r="I32" s="111"/>
      <c r="J32" s="112"/>
      <c r="K32" s="112"/>
      <c r="L32" s="112"/>
      <c r="M32" s="112"/>
      <c r="N32" s="112"/>
      <c r="O32" s="112"/>
      <c r="P32" s="112"/>
      <c r="Q32" s="112"/>
      <c r="R32" s="112"/>
      <c r="S32" s="112"/>
      <c r="T32" s="112"/>
      <c r="U32" s="112"/>
      <c r="AS32" s="91"/>
      <c r="AT32" s="91"/>
      <c r="AU32" s="91"/>
      <c r="AV32" s="92"/>
      <c r="AW32" s="93"/>
      <c r="AX32" s="91"/>
      <c r="AY32" s="91"/>
      <c r="AZ32" s="13"/>
      <c r="BA32" s="13"/>
      <c r="BB32" s="114"/>
      <c r="BC32" s="13"/>
      <c r="BD32" s="13"/>
      <c r="BE32" s="13"/>
      <c r="BF32" s="13"/>
      <c r="BG32" s="13"/>
      <c r="BH32" s="91"/>
      <c r="BI32" s="91"/>
      <c r="BJ32" s="91"/>
      <c r="BK32" s="91"/>
      <c r="BL32" s="91"/>
      <c r="BM32" s="91"/>
      <c r="BN32" s="91"/>
      <c r="BO32" s="91"/>
      <c r="BP32" s="93"/>
      <c r="BQ32" s="91"/>
      <c r="BR32" s="91"/>
      <c r="BS32" s="91"/>
      <c r="BT32" s="91"/>
      <c r="BU32" s="91"/>
      <c r="BV32" s="91"/>
      <c r="BW32" s="91"/>
      <c r="BX32" s="91"/>
      <c r="BY32" s="91"/>
      <c r="BZ32" s="91"/>
      <c r="CA32" s="91"/>
      <c r="CB32" s="91"/>
      <c r="CC32" s="91"/>
    </row>
    <row r="33" spans="1:81" s="11" customFormat="1" ht="16.5" customHeight="1" x14ac:dyDescent="0.2">
      <c r="A33" s="344"/>
      <c r="B33" s="348" t="s">
        <v>57</v>
      </c>
      <c r="C33" s="349"/>
      <c r="D33" s="113">
        <f t="shared" si="0"/>
        <v>0</v>
      </c>
      <c r="E33" s="107"/>
      <c r="F33" s="108"/>
      <c r="G33" s="109"/>
      <c r="H33" s="110"/>
      <c r="I33" s="111"/>
      <c r="J33" s="112"/>
      <c r="K33" s="112"/>
      <c r="L33" s="112"/>
      <c r="M33" s="112"/>
      <c r="N33" s="112"/>
      <c r="O33" s="112"/>
      <c r="P33" s="112"/>
      <c r="Q33" s="112"/>
      <c r="R33" s="112"/>
      <c r="S33" s="112"/>
      <c r="T33" s="112"/>
      <c r="U33" s="112"/>
      <c r="AS33" s="91"/>
      <c r="AT33" s="91"/>
      <c r="AU33" s="91"/>
      <c r="AV33" s="92"/>
      <c r="AW33" s="93"/>
      <c r="AX33" s="91"/>
      <c r="AY33" s="91"/>
      <c r="AZ33" s="13"/>
      <c r="BA33" s="13"/>
      <c r="BB33" s="114"/>
      <c r="BC33" s="13"/>
      <c r="BD33" s="13"/>
      <c r="BE33" s="13"/>
      <c r="BF33" s="13"/>
      <c r="BG33" s="13"/>
      <c r="BH33" s="91"/>
      <c r="BI33" s="91"/>
      <c r="BJ33" s="91"/>
      <c r="BK33" s="91"/>
      <c r="BL33" s="91"/>
      <c r="BM33" s="91"/>
      <c r="BN33" s="91"/>
      <c r="BO33" s="91"/>
      <c r="BP33" s="93"/>
      <c r="BQ33" s="91"/>
      <c r="BR33" s="91"/>
      <c r="BS33" s="91"/>
      <c r="BT33" s="91"/>
      <c r="BU33" s="91"/>
      <c r="BV33" s="91"/>
      <c r="BW33" s="91"/>
      <c r="BX33" s="91"/>
      <c r="BY33" s="91"/>
      <c r="BZ33" s="91"/>
      <c r="CA33" s="91"/>
      <c r="CB33" s="91"/>
      <c r="CC33" s="91"/>
    </row>
    <row r="34" spans="1:81" s="11" customFormat="1" ht="15" customHeight="1" x14ac:dyDescent="0.2">
      <c r="A34" s="344"/>
      <c r="B34" s="348" t="s">
        <v>58</v>
      </c>
      <c r="C34" s="349"/>
      <c r="D34" s="113">
        <f t="shared" si="0"/>
        <v>0</v>
      </c>
      <c r="E34" s="107"/>
      <c r="F34" s="108"/>
      <c r="G34" s="109"/>
      <c r="H34" s="110"/>
      <c r="I34" s="111"/>
      <c r="J34" s="112"/>
      <c r="K34" s="112"/>
      <c r="L34" s="112"/>
      <c r="M34" s="112"/>
      <c r="N34" s="112"/>
      <c r="O34" s="112"/>
      <c r="P34" s="112"/>
      <c r="Q34" s="112"/>
      <c r="R34" s="112"/>
      <c r="S34" s="112"/>
      <c r="T34" s="112"/>
      <c r="U34" s="112"/>
      <c r="AS34" s="91"/>
      <c r="AT34" s="91"/>
      <c r="AU34" s="91"/>
      <c r="AV34" s="92"/>
      <c r="AW34" s="93"/>
      <c r="AX34" s="91"/>
      <c r="AY34" s="91"/>
      <c r="AZ34" s="13"/>
      <c r="BA34" s="13"/>
      <c r="BB34" s="114"/>
      <c r="BC34" s="13"/>
      <c r="BD34" s="13"/>
      <c r="BE34" s="13"/>
      <c r="BF34" s="13"/>
      <c r="BG34" s="13"/>
      <c r="BH34" s="91"/>
      <c r="BI34" s="91"/>
      <c r="BJ34" s="91"/>
      <c r="BK34" s="91"/>
      <c r="BL34" s="91"/>
      <c r="BM34" s="91"/>
      <c r="BN34" s="91"/>
      <c r="BO34" s="91"/>
      <c r="BP34" s="93"/>
      <c r="BQ34" s="91"/>
      <c r="BR34" s="91"/>
      <c r="BS34" s="91"/>
      <c r="BT34" s="91"/>
      <c r="BU34" s="91"/>
      <c r="BV34" s="91"/>
      <c r="BW34" s="91"/>
      <c r="BX34" s="91"/>
      <c r="BY34" s="91"/>
      <c r="BZ34" s="91"/>
      <c r="CA34" s="91"/>
      <c r="CB34" s="91"/>
      <c r="CC34" s="91"/>
    </row>
    <row r="35" spans="1:81" s="11" customFormat="1" ht="15.75" customHeight="1" x14ac:dyDescent="0.2">
      <c r="A35" s="344"/>
      <c r="B35" s="348" t="s">
        <v>59</v>
      </c>
      <c r="C35" s="349"/>
      <c r="D35" s="113">
        <f t="shared" si="0"/>
        <v>0</v>
      </c>
      <c r="E35" s="107"/>
      <c r="F35" s="108"/>
      <c r="G35" s="109"/>
      <c r="H35" s="110"/>
      <c r="I35" s="111"/>
      <c r="J35" s="112"/>
      <c r="K35" s="112"/>
      <c r="L35" s="112"/>
      <c r="M35" s="112"/>
      <c r="N35" s="112"/>
      <c r="O35" s="112"/>
      <c r="P35" s="112"/>
      <c r="Q35" s="112"/>
      <c r="R35" s="112"/>
      <c r="S35" s="112"/>
      <c r="T35" s="112"/>
      <c r="U35" s="112"/>
      <c r="AS35" s="91"/>
      <c r="AT35" s="91"/>
      <c r="AU35" s="91"/>
      <c r="AV35" s="92"/>
      <c r="AW35" s="93"/>
      <c r="AX35" s="91"/>
      <c r="AY35" s="91"/>
      <c r="AZ35" s="13"/>
      <c r="BA35" s="13"/>
      <c r="BB35" s="114"/>
      <c r="BC35" s="13"/>
      <c r="BD35" s="13"/>
      <c r="BE35" s="13"/>
      <c r="BF35" s="13"/>
      <c r="BG35" s="13"/>
      <c r="BH35" s="91"/>
      <c r="BI35" s="91"/>
      <c r="BJ35" s="91"/>
      <c r="BK35" s="91"/>
      <c r="BL35" s="91"/>
      <c r="BM35" s="91"/>
      <c r="BN35" s="91"/>
      <c r="BO35" s="91"/>
      <c r="BP35" s="93"/>
      <c r="BQ35" s="91"/>
      <c r="BR35" s="91"/>
      <c r="BS35" s="91"/>
      <c r="BT35" s="91"/>
      <c r="BU35" s="91"/>
      <c r="BV35" s="91"/>
      <c r="BW35" s="91"/>
      <c r="BX35" s="91"/>
      <c r="BY35" s="91"/>
      <c r="BZ35" s="91"/>
      <c r="CA35" s="91"/>
      <c r="CB35" s="91"/>
      <c r="CC35" s="91"/>
    </row>
    <row r="36" spans="1:81" s="11" customFormat="1" ht="33.75" customHeight="1" x14ac:dyDescent="0.2">
      <c r="A36" s="344"/>
      <c r="B36" s="348" t="s">
        <v>60</v>
      </c>
      <c r="C36" s="349"/>
      <c r="D36" s="113">
        <f t="shared" si="0"/>
        <v>0</v>
      </c>
      <c r="E36" s="107"/>
      <c r="F36" s="108"/>
      <c r="G36" s="109"/>
      <c r="H36" s="110"/>
      <c r="I36" s="111"/>
      <c r="J36" s="112"/>
      <c r="K36" s="112"/>
      <c r="L36" s="112"/>
      <c r="M36" s="112"/>
      <c r="N36" s="112"/>
      <c r="O36" s="112"/>
      <c r="P36" s="112"/>
      <c r="Q36" s="112"/>
      <c r="R36" s="112"/>
      <c r="S36" s="112"/>
      <c r="T36" s="112"/>
      <c r="U36" s="112"/>
      <c r="AS36" s="91"/>
      <c r="AT36" s="91"/>
      <c r="AU36" s="91"/>
      <c r="AV36" s="92"/>
      <c r="AW36" s="93"/>
      <c r="AX36" s="91"/>
      <c r="AY36" s="91"/>
      <c r="AZ36" s="13"/>
      <c r="BA36" s="13"/>
      <c r="BB36" s="114"/>
      <c r="BC36" s="13"/>
      <c r="BD36" s="13"/>
      <c r="BE36" s="13"/>
      <c r="BF36" s="13"/>
      <c r="BG36" s="13"/>
      <c r="BH36" s="91"/>
      <c r="BI36" s="91"/>
      <c r="BJ36" s="91"/>
      <c r="BK36" s="91"/>
      <c r="BL36" s="91"/>
      <c r="BM36" s="91"/>
      <c r="BN36" s="91"/>
      <c r="BO36" s="91"/>
      <c r="BP36" s="93"/>
      <c r="BQ36" s="91"/>
      <c r="BR36" s="91"/>
      <c r="BS36" s="91"/>
      <c r="BT36" s="91"/>
      <c r="BU36" s="91"/>
      <c r="BV36" s="91"/>
      <c r="BW36" s="91"/>
      <c r="BX36" s="91"/>
      <c r="BY36" s="91"/>
      <c r="BZ36" s="91"/>
      <c r="CA36" s="91"/>
      <c r="CB36" s="91"/>
      <c r="CC36" s="91"/>
    </row>
    <row r="37" spans="1:81" s="11" customFormat="1" ht="33.75" customHeight="1" x14ac:dyDescent="0.2">
      <c r="A37" s="344"/>
      <c r="B37" s="348" t="s">
        <v>61</v>
      </c>
      <c r="C37" s="349"/>
      <c r="D37" s="113">
        <f t="shared" si="0"/>
        <v>0</v>
      </c>
      <c r="E37" s="107"/>
      <c r="F37" s="108"/>
      <c r="G37" s="109"/>
      <c r="H37" s="110"/>
      <c r="I37" s="111"/>
      <c r="J37" s="112"/>
      <c r="K37" s="112"/>
      <c r="L37" s="112"/>
      <c r="M37" s="112"/>
      <c r="N37" s="112"/>
      <c r="O37" s="112"/>
      <c r="P37" s="112"/>
      <c r="Q37" s="112"/>
      <c r="R37" s="112"/>
      <c r="S37" s="112"/>
      <c r="T37" s="112"/>
      <c r="U37" s="112"/>
      <c r="AS37" s="91"/>
      <c r="AT37" s="91"/>
      <c r="AU37" s="91"/>
      <c r="AV37" s="92"/>
      <c r="AW37" s="93"/>
      <c r="AX37" s="91"/>
      <c r="AY37" s="91"/>
      <c r="AZ37" s="13"/>
      <c r="BA37" s="13"/>
      <c r="BB37" s="114"/>
      <c r="BC37" s="13"/>
      <c r="BD37" s="13"/>
      <c r="BE37" s="13"/>
      <c r="BF37" s="13"/>
      <c r="BG37" s="13"/>
      <c r="BH37" s="91"/>
      <c r="BI37" s="91"/>
      <c r="BJ37" s="91"/>
      <c r="BK37" s="91"/>
      <c r="BL37" s="91"/>
      <c r="BM37" s="91"/>
      <c r="BN37" s="91"/>
      <c r="BO37" s="91"/>
      <c r="BP37" s="93"/>
      <c r="BQ37" s="91"/>
      <c r="BR37" s="91"/>
      <c r="BS37" s="91"/>
      <c r="BT37" s="91"/>
      <c r="BU37" s="91"/>
      <c r="BV37" s="91"/>
      <c r="BW37" s="91"/>
      <c r="BX37" s="91"/>
      <c r="BY37" s="91"/>
      <c r="BZ37" s="91"/>
      <c r="CA37" s="91"/>
      <c r="CB37" s="91"/>
      <c r="CC37" s="91"/>
    </row>
    <row r="38" spans="1:81" s="11" customFormat="1" ht="35.25" customHeight="1" x14ac:dyDescent="0.2">
      <c r="A38" s="344"/>
      <c r="B38" s="348" t="s">
        <v>62</v>
      </c>
      <c r="C38" s="349"/>
      <c r="D38" s="113">
        <f t="shared" si="0"/>
        <v>0</v>
      </c>
      <c r="E38" s="107"/>
      <c r="F38" s="108"/>
      <c r="G38" s="109"/>
      <c r="H38" s="110"/>
      <c r="I38" s="111"/>
      <c r="J38" s="112"/>
      <c r="K38" s="112"/>
      <c r="L38" s="112"/>
      <c r="M38" s="112"/>
      <c r="N38" s="112"/>
      <c r="O38" s="112"/>
      <c r="P38" s="112"/>
      <c r="Q38" s="112"/>
      <c r="R38" s="112"/>
      <c r="S38" s="112"/>
      <c r="T38" s="112"/>
      <c r="U38" s="112"/>
      <c r="AS38" s="91"/>
      <c r="AT38" s="91"/>
      <c r="AU38" s="91"/>
      <c r="AV38" s="92"/>
      <c r="AW38" s="93"/>
      <c r="AX38" s="91"/>
      <c r="AY38" s="91"/>
      <c r="AZ38" s="13"/>
      <c r="BA38" s="13"/>
      <c r="BB38" s="114"/>
      <c r="BC38" s="13"/>
      <c r="BD38" s="13"/>
      <c r="BE38" s="13"/>
      <c r="BF38" s="13"/>
      <c r="BG38" s="13"/>
      <c r="BH38" s="91"/>
      <c r="BI38" s="91"/>
      <c r="BJ38" s="91"/>
      <c r="BK38" s="91"/>
      <c r="BL38" s="91"/>
      <c r="BM38" s="91"/>
      <c r="BN38" s="91"/>
      <c r="BO38" s="91"/>
      <c r="BP38" s="93"/>
      <c r="BQ38" s="91"/>
      <c r="BR38" s="91"/>
      <c r="BS38" s="91"/>
      <c r="BT38" s="91"/>
      <c r="BU38" s="91"/>
      <c r="BV38" s="91"/>
      <c r="BW38" s="91"/>
      <c r="BX38" s="91"/>
      <c r="BY38" s="91"/>
      <c r="BZ38" s="91"/>
      <c r="CA38" s="91"/>
      <c r="CB38" s="91"/>
      <c r="CC38" s="91"/>
    </row>
    <row r="39" spans="1:81" s="11" customFormat="1" ht="14.25" customHeight="1" x14ac:dyDescent="0.2">
      <c r="A39" s="345"/>
      <c r="B39" s="352" t="s">
        <v>63</v>
      </c>
      <c r="C39" s="353"/>
      <c r="D39" s="115">
        <f t="shared" si="0"/>
        <v>0</v>
      </c>
      <c r="E39" s="116"/>
      <c r="F39" s="117"/>
      <c r="G39" s="118"/>
      <c r="H39" s="119"/>
      <c r="I39" s="111"/>
      <c r="J39" s="112"/>
      <c r="K39" s="112"/>
      <c r="L39" s="112"/>
      <c r="M39" s="112"/>
      <c r="N39" s="112"/>
      <c r="O39" s="112"/>
      <c r="P39" s="112"/>
      <c r="Q39" s="112"/>
      <c r="R39" s="112"/>
      <c r="S39" s="112"/>
      <c r="T39" s="112"/>
      <c r="U39" s="112"/>
      <c r="AS39" s="91"/>
      <c r="AT39" s="91"/>
      <c r="AU39" s="91"/>
      <c r="AV39" s="92"/>
      <c r="AW39" s="93"/>
      <c r="AX39" s="91"/>
      <c r="AY39" s="91"/>
      <c r="AZ39" s="13"/>
      <c r="BA39" s="13"/>
      <c r="BB39" s="114"/>
      <c r="BC39" s="13"/>
      <c r="BD39" s="13"/>
      <c r="BE39" s="13"/>
      <c r="BF39" s="13"/>
      <c r="BG39" s="13"/>
      <c r="BH39" s="91"/>
      <c r="BI39" s="91"/>
      <c r="BJ39" s="91"/>
      <c r="BK39" s="91"/>
      <c r="BL39" s="91"/>
      <c r="BM39" s="91"/>
      <c r="BN39" s="91"/>
      <c r="BO39" s="91"/>
      <c r="BP39" s="93"/>
      <c r="BQ39" s="91"/>
      <c r="BR39" s="91"/>
      <c r="BS39" s="91"/>
      <c r="BT39" s="91"/>
      <c r="BU39" s="91"/>
      <c r="BV39" s="91"/>
      <c r="BW39" s="91"/>
      <c r="BX39" s="91"/>
      <c r="BY39" s="91"/>
      <c r="BZ39" s="91"/>
      <c r="CA39" s="91"/>
      <c r="CB39" s="91"/>
      <c r="CC39" s="91"/>
    </row>
    <row r="40" spans="1:81" s="11" customFormat="1" ht="14.25" x14ac:dyDescent="0.2">
      <c r="A40" s="343" t="s">
        <v>64</v>
      </c>
      <c r="B40" s="346" t="s">
        <v>65</v>
      </c>
      <c r="C40" s="347"/>
      <c r="D40" s="106">
        <f t="shared" si="0"/>
        <v>0</v>
      </c>
      <c r="E40" s="120"/>
      <c r="F40" s="121"/>
      <c r="G40" s="122"/>
      <c r="H40" s="123"/>
      <c r="I40" s="111"/>
      <c r="J40" s="112"/>
      <c r="K40" s="112"/>
      <c r="L40" s="112"/>
      <c r="M40" s="112"/>
      <c r="N40" s="112"/>
      <c r="O40" s="112"/>
      <c r="P40" s="112"/>
      <c r="Q40" s="112"/>
      <c r="R40" s="112"/>
      <c r="S40" s="112"/>
      <c r="T40" s="112"/>
      <c r="U40" s="112"/>
      <c r="AS40" s="91"/>
      <c r="AT40" s="91"/>
      <c r="AU40" s="91"/>
      <c r="AV40" s="92"/>
      <c r="AW40" s="93"/>
      <c r="AX40" s="91"/>
      <c r="AY40" s="91"/>
      <c r="AZ40" s="13"/>
      <c r="BA40" s="13"/>
      <c r="BB40" s="114"/>
      <c r="BC40" s="13"/>
      <c r="BD40" s="13"/>
      <c r="BE40" s="13"/>
      <c r="BF40" s="13"/>
      <c r="BG40" s="13"/>
      <c r="BH40" s="91"/>
      <c r="BI40" s="91"/>
      <c r="BJ40" s="91"/>
      <c r="BK40" s="91"/>
      <c r="BL40" s="91"/>
      <c r="BM40" s="91"/>
      <c r="BN40" s="91"/>
      <c r="BO40" s="91"/>
      <c r="BP40" s="93"/>
      <c r="BQ40" s="91"/>
      <c r="BR40" s="91"/>
      <c r="BS40" s="91"/>
      <c r="BT40" s="91"/>
      <c r="BU40" s="91"/>
      <c r="BV40" s="91"/>
      <c r="BW40" s="91"/>
      <c r="BX40" s="91"/>
      <c r="BY40" s="91"/>
      <c r="BZ40" s="91"/>
      <c r="CA40" s="91"/>
      <c r="CB40" s="91"/>
      <c r="CC40" s="91"/>
    </row>
    <row r="41" spans="1:81" s="11" customFormat="1" ht="14.25" x14ac:dyDescent="0.2">
      <c r="A41" s="344"/>
      <c r="B41" s="348" t="s">
        <v>66</v>
      </c>
      <c r="C41" s="349"/>
      <c r="D41" s="113">
        <f t="shared" si="0"/>
        <v>0</v>
      </c>
      <c r="E41" s="107"/>
      <c r="F41" s="108"/>
      <c r="G41" s="109"/>
      <c r="H41" s="110"/>
      <c r="I41" s="111"/>
      <c r="J41" s="112"/>
      <c r="K41" s="112"/>
      <c r="L41" s="112"/>
      <c r="M41" s="112"/>
      <c r="N41" s="112"/>
      <c r="O41" s="112"/>
      <c r="P41" s="112"/>
      <c r="Q41" s="112"/>
      <c r="R41" s="112"/>
      <c r="S41" s="112"/>
      <c r="T41" s="112"/>
      <c r="U41" s="112"/>
      <c r="AS41" s="91"/>
      <c r="AT41" s="91"/>
      <c r="AU41" s="91"/>
      <c r="AV41" s="92"/>
      <c r="AW41" s="93"/>
      <c r="AX41" s="91"/>
      <c r="AY41" s="91"/>
      <c r="AZ41" s="13"/>
      <c r="BA41" s="13"/>
      <c r="BB41" s="114"/>
      <c r="BC41" s="13"/>
      <c r="BD41" s="13"/>
      <c r="BE41" s="13"/>
      <c r="BF41" s="13"/>
      <c r="BG41" s="13"/>
      <c r="BH41" s="91"/>
      <c r="BI41" s="91"/>
      <c r="BJ41" s="91"/>
      <c r="BK41" s="91"/>
      <c r="BL41" s="91"/>
      <c r="BM41" s="91"/>
      <c r="BN41" s="91"/>
      <c r="BO41" s="91"/>
      <c r="BP41" s="93"/>
      <c r="BQ41" s="91"/>
      <c r="BR41" s="91"/>
      <c r="BS41" s="91"/>
      <c r="BT41" s="91"/>
      <c r="BU41" s="91"/>
      <c r="BV41" s="91"/>
      <c r="BW41" s="91"/>
      <c r="BX41" s="91"/>
      <c r="BY41" s="91"/>
      <c r="BZ41" s="91"/>
      <c r="CA41" s="91"/>
      <c r="CB41" s="91"/>
      <c r="CC41" s="91"/>
    </row>
    <row r="42" spans="1:81" s="11" customFormat="1" ht="14.25" x14ac:dyDescent="0.2">
      <c r="A42" s="344"/>
      <c r="B42" s="352" t="s">
        <v>63</v>
      </c>
      <c r="C42" s="353"/>
      <c r="D42" s="115">
        <f t="shared" si="0"/>
        <v>0</v>
      </c>
      <c r="E42" s="107"/>
      <c r="F42" s="108"/>
      <c r="G42" s="109"/>
      <c r="H42" s="110"/>
      <c r="I42" s="111"/>
      <c r="J42" s="112"/>
      <c r="K42" s="112"/>
      <c r="L42" s="112"/>
      <c r="M42" s="112"/>
      <c r="N42" s="112"/>
      <c r="O42" s="112"/>
      <c r="P42" s="112"/>
      <c r="Q42" s="112"/>
      <c r="R42" s="112"/>
      <c r="S42" s="112"/>
      <c r="T42" s="112"/>
      <c r="U42" s="112"/>
      <c r="AS42" s="91"/>
      <c r="AT42" s="91"/>
      <c r="AU42" s="91"/>
      <c r="AV42" s="92"/>
      <c r="AW42" s="93"/>
      <c r="AX42" s="91"/>
      <c r="AY42" s="91"/>
      <c r="AZ42" s="13"/>
      <c r="BA42" s="13"/>
      <c r="BB42" s="114"/>
      <c r="BC42" s="13"/>
      <c r="BD42" s="13"/>
      <c r="BE42" s="13"/>
      <c r="BF42" s="13"/>
      <c r="BG42" s="13"/>
      <c r="BH42" s="91"/>
      <c r="BI42" s="91"/>
      <c r="BJ42" s="91"/>
      <c r="BK42" s="91"/>
      <c r="BL42" s="91"/>
      <c r="BM42" s="91"/>
      <c r="BN42" s="91"/>
      <c r="BO42" s="91"/>
      <c r="BP42" s="93"/>
      <c r="BQ42" s="91"/>
      <c r="BR42" s="91"/>
      <c r="BS42" s="91"/>
      <c r="BT42" s="91"/>
      <c r="BU42" s="91"/>
      <c r="BV42" s="91"/>
      <c r="BW42" s="91"/>
      <c r="BX42" s="91"/>
      <c r="BY42" s="91"/>
      <c r="BZ42" s="91"/>
      <c r="CA42" s="91"/>
      <c r="CB42" s="91"/>
      <c r="CC42" s="91"/>
    </row>
    <row r="43" spans="1:81" s="11" customFormat="1" ht="14.25" x14ac:dyDescent="0.2">
      <c r="A43" s="343" t="s">
        <v>67</v>
      </c>
      <c r="B43" s="346" t="s">
        <v>65</v>
      </c>
      <c r="C43" s="347"/>
      <c r="D43" s="106">
        <f t="shared" si="0"/>
        <v>0</v>
      </c>
      <c r="E43" s="120"/>
      <c r="F43" s="121"/>
      <c r="G43" s="122"/>
      <c r="H43" s="123"/>
      <c r="I43" s="111"/>
      <c r="J43" s="112"/>
      <c r="K43" s="112"/>
      <c r="L43" s="112"/>
      <c r="M43" s="112"/>
      <c r="N43" s="112"/>
      <c r="O43" s="112"/>
      <c r="P43" s="112"/>
      <c r="Q43" s="112"/>
      <c r="R43" s="112"/>
      <c r="S43" s="112"/>
      <c r="T43" s="112"/>
      <c r="U43" s="112"/>
      <c r="AS43" s="91"/>
      <c r="AT43" s="91"/>
      <c r="AU43" s="91"/>
      <c r="AV43" s="92"/>
      <c r="AW43" s="93"/>
      <c r="AX43" s="91"/>
      <c r="AY43" s="91"/>
      <c r="AZ43" s="13"/>
      <c r="BA43" s="13"/>
      <c r="BB43" s="114"/>
      <c r="BC43" s="13"/>
      <c r="BD43" s="13"/>
      <c r="BE43" s="13"/>
      <c r="BF43" s="13"/>
      <c r="BG43" s="13"/>
      <c r="BH43" s="91"/>
      <c r="BI43" s="91"/>
      <c r="BJ43" s="91"/>
      <c r="BK43" s="91"/>
      <c r="BL43" s="91"/>
      <c r="BM43" s="91"/>
      <c r="BN43" s="91"/>
      <c r="BO43" s="91"/>
      <c r="BP43" s="93"/>
      <c r="BQ43" s="91"/>
      <c r="BR43" s="91"/>
      <c r="BS43" s="91"/>
      <c r="BT43" s="91"/>
      <c r="BU43" s="91"/>
      <c r="BV43" s="91"/>
      <c r="BW43" s="91"/>
      <c r="BX43" s="91"/>
      <c r="BY43" s="91"/>
      <c r="BZ43" s="91"/>
      <c r="CA43" s="91"/>
      <c r="CB43" s="91"/>
      <c r="CC43" s="91"/>
    </row>
    <row r="44" spans="1:81" s="11" customFormat="1" ht="14.25" x14ac:dyDescent="0.2">
      <c r="A44" s="344"/>
      <c r="B44" s="348" t="s">
        <v>66</v>
      </c>
      <c r="C44" s="349"/>
      <c r="D44" s="113">
        <f t="shared" si="0"/>
        <v>0</v>
      </c>
      <c r="E44" s="107"/>
      <c r="F44" s="108"/>
      <c r="G44" s="109"/>
      <c r="H44" s="110"/>
      <c r="I44" s="111"/>
      <c r="J44" s="112"/>
      <c r="K44" s="112"/>
      <c r="L44" s="112"/>
      <c r="M44" s="112"/>
      <c r="N44" s="112"/>
      <c r="O44" s="112"/>
      <c r="P44" s="112"/>
      <c r="Q44" s="112"/>
      <c r="R44" s="112"/>
      <c r="S44" s="112"/>
      <c r="T44" s="112"/>
      <c r="U44" s="112"/>
      <c r="AS44" s="91"/>
      <c r="AT44" s="91"/>
      <c r="AU44" s="91"/>
      <c r="AV44" s="92"/>
      <c r="AW44" s="93"/>
      <c r="AX44" s="91"/>
      <c r="AY44" s="91"/>
      <c r="AZ44" s="13"/>
      <c r="BA44" s="13"/>
      <c r="BB44" s="114"/>
      <c r="BC44" s="13"/>
      <c r="BD44" s="13"/>
      <c r="BE44" s="13"/>
      <c r="BF44" s="13"/>
      <c r="BG44" s="13"/>
      <c r="BH44" s="91"/>
      <c r="BI44" s="91"/>
      <c r="BJ44" s="91"/>
      <c r="BK44" s="91"/>
      <c r="BL44" s="91"/>
      <c r="BM44" s="91"/>
      <c r="BN44" s="91"/>
      <c r="BO44" s="91"/>
      <c r="BP44" s="93"/>
      <c r="BQ44" s="91"/>
      <c r="BR44" s="91"/>
      <c r="BS44" s="91"/>
      <c r="BT44" s="91"/>
      <c r="BU44" s="91"/>
      <c r="BV44" s="91"/>
      <c r="BW44" s="91"/>
      <c r="BX44" s="91"/>
      <c r="BY44" s="91"/>
      <c r="BZ44" s="91"/>
      <c r="CA44" s="91"/>
      <c r="CB44" s="91"/>
      <c r="CC44" s="91"/>
    </row>
    <row r="45" spans="1:81" s="11" customFormat="1" ht="14.25" x14ac:dyDescent="0.2">
      <c r="A45" s="345"/>
      <c r="B45" s="354" t="s">
        <v>63</v>
      </c>
      <c r="C45" s="355"/>
      <c r="D45" s="115">
        <f t="shared" si="0"/>
        <v>0</v>
      </c>
      <c r="E45" s="116"/>
      <c r="F45" s="117"/>
      <c r="G45" s="118"/>
      <c r="H45" s="119"/>
      <c r="I45" s="111"/>
      <c r="J45" s="112"/>
      <c r="K45" s="112"/>
      <c r="L45" s="112"/>
      <c r="M45" s="112"/>
      <c r="N45" s="112"/>
      <c r="O45" s="112"/>
      <c r="P45" s="112"/>
      <c r="Q45" s="112"/>
      <c r="R45" s="112"/>
      <c r="S45" s="112"/>
      <c r="T45" s="112"/>
      <c r="U45" s="112"/>
      <c r="AS45" s="91"/>
      <c r="AT45" s="91"/>
      <c r="AU45" s="91"/>
      <c r="AV45" s="92"/>
      <c r="AW45" s="93"/>
      <c r="AX45" s="91"/>
      <c r="AY45" s="91"/>
      <c r="AZ45" s="13"/>
      <c r="BA45" s="13"/>
      <c r="BB45" s="114"/>
      <c r="BC45" s="13"/>
      <c r="BD45" s="13"/>
      <c r="BE45" s="13"/>
      <c r="BF45" s="13"/>
      <c r="BG45" s="13"/>
      <c r="BH45" s="91"/>
      <c r="BI45" s="91"/>
      <c r="BJ45" s="91"/>
      <c r="BK45" s="91"/>
      <c r="BL45" s="91"/>
      <c r="BM45" s="91"/>
      <c r="BN45" s="91"/>
      <c r="BO45" s="91"/>
      <c r="BP45" s="93"/>
      <c r="BQ45" s="91"/>
      <c r="BR45" s="91"/>
      <c r="BS45" s="91"/>
      <c r="BT45" s="91"/>
      <c r="BU45" s="91"/>
      <c r="BV45" s="91"/>
      <c r="BW45" s="91"/>
      <c r="BX45" s="91"/>
      <c r="BY45" s="91"/>
      <c r="BZ45" s="91"/>
      <c r="CA45" s="91"/>
      <c r="CB45" s="91"/>
      <c r="CC45" s="91"/>
    </row>
    <row r="46" spans="1:81" s="11" customFormat="1" ht="25.5" customHeight="1" x14ac:dyDescent="0.2">
      <c r="A46" s="124" t="s">
        <v>63</v>
      </c>
      <c r="B46" s="356" t="s">
        <v>68</v>
      </c>
      <c r="C46" s="357"/>
      <c r="D46" s="125">
        <f t="shared" si="0"/>
        <v>0</v>
      </c>
      <c r="E46" s="126"/>
      <c r="F46" s="127"/>
      <c r="G46" s="128"/>
      <c r="H46" s="129"/>
      <c r="I46" s="111"/>
      <c r="J46" s="112"/>
      <c r="K46" s="112"/>
      <c r="L46" s="112"/>
      <c r="M46" s="112"/>
      <c r="N46" s="112"/>
      <c r="O46" s="112"/>
      <c r="P46" s="112"/>
      <c r="Q46" s="112"/>
      <c r="R46" s="112"/>
      <c r="S46" s="112"/>
      <c r="T46" s="112"/>
      <c r="U46" s="112"/>
      <c r="AS46" s="91"/>
      <c r="AT46" s="91"/>
      <c r="AU46" s="91"/>
      <c r="AV46" s="92"/>
      <c r="AW46" s="93"/>
      <c r="AX46" s="91"/>
      <c r="AY46" s="91"/>
      <c r="AZ46" s="13"/>
      <c r="BA46" s="13"/>
      <c r="BB46" s="114"/>
      <c r="BC46" s="13"/>
      <c r="BD46" s="13"/>
      <c r="BE46" s="13"/>
      <c r="BF46" s="13"/>
      <c r="BG46" s="13"/>
      <c r="BH46" s="91"/>
      <c r="BI46" s="91"/>
      <c r="BJ46" s="91"/>
      <c r="BK46" s="91"/>
      <c r="BL46" s="91"/>
      <c r="BM46" s="91"/>
      <c r="BN46" s="91"/>
      <c r="BO46" s="91"/>
      <c r="BP46" s="93"/>
      <c r="BQ46" s="91"/>
      <c r="BR46" s="91"/>
      <c r="BS46" s="91"/>
      <c r="BT46" s="91"/>
      <c r="BU46" s="91"/>
      <c r="BV46" s="91"/>
      <c r="BW46" s="91"/>
      <c r="BX46" s="91"/>
      <c r="BY46" s="91"/>
      <c r="BZ46" s="91"/>
      <c r="CA46" s="91"/>
      <c r="CB46" s="91"/>
      <c r="CC46" s="91"/>
    </row>
    <row r="47" spans="1:81" s="15" customFormat="1" ht="34.5" customHeight="1" x14ac:dyDescent="0.2">
      <c r="A47" s="130" t="s">
        <v>69</v>
      </c>
      <c r="B47" s="130"/>
      <c r="C47" s="130"/>
      <c r="D47" s="130"/>
      <c r="E47" s="130"/>
      <c r="F47" s="130"/>
      <c r="G47" s="130"/>
      <c r="H47" s="11"/>
      <c r="I47" s="11"/>
      <c r="J47" s="11"/>
      <c r="K47" s="11"/>
      <c r="L47" s="11"/>
      <c r="M47" s="130"/>
      <c r="N47" s="130"/>
      <c r="R47" s="11"/>
      <c r="AK47" s="13"/>
      <c r="AL47" s="13"/>
      <c r="AM47" s="13"/>
      <c r="AN47" s="13"/>
      <c r="AO47" s="13"/>
      <c r="AP47" s="13"/>
      <c r="AV47" s="17"/>
      <c r="AW47" s="131"/>
      <c r="BA47" s="70"/>
      <c r="BB47" s="70"/>
      <c r="BC47" s="70"/>
      <c r="BD47" s="70"/>
      <c r="BE47" s="70"/>
      <c r="BF47" s="89"/>
      <c r="BP47" s="16"/>
    </row>
    <row r="48" spans="1:81" s="13" customFormat="1" ht="19.5" customHeight="1" x14ac:dyDescent="0.15">
      <c r="A48" s="366" t="s">
        <v>70</v>
      </c>
      <c r="B48" s="368" t="s">
        <v>71</v>
      </c>
      <c r="C48" s="358" t="s">
        <v>72</v>
      </c>
      <c r="D48" s="370"/>
      <c r="E48" s="370"/>
      <c r="F48" s="370"/>
      <c r="G48" s="370"/>
      <c r="H48" s="370"/>
      <c r="I48" s="370"/>
      <c r="J48" s="370"/>
      <c r="K48" s="370"/>
      <c r="L48" s="370"/>
      <c r="M48" s="370"/>
      <c r="N48" s="370"/>
      <c r="O48" s="370"/>
      <c r="P48" s="370"/>
      <c r="Q48" s="370"/>
      <c r="R48" s="370"/>
      <c r="S48" s="370"/>
      <c r="T48" s="370"/>
      <c r="U48" s="359"/>
      <c r="V48" s="358" t="s">
        <v>7</v>
      </c>
      <c r="W48" s="359"/>
      <c r="X48" s="324" t="s">
        <v>73</v>
      </c>
      <c r="Y48" s="15"/>
      <c r="Z48" s="15"/>
      <c r="AA48" s="15"/>
      <c r="AB48" s="15"/>
      <c r="AC48" s="15"/>
      <c r="AD48" s="15"/>
      <c r="AE48" s="15"/>
      <c r="AF48" s="15"/>
      <c r="AG48" s="15"/>
      <c r="AH48" s="15"/>
      <c r="AI48" s="15"/>
      <c r="AJ48" s="15"/>
      <c r="AW48" s="131"/>
      <c r="AX48" s="17"/>
      <c r="BA48" s="70"/>
      <c r="BB48" s="70"/>
      <c r="BC48" s="70"/>
      <c r="BD48" s="70"/>
      <c r="BE48" s="70"/>
      <c r="BF48" s="89"/>
      <c r="BP48" s="16"/>
    </row>
    <row r="49" spans="1:68" s="13" customFormat="1" ht="27.75" customHeight="1" x14ac:dyDescent="0.15">
      <c r="A49" s="367"/>
      <c r="B49" s="369"/>
      <c r="C49" s="132"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5"/>
      <c r="Y49" s="15"/>
      <c r="Z49" s="15"/>
      <c r="AA49" s="15"/>
      <c r="AB49" s="15"/>
      <c r="AC49" s="15"/>
      <c r="AD49" s="15"/>
      <c r="AE49" s="15"/>
      <c r="AF49" s="3"/>
      <c r="AG49" s="15"/>
      <c r="AH49" s="15"/>
      <c r="AI49" s="15"/>
      <c r="AJ49" s="15"/>
      <c r="AK49" s="15"/>
      <c r="AL49" s="15"/>
      <c r="AM49" s="15"/>
      <c r="AW49" s="16"/>
      <c r="AZ49" s="17"/>
      <c r="BA49" s="70"/>
      <c r="BB49" s="70"/>
      <c r="BC49" s="70"/>
      <c r="BD49" s="70"/>
      <c r="BE49" s="70"/>
      <c r="BF49" s="89"/>
      <c r="BP49" s="16"/>
    </row>
    <row r="50" spans="1:68" s="13" customFormat="1" ht="15.75" customHeight="1" x14ac:dyDescent="0.15">
      <c r="A50" s="133" t="s">
        <v>74</v>
      </c>
      <c r="B50" s="134">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5"/>
      <c r="Y50" s="136"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7"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3"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5"/>
      <c r="Y51" s="136" t="str">
        <f t="shared" si="2"/>
        <v/>
      </c>
      <c r="Z51" s="15"/>
      <c r="AA51" s="15"/>
      <c r="AB51" s="15"/>
      <c r="AC51" s="15"/>
      <c r="AI51" s="15"/>
      <c r="AJ51" s="15"/>
      <c r="AK51" s="15"/>
      <c r="AL51" s="15"/>
      <c r="AM51" s="15"/>
      <c r="AW51" s="16"/>
      <c r="AZ51" s="17"/>
      <c r="BA51" s="33" t="str">
        <f t="shared" si="3"/>
        <v/>
      </c>
      <c r="BB51" s="137" t="str">
        <f t="shared" si="4"/>
        <v/>
      </c>
      <c r="BC51" s="33" t="str">
        <f t="shared" si="5"/>
        <v/>
      </c>
      <c r="BD51" s="16">
        <f t="shared" si="6"/>
        <v>0</v>
      </c>
      <c r="BE51" s="16">
        <f t="shared" si="7"/>
        <v>0</v>
      </c>
      <c r="BF51" s="16" t="str">
        <f t="shared" si="8"/>
        <v/>
      </c>
      <c r="BP51" s="16"/>
    </row>
    <row r="52" spans="1:68" s="13" customFormat="1" ht="15.75" customHeight="1" x14ac:dyDescent="0.15">
      <c r="A52" s="133"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5"/>
      <c r="Y52" s="136" t="str">
        <f t="shared" si="2"/>
        <v/>
      </c>
      <c r="Z52" s="15"/>
      <c r="AA52" s="15"/>
      <c r="AB52" s="15"/>
      <c r="AC52" s="15"/>
      <c r="AI52" s="15"/>
      <c r="AJ52" s="15"/>
      <c r="AK52" s="15"/>
      <c r="AL52" s="15"/>
      <c r="AM52" s="15"/>
      <c r="AW52" s="16"/>
      <c r="AZ52" s="17"/>
      <c r="BA52" s="33" t="str">
        <f t="shared" si="3"/>
        <v/>
      </c>
      <c r="BB52" s="137" t="str">
        <f t="shared" si="4"/>
        <v/>
      </c>
      <c r="BC52" s="33" t="str">
        <f t="shared" si="5"/>
        <v/>
      </c>
      <c r="BD52" s="16">
        <f t="shared" si="6"/>
        <v>0</v>
      </c>
      <c r="BE52" s="16">
        <f t="shared" si="7"/>
        <v>0</v>
      </c>
      <c r="BF52" s="16" t="str">
        <f t="shared" si="8"/>
        <v/>
      </c>
      <c r="BP52" s="16"/>
    </row>
    <row r="53" spans="1:68" s="13" customFormat="1" ht="15.75" customHeight="1" x14ac:dyDescent="0.15">
      <c r="A53" s="133"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5"/>
      <c r="Y53" s="136" t="str">
        <f t="shared" si="2"/>
        <v/>
      </c>
      <c r="Z53" s="15"/>
      <c r="AA53" s="15"/>
      <c r="AB53" s="15"/>
      <c r="AC53" s="15"/>
      <c r="AI53" s="15"/>
      <c r="AJ53" s="15"/>
      <c r="AK53" s="15"/>
      <c r="AL53" s="15"/>
      <c r="AM53" s="15"/>
      <c r="AW53" s="16"/>
      <c r="AZ53" s="17"/>
      <c r="BA53" s="33" t="str">
        <f t="shared" si="3"/>
        <v/>
      </c>
      <c r="BB53" s="137" t="str">
        <f t="shared" si="4"/>
        <v/>
      </c>
      <c r="BC53" s="33" t="str">
        <f t="shared" si="5"/>
        <v/>
      </c>
      <c r="BD53" s="16">
        <f t="shared" si="6"/>
        <v>0</v>
      </c>
      <c r="BE53" s="16">
        <f t="shared" si="7"/>
        <v>0</v>
      </c>
      <c r="BF53" s="16" t="str">
        <f t="shared" si="8"/>
        <v/>
      </c>
      <c r="BP53" s="16"/>
    </row>
    <row r="54" spans="1:68" s="13" customFormat="1" ht="15.75" customHeight="1" x14ac:dyDescent="0.15">
      <c r="A54" s="138"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39"/>
      <c r="Y54" s="136" t="str">
        <f t="shared" si="2"/>
        <v/>
      </c>
      <c r="Z54" s="15"/>
      <c r="AA54" s="15"/>
      <c r="AB54" s="15"/>
      <c r="AC54" s="15"/>
      <c r="AI54" s="15"/>
      <c r="AJ54" s="15"/>
      <c r="AK54" s="15"/>
      <c r="AL54" s="15"/>
      <c r="AM54" s="15"/>
      <c r="AW54" s="16"/>
      <c r="AZ54" s="17"/>
      <c r="BA54" s="33" t="str">
        <f t="shared" si="3"/>
        <v/>
      </c>
      <c r="BB54" s="137" t="str">
        <f t="shared" si="4"/>
        <v/>
      </c>
      <c r="BC54" s="33" t="str">
        <f t="shared" si="5"/>
        <v/>
      </c>
      <c r="BD54" s="16">
        <f t="shared" si="6"/>
        <v>0</v>
      </c>
      <c r="BE54" s="16">
        <f t="shared" si="7"/>
        <v>0</v>
      </c>
      <c r="BF54" s="16" t="str">
        <f t="shared" si="8"/>
        <v/>
      </c>
      <c r="BP54" s="16"/>
    </row>
    <row r="55" spans="1:68" s="13" customFormat="1" ht="15.75" customHeight="1" x14ac:dyDescent="0.15">
      <c r="A55" s="140" t="s">
        <v>5</v>
      </c>
      <c r="B55" s="141">
        <f t="shared" si="1"/>
        <v>0</v>
      </c>
      <c r="C55" s="142">
        <f>+SUM(C50:C54)</f>
        <v>0</v>
      </c>
      <c r="D55" s="143">
        <f t="shared" ref="D55:X55" si="9">+SUM(D50:D54)</f>
        <v>0</v>
      </c>
      <c r="E55" s="143">
        <f t="shared" si="9"/>
        <v>0</v>
      </c>
      <c r="F55" s="143">
        <f t="shared" si="9"/>
        <v>0</v>
      </c>
      <c r="G55" s="143">
        <f t="shared" si="9"/>
        <v>0</v>
      </c>
      <c r="H55" s="143">
        <f t="shared" si="9"/>
        <v>0</v>
      </c>
      <c r="I55" s="143">
        <f t="shared" si="9"/>
        <v>0</v>
      </c>
      <c r="J55" s="143">
        <f t="shared" si="9"/>
        <v>0</v>
      </c>
      <c r="K55" s="143">
        <f t="shared" si="9"/>
        <v>0</v>
      </c>
      <c r="L55" s="143">
        <f t="shared" si="9"/>
        <v>0</v>
      </c>
      <c r="M55" s="144">
        <f t="shared" si="9"/>
        <v>0</v>
      </c>
      <c r="N55" s="144">
        <f t="shared" si="9"/>
        <v>0</v>
      </c>
      <c r="O55" s="144">
        <f t="shared" si="9"/>
        <v>0</v>
      </c>
      <c r="P55" s="144">
        <f t="shared" si="9"/>
        <v>0</v>
      </c>
      <c r="Q55" s="144">
        <f t="shared" si="9"/>
        <v>0</v>
      </c>
      <c r="R55" s="144">
        <f t="shared" si="9"/>
        <v>0</v>
      </c>
      <c r="S55" s="144">
        <f t="shared" si="9"/>
        <v>0</v>
      </c>
      <c r="T55" s="144">
        <f t="shared" si="9"/>
        <v>0</v>
      </c>
      <c r="U55" s="144">
        <f t="shared" si="9"/>
        <v>0</v>
      </c>
      <c r="V55" s="142">
        <f t="shared" si="9"/>
        <v>0</v>
      </c>
      <c r="W55" s="145">
        <f t="shared" si="9"/>
        <v>0</v>
      </c>
      <c r="X55" s="146">
        <f t="shared" si="9"/>
        <v>0</v>
      </c>
      <c r="Y55" s="136" t="str">
        <f t="shared" si="2"/>
        <v/>
      </c>
      <c r="Z55" s="15"/>
      <c r="AA55" s="15"/>
      <c r="AB55" s="15"/>
      <c r="AC55" s="15"/>
      <c r="AI55" s="15"/>
      <c r="AJ55" s="15"/>
      <c r="AK55" s="15"/>
      <c r="AL55" s="15"/>
      <c r="AM55" s="15"/>
      <c r="AW55" s="16"/>
      <c r="AZ55" s="17"/>
      <c r="BA55" s="33" t="str">
        <f t="shared" si="3"/>
        <v/>
      </c>
      <c r="BB55" s="137" t="str">
        <f t="shared" si="4"/>
        <v/>
      </c>
      <c r="BC55" s="33" t="str">
        <f t="shared" si="5"/>
        <v/>
      </c>
      <c r="BD55" s="16">
        <f t="shared" si="6"/>
        <v>0</v>
      </c>
      <c r="BE55" s="16">
        <f t="shared" si="7"/>
        <v>0</v>
      </c>
      <c r="BF55" s="16" t="str">
        <f t="shared" si="8"/>
        <v/>
      </c>
      <c r="BP55" s="16"/>
    </row>
    <row r="56" spans="1:68" s="13" customFormat="1" ht="39.75" customHeight="1" x14ac:dyDescent="0.2">
      <c r="A56" s="147" t="s">
        <v>79</v>
      </c>
      <c r="C56" s="130"/>
      <c r="D56" s="130"/>
      <c r="E56" s="130"/>
      <c r="F56" s="130"/>
      <c r="G56" s="130"/>
      <c r="H56" s="130"/>
      <c r="I56" s="130"/>
      <c r="J56" s="130"/>
      <c r="K56" s="130"/>
      <c r="L56" s="130"/>
      <c r="M56" s="130"/>
      <c r="N56" s="130"/>
      <c r="O56" s="15"/>
      <c r="P56" s="15"/>
      <c r="Q56" s="15"/>
      <c r="R56" s="15"/>
      <c r="S56" s="15"/>
      <c r="T56" s="15"/>
      <c r="U56" s="15"/>
      <c r="V56" s="15"/>
      <c r="W56" s="15"/>
      <c r="X56" s="15"/>
      <c r="Y56" s="15"/>
      <c r="Z56" s="15"/>
      <c r="AF56" s="15"/>
      <c r="AG56" s="15"/>
      <c r="AH56" s="15"/>
      <c r="AI56" s="15"/>
      <c r="AJ56" s="15"/>
      <c r="AV56" s="17"/>
      <c r="AW56" s="131"/>
      <c r="BA56" s="70"/>
      <c r="BB56" s="70"/>
      <c r="BC56" s="70"/>
      <c r="BD56" s="70"/>
      <c r="BE56" s="70"/>
      <c r="BF56" s="89"/>
      <c r="BP56" s="16"/>
    </row>
    <row r="57" spans="1:68" s="13" customFormat="1" ht="19.5" customHeight="1" x14ac:dyDescent="0.15">
      <c r="A57" s="304" t="s">
        <v>70</v>
      </c>
      <c r="B57" s="94" t="s">
        <v>71</v>
      </c>
      <c r="C57" s="15"/>
      <c r="D57" s="15"/>
      <c r="E57" s="15"/>
      <c r="F57" s="15"/>
      <c r="G57" s="15"/>
      <c r="H57" s="15"/>
      <c r="I57" s="15"/>
      <c r="J57" s="15"/>
      <c r="K57" s="15"/>
      <c r="Q57" s="15"/>
      <c r="R57" s="15"/>
      <c r="S57" s="15"/>
      <c r="T57" s="15"/>
      <c r="U57" s="15"/>
      <c r="AH57" s="148"/>
      <c r="AI57" s="148"/>
      <c r="AW57" s="16"/>
      <c r="BA57" s="70"/>
      <c r="BB57" s="70"/>
      <c r="BC57" s="70"/>
      <c r="BD57" s="70"/>
      <c r="BE57" s="70"/>
      <c r="BF57" s="89"/>
      <c r="BP57" s="16"/>
    </row>
    <row r="58" spans="1:68" s="13" customFormat="1" ht="15" customHeight="1" x14ac:dyDescent="0.15">
      <c r="A58" s="149" t="s">
        <v>75</v>
      </c>
      <c r="B58" s="150"/>
      <c r="C58" s="15"/>
      <c r="D58" s="15"/>
      <c r="E58" s="15"/>
      <c r="F58" s="15"/>
      <c r="G58" s="15"/>
      <c r="H58" s="15"/>
      <c r="I58" s="15"/>
      <c r="J58" s="15"/>
      <c r="K58" s="15"/>
      <c r="Q58" s="15"/>
      <c r="R58" s="15"/>
      <c r="S58" s="15"/>
      <c r="T58" s="15"/>
      <c r="U58" s="15"/>
      <c r="AH58" s="148"/>
      <c r="AI58" s="148"/>
      <c r="AL58" s="151"/>
      <c r="AM58" s="152"/>
      <c r="AN58" s="151"/>
      <c r="AO58" s="151"/>
      <c r="AP58" s="151"/>
      <c r="AQ58" s="151"/>
      <c r="AW58" s="16"/>
      <c r="BA58" s="70"/>
      <c r="BB58" s="70"/>
      <c r="BC58" s="70"/>
      <c r="BD58" s="70"/>
      <c r="BE58" s="70"/>
      <c r="BF58" s="89"/>
      <c r="BP58" s="16"/>
    </row>
    <row r="59" spans="1:68" s="13" customFormat="1" ht="15" customHeight="1" x14ac:dyDescent="0.15">
      <c r="A59" s="133" t="s">
        <v>76</v>
      </c>
      <c r="B59" s="78"/>
      <c r="C59" s="15"/>
      <c r="D59" s="15"/>
      <c r="E59" s="15"/>
      <c r="F59" s="15"/>
      <c r="G59" s="15"/>
      <c r="H59" s="15"/>
      <c r="I59" s="15"/>
      <c r="J59" s="15"/>
      <c r="K59" s="15"/>
      <c r="Q59" s="15"/>
      <c r="R59" s="15"/>
      <c r="S59" s="15"/>
      <c r="T59" s="15"/>
      <c r="U59" s="15"/>
      <c r="AH59" s="148"/>
      <c r="AI59" s="148"/>
      <c r="AL59" s="151"/>
      <c r="AM59" s="152"/>
      <c r="AN59" s="151"/>
      <c r="AO59" s="151"/>
      <c r="AP59" s="151"/>
      <c r="AQ59" s="151"/>
      <c r="AW59" s="16"/>
      <c r="BA59" s="70"/>
      <c r="BB59" s="70"/>
      <c r="BC59" s="70"/>
      <c r="BD59" s="70"/>
      <c r="BE59" s="70"/>
      <c r="BF59" s="89"/>
      <c r="BP59" s="16"/>
    </row>
    <row r="60" spans="1:68" s="13" customFormat="1" ht="15" customHeight="1" x14ac:dyDescent="0.15">
      <c r="A60" s="133" t="s">
        <v>77</v>
      </c>
      <c r="B60" s="78"/>
      <c r="C60" s="15"/>
      <c r="D60" s="15"/>
      <c r="E60" s="15"/>
      <c r="F60" s="15"/>
      <c r="G60" s="15"/>
      <c r="H60" s="15"/>
      <c r="I60" s="15"/>
      <c r="J60" s="15"/>
      <c r="K60" s="15"/>
      <c r="Q60" s="15"/>
      <c r="R60" s="15"/>
      <c r="S60" s="15"/>
      <c r="T60" s="15"/>
      <c r="U60" s="15"/>
      <c r="AH60" s="148"/>
      <c r="AI60" s="148"/>
      <c r="AL60" s="151"/>
      <c r="AM60" s="152"/>
      <c r="AN60" s="151"/>
      <c r="AO60" s="151"/>
      <c r="AP60" s="151"/>
      <c r="AQ60" s="151"/>
      <c r="AW60" s="16"/>
      <c r="BA60" s="5"/>
      <c r="BB60" s="5"/>
      <c r="BC60" s="5"/>
      <c r="BD60" s="5"/>
      <c r="BE60" s="5"/>
      <c r="BF60" s="153"/>
      <c r="BP60" s="16"/>
    </row>
    <row r="61" spans="1:68" s="13" customFormat="1" ht="15" customHeight="1" x14ac:dyDescent="0.15">
      <c r="A61" s="138" t="s">
        <v>78</v>
      </c>
      <c r="B61" s="154"/>
      <c r="C61" s="15"/>
      <c r="D61" s="15"/>
      <c r="E61" s="15"/>
      <c r="F61" s="15"/>
      <c r="G61" s="15"/>
      <c r="H61" s="15"/>
      <c r="I61" s="15"/>
      <c r="J61" s="15"/>
      <c r="K61" s="15"/>
      <c r="Q61" s="15"/>
      <c r="R61" s="15"/>
      <c r="S61" s="15"/>
      <c r="T61" s="15"/>
      <c r="U61" s="15"/>
      <c r="AH61" s="148"/>
      <c r="AI61" s="148"/>
      <c r="AL61" s="151"/>
      <c r="AM61" s="152"/>
      <c r="AN61" s="151"/>
      <c r="AO61" s="151"/>
      <c r="AP61" s="151"/>
      <c r="AQ61" s="151"/>
      <c r="AW61" s="16"/>
      <c r="BA61" s="5"/>
      <c r="BB61" s="5"/>
      <c r="BC61" s="5"/>
      <c r="BD61" s="5"/>
      <c r="BE61" s="5"/>
      <c r="BF61" s="153"/>
      <c r="BP61" s="16"/>
    </row>
    <row r="62" spans="1:68" s="13" customFormat="1" ht="15" customHeight="1" x14ac:dyDescent="0.15">
      <c r="A62" s="140" t="s">
        <v>5</v>
      </c>
      <c r="B62" s="141">
        <f>+SUM(B58:B61)</f>
        <v>0</v>
      </c>
      <c r="C62" s="15"/>
      <c r="D62" s="15"/>
      <c r="E62" s="15"/>
      <c r="F62" s="15"/>
      <c r="G62" s="15"/>
      <c r="H62" s="15"/>
      <c r="I62" s="15"/>
      <c r="J62" s="15"/>
      <c r="K62" s="15"/>
      <c r="Q62" s="15"/>
      <c r="R62" s="15"/>
      <c r="S62" s="15"/>
      <c r="T62" s="15"/>
      <c r="U62" s="15"/>
      <c r="AH62" s="148"/>
      <c r="AI62" s="148"/>
      <c r="AL62" s="151"/>
      <c r="AM62" s="152"/>
      <c r="AN62" s="151"/>
      <c r="AO62" s="151"/>
      <c r="AP62" s="151"/>
      <c r="AQ62" s="151"/>
      <c r="AW62" s="16"/>
      <c r="BA62" s="5"/>
      <c r="BB62" s="5"/>
      <c r="BC62" s="5"/>
      <c r="BD62" s="5"/>
      <c r="BE62" s="5"/>
      <c r="BF62" s="153"/>
      <c r="BP62" s="16"/>
    </row>
    <row r="63" spans="1:68" s="13" customFormat="1" ht="41.25" customHeight="1" x14ac:dyDescent="0.2">
      <c r="A63" s="147" t="s">
        <v>80</v>
      </c>
      <c r="B63" s="147"/>
      <c r="C63" s="15"/>
      <c r="D63" s="15"/>
      <c r="E63" s="15"/>
      <c r="F63" s="15"/>
      <c r="G63" s="15"/>
      <c r="H63" s="15"/>
      <c r="I63" s="15"/>
      <c r="J63" s="15"/>
      <c r="K63" s="15"/>
      <c r="Q63" s="15"/>
      <c r="R63" s="15"/>
      <c r="S63" s="15"/>
      <c r="T63" s="15"/>
      <c r="U63" s="15"/>
      <c r="AH63" s="148"/>
      <c r="AI63" s="148"/>
      <c r="AL63" s="151"/>
      <c r="AM63" s="152"/>
      <c r="AN63" s="151"/>
      <c r="AO63" s="151"/>
      <c r="AP63" s="151"/>
      <c r="AQ63" s="151"/>
      <c r="AW63" s="16"/>
      <c r="BA63" s="5"/>
      <c r="BB63" s="5"/>
      <c r="BC63" s="5"/>
      <c r="BD63" s="5"/>
      <c r="BE63" s="5"/>
      <c r="BF63" s="153"/>
      <c r="BP63" s="16"/>
    </row>
    <row r="64" spans="1:68" s="13" customFormat="1" ht="15" customHeight="1" x14ac:dyDescent="0.15">
      <c r="A64" s="304" t="s">
        <v>70</v>
      </c>
      <c r="B64" s="94" t="s">
        <v>71</v>
      </c>
      <c r="C64" s="15"/>
      <c r="D64" s="15"/>
      <c r="E64" s="15"/>
      <c r="F64" s="15"/>
      <c r="G64" s="15"/>
      <c r="H64" s="15"/>
      <c r="I64" s="15"/>
      <c r="J64" s="15"/>
      <c r="K64" s="15"/>
      <c r="Q64" s="15"/>
      <c r="R64" s="15"/>
      <c r="S64" s="15"/>
      <c r="T64" s="15"/>
      <c r="U64" s="15"/>
      <c r="AH64" s="148"/>
      <c r="AI64" s="148"/>
      <c r="AL64" s="151"/>
      <c r="AM64" s="152"/>
      <c r="AN64" s="151"/>
      <c r="AO64" s="151"/>
      <c r="AP64" s="151"/>
      <c r="AQ64" s="151"/>
      <c r="AW64" s="16"/>
      <c r="BA64" s="5"/>
      <c r="BB64" s="5"/>
      <c r="BC64" s="5"/>
      <c r="BD64" s="5"/>
      <c r="BE64" s="5"/>
      <c r="BF64" s="153"/>
      <c r="BP64" s="16"/>
    </row>
    <row r="65" spans="1:81" s="13" customFormat="1" ht="15" customHeight="1" x14ac:dyDescent="0.15">
      <c r="A65" s="149" t="s">
        <v>75</v>
      </c>
      <c r="B65" s="150"/>
      <c r="C65" s="15"/>
      <c r="D65" s="15"/>
      <c r="E65" s="15"/>
      <c r="F65" s="15"/>
      <c r="G65" s="15"/>
      <c r="H65" s="15"/>
      <c r="I65" s="15"/>
      <c r="J65" s="15"/>
      <c r="K65" s="15"/>
      <c r="Q65" s="15"/>
      <c r="R65" s="15"/>
      <c r="S65" s="15"/>
      <c r="T65" s="15"/>
      <c r="U65" s="15"/>
      <c r="AH65" s="148"/>
      <c r="AI65" s="148"/>
      <c r="AL65" s="151"/>
      <c r="AM65" s="152"/>
      <c r="AN65" s="151"/>
      <c r="AO65" s="151"/>
      <c r="AP65" s="151"/>
      <c r="AQ65" s="151"/>
      <c r="AW65" s="16"/>
      <c r="BA65" s="5"/>
      <c r="BB65" s="5"/>
      <c r="BC65" s="5"/>
      <c r="BD65" s="5"/>
      <c r="BE65" s="5"/>
      <c r="BF65" s="153"/>
      <c r="BP65" s="16"/>
    </row>
    <row r="66" spans="1:81" s="13" customFormat="1" ht="15" customHeight="1" x14ac:dyDescent="0.15">
      <c r="A66" s="133" t="s">
        <v>76</v>
      </c>
      <c r="B66" s="78"/>
      <c r="C66" s="15"/>
      <c r="D66" s="15"/>
      <c r="E66" s="15"/>
      <c r="F66" s="15"/>
      <c r="G66" s="15"/>
      <c r="H66" s="15"/>
      <c r="I66" s="15"/>
      <c r="J66" s="15"/>
      <c r="K66" s="15"/>
      <c r="Q66" s="15"/>
      <c r="R66" s="15"/>
      <c r="S66" s="15"/>
      <c r="T66" s="15"/>
      <c r="U66" s="15"/>
      <c r="AH66" s="148"/>
      <c r="AI66" s="148"/>
      <c r="AL66" s="151"/>
      <c r="AM66" s="152"/>
      <c r="AN66" s="151"/>
      <c r="AO66" s="151"/>
      <c r="AP66" s="151"/>
      <c r="AQ66" s="151"/>
      <c r="AW66" s="16"/>
      <c r="BA66" s="5"/>
      <c r="BB66" s="5"/>
      <c r="BC66" s="5"/>
      <c r="BD66" s="5"/>
      <c r="BE66" s="5"/>
      <c r="BF66" s="153"/>
      <c r="BP66" s="16"/>
    </row>
    <row r="67" spans="1:81" s="13" customFormat="1" ht="15" customHeight="1" x14ac:dyDescent="0.15">
      <c r="A67" s="133" t="s">
        <v>77</v>
      </c>
      <c r="B67" s="78"/>
      <c r="C67" s="15"/>
      <c r="D67" s="15"/>
      <c r="E67" s="15"/>
      <c r="F67" s="15"/>
      <c r="G67" s="15"/>
      <c r="H67" s="15"/>
      <c r="I67" s="15"/>
      <c r="J67" s="15"/>
      <c r="K67" s="15"/>
      <c r="Q67" s="15"/>
      <c r="R67" s="15"/>
      <c r="S67" s="15"/>
      <c r="T67" s="15"/>
      <c r="U67" s="15"/>
      <c r="AH67" s="148"/>
      <c r="AI67" s="148"/>
      <c r="AL67" s="151"/>
      <c r="AM67" s="152"/>
      <c r="AN67" s="151"/>
      <c r="AO67" s="151"/>
      <c r="AP67" s="151"/>
      <c r="AQ67" s="151"/>
      <c r="AW67" s="16"/>
      <c r="BA67" s="5"/>
      <c r="BB67" s="5"/>
      <c r="BC67" s="5"/>
      <c r="BD67" s="5"/>
      <c r="BE67" s="5"/>
      <c r="BF67" s="153"/>
      <c r="BP67" s="16"/>
    </row>
    <row r="68" spans="1:81" s="13" customFormat="1" ht="15" customHeight="1" x14ac:dyDescent="0.15">
      <c r="A68" s="138" t="s">
        <v>78</v>
      </c>
      <c r="B68" s="154"/>
      <c r="C68" s="15"/>
      <c r="D68" s="15"/>
      <c r="E68" s="15"/>
      <c r="F68" s="15"/>
      <c r="G68" s="15"/>
      <c r="H68" s="15"/>
      <c r="I68" s="15"/>
      <c r="J68" s="15"/>
      <c r="K68" s="15"/>
      <c r="Q68" s="15"/>
      <c r="R68" s="15"/>
      <c r="S68" s="15"/>
      <c r="T68" s="15"/>
      <c r="U68" s="15"/>
      <c r="AH68" s="148"/>
      <c r="AI68" s="148"/>
      <c r="AL68" s="151"/>
      <c r="AM68" s="152"/>
      <c r="AN68" s="151"/>
      <c r="AO68" s="151"/>
      <c r="AP68" s="151"/>
      <c r="AQ68" s="151"/>
      <c r="AW68" s="16"/>
      <c r="BA68" s="5"/>
      <c r="BB68" s="5"/>
      <c r="BC68" s="5"/>
      <c r="BD68" s="5"/>
      <c r="BE68" s="5"/>
      <c r="BF68" s="153"/>
      <c r="BP68" s="16"/>
    </row>
    <row r="69" spans="1:81" s="13" customFormat="1" ht="15" customHeight="1" x14ac:dyDescent="0.15">
      <c r="A69" s="140" t="s">
        <v>5</v>
      </c>
      <c r="B69" s="141">
        <f>+SUM(B65:B68)</f>
        <v>0</v>
      </c>
      <c r="C69" s="15"/>
      <c r="D69" s="15"/>
      <c r="E69" s="15"/>
      <c r="F69" s="15"/>
      <c r="G69" s="15"/>
      <c r="H69" s="15"/>
      <c r="I69" s="15"/>
      <c r="J69" s="15"/>
      <c r="K69" s="15"/>
      <c r="Q69" s="15"/>
      <c r="R69" s="15"/>
      <c r="S69" s="15"/>
      <c r="T69" s="15"/>
      <c r="U69" s="15"/>
      <c r="AH69" s="148"/>
      <c r="AI69" s="148"/>
      <c r="AL69" s="151"/>
      <c r="AM69" s="152"/>
      <c r="AN69" s="151"/>
      <c r="AO69" s="151"/>
      <c r="AP69" s="151"/>
      <c r="AQ69" s="151"/>
      <c r="AW69" s="16"/>
      <c r="BA69" s="5"/>
      <c r="BB69" s="5"/>
      <c r="BC69" s="5"/>
      <c r="BD69" s="5"/>
      <c r="BE69" s="5"/>
      <c r="BF69" s="153"/>
      <c r="BP69" s="16"/>
    </row>
    <row r="70" spans="1:81" s="11" customFormat="1" ht="45" customHeight="1" x14ac:dyDescent="0.2">
      <c r="A70" s="155" t="s">
        <v>81</v>
      </c>
      <c r="B70" s="156"/>
      <c r="C70" s="157"/>
      <c r="AS70" s="91"/>
      <c r="AT70" s="91"/>
      <c r="AU70" s="91"/>
      <c r="AV70" s="92"/>
      <c r="AW70" s="93"/>
      <c r="AX70" s="91"/>
      <c r="AY70" s="91"/>
      <c r="AZ70" s="91"/>
      <c r="BA70" s="5"/>
      <c r="BB70" s="5"/>
      <c r="BC70" s="5"/>
      <c r="BD70" s="5"/>
      <c r="BE70" s="5"/>
      <c r="BF70" s="153"/>
      <c r="BG70" s="91"/>
      <c r="BH70" s="91"/>
      <c r="BI70" s="91"/>
      <c r="BJ70" s="91"/>
      <c r="BK70" s="91"/>
      <c r="BL70" s="91"/>
      <c r="BM70" s="91"/>
      <c r="BN70" s="91"/>
      <c r="BO70" s="91"/>
      <c r="BP70" s="93"/>
      <c r="BQ70" s="91"/>
      <c r="BR70" s="91"/>
      <c r="BS70" s="91"/>
      <c r="BT70" s="91"/>
      <c r="BU70" s="91"/>
      <c r="BV70" s="91"/>
      <c r="BW70" s="91"/>
      <c r="BX70" s="91"/>
      <c r="BY70" s="91"/>
      <c r="BZ70" s="91"/>
      <c r="CA70" s="91"/>
      <c r="CB70" s="91"/>
      <c r="CC70" s="91"/>
    </row>
    <row r="71" spans="1:81" s="11" customFormat="1" ht="15" customHeight="1" x14ac:dyDescent="0.2">
      <c r="A71" s="308" t="s">
        <v>82</v>
      </c>
      <c r="B71" s="305" t="s">
        <v>5</v>
      </c>
      <c r="AS71" s="91"/>
      <c r="AT71" s="91"/>
      <c r="AU71" s="91"/>
      <c r="AV71" s="92"/>
      <c r="AW71" s="93"/>
      <c r="AX71" s="91"/>
      <c r="AY71" s="91"/>
      <c r="AZ71" s="91"/>
      <c r="BA71" s="5"/>
      <c r="BB71" s="5"/>
      <c r="BC71" s="5"/>
      <c r="BD71" s="5"/>
      <c r="BE71" s="5"/>
      <c r="BF71" s="153"/>
      <c r="BG71" s="91"/>
      <c r="BH71" s="91"/>
      <c r="BI71" s="91"/>
      <c r="BJ71" s="91"/>
      <c r="BK71" s="91"/>
      <c r="BL71" s="91"/>
      <c r="BM71" s="91"/>
      <c r="BN71" s="91"/>
      <c r="BO71" s="91"/>
      <c r="BP71" s="93"/>
      <c r="BQ71" s="91"/>
      <c r="BR71" s="91"/>
      <c r="BS71" s="91"/>
      <c r="BT71" s="91"/>
      <c r="BU71" s="91"/>
      <c r="BV71" s="91"/>
      <c r="BW71" s="91"/>
      <c r="BX71" s="91"/>
      <c r="BY71" s="91"/>
      <c r="BZ71" s="91"/>
      <c r="CA71" s="91"/>
      <c r="CB71" s="91"/>
      <c r="CC71" s="91"/>
    </row>
    <row r="72" spans="1:81" s="11" customFormat="1" ht="17.25" customHeight="1" x14ac:dyDescent="0.2">
      <c r="A72" s="158" t="s">
        <v>83</v>
      </c>
      <c r="B72" s="150"/>
      <c r="AS72" s="91"/>
      <c r="AT72" s="91"/>
      <c r="AU72" s="91"/>
      <c r="AV72" s="92"/>
      <c r="AW72" s="93"/>
      <c r="AX72" s="91"/>
      <c r="AY72" s="91"/>
      <c r="AZ72" s="91"/>
      <c r="BA72" s="5"/>
      <c r="BB72" s="5"/>
      <c r="BC72" s="5"/>
      <c r="BD72" s="5"/>
      <c r="BE72" s="5"/>
      <c r="BF72" s="153"/>
      <c r="BG72" s="91"/>
      <c r="BH72" s="91"/>
      <c r="BI72" s="91"/>
      <c r="BJ72" s="91"/>
      <c r="BK72" s="91"/>
      <c r="BL72" s="91"/>
      <c r="BM72" s="91"/>
      <c r="BN72" s="91"/>
      <c r="BO72" s="91"/>
      <c r="BP72" s="93"/>
      <c r="BQ72" s="91"/>
      <c r="BR72" s="91"/>
      <c r="BS72" s="91"/>
      <c r="BT72" s="91"/>
      <c r="BU72" s="91"/>
      <c r="BV72" s="91"/>
      <c r="BW72" s="91"/>
      <c r="BX72" s="91"/>
      <c r="BY72" s="91"/>
      <c r="BZ72" s="91"/>
      <c r="CA72" s="91"/>
      <c r="CB72" s="91"/>
      <c r="CC72" s="91"/>
    </row>
    <row r="73" spans="1:81" s="11" customFormat="1" ht="15" customHeight="1" x14ac:dyDescent="0.2">
      <c r="A73" s="159" t="s">
        <v>84</v>
      </c>
      <c r="B73" s="78"/>
      <c r="AS73" s="91"/>
      <c r="AT73" s="91"/>
      <c r="AU73" s="91"/>
      <c r="AV73" s="92"/>
      <c r="AW73" s="93"/>
      <c r="AX73" s="91"/>
      <c r="AY73" s="91"/>
      <c r="AZ73" s="91"/>
      <c r="BA73" s="5"/>
      <c r="BB73" s="5"/>
      <c r="BC73" s="5"/>
      <c r="BD73" s="5"/>
      <c r="BE73" s="5"/>
      <c r="BF73" s="153"/>
      <c r="BG73" s="91"/>
      <c r="BH73" s="91"/>
      <c r="BI73" s="91"/>
      <c r="BJ73" s="91"/>
      <c r="BK73" s="91"/>
      <c r="BL73" s="91"/>
      <c r="BM73" s="91"/>
      <c r="BN73" s="91"/>
      <c r="BO73" s="91"/>
      <c r="BP73" s="93"/>
      <c r="BQ73" s="91"/>
      <c r="BR73" s="91"/>
      <c r="BS73" s="91"/>
      <c r="BT73" s="91"/>
      <c r="BU73" s="91"/>
      <c r="BV73" s="91"/>
      <c r="BW73" s="91"/>
      <c r="BX73" s="91"/>
      <c r="BY73" s="91"/>
      <c r="BZ73" s="91"/>
      <c r="CA73" s="91"/>
      <c r="CB73" s="91"/>
      <c r="CC73" s="91"/>
    </row>
    <row r="74" spans="1:81" s="11" customFormat="1" ht="15" customHeight="1" x14ac:dyDescent="0.2">
      <c r="A74" s="159" t="s">
        <v>85</v>
      </c>
      <c r="B74" s="78"/>
      <c r="AS74" s="91"/>
      <c r="AT74" s="91"/>
      <c r="AU74" s="91"/>
      <c r="AV74" s="92"/>
      <c r="AW74" s="93"/>
      <c r="AX74" s="91"/>
      <c r="AY74" s="91"/>
      <c r="AZ74" s="91"/>
      <c r="BA74" s="5"/>
      <c r="BB74" s="5"/>
      <c r="BC74" s="5"/>
      <c r="BD74" s="5"/>
      <c r="BE74" s="5"/>
      <c r="BF74" s="153"/>
      <c r="BG74" s="91"/>
      <c r="BH74" s="91"/>
      <c r="BI74" s="91"/>
      <c r="BJ74" s="91"/>
      <c r="BK74" s="91"/>
      <c r="BL74" s="91"/>
      <c r="BM74" s="91"/>
      <c r="BN74" s="91"/>
      <c r="BO74" s="91"/>
      <c r="BP74" s="93"/>
      <c r="BQ74" s="91"/>
      <c r="BR74" s="91"/>
      <c r="BS74" s="91"/>
      <c r="BT74" s="91"/>
      <c r="BU74" s="91"/>
      <c r="BV74" s="91"/>
      <c r="BW74" s="91"/>
      <c r="BX74" s="91"/>
      <c r="BY74" s="91"/>
      <c r="BZ74" s="91"/>
      <c r="CA74" s="91"/>
      <c r="CB74" s="91"/>
      <c r="CC74" s="91"/>
    </row>
    <row r="75" spans="1:81" s="11" customFormat="1" ht="14.25" x14ac:dyDescent="0.2">
      <c r="A75" s="159" t="s">
        <v>86</v>
      </c>
      <c r="B75" s="78"/>
      <c r="AS75" s="91"/>
      <c r="AT75" s="91"/>
      <c r="AU75" s="91"/>
      <c r="AV75" s="92"/>
      <c r="AW75" s="93"/>
      <c r="AX75" s="91"/>
      <c r="AY75" s="91"/>
      <c r="AZ75" s="91"/>
      <c r="BA75" s="5"/>
      <c r="BB75" s="5"/>
      <c r="BC75" s="5"/>
      <c r="BD75" s="5"/>
      <c r="BE75" s="5"/>
      <c r="BF75" s="153"/>
      <c r="BG75" s="91"/>
      <c r="BH75" s="91"/>
      <c r="BI75" s="91"/>
      <c r="BJ75" s="91"/>
      <c r="BK75" s="91"/>
      <c r="BL75" s="91"/>
      <c r="BM75" s="91"/>
      <c r="BN75" s="91"/>
      <c r="BO75" s="91"/>
      <c r="BP75" s="93"/>
      <c r="BQ75" s="91"/>
      <c r="BR75" s="91"/>
      <c r="BS75" s="91"/>
      <c r="BT75" s="91"/>
      <c r="BU75" s="91"/>
      <c r="BV75" s="91"/>
      <c r="BW75" s="91"/>
      <c r="BX75" s="91"/>
      <c r="BY75" s="91"/>
      <c r="BZ75" s="91"/>
      <c r="CA75" s="91"/>
      <c r="CB75" s="91"/>
      <c r="CC75" s="91"/>
    </row>
    <row r="76" spans="1:81" s="11" customFormat="1" ht="15" customHeight="1" x14ac:dyDescent="0.2">
      <c r="A76" s="159" t="s">
        <v>87</v>
      </c>
      <c r="B76" s="78"/>
      <c r="AS76" s="91"/>
      <c r="AT76" s="91"/>
      <c r="AU76" s="91"/>
      <c r="AV76" s="92"/>
      <c r="AW76" s="93"/>
      <c r="AX76" s="91"/>
      <c r="AY76" s="91"/>
      <c r="AZ76" s="91"/>
      <c r="BA76" s="5"/>
      <c r="BB76" s="5"/>
      <c r="BC76" s="5"/>
      <c r="BD76" s="5"/>
      <c r="BE76" s="5"/>
      <c r="BF76" s="153"/>
      <c r="BG76" s="91"/>
      <c r="BH76" s="91"/>
      <c r="BI76" s="91"/>
      <c r="BJ76" s="91"/>
      <c r="BK76" s="91"/>
      <c r="BL76" s="91"/>
      <c r="BM76" s="91"/>
      <c r="BN76" s="91"/>
      <c r="BO76" s="91"/>
      <c r="BP76" s="93"/>
      <c r="BQ76" s="91"/>
      <c r="BR76" s="91"/>
      <c r="BS76" s="91"/>
      <c r="BT76" s="91"/>
      <c r="BU76" s="91"/>
      <c r="BV76" s="91"/>
      <c r="BW76" s="91"/>
      <c r="BX76" s="91"/>
      <c r="BY76" s="91"/>
      <c r="BZ76" s="91"/>
      <c r="CA76" s="91"/>
      <c r="CB76" s="91"/>
      <c r="CC76" s="91"/>
    </row>
    <row r="77" spans="1:81" s="11" customFormat="1" ht="15" customHeight="1" x14ac:dyDescent="0.2">
      <c r="A77" s="159" t="s">
        <v>88</v>
      </c>
      <c r="B77" s="78"/>
      <c r="AS77" s="91"/>
      <c r="AT77" s="91"/>
      <c r="AU77" s="91"/>
      <c r="AV77" s="92"/>
      <c r="AW77" s="93"/>
      <c r="AX77" s="91"/>
      <c r="AY77" s="91"/>
      <c r="AZ77" s="91"/>
      <c r="BA77" s="5"/>
      <c r="BB77" s="5"/>
      <c r="BC77" s="5"/>
      <c r="BD77" s="5"/>
      <c r="BE77" s="5"/>
      <c r="BF77" s="153"/>
      <c r="BG77" s="91"/>
      <c r="BH77" s="91"/>
      <c r="BI77" s="91"/>
      <c r="BJ77" s="91"/>
      <c r="BK77" s="91"/>
      <c r="BL77" s="91"/>
      <c r="BM77" s="91"/>
      <c r="BN77" s="91"/>
      <c r="BO77" s="91"/>
      <c r="BP77" s="93"/>
      <c r="BQ77" s="91"/>
      <c r="BR77" s="91"/>
      <c r="BS77" s="91"/>
      <c r="BT77" s="91"/>
      <c r="BU77" s="91"/>
      <c r="BV77" s="91"/>
      <c r="BW77" s="91"/>
      <c r="BX77" s="91"/>
      <c r="BY77" s="91"/>
      <c r="BZ77" s="91"/>
      <c r="CA77" s="91"/>
      <c r="CB77" s="91"/>
      <c r="CC77" s="91"/>
    </row>
    <row r="78" spans="1:81" s="11" customFormat="1" ht="15" customHeight="1" x14ac:dyDescent="0.2">
      <c r="A78" s="160" t="s">
        <v>89</v>
      </c>
      <c r="B78" s="78"/>
      <c r="AS78" s="91"/>
      <c r="AT78" s="91"/>
      <c r="AU78" s="91"/>
      <c r="AV78" s="92"/>
      <c r="AW78" s="93"/>
      <c r="AX78" s="91"/>
      <c r="AY78" s="91"/>
      <c r="AZ78" s="91"/>
      <c r="BA78" s="5"/>
      <c r="BB78" s="5"/>
      <c r="BC78" s="5"/>
      <c r="BD78" s="5"/>
      <c r="BE78" s="5"/>
      <c r="BF78" s="153"/>
      <c r="BG78" s="91"/>
      <c r="BH78" s="91"/>
      <c r="BI78" s="91"/>
      <c r="BJ78" s="91"/>
      <c r="BK78" s="91"/>
      <c r="BL78" s="91"/>
      <c r="BM78" s="91"/>
      <c r="BN78" s="91"/>
      <c r="BO78" s="91"/>
      <c r="BP78" s="93"/>
      <c r="BQ78" s="91"/>
      <c r="BR78" s="91"/>
      <c r="BS78" s="91"/>
      <c r="BT78" s="91"/>
      <c r="BU78" s="91"/>
      <c r="BV78" s="91"/>
      <c r="BW78" s="91"/>
      <c r="BX78" s="91"/>
      <c r="BY78" s="91"/>
      <c r="BZ78" s="91"/>
      <c r="CA78" s="91"/>
      <c r="CB78" s="91"/>
      <c r="CC78" s="91"/>
    </row>
    <row r="79" spans="1:81" s="11" customFormat="1" ht="15" customHeight="1" x14ac:dyDescent="0.2">
      <c r="A79" s="159" t="s">
        <v>90</v>
      </c>
      <c r="B79" s="78"/>
      <c r="AS79" s="91"/>
      <c r="AT79" s="91"/>
      <c r="AU79" s="91"/>
      <c r="AV79" s="92"/>
      <c r="AW79" s="93"/>
      <c r="AX79" s="91"/>
      <c r="AY79" s="91"/>
      <c r="AZ79" s="91"/>
      <c r="BA79" s="5"/>
      <c r="BB79" s="5"/>
      <c r="BC79" s="5"/>
      <c r="BD79" s="5"/>
      <c r="BE79" s="5"/>
      <c r="BF79" s="153"/>
      <c r="BG79" s="91"/>
      <c r="BH79" s="91"/>
      <c r="BI79" s="91"/>
      <c r="BJ79" s="91"/>
      <c r="BK79" s="91"/>
      <c r="BL79" s="91"/>
      <c r="BM79" s="91"/>
      <c r="BN79" s="91"/>
      <c r="BO79" s="91"/>
      <c r="BP79" s="93"/>
      <c r="BQ79" s="91"/>
      <c r="BR79" s="91"/>
      <c r="BS79" s="91"/>
      <c r="BT79" s="91"/>
      <c r="BU79" s="91"/>
      <c r="BV79" s="91"/>
      <c r="BW79" s="91"/>
      <c r="BX79" s="91"/>
      <c r="BY79" s="91"/>
      <c r="BZ79" s="91"/>
      <c r="CA79" s="91"/>
      <c r="CB79" s="91"/>
      <c r="CC79" s="91"/>
    </row>
    <row r="80" spans="1:81" s="11" customFormat="1" ht="15" customHeight="1" x14ac:dyDescent="0.2">
      <c r="A80" s="159" t="s">
        <v>91</v>
      </c>
      <c r="B80" s="78"/>
      <c r="AS80" s="91"/>
      <c r="AT80" s="91"/>
      <c r="AU80" s="91"/>
      <c r="AV80" s="92"/>
      <c r="AW80" s="93"/>
      <c r="AX80" s="91"/>
      <c r="AY80" s="91"/>
      <c r="AZ80" s="91"/>
      <c r="BA80" s="5"/>
      <c r="BB80" s="5"/>
      <c r="BC80" s="5"/>
      <c r="BD80" s="5"/>
      <c r="BE80" s="5"/>
      <c r="BF80" s="153"/>
      <c r="BG80" s="91"/>
      <c r="BH80" s="91"/>
      <c r="BI80" s="91"/>
      <c r="BJ80" s="91"/>
      <c r="BK80" s="91"/>
      <c r="BL80" s="91"/>
      <c r="BM80" s="91"/>
      <c r="BN80" s="91"/>
      <c r="BO80" s="91"/>
      <c r="BP80" s="93"/>
      <c r="BQ80" s="91"/>
      <c r="BR80" s="91"/>
      <c r="BS80" s="91"/>
      <c r="BT80" s="91"/>
      <c r="BU80" s="91"/>
      <c r="BV80" s="91"/>
      <c r="BW80" s="91"/>
      <c r="BX80" s="91"/>
      <c r="BY80" s="91"/>
      <c r="BZ80" s="91"/>
      <c r="CA80" s="91"/>
      <c r="CB80" s="91"/>
      <c r="CC80" s="91"/>
    </row>
    <row r="81" spans="1:81" s="11" customFormat="1" ht="15" customHeight="1" x14ac:dyDescent="0.2">
      <c r="A81" s="159" t="s">
        <v>92</v>
      </c>
      <c r="B81" s="78"/>
      <c r="AS81" s="91"/>
      <c r="AT81" s="91"/>
      <c r="AU81" s="91"/>
      <c r="AV81" s="92"/>
      <c r="AW81" s="93"/>
      <c r="AX81" s="91"/>
      <c r="AY81" s="91"/>
      <c r="AZ81" s="91"/>
      <c r="BA81" s="5"/>
      <c r="BB81" s="5"/>
      <c r="BC81" s="5"/>
      <c r="BD81" s="5"/>
      <c r="BE81" s="5"/>
      <c r="BF81" s="153"/>
      <c r="BG81" s="91"/>
      <c r="BH81" s="91"/>
      <c r="BI81" s="91"/>
      <c r="BJ81" s="91"/>
      <c r="BK81" s="91"/>
      <c r="BL81" s="91"/>
      <c r="BM81" s="91"/>
      <c r="BN81" s="91"/>
      <c r="BO81" s="91"/>
      <c r="BP81" s="93"/>
      <c r="BQ81" s="91"/>
      <c r="BR81" s="91"/>
      <c r="BS81" s="91"/>
      <c r="BT81" s="91"/>
      <c r="BU81" s="91"/>
      <c r="BV81" s="91"/>
      <c r="BW81" s="91"/>
      <c r="BX81" s="91"/>
      <c r="BY81" s="91"/>
      <c r="BZ81" s="91"/>
      <c r="CA81" s="91"/>
      <c r="CB81" s="91"/>
      <c r="CC81" s="91"/>
    </row>
    <row r="82" spans="1:81" s="11" customFormat="1" ht="15" customHeight="1" x14ac:dyDescent="0.2">
      <c r="A82" s="159" t="s">
        <v>93</v>
      </c>
      <c r="B82" s="78"/>
      <c r="AS82" s="91"/>
      <c r="AT82" s="91"/>
      <c r="AU82" s="91"/>
      <c r="AV82" s="92"/>
      <c r="AW82" s="93"/>
      <c r="AX82" s="91"/>
      <c r="AY82" s="91"/>
      <c r="AZ82" s="91"/>
      <c r="BA82" s="5"/>
      <c r="BB82" s="5"/>
      <c r="BC82" s="5"/>
      <c r="BD82" s="5"/>
      <c r="BE82" s="5"/>
      <c r="BF82" s="153"/>
      <c r="BG82" s="91"/>
      <c r="BH82" s="91"/>
      <c r="BI82" s="91"/>
      <c r="BJ82" s="91"/>
      <c r="BK82" s="91"/>
      <c r="BL82" s="91"/>
      <c r="BM82" s="91"/>
      <c r="BN82" s="91"/>
      <c r="BO82" s="91"/>
      <c r="BP82" s="93"/>
      <c r="BQ82" s="91"/>
      <c r="BR82" s="91"/>
      <c r="BS82" s="91"/>
      <c r="BT82" s="91"/>
      <c r="BU82" s="91"/>
      <c r="BV82" s="91"/>
      <c r="BW82" s="91"/>
      <c r="BX82" s="91"/>
      <c r="BY82" s="91"/>
      <c r="BZ82" s="91"/>
      <c r="CA82" s="91"/>
      <c r="CB82" s="91"/>
      <c r="CC82" s="91"/>
    </row>
    <row r="83" spans="1:81" s="11" customFormat="1" ht="15" customHeight="1" x14ac:dyDescent="0.2">
      <c r="A83" s="161" t="s">
        <v>94</v>
      </c>
      <c r="B83" s="154"/>
      <c r="AS83" s="91"/>
      <c r="AT83" s="91"/>
      <c r="AU83" s="91"/>
      <c r="AV83" s="92"/>
      <c r="AW83" s="93"/>
      <c r="AX83" s="91"/>
      <c r="AY83" s="91"/>
      <c r="AZ83" s="91"/>
      <c r="BA83" s="5"/>
      <c r="BB83" s="5"/>
      <c r="BC83" s="5"/>
      <c r="BD83" s="5"/>
      <c r="BE83" s="5"/>
      <c r="BF83" s="153"/>
      <c r="BG83" s="91"/>
      <c r="BH83" s="91"/>
      <c r="BI83" s="91"/>
      <c r="BJ83" s="91"/>
      <c r="BK83" s="91"/>
      <c r="BL83" s="91"/>
      <c r="BM83" s="91"/>
      <c r="BN83" s="91"/>
      <c r="BO83" s="91"/>
      <c r="BP83" s="93"/>
      <c r="BQ83" s="91"/>
      <c r="BR83" s="91"/>
      <c r="BS83" s="91"/>
      <c r="BT83" s="91"/>
      <c r="BU83" s="91"/>
      <c r="BV83" s="91"/>
      <c r="BW83" s="91"/>
      <c r="BX83" s="91"/>
      <c r="BY83" s="91"/>
      <c r="BZ83" s="91"/>
      <c r="CA83" s="91"/>
      <c r="CB83" s="91"/>
      <c r="CC83" s="91"/>
    </row>
    <row r="84" spans="1:81" s="11" customFormat="1" ht="15" customHeight="1" x14ac:dyDescent="0.2">
      <c r="A84" s="307" t="s">
        <v>5</v>
      </c>
      <c r="B84" s="141">
        <f>SUM(B72:B83)</f>
        <v>0</v>
      </c>
      <c r="AS84" s="91"/>
      <c r="AT84" s="91"/>
      <c r="AU84" s="91"/>
      <c r="AV84" s="92"/>
      <c r="AW84" s="93"/>
      <c r="AX84" s="91"/>
      <c r="AY84" s="91"/>
      <c r="AZ84" s="91"/>
      <c r="BA84" s="5"/>
      <c r="BB84" s="5"/>
      <c r="BC84" s="5"/>
      <c r="BD84" s="5"/>
      <c r="BE84" s="5"/>
      <c r="BF84" s="153"/>
      <c r="BG84" s="91"/>
      <c r="BH84" s="91"/>
      <c r="BI84" s="91"/>
      <c r="BJ84" s="91"/>
      <c r="BK84" s="91"/>
      <c r="BL84" s="91"/>
      <c r="BM84" s="91"/>
      <c r="BN84" s="91"/>
      <c r="BO84" s="91"/>
      <c r="BP84" s="93"/>
      <c r="BQ84" s="91"/>
      <c r="BR84" s="91"/>
      <c r="BS84" s="91"/>
      <c r="BT84" s="91"/>
      <c r="BU84" s="91"/>
      <c r="BV84" s="91"/>
      <c r="BW84" s="91"/>
      <c r="BX84" s="91"/>
      <c r="BY84" s="91"/>
      <c r="BZ84" s="91"/>
      <c r="CA84" s="91"/>
      <c r="CB84" s="91"/>
      <c r="CC84" s="91"/>
    </row>
    <row r="85" spans="1:81" s="3" customFormat="1" ht="30" customHeight="1" x14ac:dyDescent="0.2">
      <c r="A85" s="155" t="s">
        <v>95</v>
      </c>
      <c r="B85" s="162"/>
      <c r="C85" s="162"/>
      <c r="D85" s="2"/>
      <c r="E85" s="2"/>
      <c r="F85" s="2"/>
      <c r="G85" s="2"/>
      <c r="H85" s="2"/>
      <c r="I85" s="2"/>
      <c r="J85" s="2"/>
      <c r="K85" s="2"/>
      <c r="L85" s="2"/>
      <c r="M85" s="2"/>
      <c r="N85" s="2"/>
      <c r="AS85" s="5"/>
      <c r="AT85" s="5"/>
      <c r="AU85" s="5"/>
      <c r="AV85" s="6"/>
      <c r="AW85" s="7"/>
      <c r="AX85" s="5"/>
      <c r="AY85" s="5"/>
      <c r="AZ85" s="5"/>
      <c r="BA85" s="5"/>
      <c r="BB85" s="5"/>
      <c r="BC85" s="5"/>
      <c r="BD85" s="5"/>
      <c r="BE85" s="5"/>
      <c r="BF85" s="153"/>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3" t="s">
        <v>70</v>
      </c>
      <c r="B86" s="164" t="s">
        <v>5</v>
      </c>
      <c r="C86" s="2"/>
      <c r="D86" s="2"/>
      <c r="E86" s="165"/>
      <c r="F86" s="165"/>
      <c r="G86" s="165"/>
      <c r="H86" s="2"/>
      <c r="I86" s="2"/>
      <c r="J86" s="2"/>
      <c r="K86" s="2"/>
      <c r="L86" s="2"/>
      <c r="M86" s="2"/>
      <c r="N86" s="2"/>
      <c r="AS86" s="5"/>
      <c r="AT86" s="5"/>
      <c r="AU86" s="5"/>
      <c r="AV86" s="6"/>
      <c r="AW86" s="7"/>
      <c r="AX86" s="5"/>
      <c r="AY86" s="5"/>
      <c r="AZ86" s="5"/>
      <c r="BA86" s="5"/>
      <c r="BB86" s="5"/>
      <c r="BC86" s="5"/>
      <c r="BD86" s="5"/>
      <c r="BE86" s="5"/>
      <c r="BF86" s="153"/>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66" t="s">
        <v>75</v>
      </c>
      <c r="B87" s="167"/>
      <c r="D87" s="2"/>
      <c r="E87" s="2"/>
      <c r="F87" s="2"/>
      <c r="G87" s="2"/>
      <c r="H87" s="2"/>
      <c r="I87" s="2"/>
      <c r="J87" s="2"/>
      <c r="K87" s="2"/>
      <c r="L87" s="2"/>
      <c r="M87" s="2"/>
      <c r="N87" s="2"/>
      <c r="AS87" s="5"/>
      <c r="AT87" s="5"/>
      <c r="AU87" s="5"/>
      <c r="AV87" s="6"/>
      <c r="AW87" s="7"/>
      <c r="AX87" s="5"/>
      <c r="AY87" s="5"/>
      <c r="AZ87" s="5"/>
      <c r="BA87" s="5"/>
      <c r="BB87" s="5"/>
      <c r="BC87" s="5"/>
      <c r="BD87" s="5"/>
      <c r="BE87" s="5"/>
      <c r="BF87" s="153"/>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68" t="s">
        <v>76</v>
      </c>
      <c r="B88" s="167"/>
      <c r="D88" s="2"/>
      <c r="E88" s="2"/>
      <c r="F88" s="2"/>
      <c r="G88" s="2"/>
      <c r="H88" s="2"/>
      <c r="I88" s="2"/>
      <c r="J88" s="2"/>
      <c r="K88" s="2"/>
      <c r="L88" s="2"/>
      <c r="M88" s="2"/>
      <c r="N88" s="2"/>
      <c r="AS88" s="5"/>
      <c r="AT88" s="5"/>
      <c r="AU88" s="5"/>
      <c r="AV88" s="6"/>
      <c r="AW88" s="7"/>
      <c r="AX88" s="5"/>
      <c r="AY88" s="5"/>
      <c r="AZ88" s="5"/>
      <c r="BA88" s="5"/>
      <c r="BB88" s="5"/>
      <c r="BC88" s="5"/>
      <c r="BD88" s="5"/>
      <c r="BE88" s="5"/>
      <c r="BF88" s="153"/>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68" t="s">
        <v>77</v>
      </c>
      <c r="B89" s="167"/>
      <c r="D89" s="2"/>
      <c r="E89" s="2"/>
      <c r="F89" s="2"/>
      <c r="G89" s="2"/>
      <c r="H89" s="2"/>
      <c r="I89" s="2"/>
      <c r="J89" s="2"/>
      <c r="K89" s="2"/>
      <c r="L89" s="2"/>
      <c r="M89" s="2"/>
      <c r="N89" s="2"/>
      <c r="AS89" s="5"/>
      <c r="AT89" s="5"/>
      <c r="AU89" s="5"/>
      <c r="AV89" s="6"/>
      <c r="AW89" s="7"/>
      <c r="AX89" s="5"/>
      <c r="AY89" s="5"/>
      <c r="AZ89" s="5"/>
      <c r="BA89" s="5"/>
      <c r="BB89" s="5"/>
      <c r="BC89" s="5"/>
      <c r="BD89" s="5"/>
      <c r="BE89" s="5"/>
      <c r="BF89" s="153"/>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68" t="s">
        <v>78</v>
      </c>
      <c r="B90" s="167"/>
      <c r="D90" s="2"/>
      <c r="E90" s="2"/>
      <c r="F90" s="2"/>
      <c r="G90" s="2"/>
      <c r="H90" s="2"/>
      <c r="I90" s="2"/>
      <c r="J90" s="2"/>
      <c r="K90" s="2"/>
      <c r="L90" s="2"/>
      <c r="M90" s="2"/>
      <c r="N90" s="2"/>
      <c r="AS90" s="5"/>
      <c r="AT90" s="5"/>
      <c r="AU90" s="5"/>
      <c r="AV90" s="6"/>
      <c r="AW90" s="7"/>
      <c r="AX90" s="5"/>
      <c r="AY90" s="5"/>
      <c r="AZ90" s="5"/>
      <c r="BA90" s="5"/>
      <c r="BB90" s="5"/>
      <c r="BC90" s="5"/>
      <c r="BD90" s="5"/>
      <c r="BE90" s="5"/>
      <c r="BF90" s="153"/>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69" t="s">
        <v>96</v>
      </c>
      <c r="B91" s="170"/>
      <c r="D91" s="2"/>
      <c r="E91" s="2"/>
      <c r="F91" s="2"/>
      <c r="G91" s="2"/>
      <c r="H91" s="2"/>
      <c r="I91" s="2"/>
      <c r="J91" s="2"/>
      <c r="K91" s="2"/>
      <c r="L91" s="2"/>
      <c r="M91" s="2"/>
      <c r="N91" s="2"/>
      <c r="AS91" s="5"/>
      <c r="AT91" s="5"/>
      <c r="AU91" s="5"/>
      <c r="AV91" s="6"/>
      <c r="AW91" s="7"/>
      <c r="AX91" s="5"/>
      <c r="AY91" s="5"/>
      <c r="AZ91" s="5"/>
      <c r="BA91" s="5"/>
      <c r="BB91" s="5"/>
      <c r="BC91" s="5"/>
      <c r="BD91" s="5"/>
      <c r="BE91" s="5"/>
      <c r="BF91" s="153"/>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0" t="s">
        <v>5</v>
      </c>
      <c r="B92" s="141">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3"/>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5" t="s">
        <v>97</v>
      </c>
      <c r="B93" s="171"/>
      <c r="C93" s="172"/>
      <c r="D93" s="2"/>
      <c r="E93" s="2"/>
      <c r="F93" s="2"/>
      <c r="G93" s="2"/>
      <c r="H93" s="2"/>
      <c r="I93" s="2"/>
      <c r="J93" s="2"/>
      <c r="K93" s="2"/>
      <c r="L93" s="2"/>
      <c r="M93" s="2"/>
      <c r="N93" s="2"/>
      <c r="AS93" s="5"/>
      <c r="AT93" s="5"/>
      <c r="AU93" s="5"/>
      <c r="AV93" s="6"/>
      <c r="AW93" s="7"/>
      <c r="AX93" s="5"/>
      <c r="AY93" s="5"/>
      <c r="AZ93" s="5"/>
      <c r="BA93" s="5"/>
      <c r="BB93" s="5"/>
      <c r="BC93" s="5"/>
      <c r="BD93" s="5"/>
      <c r="BE93" s="5"/>
      <c r="BF93" s="153"/>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3" t="s">
        <v>70</v>
      </c>
      <c r="B94" s="164"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3"/>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66" t="s">
        <v>75</v>
      </c>
      <c r="B95" s="167"/>
      <c r="D95" s="2"/>
      <c r="E95" s="2"/>
      <c r="F95" s="2"/>
      <c r="G95" s="2"/>
      <c r="H95" s="2"/>
      <c r="I95" s="2"/>
      <c r="J95" s="2"/>
      <c r="K95" s="2"/>
      <c r="L95" s="2"/>
      <c r="M95" s="2"/>
      <c r="N95" s="2"/>
      <c r="AS95" s="5"/>
      <c r="AT95" s="5"/>
      <c r="AU95" s="5"/>
      <c r="AV95" s="6"/>
      <c r="AW95" s="7"/>
      <c r="AX95" s="5"/>
      <c r="AY95" s="5"/>
      <c r="AZ95" s="5"/>
      <c r="BA95" s="5"/>
      <c r="BB95" s="5"/>
      <c r="BC95" s="5"/>
      <c r="BD95" s="5"/>
      <c r="BE95" s="5"/>
      <c r="BF95" s="153"/>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68" t="s">
        <v>76</v>
      </c>
      <c r="B96" s="167"/>
      <c r="D96" s="2"/>
      <c r="E96" s="2"/>
      <c r="F96" s="2"/>
      <c r="G96" s="2"/>
      <c r="H96" s="2"/>
      <c r="I96" s="2"/>
      <c r="J96" s="2"/>
      <c r="K96" s="2"/>
      <c r="L96" s="2"/>
      <c r="M96" s="2"/>
      <c r="N96" s="2"/>
      <c r="AS96" s="5"/>
      <c r="AT96" s="5"/>
      <c r="AU96" s="5"/>
      <c r="AV96" s="6"/>
      <c r="AW96" s="7"/>
      <c r="AX96" s="5"/>
      <c r="AY96" s="5"/>
      <c r="AZ96" s="5"/>
      <c r="BA96" s="5"/>
      <c r="BB96" s="5"/>
      <c r="BC96" s="5"/>
      <c r="BD96" s="5"/>
      <c r="BE96" s="5"/>
      <c r="BF96" s="153"/>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68" t="s">
        <v>77</v>
      </c>
      <c r="B97" s="167"/>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68" t="s">
        <v>78</v>
      </c>
      <c r="B98" s="167"/>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69" t="s">
        <v>96</v>
      </c>
      <c r="B99" s="170"/>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0" t="s">
        <v>5</v>
      </c>
      <c r="B100" s="141">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5" t="s">
        <v>98</v>
      </c>
      <c r="B101" s="171"/>
      <c r="C101" s="172"/>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60" t="s">
        <v>99</v>
      </c>
      <c r="B102" s="361"/>
      <c r="C102" s="364" t="s">
        <v>5</v>
      </c>
      <c r="D102" s="336" t="s">
        <v>38</v>
      </c>
      <c r="E102" s="337"/>
      <c r="F102" s="337"/>
      <c r="G102" s="324"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62"/>
      <c r="B103" s="363"/>
      <c r="C103" s="365"/>
      <c r="D103" s="303" t="s">
        <v>40</v>
      </c>
      <c r="E103" s="303" t="s">
        <v>41</v>
      </c>
      <c r="F103" s="303" t="s">
        <v>42</v>
      </c>
      <c r="G103" s="325"/>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71" t="s">
        <v>100</v>
      </c>
      <c r="B104" s="372"/>
      <c r="C104" s="141">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73" t="s">
        <v>101</v>
      </c>
      <c r="B105" s="374"/>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5" t="s">
        <v>102</v>
      </c>
      <c r="B106" s="301"/>
      <c r="C106" s="301"/>
      <c r="D106" s="301"/>
      <c r="E106" s="301"/>
      <c r="F106" s="301"/>
      <c r="G106" s="301"/>
      <c r="H106" s="301"/>
      <c r="I106" s="301"/>
      <c r="J106" s="301"/>
      <c r="K106" s="301"/>
      <c r="L106" s="301"/>
      <c r="M106" s="301"/>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75" t="s">
        <v>103</v>
      </c>
      <c r="B107" s="376"/>
      <c r="C107" s="377"/>
      <c r="D107" s="173" t="s">
        <v>5</v>
      </c>
      <c r="E107" s="174"/>
      <c r="F107" s="174"/>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75" t="s">
        <v>104</v>
      </c>
      <c r="B108" s="176"/>
      <c r="C108" s="177"/>
      <c r="D108" s="178"/>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5" t="s">
        <v>105</v>
      </c>
      <c r="B109" s="301"/>
      <c r="C109" s="301"/>
      <c r="D109" s="301"/>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78" t="s">
        <v>103</v>
      </c>
      <c r="B110" s="379"/>
      <c r="C110" s="380"/>
      <c r="D110" s="364" t="s">
        <v>5</v>
      </c>
      <c r="E110" s="336" t="s">
        <v>38</v>
      </c>
      <c r="F110" s="337"/>
      <c r="G110" s="337"/>
      <c r="H110" s="324"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81"/>
      <c r="B111" s="382"/>
      <c r="C111" s="383"/>
      <c r="D111" s="365"/>
      <c r="E111" s="303" t="s">
        <v>40</v>
      </c>
      <c r="F111" s="303" t="s">
        <v>41</v>
      </c>
      <c r="G111" s="303" t="s">
        <v>42</v>
      </c>
      <c r="H111" s="325"/>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75" t="s">
        <v>104</v>
      </c>
      <c r="B112" s="176"/>
      <c r="C112" s="177"/>
      <c r="D112" s="141">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79"/>
      <c r="C113" s="180"/>
      <c r="D113" s="180"/>
      <c r="E113" s="180"/>
      <c r="F113" s="181"/>
      <c r="AS113" s="91"/>
      <c r="AT113" s="91"/>
      <c r="AU113" s="91"/>
      <c r="AV113" s="92"/>
      <c r="AW113" s="93"/>
      <c r="AX113" s="91"/>
      <c r="AY113" s="91"/>
      <c r="AZ113" s="91"/>
      <c r="BA113" s="6"/>
      <c r="BB113" s="6"/>
      <c r="BC113" s="6"/>
      <c r="BD113" s="6"/>
      <c r="BE113" s="6"/>
      <c r="BF113" s="6"/>
      <c r="BG113" s="91"/>
      <c r="BH113" s="91"/>
      <c r="BI113" s="91"/>
      <c r="BJ113" s="91"/>
      <c r="BK113" s="91"/>
      <c r="BL113" s="91"/>
      <c r="BM113" s="91"/>
      <c r="BN113" s="91"/>
      <c r="BO113" s="91"/>
      <c r="BP113" s="93"/>
      <c r="BQ113" s="91"/>
      <c r="BR113" s="91"/>
      <c r="BS113" s="91"/>
      <c r="BT113" s="91"/>
      <c r="BU113" s="91"/>
      <c r="BV113" s="91"/>
      <c r="BW113" s="91"/>
      <c r="BX113" s="91"/>
      <c r="BY113" s="91"/>
      <c r="BZ113" s="91"/>
      <c r="CA113" s="91"/>
      <c r="CB113" s="91"/>
      <c r="CC113" s="91"/>
    </row>
    <row r="114" spans="1:91" s="11" customFormat="1" ht="17.25" customHeight="1" x14ac:dyDescent="0.2">
      <c r="A114" s="366" t="s">
        <v>107</v>
      </c>
      <c r="B114" s="384" t="s">
        <v>5</v>
      </c>
      <c r="C114" s="386" t="s">
        <v>108</v>
      </c>
      <c r="D114" s="386"/>
      <c r="E114" s="386"/>
      <c r="F114" s="386" t="s">
        <v>109</v>
      </c>
      <c r="G114" s="387" t="s">
        <v>110</v>
      </c>
      <c r="H114" s="388" t="s">
        <v>38</v>
      </c>
      <c r="I114" s="331"/>
      <c r="J114" s="331"/>
      <c r="K114" s="326" t="s">
        <v>39</v>
      </c>
      <c r="AS114" s="91"/>
      <c r="AT114" s="91"/>
      <c r="AU114" s="91"/>
      <c r="AV114" s="92"/>
      <c r="AW114" s="93"/>
      <c r="AX114" s="91"/>
      <c r="AY114" s="91"/>
      <c r="AZ114" s="91"/>
      <c r="BA114" s="6"/>
      <c r="BB114" s="6"/>
      <c r="BC114" s="6"/>
      <c r="BD114" s="6"/>
      <c r="BE114" s="6"/>
      <c r="BF114" s="6"/>
      <c r="BG114" s="91"/>
      <c r="BH114" s="91"/>
      <c r="BI114" s="91"/>
      <c r="BJ114" s="91"/>
      <c r="BK114" s="91"/>
      <c r="BL114" s="91"/>
      <c r="BM114" s="91"/>
      <c r="BN114" s="91"/>
      <c r="BO114" s="91"/>
      <c r="BP114" s="93"/>
      <c r="BQ114" s="91"/>
      <c r="BR114" s="91"/>
      <c r="BS114" s="91"/>
      <c r="BT114" s="91"/>
      <c r="BU114" s="91"/>
      <c r="BV114" s="91"/>
      <c r="BW114" s="91"/>
      <c r="BX114" s="91"/>
      <c r="BY114" s="91"/>
      <c r="BZ114" s="91"/>
      <c r="CA114" s="91"/>
      <c r="CB114" s="91"/>
      <c r="CC114" s="91"/>
    </row>
    <row r="115" spans="1:91" s="11" customFormat="1" ht="57" customHeight="1" x14ac:dyDescent="0.2">
      <c r="A115" s="367"/>
      <c r="B115" s="385"/>
      <c r="C115" s="182" t="s">
        <v>111</v>
      </c>
      <c r="D115" s="182" t="s">
        <v>112</v>
      </c>
      <c r="E115" s="183" t="s">
        <v>113</v>
      </c>
      <c r="F115" s="386"/>
      <c r="G115" s="387"/>
      <c r="H115" s="184" t="s">
        <v>40</v>
      </c>
      <c r="I115" s="303" t="s">
        <v>41</v>
      </c>
      <c r="J115" s="303" t="s">
        <v>42</v>
      </c>
      <c r="K115" s="326"/>
      <c r="AT115" s="91"/>
      <c r="AU115" s="91"/>
      <c r="AV115" s="91"/>
      <c r="AW115" s="92"/>
      <c r="AX115" s="93"/>
      <c r="AY115" s="91"/>
      <c r="AZ115" s="91"/>
      <c r="BA115" s="91"/>
      <c r="BB115" s="13"/>
      <c r="BC115" s="6"/>
      <c r="BD115" s="6"/>
      <c r="BE115" s="13"/>
      <c r="BF115" s="6"/>
      <c r="BG115" s="6"/>
      <c r="BH115" s="91"/>
      <c r="BI115" s="91"/>
      <c r="BJ115" s="91"/>
      <c r="BK115" s="91"/>
      <c r="BL115" s="91"/>
      <c r="BM115" s="91"/>
      <c r="BN115" s="91"/>
      <c r="BO115" s="91"/>
      <c r="BP115" s="91"/>
      <c r="BQ115" s="93"/>
      <c r="BR115" s="91"/>
      <c r="BS115" s="91"/>
      <c r="BT115" s="91"/>
      <c r="BU115" s="91"/>
      <c r="BV115" s="91"/>
      <c r="BW115" s="91"/>
      <c r="BX115" s="91"/>
      <c r="BY115" s="91"/>
      <c r="BZ115" s="91"/>
      <c r="CA115" s="91"/>
      <c r="CB115" s="91"/>
      <c r="CC115" s="91"/>
      <c r="CD115" s="91"/>
    </row>
    <row r="116" spans="1:91" s="11" customFormat="1" ht="15" customHeight="1" x14ac:dyDescent="0.2">
      <c r="A116" s="185" t="s">
        <v>51</v>
      </c>
      <c r="B116" s="134">
        <f>+SUM(C116:G116)</f>
        <v>0</v>
      </c>
      <c r="C116" s="186"/>
      <c r="D116" s="186"/>
      <c r="E116" s="187"/>
      <c r="F116" s="76"/>
      <c r="G116" s="188"/>
      <c r="H116" s="189"/>
      <c r="I116" s="76"/>
      <c r="J116" s="76"/>
      <c r="K116" s="76"/>
      <c r="L116" s="190" t="str">
        <f>+BB116</f>
        <v/>
      </c>
      <c r="AT116" s="91"/>
      <c r="AU116" s="91"/>
      <c r="AV116" s="91"/>
      <c r="AW116" s="92"/>
      <c r="AX116" s="93"/>
      <c r="AY116" s="91"/>
      <c r="AZ116" s="91"/>
      <c r="BA116" s="91"/>
      <c r="BB116" s="33" t="str">
        <f>IF($B116&lt;&gt;SUM($H116:$K116),"Total personas  debe ser igual que segúnTipo estrategia+otros","")</f>
        <v/>
      </c>
      <c r="BC116" s="6"/>
      <c r="BD116" s="6"/>
      <c r="BE116" s="16">
        <f>IF($B116&lt;&gt;SUM($H116:$K116),1,0)</f>
        <v>0</v>
      </c>
      <c r="BF116" s="6"/>
      <c r="BG116" s="6"/>
      <c r="BH116" s="91"/>
      <c r="BI116" s="91"/>
      <c r="BJ116" s="91"/>
      <c r="BK116" s="91"/>
      <c r="BL116" s="91"/>
      <c r="BM116" s="91"/>
      <c r="BN116" s="91"/>
      <c r="BO116" s="91"/>
      <c r="BP116" s="91"/>
      <c r="BQ116" s="93"/>
      <c r="BR116" s="91"/>
      <c r="BS116" s="91"/>
      <c r="BT116" s="91"/>
      <c r="BU116" s="91"/>
      <c r="BV116" s="91"/>
      <c r="BW116" s="91"/>
      <c r="BX116" s="91"/>
      <c r="BY116" s="91"/>
      <c r="BZ116" s="91"/>
      <c r="CA116" s="91"/>
      <c r="CB116" s="91"/>
      <c r="CC116" s="91"/>
      <c r="CD116" s="91"/>
    </row>
    <row r="117" spans="1:91" s="11" customFormat="1" ht="15" customHeight="1" x14ac:dyDescent="0.2">
      <c r="A117" s="191" t="s">
        <v>64</v>
      </c>
      <c r="B117" s="45">
        <f>+SUM(C117:G117)</f>
        <v>0</v>
      </c>
      <c r="C117" s="50"/>
      <c r="D117" s="50"/>
      <c r="E117" s="51"/>
      <c r="F117" s="78"/>
      <c r="G117" s="192"/>
      <c r="H117" s="167"/>
      <c r="I117" s="78"/>
      <c r="J117" s="78"/>
      <c r="K117" s="78"/>
      <c r="L117" s="190" t="str">
        <f>+BB117</f>
        <v/>
      </c>
      <c r="AT117" s="91"/>
      <c r="AU117" s="91"/>
      <c r="AV117" s="91"/>
      <c r="AW117" s="92"/>
      <c r="AX117" s="93"/>
      <c r="AY117" s="91"/>
      <c r="AZ117" s="91"/>
      <c r="BA117" s="91"/>
      <c r="BB117" s="33" t="str">
        <f>IF($B117&lt;&gt;SUM($H117:$K117),"Total personas  debe ser igual que segúnTipo estrategia+otros","")</f>
        <v/>
      </c>
      <c r="BC117" s="6"/>
      <c r="BD117" s="6"/>
      <c r="BE117" s="16">
        <f>IF($B117&lt;&gt;SUM($H117:$K117),1,0)</f>
        <v>0</v>
      </c>
      <c r="BF117" s="6"/>
      <c r="BG117" s="6"/>
      <c r="BH117" s="91"/>
      <c r="BI117" s="91"/>
      <c r="BJ117" s="91"/>
      <c r="BK117" s="91"/>
      <c r="BL117" s="91"/>
      <c r="BM117" s="91"/>
      <c r="BN117" s="91"/>
      <c r="BO117" s="91"/>
      <c r="BP117" s="91"/>
      <c r="BQ117" s="93"/>
      <c r="BR117" s="91"/>
      <c r="BS117" s="91"/>
      <c r="BT117" s="91"/>
      <c r="BU117" s="91"/>
      <c r="BV117" s="91"/>
      <c r="BW117" s="91"/>
      <c r="BX117" s="91"/>
      <c r="BY117" s="91"/>
      <c r="BZ117" s="91"/>
      <c r="CA117" s="91"/>
      <c r="CB117" s="91"/>
      <c r="CC117" s="91"/>
      <c r="CD117" s="91"/>
    </row>
    <row r="118" spans="1:91" s="195" customFormat="1" ht="15" customHeight="1" x14ac:dyDescent="0.2">
      <c r="A118" s="193" t="s">
        <v>67</v>
      </c>
      <c r="B118" s="56">
        <f>+SUM(C118:G118)</f>
        <v>0</v>
      </c>
      <c r="C118" s="60"/>
      <c r="D118" s="60"/>
      <c r="E118" s="61"/>
      <c r="F118" s="154"/>
      <c r="G118" s="194"/>
      <c r="H118" s="170"/>
      <c r="I118" s="154"/>
      <c r="J118" s="154"/>
      <c r="K118" s="154"/>
      <c r="L118" s="190"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1"/>
      <c r="AU118" s="91"/>
      <c r="AV118" s="91"/>
      <c r="AW118" s="92"/>
      <c r="AX118" s="93"/>
      <c r="AY118" s="91"/>
      <c r="AZ118" s="91"/>
      <c r="BA118" s="91"/>
      <c r="BB118" s="33" t="str">
        <f>IF($B118&lt;&gt;SUM($H118:$K118),"Total personas  debe ser igual que segúnTipo estrategia+otros","")</f>
        <v/>
      </c>
      <c r="BC118" s="6"/>
      <c r="BD118" s="6"/>
      <c r="BE118" s="16">
        <f>IF($B118&lt;&gt;SUM($H118:$K118),1,0)</f>
        <v>0</v>
      </c>
      <c r="BF118" s="6"/>
      <c r="BG118" s="6"/>
      <c r="BH118" s="91"/>
      <c r="BI118" s="91"/>
      <c r="BJ118" s="91"/>
      <c r="BK118" s="91"/>
      <c r="BL118" s="91"/>
      <c r="BM118" s="91"/>
      <c r="BN118" s="91"/>
      <c r="BO118" s="91"/>
      <c r="BP118" s="91"/>
      <c r="BQ118" s="93"/>
      <c r="BR118" s="91"/>
      <c r="BS118" s="91"/>
      <c r="BT118" s="91"/>
      <c r="BU118" s="91"/>
      <c r="BV118" s="91"/>
      <c r="BW118" s="91"/>
      <c r="BX118" s="91"/>
      <c r="BY118" s="91"/>
      <c r="BZ118" s="91"/>
      <c r="CA118" s="91"/>
      <c r="CB118" s="91"/>
      <c r="CC118" s="91"/>
      <c r="CD118" s="91"/>
      <c r="CE118" s="11"/>
      <c r="CF118" s="11"/>
      <c r="CG118" s="11"/>
      <c r="CH118" s="11"/>
      <c r="CI118" s="11"/>
      <c r="CJ118" s="11"/>
      <c r="CK118" s="11"/>
      <c r="CL118" s="11"/>
      <c r="CM118" s="11"/>
    </row>
    <row r="119" spans="1:91" s="3" customFormat="1" ht="30" customHeight="1" x14ac:dyDescent="0.2">
      <c r="A119" s="155" t="s">
        <v>114</v>
      </c>
      <c r="B119" s="301"/>
      <c r="C119" s="301"/>
      <c r="D119" s="301"/>
      <c r="E119" s="301"/>
      <c r="F119" s="301"/>
      <c r="G119" s="301"/>
      <c r="H119" s="301"/>
      <c r="I119" s="301"/>
      <c r="J119" s="301"/>
      <c r="K119" s="301"/>
      <c r="L119" s="301"/>
      <c r="M119" s="301"/>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306" t="s">
        <v>115</v>
      </c>
      <c r="B120" s="311" t="s">
        <v>116</v>
      </c>
      <c r="C120" s="311" t="s">
        <v>117</v>
      </c>
      <c r="D120" s="302" t="s">
        <v>118</v>
      </c>
      <c r="E120" s="301"/>
      <c r="F120" s="301"/>
      <c r="G120" s="301"/>
      <c r="H120" s="301"/>
      <c r="I120" s="301"/>
      <c r="J120" s="301"/>
      <c r="K120" s="301"/>
      <c r="L120" s="301"/>
      <c r="M120" s="301"/>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4" t="s">
        <v>119</v>
      </c>
      <c r="B121" s="185" t="s">
        <v>120</v>
      </c>
      <c r="C121" s="76"/>
      <c r="D121" s="76"/>
      <c r="E121" s="301"/>
      <c r="F121" s="301"/>
      <c r="G121" s="301"/>
      <c r="H121" s="301"/>
      <c r="I121" s="301"/>
      <c r="J121" s="301"/>
      <c r="K121" s="301"/>
      <c r="L121" s="301"/>
      <c r="M121" s="301"/>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89"/>
      <c r="B122" s="191" t="s">
        <v>121</v>
      </c>
      <c r="C122" s="78"/>
      <c r="D122" s="78"/>
      <c r="E122" s="301"/>
      <c r="F122" s="301"/>
      <c r="G122" s="301"/>
      <c r="H122" s="301"/>
      <c r="I122" s="301"/>
      <c r="J122" s="301"/>
      <c r="K122" s="301"/>
      <c r="L122" s="301"/>
      <c r="M122" s="301"/>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89"/>
      <c r="B123" s="191" t="s">
        <v>122</v>
      </c>
      <c r="C123" s="78"/>
      <c r="D123" s="78"/>
      <c r="E123" s="301"/>
      <c r="F123" s="301"/>
      <c r="G123" s="301"/>
      <c r="H123" s="301"/>
      <c r="I123" s="301"/>
      <c r="J123" s="301"/>
      <c r="K123" s="301"/>
      <c r="L123" s="301"/>
      <c r="M123" s="301"/>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5"/>
      <c r="B124" s="191" t="s">
        <v>123</v>
      </c>
      <c r="C124" s="154"/>
      <c r="D124" s="154"/>
      <c r="E124" s="301"/>
      <c r="F124" s="301"/>
      <c r="G124" s="301"/>
      <c r="H124" s="301"/>
      <c r="I124" s="301"/>
      <c r="J124" s="301"/>
      <c r="K124" s="301"/>
      <c r="L124" s="301"/>
      <c r="M124" s="301"/>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26" t="s">
        <v>124</v>
      </c>
      <c r="B125" s="185" t="s">
        <v>125</v>
      </c>
      <c r="C125" s="76"/>
      <c r="D125" s="76"/>
      <c r="E125" s="301"/>
      <c r="F125" s="301"/>
      <c r="G125" s="301"/>
      <c r="H125" s="301"/>
      <c r="I125" s="301"/>
      <c r="J125" s="301"/>
      <c r="K125" s="301"/>
      <c r="L125" s="301"/>
      <c r="M125" s="301"/>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27"/>
      <c r="B126" s="191" t="s">
        <v>126</v>
      </c>
      <c r="C126" s="78"/>
      <c r="D126" s="78"/>
      <c r="E126" s="301"/>
      <c r="F126" s="301"/>
      <c r="G126" s="301"/>
      <c r="H126" s="301"/>
      <c r="I126" s="301"/>
      <c r="J126" s="301"/>
      <c r="K126" s="301"/>
      <c r="L126" s="301"/>
      <c r="M126" s="301"/>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27"/>
      <c r="B127" s="191" t="s">
        <v>123</v>
      </c>
      <c r="C127" s="78"/>
      <c r="D127" s="78"/>
      <c r="E127" s="301"/>
      <c r="F127" s="301"/>
      <c r="G127" s="301"/>
      <c r="H127" s="301"/>
      <c r="I127" s="301"/>
      <c r="J127" s="301"/>
      <c r="K127" s="301"/>
      <c r="L127" s="301"/>
      <c r="M127" s="301"/>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27"/>
      <c r="B128" s="196" t="s">
        <v>127</v>
      </c>
      <c r="C128" s="84"/>
      <c r="D128" s="84"/>
      <c r="E128" s="301"/>
      <c r="F128" s="301"/>
      <c r="G128" s="301"/>
      <c r="H128" s="301"/>
      <c r="I128" s="301"/>
      <c r="J128" s="301"/>
      <c r="K128" s="301"/>
      <c r="L128" s="301"/>
      <c r="M128" s="301"/>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27"/>
      <c r="B129" s="193" t="s">
        <v>68</v>
      </c>
      <c r="C129" s="154"/>
      <c r="D129" s="154"/>
      <c r="E129" s="301"/>
      <c r="F129" s="301"/>
      <c r="G129" s="301"/>
      <c r="H129" s="301"/>
      <c r="I129" s="301"/>
      <c r="J129" s="301"/>
      <c r="K129" s="301"/>
      <c r="L129" s="301"/>
      <c r="M129" s="301"/>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4" t="s">
        <v>128</v>
      </c>
      <c r="B130" s="185" t="s">
        <v>129</v>
      </c>
      <c r="C130" s="76"/>
      <c r="D130" s="76"/>
      <c r="E130" s="301"/>
      <c r="F130" s="301"/>
      <c r="G130" s="301"/>
      <c r="H130" s="301"/>
      <c r="I130" s="301"/>
      <c r="J130" s="301"/>
      <c r="K130" s="301"/>
      <c r="L130" s="301"/>
      <c r="M130" s="301"/>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89"/>
      <c r="B131" s="191" t="s">
        <v>126</v>
      </c>
      <c r="C131" s="78"/>
      <c r="D131" s="78"/>
      <c r="E131" s="301"/>
      <c r="F131" s="301"/>
      <c r="G131" s="301"/>
      <c r="H131" s="301"/>
      <c r="I131" s="301"/>
      <c r="J131" s="301"/>
      <c r="K131" s="301"/>
      <c r="L131" s="301"/>
      <c r="M131" s="301"/>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89"/>
      <c r="B132" s="191"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89"/>
      <c r="B133" s="196"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89"/>
      <c r="B134" s="196"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5"/>
      <c r="B135" s="193" t="s">
        <v>68</v>
      </c>
      <c r="C135" s="197"/>
      <c r="D135" s="197"/>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26" t="s">
        <v>131</v>
      </c>
      <c r="B136" s="185"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27"/>
      <c r="B137" s="193" t="s">
        <v>133</v>
      </c>
      <c r="C137" s="154"/>
      <c r="D137" s="154"/>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198" t="s">
        <v>134</v>
      </c>
      <c r="B138" s="199"/>
      <c r="C138" s="200"/>
      <c r="D138" s="200"/>
      <c r="E138" s="200"/>
      <c r="F138" s="200"/>
      <c r="G138" s="200"/>
      <c r="H138" s="200"/>
      <c r="I138" s="200"/>
      <c r="J138" s="200"/>
      <c r="K138" s="200"/>
      <c r="L138" s="200"/>
      <c r="M138" s="200"/>
      <c r="N138" s="200"/>
      <c r="AV138" s="6"/>
      <c r="AW138" s="7"/>
      <c r="BA138" s="6"/>
      <c r="BB138" s="6"/>
      <c r="BC138" s="6"/>
      <c r="BD138" s="6"/>
      <c r="BE138" s="6"/>
      <c r="BF138" s="6"/>
      <c r="BP138" s="7"/>
    </row>
    <row r="139" spans="1:81" s="5" customFormat="1" ht="18.75" customHeight="1" x14ac:dyDescent="0.2">
      <c r="A139" s="198" t="s">
        <v>135</v>
      </c>
      <c r="B139" s="199"/>
      <c r="C139" s="200"/>
      <c r="D139" s="200"/>
      <c r="E139" s="200"/>
      <c r="F139" s="200"/>
      <c r="G139" s="200"/>
      <c r="H139" s="200"/>
      <c r="I139" s="200"/>
      <c r="J139" s="200"/>
      <c r="K139" s="200"/>
      <c r="L139" s="200"/>
      <c r="M139" s="200"/>
      <c r="N139" s="200"/>
      <c r="AV139" s="6"/>
      <c r="AW139" s="7"/>
      <c r="BA139" s="6"/>
      <c r="BB139" s="6"/>
      <c r="BC139" s="6"/>
      <c r="BD139" s="6"/>
      <c r="BE139" s="6"/>
      <c r="BF139" s="6"/>
      <c r="BP139" s="7"/>
    </row>
    <row r="140" spans="1:81" s="11" customFormat="1" ht="34.5" customHeight="1" x14ac:dyDescent="0.2">
      <c r="A140" s="396" t="s">
        <v>31</v>
      </c>
      <c r="B140" s="324" t="s">
        <v>5</v>
      </c>
      <c r="C140" s="358" t="s">
        <v>72</v>
      </c>
      <c r="D140" s="370"/>
      <c r="E140" s="370"/>
      <c r="F140" s="370"/>
      <c r="G140" s="370"/>
      <c r="H140" s="370"/>
      <c r="I140" s="370"/>
      <c r="J140" s="370"/>
      <c r="K140" s="370"/>
      <c r="L140" s="370"/>
      <c r="M140" s="370"/>
      <c r="N140" s="370"/>
      <c r="O140" s="370"/>
      <c r="P140" s="370"/>
      <c r="Q140" s="370"/>
      <c r="R140" s="370"/>
      <c r="S140" s="370"/>
      <c r="T140" s="370"/>
      <c r="U140" s="359"/>
      <c r="V140" s="392" t="s">
        <v>136</v>
      </c>
      <c r="W140" s="393"/>
      <c r="X140" s="392" t="s">
        <v>137</v>
      </c>
      <c r="Y140" s="393"/>
      <c r="AS140" s="91"/>
      <c r="AT140" s="91"/>
      <c r="AU140" s="91"/>
      <c r="AV140" s="92"/>
      <c r="AW140" s="93"/>
      <c r="AX140" s="91"/>
      <c r="AY140" s="91"/>
      <c r="AZ140" s="91"/>
      <c r="BA140" s="6"/>
      <c r="BB140" s="6"/>
      <c r="BC140" s="6"/>
      <c r="BD140" s="6"/>
      <c r="BE140" s="6"/>
      <c r="BF140" s="6"/>
      <c r="BG140" s="91"/>
      <c r="BH140" s="91"/>
      <c r="BI140" s="91"/>
      <c r="BJ140" s="91"/>
      <c r="BK140" s="91"/>
      <c r="BL140" s="91"/>
      <c r="BM140" s="91"/>
      <c r="BN140" s="91"/>
      <c r="BO140" s="91"/>
      <c r="BP140" s="93"/>
      <c r="BQ140" s="91"/>
      <c r="BR140" s="91"/>
      <c r="BS140" s="91"/>
      <c r="BT140" s="91"/>
      <c r="BU140" s="91"/>
      <c r="BV140" s="91"/>
      <c r="BW140" s="91"/>
      <c r="BX140" s="91"/>
      <c r="BY140" s="91"/>
      <c r="BZ140" s="91"/>
      <c r="CA140" s="91"/>
      <c r="CB140" s="91"/>
      <c r="CC140" s="91"/>
    </row>
    <row r="141" spans="1:81" s="14" customFormat="1" ht="54" customHeight="1" x14ac:dyDescent="0.2">
      <c r="A141" s="397"/>
      <c r="B141" s="389"/>
      <c r="C141" s="201" t="s">
        <v>10</v>
      </c>
      <c r="D141" s="68" t="s">
        <v>11</v>
      </c>
      <c r="E141" s="202" t="s">
        <v>12</v>
      </c>
      <c r="F141" s="202" t="s">
        <v>13</v>
      </c>
      <c r="G141" s="202"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03" t="s">
        <v>28</v>
      </c>
      <c r="V141" s="204" t="s">
        <v>29</v>
      </c>
      <c r="W141" s="203" t="s">
        <v>30</v>
      </c>
      <c r="X141" s="204" t="s">
        <v>138</v>
      </c>
      <c r="Y141" s="203" t="s">
        <v>139</v>
      </c>
      <c r="Z141" s="11"/>
      <c r="AS141" s="205"/>
      <c r="AT141" s="205"/>
      <c r="AU141" s="205"/>
      <c r="AV141" s="92"/>
      <c r="AW141" s="93"/>
      <c r="AX141" s="205"/>
      <c r="AY141" s="205"/>
      <c r="AZ141" s="205"/>
      <c r="BA141" s="6"/>
      <c r="BB141" s="6"/>
      <c r="BC141" s="6"/>
      <c r="BD141" s="6"/>
      <c r="BE141" s="6"/>
      <c r="BF141" s="6"/>
      <c r="BG141" s="205"/>
      <c r="BH141" s="205"/>
      <c r="BI141" s="205"/>
      <c r="BJ141" s="205"/>
      <c r="BK141" s="205"/>
      <c r="BL141" s="205"/>
      <c r="BM141" s="205"/>
      <c r="BN141" s="205"/>
      <c r="BO141" s="205"/>
      <c r="BP141" s="93"/>
      <c r="BQ141" s="205"/>
      <c r="BR141" s="205"/>
      <c r="BS141" s="205"/>
      <c r="BT141" s="205"/>
      <c r="BU141" s="205"/>
      <c r="BV141" s="205"/>
      <c r="BW141" s="205"/>
      <c r="BX141" s="205"/>
      <c r="BY141" s="205"/>
      <c r="BZ141" s="205"/>
      <c r="CA141" s="205"/>
      <c r="CB141" s="205"/>
      <c r="CC141" s="205"/>
    </row>
    <row r="142" spans="1:81" s="11" customFormat="1" ht="22.5" customHeight="1" x14ac:dyDescent="0.2">
      <c r="A142" s="206" t="s">
        <v>50</v>
      </c>
      <c r="B142" s="24">
        <f>+SUM(C142:U142)</f>
        <v>0</v>
      </c>
      <c r="C142" s="28"/>
      <c r="D142" s="26"/>
      <c r="E142" s="26"/>
      <c r="F142" s="26"/>
      <c r="G142" s="26"/>
      <c r="H142" s="26"/>
      <c r="I142" s="26"/>
      <c r="J142" s="26"/>
      <c r="K142" s="26"/>
      <c r="L142" s="26"/>
      <c r="M142" s="26"/>
      <c r="N142" s="26"/>
      <c r="O142" s="26"/>
      <c r="P142" s="26"/>
      <c r="Q142" s="26"/>
      <c r="R142" s="26"/>
      <c r="S142" s="26"/>
      <c r="T142" s="26"/>
      <c r="U142" s="29"/>
      <c r="V142" s="25"/>
      <c r="W142" s="29"/>
      <c r="X142" s="25"/>
      <c r="Y142" s="29"/>
      <c r="Z142" s="207" t="str">
        <f>$BA142&amp;"  "&amp;$BB142</f>
        <v xml:space="preserve">  </v>
      </c>
      <c r="AA142" s="208"/>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1"/>
      <c r="BT142" s="91"/>
      <c r="BU142" s="91"/>
      <c r="BV142" s="91"/>
      <c r="BW142" s="91"/>
      <c r="BX142" s="91"/>
      <c r="BY142" s="91"/>
      <c r="BZ142" s="91"/>
      <c r="CA142" s="91"/>
      <c r="CB142" s="91"/>
      <c r="CC142" s="91"/>
    </row>
    <row r="143" spans="1:81" s="91" customFormat="1" ht="22.5" customHeight="1" x14ac:dyDescent="0.2">
      <c r="A143" s="209" t="s">
        <v>32</v>
      </c>
      <c r="B143" s="210">
        <f>+SUM(C143:U143)</f>
        <v>0</v>
      </c>
      <c r="C143" s="211"/>
      <c r="D143" s="212"/>
      <c r="E143" s="212"/>
      <c r="F143" s="212"/>
      <c r="G143" s="212"/>
      <c r="H143" s="212"/>
      <c r="I143" s="212"/>
      <c r="J143" s="212"/>
      <c r="K143" s="212"/>
      <c r="L143" s="212"/>
      <c r="M143" s="212"/>
      <c r="N143" s="212"/>
      <c r="O143" s="212"/>
      <c r="P143" s="212"/>
      <c r="Q143" s="212"/>
      <c r="R143" s="212"/>
      <c r="S143" s="212"/>
      <c r="T143" s="212"/>
      <c r="U143" s="213"/>
      <c r="V143" s="214"/>
      <c r="W143" s="213"/>
      <c r="X143" s="214"/>
      <c r="Y143" s="29"/>
      <c r="Z143" s="207" t="str">
        <f>$BA143&amp;"  "&amp;$BB143</f>
        <v xml:space="preserve">  </v>
      </c>
      <c r="AA143" s="208"/>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15" t="s">
        <v>140</v>
      </c>
      <c r="B144" s="36">
        <f t="shared" ref="B144:B159" si="12">+SUM(C144:U144)</f>
        <v>0</v>
      </c>
      <c r="C144" s="40"/>
      <c r="D144" s="38"/>
      <c r="E144" s="38"/>
      <c r="F144" s="38"/>
      <c r="G144" s="38"/>
      <c r="H144" s="38"/>
      <c r="I144" s="38"/>
      <c r="J144" s="38"/>
      <c r="K144" s="38"/>
      <c r="L144" s="38"/>
      <c r="M144" s="38"/>
      <c r="N144" s="38"/>
      <c r="O144" s="38"/>
      <c r="P144" s="38"/>
      <c r="Q144" s="38"/>
      <c r="R144" s="38"/>
      <c r="S144" s="38"/>
      <c r="T144" s="38"/>
      <c r="U144" s="41"/>
      <c r="V144" s="37"/>
      <c r="W144" s="41"/>
      <c r="X144" s="37"/>
      <c r="Y144" s="41"/>
      <c r="Z144" s="207" t="str">
        <f t="shared" ref="Z144:Z158" si="13">$BA144&amp;"  "&amp;$BB144</f>
        <v xml:space="preserve">  </v>
      </c>
      <c r="AA144" s="208"/>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7" t="str">
        <f t="shared" ref="BB144:BB159" si="14">IF($B144&lt;&gt;($X144+$Y144)," El número de consultas según tipo atención NO puede ser diferente al Total.","")</f>
        <v/>
      </c>
      <c r="BC144" s="33"/>
      <c r="BD144" s="16">
        <f t="shared" si="11"/>
        <v>0</v>
      </c>
      <c r="BE144" s="16">
        <f t="shared" ref="BE144:BE159" si="15">IF($B144&lt;&gt;($X144+$Y144),1,0)</f>
        <v>0</v>
      </c>
      <c r="BF144" s="16"/>
      <c r="BG144" s="91"/>
      <c r="BH144" s="91"/>
      <c r="BI144" s="91"/>
      <c r="BJ144" s="91"/>
      <c r="BK144" s="91"/>
      <c r="BL144" s="91"/>
      <c r="BM144" s="91"/>
      <c r="BN144" s="91"/>
      <c r="BO144" s="91"/>
      <c r="BP144" s="93"/>
      <c r="BQ144" s="91"/>
      <c r="BR144" s="91"/>
      <c r="BS144" s="91"/>
      <c r="BT144" s="91"/>
      <c r="BU144" s="91"/>
      <c r="BV144" s="91"/>
      <c r="BW144" s="91"/>
      <c r="BX144" s="91"/>
      <c r="BY144" s="91"/>
      <c r="BZ144" s="91"/>
      <c r="CA144" s="91"/>
      <c r="CB144" s="91"/>
      <c r="CC144" s="91"/>
    </row>
    <row r="145" spans="1:81" s="11" customFormat="1" ht="18" customHeight="1" x14ac:dyDescent="0.2">
      <c r="A145" s="216"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07" t="str">
        <f t="shared" si="13"/>
        <v xml:space="preserve">  </v>
      </c>
      <c r="AA145" s="208"/>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7" t="str">
        <f t="shared" si="14"/>
        <v/>
      </c>
      <c r="BC145" s="33"/>
      <c r="BD145" s="16">
        <f t="shared" si="11"/>
        <v>0</v>
      </c>
      <c r="BE145" s="16">
        <f t="shared" si="15"/>
        <v>0</v>
      </c>
      <c r="BF145" s="16"/>
      <c r="BG145" s="91"/>
      <c r="BH145" s="91"/>
      <c r="BI145" s="91"/>
      <c r="BJ145" s="91"/>
      <c r="BK145" s="91"/>
      <c r="BL145" s="91"/>
      <c r="BM145" s="91"/>
      <c r="BN145" s="91"/>
      <c r="BO145" s="91"/>
      <c r="BP145" s="93"/>
      <c r="BQ145" s="91"/>
      <c r="BR145" s="91"/>
      <c r="BS145" s="91"/>
      <c r="BT145" s="91"/>
      <c r="BU145" s="91"/>
      <c r="BV145" s="91"/>
      <c r="BW145" s="91"/>
      <c r="BX145" s="91"/>
      <c r="BY145" s="91"/>
      <c r="BZ145" s="91"/>
      <c r="CA145" s="91"/>
      <c r="CB145" s="91"/>
      <c r="CC145" s="91"/>
    </row>
    <row r="146" spans="1:81" s="219" customFormat="1" ht="18" customHeight="1" x14ac:dyDescent="0.2">
      <c r="A146" s="216" t="s">
        <v>142</v>
      </c>
      <c r="B146" s="45">
        <f t="shared" si="12"/>
        <v>25</v>
      </c>
      <c r="C146" s="50"/>
      <c r="D146" s="48"/>
      <c r="E146" s="54"/>
      <c r="F146" s="48"/>
      <c r="G146" s="48"/>
      <c r="H146" s="48"/>
      <c r="I146" s="48"/>
      <c r="J146" s="48"/>
      <c r="K146" s="48"/>
      <c r="L146" s="48"/>
      <c r="M146" s="48"/>
      <c r="N146" s="48">
        <v>1</v>
      </c>
      <c r="O146" s="54">
        <v>1</v>
      </c>
      <c r="P146" s="48">
        <v>2</v>
      </c>
      <c r="Q146" s="48">
        <v>5</v>
      </c>
      <c r="R146" s="48">
        <v>3</v>
      </c>
      <c r="S146" s="48">
        <v>5</v>
      </c>
      <c r="T146" s="48">
        <v>2</v>
      </c>
      <c r="U146" s="51">
        <v>6</v>
      </c>
      <c r="V146" s="54">
        <v>18</v>
      </c>
      <c r="W146" s="51">
        <v>7</v>
      </c>
      <c r="X146" s="54">
        <v>9</v>
      </c>
      <c r="Y146" s="51">
        <v>16</v>
      </c>
      <c r="Z146" s="207" t="str">
        <f t="shared" si="13"/>
        <v xml:space="preserve">  </v>
      </c>
      <c r="AA146" s="208"/>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7" t="str">
        <f t="shared" si="14"/>
        <v/>
      </c>
      <c r="BC146" s="33"/>
      <c r="BD146" s="16">
        <f t="shared" si="11"/>
        <v>0</v>
      </c>
      <c r="BE146" s="16">
        <f t="shared" si="15"/>
        <v>0</v>
      </c>
      <c r="BF146" s="16"/>
      <c r="BG146" s="217"/>
      <c r="BH146" s="217"/>
      <c r="BI146" s="217"/>
      <c r="BJ146" s="217"/>
      <c r="BK146" s="217"/>
      <c r="BL146" s="217"/>
      <c r="BM146" s="217"/>
      <c r="BN146" s="217"/>
      <c r="BO146" s="217"/>
      <c r="BP146" s="218"/>
      <c r="BQ146" s="217"/>
      <c r="BR146" s="217"/>
      <c r="BS146" s="217"/>
      <c r="BT146" s="217"/>
      <c r="BU146" s="217"/>
      <c r="BV146" s="217"/>
      <c r="BW146" s="217"/>
      <c r="BX146" s="217"/>
      <c r="BY146" s="217"/>
      <c r="BZ146" s="217"/>
      <c r="CA146" s="217"/>
      <c r="CB146" s="217"/>
      <c r="CC146" s="217"/>
    </row>
    <row r="147" spans="1:81" s="219" customFormat="1" ht="18" customHeight="1" x14ac:dyDescent="0.2">
      <c r="A147" s="216"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07" t="str">
        <f t="shared" si="13"/>
        <v xml:space="preserve">  </v>
      </c>
      <c r="AA147" s="208"/>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7" t="str">
        <f t="shared" si="14"/>
        <v/>
      </c>
      <c r="BC147" s="33"/>
      <c r="BD147" s="16">
        <f t="shared" si="11"/>
        <v>0</v>
      </c>
      <c r="BE147" s="16">
        <f t="shared" si="15"/>
        <v>0</v>
      </c>
      <c r="BF147" s="16"/>
      <c r="BG147" s="217"/>
      <c r="BH147" s="217"/>
      <c r="BI147" s="217"/>
      <c r="BJ147" s="217"/>
      <c r="BK147" s="217"/>
      <c r="BL147" s="217"/>
      <c r="BM147" s="217"/>
      <c r="BN147" s="217"/>
      <c r="BO147" s="217"/>
      <c r="BP147" s="218"/>
      <c r="BQ147" s="217"/>
      <c r="BR147" s="217"/>
      <c r="BS147" s="217"/>
      <c r="BT147" s="217"/>
      <c r="BU147" s="217"/>
      <c r="BV147" s="217"/>
      <c r="BW147" s="217"/>
      <c r="BX147" s="217"/>
      <c r="BY147" s="217"/>
      <c r="BZ147" s="217"/>
      <c r="CA147" s="217"/>
      <c r="CB147" s="217"/>
      <c r="CC147" s="217"/>
    </row>
    <row r="148" spans="1:81" s="219" customFormat="1" ht="18" customHeight="1" x14ac:dyDescent="0.2">
      <c r="A148" s="216"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07" t="str">
        <f t="shared" si="13"/>
        <v xml:space="preserve">  </v>
      </c>
      <c r="AA148" s="208"/>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7" t="str">
        <f t="shared" si="14"/>
        <v/>
      </c>
      <c r="BC148" s="33"/>
      <c r="BD148" s="16">
        <f t="shared" si="11"/>
        <v>0</v>
      </c>
      <c r="BE148" s="16">
        <f t="shared" si="15"/>
        <v>0</v>
      </c>
      <c r="BF148" s="16"/>
      <c r="BG148" s="217"/>
      <c r="BH148" s="217"/>
      <c r="BI148" s="217"/>
      <c r="BJ148" s="217"/>
      <c r="BK148" s="217"/>
      <c r="BL148" s="217"/>
      <c r="BM148" s="217"/>
      <c r="BN148" s="217"/>
      <c r="BO148" s="217"/>
      <c r="BP148" s="218"/>
      <c r="BQ148" s="217"/>
      <c r="BR148" s="217"/>
      <c r="BS148" s="217"/>
      <c r="BT148" s="217"/>
      <c r="BU148" s="217"/>
      <c r="BV148" s="217"/>
      <c r="BW148" s="217"/>
      <c r="BX148" s="217"/>
      <c r="BY148" s="217"/>
      <c r="BZ148" s="217"/>
      <c r="CA148" s="217"/>
      <c r="CB148" s="217"/>
      <c r="CC148" s="217"/>
    </row>
    <row r="149" spans="1:81" s="219" customFormat="1" ht="18" customHeight="1" x14ac:dyDescent="0.2">
      <c r="A149" s="216" t="s">
        <v>145</v>
      </c>
      <c r="B149" s="45">
        <f t="shared" si="12"/>
        <v>1</v>
      </c>
      <c r="C149" s="50"/>
      <c r="D149" s="48"/>
      <c r="E149" s="54"/>
      <c r="F149" s="48"/>
      <c r="G149" s="48"/>
      <c r="H149" s="48"/>
      <c r="I149" s="48"/>
      <c r="J149" s="48"/>
      <c r="K149" s="48"/>
      <c r="L149" s="48"/>
      <c r="M149" s="48"/>
      <c r="N149" s="48"/>
      <c r="O149" s="54">
        <v>1</v>
      </c>
      <c r="P149" s="48"/>
      <c r="Q149" s="48"/>
      <c r="R149" s="48"/>
      <c r="S149" s="48"/>
      <c r="T149" s="48"/>
      <c r="U149" s="51"/>
      <c r="V149" s="54">
        <v>1</v>
      </c>
      <c r="W149" s="51"/>
      <c r="X149" s="54"/>
      <c r="Y149" s="51">
        <v>1</v>
      </c>
      <c r="Z149" s="207" t="str">
        <f t="shared" si="13"/>
        <v xml:space="preserve">  </v>
      </c>
      <c r="AA149" s="208"/>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7" t="str">
        <f t="shared" si="14"/>
        <v/>
      </c>
      <c r="BC149" s="33"/>
      <c r="BD149" s="16">
        <f t="shared" si="11"/>
        <v>0</v>
      </c>
      <c r="BE149" s="16">
        <f t="shared" si="15"/>
        <v>0</v>
      </c>
      <c r="BF149" s="16"/>
      <c r="BG149" s="217"/>
      <c r="BH149" s="217"/>
      <c r="BI149" s="217"/>
      <c r="BJ149" s="217"/>
      <c r="BK149" s="217"/>
      <c r="BL149" s="217"/>
      <c r="BM149" s="217"/>
      <c r="BN149" s="217"/>
      <c r="BO149" s="217"/>
      <c r="BP149" s="218"/>
      <c r="BQ149" s="217"/>
      <c r="BR149" s="217"/>
      <c r="BS149" s="217"/>
      <c r="BT149" s="217"/>
      <c r="BU149" s="217"/>
      <c r="BV149" s="217"/>
      <c r="BW149" s="217"/>
      <c r="BX149" s="217"/>
      <c r="BY149" s="217"/>
      <c r="BZ149" s="217"/>
      <c r="CA149" s="217"/>
      <c r="CB149" s="217"/>
      <c r="CC149" s="217"/>
    </row>
    <row r="150" spans="1:81" s="219" customFormat="1" ht="18" customHeight="1" x14ac:dyDescent="0.2">
      <c r="A150" s="216"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07" t="str">
        <f t="shared" si="13"/>
        <v xml:space="preserve">  </v>
      </c>
      <c r="AA150" s="208"/>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7" t="str">
        <f t="shared" si="14"/>
        <v/>
      </c>
      <c r="BC150" s="33"/>
      <c r="BD150" s="16">
        <f t="shared" si="11"/>
        <v>0</v>
      </c>
      <c r="BE150" s="16">
        <f t="shared" si="15"/>
        <v>0</v>
      </c>
      <c r="BF150" s="16"/>
      <c r="BG150" s="217"/>
      <c r="BH150" s="217"/>
      <c r="BI150" s="217"/>
      <c r="BJ150" s="217"/>
      <c r="BK150" s="217"/>
      <c r="BL150" s="217"/>
      <c r="BM150" s="217"/>
      <c r="BN150" s="217"/>
      <c r="BO150" s="217"/>
      <c r="BP150" s="218"/>
      <c r="BQ150" s="217"/>
      <c r="BR150" s="217"/>
      <c r="BS150" s="217"/>
      <c r="BT150" s="217"/>
      <c r="BU150" s="217"/>
      <c r="BV150" s="217"/>
      <c r="BW150" s="217"/>
      <c r="BX150" s="217"/>
      <c r="BY150" s="217"/>
      <c r="BZ150" s="217"/>
      <c r="CA150" s="217"/>
      <c r="CB150" s="217"/>
      <c r="CC150" s="217"/>
    </row>
    <row r="151" spans="1:81" s="219" customFormat="1" ht="18" customHeight="1" x14ac:dyDescent="0.2">
      <c r="A151" s="216"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07" t="str">
        <f t="shared" si="13"/>
        <v xml:space="preserve">  </v>
      </c>
      <c r="AA151" s="208"/>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7" t="str">
        <f t="shared" si="14"/>
        <v/>
      </c>
      <c r="BC151" s="33"/>
      <c r="BD151" s="16">
        <f t="shared" si="11"/>
        <v>0</v>
      </c>
      <c r="BE151" s="16">
        <f t="shared" si="15"/>
        <v>0</v>
      </c>
      <c r="BF151" s="16"/>
      <c r="BG151" s="217"/>
      <c r="BH151" s="217"/>
      <c r="BI151" s="217"/>
      <c r="BJ151" s="217"/>
      <c r="BK151" s="217"/>
      <c r="BL151" s="217"/>
      <c r="BM151" s="217"/>
      <c r="BN151" s="217"/>
      <c r="BO151" s="217"/>
      <c r="BP151" s="218"/>
      <c r="BQ151" s="217"/>
      <c r="BR151" s="217"/>
      <c r="BS151" s="217"/>
      <c r="BT151" s="217"/>
      <c r="BU151" s="217"/>
      <c r="BV151" s="217"/>
      <c r="BW151" s="217"/>
      <c r="BX151" s="217"/>
      <c r="BY151" s="217"/>
      <c r="BZ151" s="217"/>
      <c r="CA151" s="217"/>
      <c r="CB151" s="217"/>
      <c r="CC151" s="217"/>
    </row>
    <row r="152" spans="1:81" s="219" customFormat="1" ht="18" customHeight="1" x14ac:dyDescent="0.2">
      <c r="A152" s="216" t="s">
        <v>148</v>
      </c>
      <c r="B152" s="45">
        <f t="shared" si="12"/>
        <v>50</v>
      </c>
      <c r="C152" s="50"/>
      <c r="D152" s="48"/>
      <c r="E152" s="54"/>
      <c r="F152" s="48">
        <v>1</v>
      </c>
      <c r="G152" s="48"/>
      <c r="H152" s="48">
        <v>5</v>
      </c>
      <c r="I152" s="48">
        <v>1</v>
      </c>
      <c r="J152" s="48">
        <v>2</v>
      </c>
      <c r="K152" s="48">
        <v>1</v>
      </c>
      <c r="L152" s="48">
        <v>1</v>
      </c>
      <c r="M152" s="48">
        <v>6</v>
      </c>
      <c r="N152" s="48">
        <v>5</v>
      </c>
      <c r="O152" s="54">
        <v>9</v>
      </c>
      <c r="P152" s="48">
        <v>5</v>
      </c>
      <c r="Q152" s="48">
        <v>3</v>
      </c>
      <c r="R152" s="48">
        <v>3</v>
      </c>
      <c r="S152" s="48">
        <v>5</v>
      </c>
      <c r="T152" s="48">
        <v>3</v>
      </c>
      <c r="U152" s="51"/>
      <c r="V152" s="54">
        <v>11</v>
      </c>
      <c r="W152" s="51">
        <v>39</v>
      </c>
      <c r="X152" s="54">
        <v>49</v>
      </c>
      <c r="Y152" s="51">
        <v>1</v>
      </c>
      <c r="Z152" s="207" t="str">
        <f t="shared" si="13"/>
        <v xml:space="preserve">  </v>
      </c>
      <c r="AA152" s="208"/>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7" t="str">
        <f t="shared" si="14"/>
        <v/>
      </c>
      <c r="BC152" s="33"/>
      <c r="BD152" s="16">
        <f t="shared" si="11"/>
        <v>0</v>
      </c>
      <c r="BE152" s="16">
        <f t="shared" si="15"/>
        <v>0</v>
      </c>
      <c r="BF152" s="16"/>
      <c r="BG152" s="217"/>
      <c r="BH152" s="217"/>
      <c r="BI152" s="217"/>
      <c r="BJ152" s="217"/>
      <c r="BK152" s="217"/>
      <c r="BL152" s="217"/>
      <c r="BM152" s="217"/>
      <c r="BN152" s="217"/>
      <c r="BO152" s="217"/>
      <c r="BP152" s="218"/>
      <c r="BQ152" s="217"/>
      <c r="BR152" s="217"/>
      <c r="BS152" s="217"/>
      <c r="BT152" s="217"/>
      <c r="BU152" s="217"/>
      <c r="BV152" s="217"/>
      <c r="BW152" s="217"/>
      <c r="BX152" s="217"/>
      <c r="BY152" s="217"/>
      <c r="BZ152" s="217"/>
      <c r="CA152" s="217"/>
      <c r="CB152" s="217"/>
      <c r="CC152" s="217"/>
    </row>
    <row r="153" spans="1:81" s="219" customFormat="1" ht="18" customHeight="1" x14ac:dyDescent="0.2">
      <c r="A153" s="216" t="s">
        <v>149</v>
      </c>
      <c r="B153" s="45">
        <f t="shared" si="12"/>
        <v>3</v>
      </c>
      <c r="C153" s="50"/>
      <c r="D153" s="48"/>
      <c r="E153" s="54"/>
      <c r="F153" s="48"/>
      <c r="G153" s="48"/>
      <c r="H153" s="48"/>
      <c r="I153" s="48"/>
      <c r="J153" s="48"/>
      <c r="K153" s="48"/>
      <c r="L153" s="48"/>
      <c r="M153" s="48"/>
      <c r="N153" s="48"/>
      <c r="O153" s="54"/>
      <c r="P153" s="48">
        <v>1</v>
      </c>
      <c r="Q153" s="48"/>
      <c r="R153" s="48">
        <v>2</v>
      </c>
      <c r="S153" s="48"/>
      <c r="T153" s="48"/>
      <c r="U153" s="51"/>
      <c r="V153" s="54">
        <v>2</v>
      </c>
      <c r="W153" s="51">
        <v>1</v>
      </c>
      <c r="X153" s="54">
        <v>2</v>
      </c>
      <c r="Y153" s="51">
        <v>1</v>
      </c>
      <c r="Z153" s="207" t="str">
        <f t="shared" si="13"/>
        <v xml:space="preserve">  </v>
      </c>
      <c r="AA153" s="208"/>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7" t="str">
        <f t="shared" si="14"/>
        <v/>
      </c>
      <c r="BC153" s="33"/>
      <c r="BD153" s="16">
        <f t="shared" si="11"/>
        <v>0</v>
      </c>
      <c r="BE153" s="16">
        <f t="shared" si="15"/>
        <v>0</v>
      </c>
      <c r="BF153" s="16"/>
      <c r="BG153" s="217"/>
      <c r="BH153" s="217"/>
      <c r="BI153" s="217"/>
      <c r="BJ153" s="217"/>
      <c r="BK153" s="217"/>
      <c r="BL153" s="217"/>
      <c r="BM153" s="217"/>
      <c r="BN153" s="217"/>
      <c r="BO153" s="217"/>
      <c r="BP153" s="218"/>
      <c r="BQ153" s="217"/>
      <c r="BR153" s="217"/>
      <c r="BS153" s="217"/>
      <c r="BT153" s="217"/>
      <c r="BU153" s="217"/>
      <c r="BV153" s="217"/>
      <c r="BW153" s="217"/>
      <c r="BX153" s="217"/>
      <c r="BY153" s="217"/>
      <c r="BZ153" s="217"/>
      <c r="CA153" s="217"/>
      <c r="CB153" s="217"/>
      <c r="CC153" s="217"/>
    </row>
    <row r="154" spans="1:81" s="219" customFormat="1" ht="18" customHeight="1" x14ac:dyDescent="0.2">
      <c r="A154" s="216"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07" t="str">
        <f t="shared" si="13"/>
        <v xml:space="preserve">  </v>
      </c>
      <c r="AA154" s="208"/>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7" t="str">
        <f t="shared" si="14"/>
        <v/>
      </c>
      <c r="BC154" s="33"/>
      <c r="BD154" s="16">
        <f t="shared" si="11"/>
        <v>0</v>
      </c>
      <c r="BE154" s="16">
        <f t="shared" si="15"/>
        <v>0</v>
      </c>
      <c r="BF154" s="16"/>
      <c r="BG154" s="217"/>
      <c r="BH154" s="217"/>
      <c r="BI154" s="217"/>
      <c r="BJ154" s="217"/>
      <c r="BK154" s="217"/>
      <c r="BL154" s="217"/>
      <c r="BM154" s="217"/>
      <c r="BN154" s="217"/>
      <c r="BO154" s="217"/>
      <c r="BP154" s="218"/>
      <c r="BQ154" s="217"/>
      <c r="BR154" s="217"/>
      <c r="BS154" s="217"/>
      <c r="BT154" s="217"/>
      <c r="BU154" s="217"/>
      <c r="BV154" s="217"/>
      <c r="BW154" s="217"/>
      <c r="BX154" s="217"/>
      <c r="BY154" s="217"/>
      <c r="BZ154" s="217"/>
      <c r="CA154" s="217"/>
      <c r="CB154" s="217"/>
      <c r="CC154" s="217"/>
    </row>
    <row r="155" spans="1:81" s="219" customFormat="1" ht="18" customHeight="1" x14ac:dyDescent="0.2">
      <c r="A155" s="216" t="s">
        <v>151</v>
      </c>
      <c r="B155" s="45">
        <f t="shared" si="12"/>
        <v>58</v>
      </c>
      <c r="C155" s="50">
        <v>13</v>
      </c>
      <c r="D155" s="48">
        <v>12</v>
      </c>
      <c r="E155" s="54">
        <v>5</v>
      </c>
      <c r="F155" s="48">
        <v>6</v>
      </c>
      <c r="G155" s="48"/>
      <c r="H155" s="48"/>
      <c r="I155" s="48"/>
      <c r="J155" s="48"/>
      <c r="K155" s="48"/>
      <c r="L155" s="48"/>
      <c r="M155" s="48">
        <v>1</v>
      </c>
      <c r="N155" s="48"/>
      <c r="O155" s="54"/>
      <c r="P155" s="48">
        <v>1</v>
      </c>
      <c r="Q155" s="48">
        <v>1</v>
      </c>
      <c r="R155" s="48">
        <v>4</v>
      </c>
      <c r="S155" s="48">
        <v>3</v>
      </c>
      <c r="T155" s="48">
        <v>2</v>
      </c>
      <c r="U155" s="51">
        <v>10</v>
      </c>
      <c r="V155" s="54">
        <v>24</v>
      </c>
      <c r="W155" s="51">
        <v>34</v>
      </c>
      <c r="X155" s="54">
        <v>3</v>
      </c>
      <c r="Y155" s="51">
        <v>55</v>
      </c>
      <c r="Z155" s="207" t="str">
        <f t="shared" si="13"/>
        <v xml:space="preserve">  </v>
      </c>
      <c r="AA155" s="208"/>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7" t="str">
        <f t="shared" si="14"/>
        <v/>
      </c>
      <c r="BC155" s="33"/>
      <c r="BD155" s="16">
        <f t="shared" si="11"/>
        <v>0</v>
      </c>
      <c r="BE155" s="16">
        <f t="shared" si="15"/>
        <v>0</v>
      </c>
      <c r="BF155" s="16"/>
      <c r="BG155" s="217"/>
      <c r="BH155" s="217"/>
      <c r="BI155" s="217"/>
      <c r="BJ155" s="217"/>
      <c r="BK155" s="217"/>
      <c r="BL155" s="217"/>
      <c r="BM155" s="217"/>
      <c r="BN155" s="217"/>
      <c r="BO155" s="217"/>
      <c r="BP155" s="218"/>
      <c r="BQ155" s="217"/>
      <c r="BR155" s="217"/>
      <c r="BS155" s="217"/>
      <c r="BT155" s="217"/>
      <c r="BU155" s="217"/>
      <c r="BV155" s="217"/>
      <c r="BW155" s="217"/>
      <c r="BX155" s="217"/>
      <c r="BY155" s="217"/>
      <c r="BZ155" s="217"/>
      <c r="CA155" s="217"/>
      <c r="CB155" s="217"/>
      <c r="CC155" s="217"/>
    </row>
    <row r="156" spans="1:81" s="219" customFormat="1" ht="18" customHeight="1" x14ac:dyDescent="0.2">
      <c r="A156" s="216"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07" t="str">
        <f t="shared" si="13"/>
        <v xml:space="preserve">  </v>
      </c>
      <c r="AA156" s="208"/>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7" t="str">
        <f t="shared" si="14"/>
        <v/>
      </c>
      <c r="BC156" s="33"/>
      <c r="BD156" s="16">
        <f t="shared" si="11"/>
        <v>0</v>
      </c>
      <c r="BE156" s="16">
        <f t="shared" si="15"/>
        <v>0</v>
      </c>
      <c r="BF156" s="16"/>
      <c r="BG156" s="217"/>
      <c r="BH156" s="217"/>
      <c r="BI156" s="217"/>
      <c r="BJ156" s="217"/>
      <c r="BK156" s="217"/>
      <c r="BL156" s="217"/>
      <c r="BM156" s="217"/>
      <c r="BN156" s="217"/>
      <c r="BO156" s="217"/>
      <c r="BP156" s="218"/>
      <c r="BQ156" s="217"/>
      <c r="BR156" s="217"/>
      <c r="BS156" s="217"/>
      <c r="BT156" s="217"/>
      <c r="BU156" s="217"/>
      <c r="BV156" s="217"/>
      <c r="BW156" s="217"/>
      <c r="BX156" s="217"/>
      <c r="BY156" s="217"/>
      <c r="BZ156" s="217"/>
      <c r="CA156" s="217"/>
      <c r="CB156" s="217"/>
      <c r="CC156" s="217"/>
    </row>
    <row r="157" spans="1:81" s="219" customFormat="1" ht="18" customHeight="1" x14ac:dyDescent="0.2">
      <c r="A157" s="216" t="s">
        <v>153</v>
      </c>
      <c r="B157" s="45">
        <f t="shared" si="12"/>
        <v>0</v>
      </c>
      <c r="C157" s="50"/>
      <c r="D157" s="48"/>
      <c r="E157" s="54"/>
      <c r="F157" s="48"/>
      <c r="G157" s="48"/>
      <c r="H157" s="48"/>
      <c r="I157" s="48"/>
      <c r="J157" s="48"/>
      <c r="K157" s="48"/>
      <c r="L157" s="48"/>
      <c r="M157" s="48"/>
      <c r="N157" s="48"/>
      <c r="O157" s="54"/>
      <c r="P157" s="48"/>
      <c r="Q157" s="48"/>
      <c r="R157" s="48"/>
      <c r="S157" s="48"/>
      <c r="T157" s="48"/>
      <c r="U157" s="51"/>
      <c r="V157" s="54"/>
      <c r="W157" s="51"/>
      <c r="X157" s="54"/>
      <c r="Y157" s="51"/>
      <c r="Z157" s="207" t="str">
        <f t="shared" si="13"/>
        <v xml:space="preserve">  </v>
      </c>
      <c r="AA157" s="208"/>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7" t="str">
        <f t="shared" si="14"/>
        <v/>
      </c>
      <c r="BC157" s="33"/>
      <c r="BD157" s="16">
        <f t="shared" si="11"/>
        <v>0</v>
      </c>
      <c r="BE157" s="16">
        <f t="shared" si="15"/>
        <v>0</v>
      </c>
      <c r="BF157" s="16"/>
      <c r="BG157" s="217"/>
      <c r="BH157" s="217"/>
      <c r="BI157" s="217"/>
      <c r="BJ157" s="217"/>
      <c r="BK157" s="217"/>
      <c r="BL157" s="217"/>
      <c r="BM157" s="217"/>
      <c r="BN157" s="217"/>
      <c r="BO157" s="217"/>
      <c r="BP157" s="218"/>
      <c r="BQ157" s="217"/>
      <c r="BR157" s="217"/>
      <c r="BS157" s="217"/>
      <c r="BT157" s="217"/>
      <c r="BU157" s="217"/>
      <c r="BV157" s="217"/>
      <c r="BW157" s="217"/>
      <c r="BX157" s="217"/>
      <c r="BY157" s="217"/>
      <c r="BZ157" s="217"/>
      <c r="CA157" s="217"/>
      <c r="CB157" s="217"/>
      <c r="CC157" s="217"/>
    </row>
    <row r="158" spans="1:81" s="219" customFormat="1" ht="18" customHeight="1" x14ac:dyDescent="0.2">
      <c r="A158" s="216" t="s">
        <v>154</v>
      </c>
      <c r="B158" s="45">
        <f t="shared" si="12"/>
        <v>1</v>
      </c>
      <c r="C158" s="50"/>
      <c r="D158" s="48"/>
      <c r="E158" s="54"/>
      <c r="F158" s="48"/>
      <c r="G158" s="48"/>
      <c r="H158" s="48"/>
      <c r="I158" s="48"/>
      <c r="J158" s="48"/>
      <c r="K158" s="48"/>
      <c r="L158" s="48"/>
      <c r="M158" s="48"/>
      <c r="N158" s="48"/>
      <c r="O158" s="54">
        <v>1</v>
      </c>
      <c r="P158" s="48"/>
      <c r="Q158" s="48"/>
      <c r="R158" s="48"/>
      <c r="S158" s="48"/>
      <c r="T158" s="48"/>
      <c r="U158" s="51"/>
      <c r="V158" s="54"/>
      <c r="W158" s="51">
        <v>1</v>
      </c>
      <c r="X158" s="54">
        <v>1</v>
      </c>
      <c r="Y158" s="51"/>
      <c r="Z158" s="207" t="str">
        <f t="shared" si="13"/>
        <v xml:space="preserve">  </v>
      </c>
      <c r="AA158" s="208"/>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7" t="str">
        <f t="shared" si="14"/>
        <v/>
      </c>
      <c r="BC158" s="33"/>
      <c r="BD158" s="16">
        <f t="shared" si="11"/>
        <v>0</v>
      </c>
      <c r="BE158" s="16">
        <f t="shared" si="15"/>
        <v>0</v>
      </c>
      <c r="BF158" s="16"/>
      <c r="BG158" s="217"/>
      <c r="BH158" s="217"/>
      <c r="BI158" s="217"/>
      <c r="BJ158" s="217"/>
      <c r="BK158" s="217"/>
      <c r="BL158" s="217"/>
      <c r="BM158" s="217"/>
      <c r="BN158" s="217"/>
      <c r="BO158" s="217"/>
      <c r="BP158" s="218"/>
      <c r="BQ158" s="217"/>
      <c r="BR158" s="217"/>
      <c r="BS158" s="217"/>
      <c r="BT158" s="217"/>
      <c r="BU158" s="217"/>
      <c r="BV158" s="217"/>
      <c r="BW158" s="217"/>
      <c r="BX158" s="217"/>
      <c r="BY158" s="217"/>
      <c r="BZ158" s="217"/>
      <c r="CA158" s="217"/>
      <c r="CB158" s="217"/>
      <c r="CC158" s="217"/>
    </row>
    <row r="159" spans="1:81" s="219" customFormat="1" ht="18" customHeight="1" x14ac:dyDescent="0.2">
      <c r="A159" s="220" t="s">
        <v>39</v>
      </c>
      <c r="B159" s="56">
        <f t="shared" si="12"/>
        <v>13</v>
      </c>
      <c r="C159" s="60">
        <v>1</v>
      </c>
      <c r="D159" s="58"/>
      <c r="E159" s="58"/>
      <c r="F159" s="58"/>
      <c r="G159" s="58"/>
      <c r="H159" s="58"/>
      <c r="I159" s="58"/>
      <c r="J159" s="58"/>
      <c r="K159" s="58"/>
      <c r="L159" s="58">
        <v>1</v>
      </c>
      <c r="M159" s="58"/>
      <c r="N159" s="58">
        <v>4</v>
      </c>
      <c r="O159" s="58">
        <v>2</v>
      </c>
      <c r="P159" s="58"/>
      <c r="Q159" s="58"/>
      <c r="R159" s="58">
        <v>2</v>
      </c>
      <c r="S159" s="58">
        <v>1</v>
      </c>
      <c r="T159" s="58">
        <v>1</v>
      </c>
      <c r="U159" s="61">
        <v>1</v>
      </c>
      <c r="V159" s="57">
        <v>5</v>
      </c>
      <c r="W159" s="61">
        <v>8</v>
      </c>
      <c r="X159" s="57">
        <v>6</v>
      </c>
      <c r="Y159" s="61">
        <v>7</v>
      </c>
      <c r="Z159" s="207" t="str">
        <f>$BA159&amp;"  "&amp;$BB159</f>
        <v xml:space="preserve">  </v>
      </c>
      <c r="AA159" s="208"/>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7" t="str">
        <f t="shared" si="14"/>
        <v/>
      </c>
      <c r="BC159" s="33"/>
      <c r="BD159" s="16">
        <f t="shared" si="11"/>
        <v>0</v>
      </c>
      <c r="BE159" s="16">
        <f t="shared" si="15"/>
        <v>0</v>
      </c>
      <c r="BF159" s="16"/>
      <c r="BG159" s="217"/>
      <c r="BH159" s="217"/>
      <c r="BI159" s="217"/>
      <c r="BJ159" s="217"/>
      <c r="BK159" s="217"/>
      <c r="BL159" s="217"/>
      <c r="BM159" s="217"/>
      <c r="BN159" s="217"/>
      <c r="BO159" s="217"/>
      <c r="BP159" s="218"/>
      <c r="BQ159" s="217"/>
      <c r="BR159" s="217"/>
      <c r="BS159" s="217"/>
      <c r="BT159" s="217"/>
      <c r="BU159" s="217"/>
      <c r="BV159" s="217"/>
      <c r="BW159" s="217"/>
      <c r="BX159" s="217"/>
      <c r="BY159" s="217"/>
      <c r="BZ159" s="217"/>
      <c r="CA159" s="217"/>
      <c r="CB159" s="217"/>
      <c r="CC159" s="217"/>
    </row>
    <row r="160" spans="1:81" s="219" customFormat="1" ht="33" customHeight="1" x14ac:dyDescent="0.2">
      <c r="A160" s="12" t="s">
        <v>155</v>
      </c>
      <c r="B160" s="12"/>
      <c r="C160" s="13"/>
      <c r="D160" s="64"/>
      <c r="E160" s="64"/>
      <c r="F160" s="64"/>
      <c r="G160" s="64"/>
      <c r="H160" s="64"/>
      <c r="I160" s="64"/>
      <c r="J160" s="64"/>
      <c r="K160" s="64"/>
      <c r="L160" s="64">
        <v>0</v>
      </c>
      <c r="M160" s="64"/>
      <c r="N160" s="64"/>
      <c r="O160" s="64"/>
      <c r="P160" s="64"/>
      <c r="Q160" s="64"/>
      <c r="R160" s="64"/>
      <c r="S160" s="64"/>
      <c r="T160" s="64"/>
      <c r="U160" s="11"/>
      <c r="Y160" s="11"/>
      <c r="Z160" s="11"/>
      <c r="AA160" s="11"/>
      <c r="AC160" s="221"/>
      <c r="AS160" s="217"/>
      <c r="AT160" s="217"/>
      <c r="AU160" s="217"/>
      <c r="AV160" s="222"/>
      <c r="AW160" s="218"/>
      <c r="AX160" s="217"/>
      <c r="AY160" s="217"/>
      <c r="AZ160" s="217"/>
      <c r="BA160" s="6"/>
      <c r="BB160" s="6"/>
      <c r="BC160" s="6"/>
      <c r="BD160" s="6"/>
      <c r="BE160" s="6"/>
      <c r="BF160" s="6"/>
      <c r="BG160" s="217"/>
      <c r="BH160" s="217"/>
      <c r="BI160" s="217"/>
      <c r="BJ160" s="217"/>
      <c r="BK160" s="217"/>
      <c r="BL160" s="217"/>
      <c r="BM160" s="217"/>
      <c r="BN160" s="217"/>
      <c r="BO160" s="217"/>
      <c r="BP160" s="218"/>
      <c r="BQ160" s="217"/>
      <c r="BR160" s="217"/>
      <c r="BS160" s="217"/>
      <c r="BT160" s="217"/>
      <c r="BU160" s="217"/>
      <c r="BV160" s="217"/>
      <c r="BW160" s="217"/>
      <c r="BX160" s="217"/>
      <c r="BY160" s="217"/>
      <c r="BZ160" s="217"/>
      <c r="CA160" s="217"/>
      <c r="CB160" s="217"/>
      <c r="CC160" s="217"/>
    </row>
    <row r="161" spans="1:81" s="219" customFormat="1" ht="14.25" customHeight="1" x14ac:dyDescent="0.2">
      <c r="A161" s="324" t="s">
        <v>156</v>
      </c>
      <c r="B161" s="324" t="s">
        <v>5</v>
      </c>
      <c r="C161" s="328" t="s">
        <v>157</v>
      </c>
      <c r="D161" s="329"/>
      <c r="E161" s="64"/>
      <c r="F161" s="64"/>
      <c r="G161" s="64"/>
      <c r="H161" s="64"/>
      <c r="I161" s="64"/>
      <c r="J161" s="64"/>
      <c r="K161" s="64"/>
      <c r="L161" s="64"/>
      <c r="M161" s="64"/>
      <c r="N161" s="64"/>
      <c r="O161" s="64"/>
      <c r="P161" s="64"/>
      <c r="Q161" s="64"/>
      <c r="R161" s="11"/>
      <c r="S161" s="11"/>
      <c r="T161" s="11"/>
      <c r="U161" s="11"/>
      <c r="V161" s="11"/>
      <c r="W161" s="11"/>
      <c r="X161" s="11"/>
      <c r="Z161" s="221"/>
      <c r="AS161" s="217"/>
      <c r="AT161" s="217"/>
      <c r="AU161" s="217"/>
      <c r="AV161" s="222"/>
      <c r="AW161" s="218"/>
      <c r="AX161" s="217"/>
      <c r="AY161" s="217"/>
      <c r="AZ161" s="217"/>
      <c r="BA161" s="6"/>
      <c r="BB161" s="6"/>
      <c r="BC161" s="6"/>
      <c r="BD161" s="6"/>
      <c r="BE161" s="6"/>
      <c r="BF161" s="6"/>
      <c r="BG161" s="217"/>
      <c r="BH161" s="217"/>
      <c r="BI161" s="217"/>
      <c r="BJ161" s="217"/>
      <c r="BK161" s="217"/>
      <c r="BL161" s="217"/>
      <c r="BM161" s="217"/>
      <c r="BN161" s="217"/>
      <c r="BO161" s="217"/>
      <c r="BP161" s="218"/>
      <c r="BQ161" s="217"/>
      <c r="BR161" s="217"/>
      <c r="BS161" s="217"/>
      <c r="BT161" s="217"/>
      <c r="BU161" s="217"/>
      <c r="BV161" s="217"/>
      <c r="BW161" s="217"/>
      <c r="BX161" s="217"/>
      <c r="BY161" s="217"/>
      <c r="BZ161" s="217"/>
      <c r="CA161" s="217"/>
      <c r="CB161" s="217"/>
      <c r="CC161" s="217"/>
    </row>
    <row r="162" spans="1:81" s="219" customFormat="1" ht="14.25" x14ac:dyDescent="0.2">
      <c r="A162" s="325"/>
      <c r="B162" s="325"/>
      <c r="C162" s="309" t="s">
        <v>138</v>
      </c>
      <c r="D162" s="309" t="s">
        <v>139</v>
      </c>
      <c r="E162" s="64"/>
      <c r="F162" s="64"/>
      <c r="G162" s="64"/>
      <c r="H162" s="64"/>
      <c r="I162" s="64"/>
      <c r="J162" s="64"/>
      <c r="K162" s="64"/>
      <c r="L162" s="64"/>
      <c r="M162" s="64"/>
      <c r="N162" s="64"/>
      <c r="O162" s="64"/>
      <c r="P162" s="64"/>
      <c r="Q162" s="64"/>
      <c r="R162" s="11"/>
      <c r="S162" s="11"/>
      <c r="T162" s="11"/>
      <c r="U162" s="11"/>
      <c r="V162" s="11"/>
      <c r="W162" s="11"/>
      <c r="X162" s="11"/>
      <c r="Z162" s="221"/>
      <c r="AS162" s="217"/>
      <c r="AT162" s="217"/>
      <c r="AU162" s="217"/>
      <c r="AV162" s="222"/>
      <c r="AW162" s="218"/>
      <c r="AX162" s="217"/>
      <c r="AY162" s="217"/>
      <c r="AZ162" s="217"/>
      <c r="BA162" s="6"/>
      <c r="BB162" s="6"/>
      <c r="BC162" s="6"/>
      <c r="BD162" s="6"/>
      <c r="BE162" s="6"/>
      <c r="BF162" s="6"/>
      <c r="BG162" s="217"/>
      <c r="BH162" s="217"/>
      <c r="BI162" s="217"/>
      <c r="BJ162" s="217"/>
      <c r="BK162" s="217"/>
      <c r="BL162" s="217"/>
      <c r="BM162" s="217"/>
      <c r="BN162" s="217"/>
      <c r="BO162" s="217"/>
      <c r="BP162" s="218"/>
      <c r="BQ162" s="217"/>
      <c r="BR162" s="217"/>
      <c r="BS162" s="217"/>
      <c r="BT162" s="217"/>
      <c r="BU162" s="217"/>
      <c r="BV162" s="217"/>
      <c r="BW162" s="217"/>
      <c r="BX162" s="217"/>
      <c r="BY162" s="217"/>
      <c r="BZ162" s="217"/>
      <c r="CA162" s="217"/>
      <c r="CB162" s="217"/>
      <c r="CC162" s="217"/>
    </row>
    <row r="163" spans="1:81" s="219" customFormat="1" ht="15.75" customHeight="1" x14ac:dyDescent="0.2">
      <c r="A163" s="216" t="s">
        <v>43</v>
      </c>
      <c r="B163" s="45">
        <f>+SUM(C163:D163)</f>
        <v>95</v>
      </c>
      <c r="C163" s="76">
        <v>49</v>
      </c>
      <c r="D163" s="76">
        <v>46</v>
      </c>
      <c r="E163" s="64"/>
      <c r="F163" s="64"/>
      <c r="G163" s="64"/>
      <c r="H163" s="64"/>
      <c r="I163" s="64"/>
      <c r="J163" s="64"/>
      <c r="K163" s="64"/>
      <c r="L163" s="64"/>
      <c r="M163" s="64"/>
      <c r="N163" s="64"/>
      <c r="O163" s="64"/>
      <c r="P163" s="64"/>
      <c r="Q163" s="64"/>
      <c r="U163" s="14"/>
      <c r="V163" s="14"/>
      <c r="W163" s="11"/>
      <c r="X163" s="11"/>
      <c r="Z163" s="221"/>
      <c r="AS163" s="217"/>
      <c r="AT163" s="217"/>
      <c r="AU163" s="217"/>
      <c r="AV163" s="222"/>
      <c r="AW163" s="218"/>
      <c r="AX163" s="217"/>
      <c r="AY163" s="217"/>
      <c r="AZ163" s="217"/>
      <c r="BA163" s="6"/>
      <c r="BB163" s="6"/>
      <c r="BC163" s="6"/>
      <c r="BD163" s="6"/>
      <c r="BE163" s="6"/>
      <c r="BF163" s="6"/>
      <c r="BG163" s="217"/>
      <c r="BH163" s="217"/>
      <c r="BI163" s="217"/>
      <c r="BJ163" s="217"/>
      <c r="BK163" s="217"/>
      <c r="BL163" s="217"/>
      <c r="BM163" s="217"/>
      <c r="BN163" s="217"/>
      <c r="BO163" s="217"/>
      <c r="BP163" s="218"/>
      <c r="BQ163" s="217"/>
      <c r="BR163" s="217"/>
      <c r="BS163" s="217"/>
      <c r="BT163" s="217"/>
      <c r="BU163" s="217"/>
      <c r="BV163" s="217"/>
      <c r="BW163" s="217"/>
      <c r="BX163" s="217"/>
      <c r="BY163" s="217"/>
      <c r="BZ163" s="217"/>
      <c r="CA163" s="217"/>
      <c r="CB163" s="217"/>
      <c r="CC163" s="217"/>
    </row>
    <row r="164" spans="1:81" s="219" customFormat="1" ht="15.75" customHeight="1" x14ac:dyDescent="0.2">
      <c r="A164" s="216"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21"/>
      <c r="AS164" s="217"/>
      <c r="AT164" s="217"/>
      <c r="AU164" s="217"/>
      <c r="AV164" s="222"/>
      <c r="AW164" s="218"/>
      <c r="AX164" s="217"/>
      <c r="AY164" s="217"/>
      <c r="AZ164" s="217"/>
      <c r="BA164" s="6"/>
      <c r="BB164" s="6"/>
      <c r="BC164" s="6"/>
      <c r="BD164" s="6"/>
      <c r="BE164" s="6"/>
      <c r="BF164" s="6"/>
      <c r="BG164" s="217"/>
      <c r="BH164" s="217"/>
      <c r="BI164" s="217"/>
      <c r="BJ164" s="217"/>
      <c r="BK164" s="217"/>
      <c r="BL164" s="217"/>
      <c r="BM164" s="217"/>
      <c r="BN164" s="217"/>
      <c r="BO164" s="217"/>
      <c r="BP164" s="218"/>
      <c r="BQ164" s="217"/>
      <c r="BR164" s="217"/>
      <c r="BS164" s="217"/>
      <c r="BT164" s="217"/>
      <c r="BU164" s="217"/>
      <c r="BV164" s="217"/>
      <c r="BW164" s="217"/>
      <c r="BX164" s="217"/>
      <c r="BY164" s="217"/>
      <c r="BZ164" s="217"/>
      <c r="CA164" s="217"/>
      <c r="CB164" s="217"/>
      <c r="CC164" s="217"/>
    </row>
    <row r="165" spans="1:81" s="219" customFormat="1" ht="15.75" customHeight="1" x14ac:dyDescent="0.2">
      <c r="A165" s="223" t="s">
        <v>45</v>
      </c>
      <c r="B165" s="224">
        <f>+SUM(C165:D165)</f>
        <v>0</v>
      </c>
      <c r="C165" s="84"/>
      <c r="D165" s="84"/>
      <c r="E165" s="64"/>
      <c r="F165" s="64"/>
      <c r="G165" s="64"/>
      <c r="H165" s="64"/>
      <c r="I165" s="64"/>
      <c r="J165" s="64"/>
      <c r="K165" s="64"/>
      <c r="L165" s="64"/>
      <c r="M165" s="64"/>
      <c r="N165" s="64"/>
      <c r="O165" s="64"/>
      <c r="P165" s="64"/>
      <c r="Q165" s="64"/>
      <c r="U165" s="14"/>
      <c r="V165" s="14"/>
      <c r="W165" s="11"/>
      <c r="X165" s="11"/>
      <c r="Z165" s="221"/>
      <c r="AS165" s="217"/>
      <c r="AT165" s="217"/>
      <c r="AU165" s="217"/>
      <c r="AV165" s="222"/>
      <c r="AW165" s="218"/>
      <c r="AX165" s="217"/>
      <c r="AY165" s="217"/>
      <c r="AZ165" s="217"/>
      <c r="BA165" s="6"/>
      <c r="BB165" s="6"/>
      <c r="BC165" s="6"/>
      <c r="BD165" s="6"/>
      <c r="BE165" s="6"/>
      <c r="BF165" s="6"/>
      <c r="BG165" s="217"/>
      <c r="BH165" s="217"/>
      <c r="BI165" s="217"/>
      <c r="BJ165" s="217"/>
      <c r="BK165" s="217"/>
      <c r="BL165" s="217"/>
      <c r="BM165" s="217"/>
      <c r="BN165" s="217"/>
      <c r="BO165" s="217"/>
      <c r="BP165" s="218"/>
      <c r="BQ165" s="217"/>
      <c r="BR165" s="217"/>
      <c r="BS165" s="217"/>
      <c r="BT165" s="217"/>
      <c r="BU165" s="217"/>
      <c r="BV165" s="217"/>
      <c r="BW165" s="217"/>
      <c r="BX165" s="217"/>
      <c r="BY165" s="217"/>
      <c r="BZ165" s="217"/>
      <c r="CA165" s="217"/>
      <c r="CB165" s="217"/>
      <c r="CC165" s="217"/>
    </row>
    <row r="166" spans="1:81" s="219" customFormat="1" ht="15.75" customHeight="1" x14ac:dyDescent="0.2">
      <c r="A166" s="225" t="s">
        <v>158</v>
      </c>
      <c r="B166" s="224">
        <f>+SUM(C166:D166)</f>
        <v>3</v>
      </c>
      <c r="C166" s="84"/>
      <c r="D166" s="84">
        <v>3</v>
      </c>
      <c r="E166" s="64"/>
      <c r="F166" s="64"/>
      <c r="G166" s="64"/>
      <c r="H166" s="64"/>
      <c r="I166" s="226"/>
      <c r="J166" s="64"/>
      <c r="K166" s="64"/>
      <c r="L166" s="64"/>
      <c r="M166" s="64"/>
      <c r="N166" s="64"/>
      <c r="O166" s="64"/>
      <c r="P166" s="64"/>
      <c r="Q166" s="64"/>
      <c r="U166" s="14"/>
      <c r="V166" s="14"/>
      <c r="W166" s="11"/>
      <c r="X166" s="11"/>
      <c r="Z166" s="221"/>
      <c r="AS166" s="217"/>
      <c r="AT166" s="217"/>
      <c r="AU166" s="217"/>
      <c r="AV166" s="222"/>
      <c r="AW166" s="218"/>
      <c r="AX166" s="217"/>
      <c r="AY166" s="217"/>
      <c r="AZ166" s="217"/>
      <c r="BA166" s="6"/>
      <c r="BB166" s="6"/>
      <c r="BC166" s="6"/>
      <c r="BD166" s="6"/>
      <c r="BE166" s="6"/>
      <c r="BF166" s="6"/>
      <c r="BG166" s="217"/>
      <c r="BH166" s="217"/>
      <c r="BI166" s="217"/>
      <c r="BJ166" s="217"/>
      <c r="BK166" s="217"/>
      <c r="BL166" s="217"/>
      <c r="BM166" s="217"/>
      <c r="BN166" s="217"/>
      <c r="BO166" s="217"/>
      <c r="BP166" s="218"/>
      <c r="BQ166" s="217"/>
      <c r="BR166" s="217"/>
      <c r="BS166" s="217"/>
      <c r="BT166" s="217"/>
      <c r="BU166" s="217"/>
      <c r="BV166" s="217"/>
      <c r="BW166" s="217"/>
      <c r="BX166" s="217"/>
      <c r="BY166" s="217"/>
      <c r="BZ166" s="217"/>
      <c r="CA166" s="217"/>
      <c r="CB166" s="217"/>
      <c r="CC166" s="217"/>
    </row>
    <row r="167" spans="1:81" s="219" customFormat="1" ht="15.75" customHeight="1" x14ac:dyDescent="0.2">
      <c r="A167" s="206" t="s">
        <v>5</v>
      </c>
      <c r="B167" s="24">
        <f>+SUM(C167:D167)</f>
        <v>98</v>
      </c>
      <c r="C167" s="24">
        <f>+SUM(C163:C166)</f>
        <v>49</v>
      </c>
      <c r="D167" s="24">
        <f>+SUM(D163:D166)</f>
        <v>49</v>
      </c>
      <c r="E167" s="64"/>
      <c r="F167" s="64"/>
      <c r="G167" s="64"/>
      <c r="H167" s="64"/>
      <c r="I167" s="64"/>
      <c r="J167" s="64"/>
      <c r="K167" s="64"/>
      <c r="L167" s="64"/>
      <c r="M167" s="64"/>
      <c r="N167" s="64"/>
      <c r="O167" s="64"/>
      <c r="P167" s="64"/>
      <c r="Q167" s="64"/>
      <c r="U167" s="14"/>
      <c r="V167" s="14"/>
      <c r="W167" s="11"/>
      <c r="X167" s="11"/>
      <c r="Z167" s="221"/>
      <c r="AS167" s="217"/>
      <c r="AT167" s="217"/>
      <c r="AU167" s="217"/>
      <c r="AV167" s="222"/>
      <c r="AW167" s="218"/>
      <c r="AX167" s="217"/>
      <c r="AY167" s="217"/>
      <c r="AZ167" s="217"/>
      <c r="BA167" s="6"/>
      <c r="BB167" s="6"/>
      <c r="BC167" s="6"/>
      <c r="BD167" s="6"/>
      <c r="BE167" s="6"/>
      <c r="BF167" s="6"/>
      <c r="BG167" s="217"/>
      <c r="BH167" s="217"/>
      <c r="BI167" s="217"/>
      <c r="BJ167" s="217"/>
      <c r="BK167" s="217"/>
      <c r="BL167" s="217"/>
      <c r="BM167" s="217"/>
      <c r="BN167" s="217"/>
      <c r="BO167" s="217"/>
      <c r="BP167" s="218"/>
      <c r="BQ167" s="217"/>
      <c r="BR167" s="217"/>
      <c r="BS167" s="217"/>
      <c r="BT167" s="217"/>
      <c r="BU167" s="217"/>
      <c r="BV167" s="217"/>
      <c r="BW167" s="217"/>
      <c r="BX167" s="217"/>
      <c r="BY167" s="217"/>
      <c r="BZ167" s="217"/>
      <c r="CA167" s="217"/>
      <c r="CB167" s="217"/>
      <c r="CC167" s="217"/>
    </row>
    <row r="168" spans="1:81" s="15" customFormat="1" ht="40.5" customHeight="1" x14ac:dyDescent="0.2">
      <c r="A168" s="130" t="s">
        <v>159</v>
      </c>
      <c r="B168" s="130"/>
      <c r="C168" s="130"/>
      <c r="D168" s="130"/>
      <c r="E168" s="130"/>
      <c r="F168" s="130"/>
      <c r="G168" s="130"/>
      <c r="H168" s="11"/>
      <c r="I168" s="11"/>
      <c r="J168" s="11"/>
      <c r="K168" s="11"/>
      <c r="L168" s="11"/>
      <c r="M168" s="130"/>
      <c r="N168" s="130"/>
      <c r="R168" s="11"/>
      <c r="S168" s="11"/>
      <c r="AK168" s="13"/>
      <c r="AL168" s="13"/>
      <c r="AM168" s="13"/>
      <c r="AN168" s="13"/>
      <c r="AO168" s="13"/>
      <c r="AP168" s="13"/>
      <c r="AV168" s="17"/>
      <c r="AW168" s="131"/>
      <c r="BA168" s="6"/>
      <c r="BB168" s="6"/>
      <c r="BC168" s="6"/>
      <c r="BD168" s="6"/>
      <c r="BE168" s="6"/>
      <c r="BF168" s="6"/>
      <c r="BP168" s="16"/>
    </row>
    <row r="169" spans="1:81" s="13" customFormat="1" ht="14.25" customHeight="1" x14ac:dyDescent="0.15">
      <c r="A169" s="366" t="s">
        <v>70</v>
      </c>
      <c r="B169" s="368" t="s">
        <v>71</v>
      </c>
      <c r="C169" s="358" t="s">
        <v>72</v>
      </c>
      <c r="D169" s="370"/>
      <c r="E169" s="370"/>
      <c r="F169" s="370"/>
      <c r="G169" s="370"/>
      <c r="H169" s="370"/>
      <c r="I169" s="370"/>
      <c r="J169" s="370"/>
      <c r="K169" s="370"/>
      <c r="L169" s="370"/>
      <c r="M169" s="370"/>
      <c r="N169" s="370"/>
      <c r="O169" s="370"/>
      <c r="P169" s="370"/>
      <c r="Q169" s="370"/>
      <c r="R169" s="370"/>
      <c r="S169" s="370"/>
      <c r="T169" s="370"/>
      <c r="U169" s="370"/>
      <c r="V169" s="358" t="s">
        <v>7</v>
      </c>
      <c r="W169" s="359"/>
      <c r="X169" s="394" t="s">
        <v>73</v>
      </c>
      <c r="Y169" s="390" t="s">
        <v>160</v>
      </c>
      <c r="Z169" s="15"/>
      <c r="AA169" s="15"/>
      <c r="AB169" s="15"/>
      <c r="AC169" s="15"/>
      <c r="AD169" s="15"/>
      <c r="AE169" s="15"/>
      <c r="AF169" s="15"/>
      <c r="AG169" s="15"/>
      <c r="AH169" s="15"/>
      <c r="AI169" s="15"/>
      <c r="AJ169" s="15"/>
      <c r="AW169" s="131"/>
      <c r="AX169" s="17"/>
      <c r="BA169" s="6"/>
      <c r="BB169" s="6"/>
      <c r="BC169" s="6"/>
      <c r="BD169" s="6"/>
      <c r="BE169" s="6"/>
      <c r="BF169" s="6"/>
      <c r="BP169" s="16"/>
    </row>
    <row r="170" spans="1:81" s="13" customFormat="1" ht="30" customHeight="1" x14ac:dyDescent="0.15">
      <c r="A170" s="367"/>
      <c r="B170" s="369"/>
      <c r="C170" s="132"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95"/>
      <c r="Y170" s="391"/>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3" t="s">
        <v>75</v>
      </c>
      <c r="B171" s="134">
        <f t="shared" ref="B171:B176" si="16">SUM(C171:U171)</f>
        <v>70</v>
      </c>
      <c r="C171" s="50">
        <v>1</v>
      </c>
      <c r="D171" s="48"/>
      <c r="E171" s="48"/>
      <c r="F171" s="48">
        <v>1</v>
      </c>
      <c r="G171" s="48"/>
      <c r="H171" s="48">
        <v>5</v>
      </c>
      <c r="I171" s="48">
        <v>1</v>
      </c>
      <c r="J171" s="48">
        <v>2</v>
      </c>
      <c r="K171" s="48">
        <v>1</v>
      </c>
      <c r="L171" s="48">
        <v>1</v>
      </c>
      <c r="M171" s="55">
        <v>6</v>
      </c>
      <c r="N171" s="55">
        <v>7</v>
      </c>
      <c r="O171" s="55">
        <v>12</v>
      </c>
      <c r="P171" s="55">
        <v>7</v>
      </c>
      <c r="Q171" s="55">
        <v>5</v>
      </c>
      <c r="R171" s="55">
        <v>8</v>
      </c>
      <c r="S171" s="55">
        <v>6</v>
      </c>
      <c r="T171" s="55">
        <v>3</v>
      </c>
      <c r="U171" s="55">
        <v>4</v>
      </c>
      <c r="V171" s="50">
        <v>26</v>
      </c>
      <c r="W171" s="51">
        <v>44</v>
      </c>
      <c r="X171" s="227">
        <v>70</v>
      </c>
      <c r="Y171" s="228"/>
      <c r="Z171" s="136"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7"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3"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27"/>
      <c r="Y172" s="229"/>
      <c r="Z172" s="136" t="str">
        <f t="shared" si="17"/>
        <v/>
      </c>
      <c r="AA172" s="15"/>
      <c r="AB172" s="15"/>
      <c r="AC172" s="15"/>
      <c r="AI172" s="15"/>
      <c r="AJ172" s="15"/>
      <c r="AK172" s="15"/>
      <c r="AL172" s="15"/>
      <c r="AM172" s="15"/>
      <c r="AW172" s="16"/>
      <c r="AZ172" s="17"/>
      <c r="BA172" s="33" t="str">
        <f t="shared" si="18"/>
        <v/>
      </c>
      <c r="BB172" s="137" t="str">
        <f t="shared" si="19"/>
        <v/>
      </c>
      <c r="BC172" s="33" t="str">
        <f t="shared" si="20"/>
        <v/>
      </c>
      <c r="BD172" s="16">
        <f t="shared" si="21"/>
        <v>0</v>
      </c>
      <c r="BE172" s="16">
        <f t="shared" si="22"/>
        <v>0</v>
      </c>
      <c r="BF172" s="16" t="str">
        <f t="shared" si="23"/>
        <v/>
      </c>
      <c r="BP172" s="16"/>
    </row>
    <row r="173" spans="1:81" s="13" customFormat="1" ht="15.75" customHeight="1" x14ac:dyDescent="0.15">
      <c r="A173" s="133"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27"/>
      <c r="Y173" s="229"/>
      <c r="Z173" s="136" t="str">
        <f t="shared" si="17"/>
        <v/>
      </c>
      <c r="AA173" s="15"/>
      <c r="AB173" s="15"/>
      <c r="AC173" s="15"/>
      <c r="AI173" s="15"/>
      <c r="AJ173" s="15"/>
      <c r="AK173" s="15"/>
      <c r="AL173" s="15"/>
      <c r="AM173" s="15"/>
      <c r="AW173" s="16"/>
      <c r="AZ173" s="17"/>
      <c r="BA173" s="33" t="str">
        <f t="shared" si="18"/>
        <v/>
      </c>
      <c r="BB173" s="137" t="str">
        <f t="shared" si="19"/>
        <v/>
      </c>
      <c r="BC173" s="33" t="str">
        <f t="shared" si="20"/>
        <v/>
      </c>
      <c r="BD173" s="16">
        <f t="shared" si="21"/>
        <v>0</v>
      </c>
      <c r="BE173" s="16">
        <f t="shared" si="22"/>
        <v>0</v>
      </c>
      <c r="BF173" s="16" t="str">
        <f t="shared" si="23"/>
        <v/>
      </c>
      <c r="BP173" s="16"/>
    </row>
    <row r="174" spans="1:81" s="13" customFormat="1" ht="15.75" customHeight="1" x14ac:dyDescent="0.15">
      <c r="A174" s="23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27"/>
      <c r="Y174" s="229"/>
      <c r="Z174" s="136" t="str">
        <f t="shared" si="17"/>
        <v/>
      </c>
      <c r="AA174" s="15"/>
      <c r="AB174" s="15"/>
      <c r="AC174" s="15"/>
      <c r="AI174" s="15"/>
      <c r="AJ174" s="15"/>
      <c r="AK174" s="15"/>
      <c r="AL174" s="15"/>
      <c r="AM174" s="15"/>
      <c r="AW174" s="16"/>
      <c r="AZ174" s="17"/>
      <c r="BA174" s="33" t="str">
        <f t="shared" si="18"/>
        <v/>
      </c>
      <c r="BB174" s="137" t="str">
        <f t="shared" si="19"/>
        <v/>
      </c>
      <c r="BC174" s="33" t="str">
        <f t="shared" si="20"/>
        <v/>
      </c>
      <c r="BD174" s="16">
        <f t="shared" si="21"/>
        <v>0</v>
      </c>
      <c r="BE174" s="16">
        <f t="shared" si="22"/>
        <v>0</v>
      </c>
      <c r="BF174" s="16" t="str">
        <f t="shared" si="23"/>
        <v/>
      </c>
      <c r="BP174" s="16"/>
    </row>
    <row r="175" spans="1:81" s="13" customFormat="1" ht="15.75" customHeight="1" x14ac:dyDescent="0.15">
      <c r="A175" s="23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32"/>
      <c r="Y175" s="233"/>
      <c r="Z175" s="136" t="str">
        <f t="shared" si="17"/>
        <v/>
      </c>
      <c r="AA175" s="15"/>
      <c r="AB175" s="15"/>
      <c r="AC175" s="15"/>
      <c r="AI175" s="15"/>
      <c r="AJ175" s="15"/>
      <c r="AK175" s="15"/>
      <c r="AL175" s="15"/>
      <c r="AM175" s="15"/>
      <c r="AW175" s="16"/>
      <c r="AZ175" s="17"/>
      <c r="BA175" s="33" t="str">
        <f t="shared" si="18"/>
        <v/>
      </c>
      <c r="BB175" s="137" t="str">
        <f t="shared" si="19"/>
        <v/>
      </c>
      <c r="BC175" s="33" t="str">
        <f t="shared" si="20"/>
        <v/>
      </c>
      <c r="BD175" s="16">
        <f t="shared" si="21"/>
        <v>0</v>
      </c>
      <c r="BE175" s="16">
        <f t="shared" si="22"/>
        <v>0</v>
      </c>
      <c r="BF175" s="16" t="str">
        <f t="shared" si="23"/>
        <v/>
      </c>
      <c r="BP175" s="16"/>
    </row>
    <row r="176" spans="1:81" s="13" customFormat="1" ht="15.75" customHeight="1" x14ac:dyDescent="0.15">
      <c r="A176" s="206" t="s">
        <v>5</v>
      </c>
      <c r="B176" s="56">
        <f t="shared" si="16"/>
        <v>70</v>
      </c>
      <c r="C176" s="234">
        <f>+SUM(C171:C175)</f>
        <v>1</v>
      </c>
      <c r="D176" s="87">
        <f t="shared" ref="D176:Y176" si="24">+SUM(D171:D175)</f>
        <v>0</v>
      </c>
      <c r="E176" s="87">
        <f t="shared" si="24"/>
        <v>0</v>
      </c>
      <c r="F176" s="87">
        <f t="shared" si="24"/>
        <v>1</v>
      </c>
      <c r="G176" s="87">
        <f t="shared" si="24"/>
        <v>0</v>
      </c>
      <c r="H176" s="87">
        <f t="shared" si="24"/>
        <v>5</v>
      </c>
      <c r="I176" s="87">
        <f t="shared" si="24"/>
        <v>1</v>
      </c>
      <c r="J176" s="87">
        <f t="shared" si="24"/>
        <v>2</v>
      </c>
      <c r="K176" s="87">
        <f t="shared" si="24"/>
        <v>1</v>
      </c>
      <c r="L176" s="87">
        <f t="shared" si="24"/>
        <v>1</v>
      </c>
      <c r="M176" s="87">
        <f t="shared" si="24"/>
        <v>6</v>
      </c>
      <c r="N176" s="87">
        <f t="shared" si="24"/>
        <v>7</v>
      </c>
      <c r="O176" s="87">
        <f t="shared" si="24"/>
        <v>12</v>
      </c>
      <c r="P176" s="87">
        <f t="shared" si="24"/>
        <v>7</v>
      </c>
      <c r="Q176" s="87">
        <f t="shared" si="24"/>
        <v>5</v>
      </c>
      <c r="R176" s="87">
        <f t="shared" si="24"/>
        <v>8</v>
      </c>
      <c r="S176" s="87">
        <f t="shared" si="24"/>
        <v>6</v>
      </c>
      <c r="T176" s="87">
        <f t="shared" si="24"/>
        <v>3</v>
      </c>
      <c r="U176" s="88">
        <f t="shared" si="24"/>
        <v>4</v>
      </c>
      <c r="V176" s="234">
        <f t="shared" si="24"/>
        <v>26</v>
      </c>
      <c r="W176" s="235">
        <f t="shared" si="24"/>
        <v>44</v>
      </c>
      <c r="X176" s="236">
        <f t="shared" si="24"/>
        <v>70</v>
      </c>
      <c r="Y176" s="237">
        <f t="shared" si="24"/>
        <v>0</v>
      </c>
      <c r="Z176" s="136" t="str">
        <f t="shared" si="17"/>
        <v/>
      </c>
      <c r="AA176" s="15"/>
      <c r="AB176" s="15"/>
      <c r="AC176" s="15"/>
      <c r="AI176" s="15"/>
      <c r="AJ176" s="15"/>
      <c r="AK176" s="15"/>
      <c r="AL176" s="15"/>
      <c r="AM176" s="15"/>
      <c r="AW176" s="16"/>
      <c r="AZ176" s="17"/>
      <c r="BA176" s="33" t="str">
        <f t="shared" si="18"/>
        <v/>
      </c>
      <c r="BB176" s="137" t="str">
        <f t="shared" si="19"/>
        <v/>
      </c>
      <c r="BC176" s="33" t="str">
        <f t="shared" si="20"/>
        <v/>
      </c>
      <c r="BD176" s="16">
        <f t="shared" si="21"/>
        <v>0</v>
      </c>
      <c r="BE176" s="16">
        <f t="shared" si="22"/>
        <v>0</v>
      </c>
      <c r="BF176" s="16">
        <f t="shared" si="23"/>
        <v>0</v>
      </c>
      <c r="BP176" s="16"/>
    </row>
    <row r="177" spans="1:68" s="13" customFormat="1" ht="40.5" customHeight="1" x14ac:dyDescent="0.2">
      <c r="A177" s="147" t="s">
        <v>161</v>
      </c>
      <c r="C177" s="130"/>
      <c r="D177" s="130"/>
      <c r="E177" s="130"/>
      <c r="F177" s="130"/>
      <c r="G177" s="130"/>
      <c r="H177" s="130"/>
      <c r="I177" s="130"/>
      <c r="J177" s="130"/>
      <c r="K177" s="130"/>
      <c r="L177" s="130"/>
      <c r="M177" s="130"/>
      <c r="N177" s="130"/>
      <c r="O177" s="15"/>
      <c r="P177" s="15"/>
      <c r="Q177" s="15"/>
      <c r="R177" s="15"/>
      <c r="S177" s="15"/>
      <c r="T177" s="15"/>
      <c r="X177" s="15"/>
      <c r="Y177" s="15"/>
      <c r="Z177" s="15"/>
      <c r="AF177" s="15"/>
      <c r="AG177" s="15"/>
      <c r="AH177" s="15"/>
      <c r="AI177" s="15"/>
      <c r="AJ177" s="15"/>
      <c r="AV177" s="17"/>
      <c r="AW177" s="131"/>
      <c r="BA177" s="6"/>
      <c r="BB177" s="6"/>
      <c r="BC177" s="6"/>
      <c r="BD177" s="6"/>
      <c r="BE177" s="6"/>
      <c r="BF177" s="6"/>
      <c r="BP177" s="16"/>
    </row>
    <row r="178" spans="1:68" s="13" customFormat="1" ht="18.75" customHeight="1" x14ac:dyDescent="0.15">
      <c r="A178" s="304" t="s">
        <v>70</v>
      </c>
      <c r="B178" s="310" t="s">
        <v>71</v>
      </c>
      <c r="C178" s="15"/>
      <c r="D178" s="15"/>
      <c r="E178" s="15"/>
      <c r="F178" s="15"/>
      <c r="G178" s="15"/>
      <c r="H178" s="15"/>
      <c r="I178" s="15"/>
      <c r="J178" s="15"/>
      <c r="P178" s="15"/>
      <c r="Q178" s="15"/>
      <c r="R178" s="15"/>
      <c r="S178" s="15"/>
      <c r="T178" s="15"/>
      <c r="AG178" s="148"/>
      <c r="AH178" s="148"/>
      <c r="AW178" s="16"/>
      <c r="BA178" s="6"/>
      <c r="BB178" s="6"/>
      <c r="BC178" s="6"/>
      <c r="BD178" s="6"/>
      <c r="BE178" s="6"/>
      <c r="BF178" s="6"/>
      <c r="BP178" s="16"/>
    </row>
    <row r="179" spans="1:68" s="13" customFormat="1" ht="15" customHeight="1" x14ac:dyDescent="0.15">
      <c r="A179" s="149" t="s">
        <v>75</v>
      </c>
      <c r="B179" s="76">
        <v>498</v>
      </c>
      <c r="C179" s="15"/>
      <c r="D179" s="15"/>
      <c r="E179" s="15"/>
      <c r="F179" s="15"/>
      <c r="G179" s="15"/>
      <c r="H179" s="15"/>
      <c r="I179" s="15"/>
      <c r="J179" s="15"/>
      <c r="T179" s="15"/>
      <c r="AG179" s="148"/>
      <c r="AH179" s="148"/>
      <c r="AK179" s="151"/>
      <c r="AL179" s="152"/>
      <c r="AM179" s="151"/>
      <c r="AN179" s="151"/>
      <c r="AO179" s="151"/>
      <c r="AP179" s="151"/>
      <c r="AW179" s="16"/>
      <c r="BA179" s="6"/>
      <c r="BB179" s="6"/>
      <c r="BC179" s="6"/>
      <c r="BD179" s="6"/>
      <c r="BE179" s="6"/>
      <c r="BF179" s="6"/>
      <c r="BP179" s="16"/>
    </row>
    <row r="180" spans="1:68" s="13" customFormat="1" ht="15" customHeight="1" x14ac:dyDescent="0.15">
      <c r="A180" s="133" t="s">
        <v>76</v>
      </c>
      <c r="B180" s="78"/>
      <c r="C180" s="15"/>
      <c r="D180" s="15"/>
      <c r="E180" s="15"/>
      <c r="F180" s="15"/>
      <c r="G180" s="15"/>
      <c r="H180" s="15"/>
      <c r="I180" s="15"/>
      <c r="J180" s="15"/>
      <c r="T180" s="15"/>
      <c r="AG180" s="148"/>
      <c r="AH180" s="148"/>
      <c r="AK180" s="151"/>
      <c r="AL180" s="152"/>
      <c r="AM180" s="151"/>
      <c r="AN180" s="151"/>
      <c r="AO180" s="151"/>
      <c r="AP180" s="151"/>
      <c r="AW180" s="16"/>
      <c r="BA180" s="6"/>
      <c r="BB180" s="6"/>
      <c r="BC180" s="6"/>
      <c r="BD180" s="6"/>
      <c r="BE180" s="6"/>
      <c r="BF180" s="6"/>
      <c r="BP180" s="16"/>
    </row>
    <row r="181" spans="1:68" s="13" customFormat="1" ht="15" customHeight="1" x14ac:dyDescent="0.15">
      <c r="A181" s="133" t="s">
        <v>77</v>
      </c>
      <c r="B181" s="78"/>
      <c r="C181" s="15"/>
      <c r="D181" s="15"/>
      <c r="E181" s="15"/>
      <c r="F181" s="15"/>
      <c r="G181" s="15"/>
      <c r="H181" s="15"/>
      <c r="I181" s="15"/>
      <c r="J181" s="15"/>
      <c r="T181" s="15"/>
      <c r="AG181" s="148"/>
      <c r="AH181" s="148"/>
      <c r="AK181" s="151"/>
      <c r="AL181" s="152"/>
      <c r="AM181" s="151"/>
      <c r="AN181" s="151"/>
      <c r="AO181" s="151"/>
      <c r="AP181" s="151"/>
      <c r="AW181" s="16"/>
      <c r="BA181" s="6"/>
      <c r="BB181" s="6"/>
      <c r="BC181" s="6"/>
      <c r="BD181" s="6"/>
      <c r="BE181" s="6"/>
      <c r="BF181" s="6"/>
      <c r="BP181" s="16"/>
    </row>
    <row r="182" spans="1:68" s="13" customFormat="1" ht="16.5" customHeight="1" x14ac:dyDescent="0.15">
      <c r="A182" s="138" t="s">
        <v>78</v>
      </c>
      <c r="B182" s="154"/>
      <c r="C182" s="15"/>
      <c r="D182" s="15"/>
      <c r="E182" s="15"/>
      <c r="F182" s="15"/>
      <c r="G182" s="15"/>
      <c r="H182" s="15"/>
      <c r="I182" s="15"/>
      <c r="J182" s="15"/>
      <c r="T182" s="15"/>
      <c r="AG182" s="148"/>
      <c r="AH182" s="148"/>
      <c r="AK182" s="151"/>
      <c r="AL182" s="152"/>
      <c r="AM182" s="151"/>
      <c r="AN182" s="151"/>
      <c r="AO182" s="151"/>
      <c r="AP182" s="151"/>
      <c r="AW182" s="16"/>
      <c r="BA182" s="6"/>
      <c r="BB182" s="6"/>
      <c r="BC182" s="6"/>
      <c r="BD182" s="6"/>
      <c r="BE182" s="6"/>
      <c r="BF182" s="6"/>
      <c r="BP182" s="16"/>
    </row>
    <row r="183" spans="1:68" s="13" customFormat="1" ht="16.5" customHeight="1" x14ac:dyDescent="0.15">
      <c r="A183" s="206" t="s">
        <v>5</v>
      </c>
      <c r="B183" s="56">
        <f>+SUM(B179:B182)</f>
        <v>498</v>
      </c>
      <c r="C183" s="15"/>
      <c r="D183" s="15"/>
      <c r="E183" s="15"/>
      <c r="F183" s="15"/>
      <c r="G183" s="15"/>
      <c r="H183" s="15"/>
      <c r="I183" s="15"/>
      <c r="J183" s="15"/>
      <c r="T183" s="15"/>
      <c r="AG183" s="148"/>
      <c r="AH183" s="148"/>
      <c r="AK183" s="151"/>
      <c r="AL183" s="152"/>
      <c r="AM183" s="151"/>
      <c r="AN183" s="151"/>
      <c r="AO183" s="151"/>
      <c r="AP183" s="151"/>
      <c r="AW183" s="16"/>
      <c r="BA183" s="6"/>
      <c r="BB183" s="6"/>
      <c r="BC183" s="6"/>
      <c r="BD183" s="6"/>
      <c r="BE183" s="6"/>
      <c r="BF183" s="6"/>
      <c r="BP183" s="16"/>
    </row>
    <row r="184" spans="1:68" s="13" customFormat="1" ht="42" customHeight="1" x14ac:dyDescent="0.2">
      <c r="A184" s="147" t="s">
        <v>162</v>
      </c>
      <c r="B184" s="147"/>
      <c r="C184" s="15"/>
      <c r="D184" s="15"/>
      <c r="E184" s="15"/>
      <c r="F184" s="15"/>
      <c r="G184" s="15"/>
      <c r="H184" s="15"/>
      <c r="I184" s="15"/>
      <c r="J184" s="15"/>
      <c r="T184" s="15"/>
      <c r="AG184" s="148"/>
      <c r="AH184" s="148"/>
      <c r="AK184" s="151"/>
      <c r="AL184" s="152"/>
      <c r="AM184" s="151"/>
      <c r="AN184" s="151"/>
      <c r="AO184" s="151"/>
      <c r="AP184" s="151"/>
      <c r="AW184" s="16"/>
      <c r="BA184" s="6"/>
      <c r="BB184" s="6"/>
      <c r="BC184" s="6"/>
      <c r="BD184" s="6"/>
      <c r="BE184" s="6"/>
      <c r="BF184" s="6"/>
      <c r="BP184" s="16"/>
    </row>
    <row r="185" spans="1:68" s="13" customFormat="1" ht="15" customHeight="1" x14ac:dyDescent="0.15">
      <c r="A185" s="304" t="s">
        <v>70</v>
      </c>
      <c r="B185" s="94" t="s">
        <v>71</v>
      </c>
      <c r="C185" s="15"/>
      <c r="D185" s="15"/>
      <c r="E185" s="15"/>
      <c r="F185" s="15"/>
      <c r="G185" s="15"/>
      <c r="H185" s="15"/>
      <c r="I185" s="15"/>
      <c r="J185" s="15"/>
      <c r="T185" s="15"/>
      <c r="AG185" s="148"/>
      <c r="AH185" s="148"/>
      <c r="AK185" s="151"/>
      <c r="AL185" s="152"/>
      <c r="AM185" s="151"/>
      <c r="AN185" s="151"/>
      <c r="AO185" s="151"/>
      <c r="AP185" s="151"/>
      <c r="AW185" s="16"/>
      <c r="BA185" s="6"/>
      <c r="BB185" s="6"/>
      <c r="BC185" s="6"/>
      <c r="BD185" s="6"/>
      <c r="BE185" s="6"/>
      <c r="BF185" s="6"/>
      <c r="BP185" s="16"/>
    </row>
    <row r="186" spans="1:68" s="13" customFormat="1" ht="15" customHeight="1" x14ac:dyDescent="0.15">
      <c r="A186" s="149" t="s">
        <v>75</v>
      </c>
      <c r="B186" s="150">
        <v>853</v>
      </c>
      <c r="C186" s="15"/>
      <c r="D186" s="15"/>
      <c r="E186" s="15"/>
      <c r="F186" s="15"/>
      <c r="G186" s="15"/>
      <c r="H186" s="15"/>
      <c r="I186" s="15"/>
      <c r="J186" s="15"/>
      <c r="P186" s="15"/>
      <c r="Q186" s="15"/>
      <c r="R186" s="15"/>
      <c r="S186" s="15"/>
      <c r="T186" s="15"/>
      <c r="AG186" s="148"/>
      <c r="AH186" s="148"/>
      <c r="AK186" s="151"/>
      <c r="AL186" s="152"/>
      <c r="AM186" s="151"/>
      <c r="AN186" s="151"/>
      <c r="AO186" s="151"/>
      <c r="AP186" s="151"/>
      <c r="AW186" s="16"/>
      <c r="BA186" s="6"/>
      <c r="BB186" s="6"/>
      <c r="BC186" s="6"/>
      <c r="BD186" s="6"/>
      <c r="BE186" s="6"/>
      <c r="BF186" s="6"/>
      <c r="BP186" s="16"/>
    </row>
    <row r="187" spans="1:68" s="13" customFormat="1" ht="15" customHeight="1" x14ac:dyDescent="0.15">
      <c r="A187" s="133" t="s">
        <v>76</v>
      </c>
      <c r="B187" s="78"/>
      <c r="C187" s="15"/>
      <c r="D187" s="15"/>
      <c r="E187" s="15"/>
      <c r="F187" s="15"/>
      <c r="G187" s="15"/>
      <c r="H187" s="15"/>
      <c r="I187" s="15"/>
      <c r="J187" s="15"/>
      <c r="P187" s="15"/>
      <c r="Q187" s="15"/>
      <c r="R187" s="15"/>
      <c r="S187" s="15"/>
      <c r="T187" s="15"/>
      <c r="AG187" s="148"/>
      <c r="AH187" s="148"/>
      <c r="AK187" s="151"/>
      <c r="AL187" s="152"/>
      <c r="AM187" s="151"/>
      <c r="AN187" s="151"/>
      <c r="AO187" s="151"/>
      <c r="AP187" s="151"/>
      <c r="AW187" s="16"/>
      <c r="BA187" s="6"/>
      <c r="BB187" s="6"/>
      <c r="BC187" s="6"/>
      <c r="BD187" s="6"/>
      <c r="BE187" s="6"/>
      <c r="BF187" s="6"/>
      <c r="BP187" s="16"/>
    </row>
    <row r="188" spans="1:68" s="13" customFormat="1" ht="15" customHeight="1" x14ac:dyDescent="0.15">
      <c r="A188" s="133" t="s">
        <v>77</v>
      </c>
      <c r="B188" s="78"/>
      <c r="C188" s="15"/>
      <c r="D188" s="15"/>
      <c r="E188" s="15"/>
      <c r="F188" s="15"/>
      <c r="G188" s="15"/>
      <c r="H188" s="15"/>
      <c r="I188" s="15"/>
      <c r="J188" s="15"/>
      <c r="P188" s="15"/>
      <c r="Q188" s="15"/>
      <c r="R188" s="15"/>
      <c r="S188" s="15"/>
      <c r="T188" s="15"/>
      <c r="AG188" s="148"/>
      <c r="AH188" s="148"/>
      <c r="AK188" s="151"/>
      <c r="AL188" s="152"/>
      <c r="AM188" s="151"/>
      <c r="AN188" s="151"/>
      <c r="AO188" s="151"/>
      <c r="AP188" s="151"/>
      <c r="AW188" s="16"/>
      <c r="BA188" s="6"/>
      <c r="BB188" s="6"/>
      <c r="BC188" s="6"/>
      <c r="BD188" s="6"/>
      <c r="BE188" s="6"/>
      <c r="BF188" s="6"/>
      <c r="BP188" s="16"/>
    </row>
    <row r="189" spans="1:68" ht="15" customHeight="1" x14ac:dyDescent="0.2">
      <c r="A189" s="138" t="s">
        <v>78</v>
      </c>
      <c r="B189" s="154"/>
      <c r="K189" s="6"/>
      <c r="L189" s="6"/>
    </row>
    <row r="190" spans="1:68" ht="15" customHeight="1" x14ac:dyDescent="0.2">
      <c r="A190" s="206" t="s">
        <v>5</v>
      </c>
      <c r="B190" s="56">
        <f>+SUM(B186:B189)</f>
        <v>853</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39" t="s">
        <v>164</v>
      </c>
      <c r="B192" s="94" t="s">
        <v>71</v>
      </c>
      <c r="C192" s="6"/>
      <c r="D192" s="6"/>
      <c r="E192" s="6"/>
      <c r="F192" s="6"/>
      <c r="G192" s="6"/>
      <c r="H192" s="6"/>
      <c r="I192" s="6"/>
      <c r="J192" s="6"/>
      <c r="K192" s="6"/>
      <c r="L192" s="6"/>
      <c r="M192" s="6"/>
      <c r="N192" s="6"/>
    </row>
    <row r="193" spans="1:14" ht="16.5" customHeight="1" x14ac:dyDescent="0.15">
      <c r="A193" s="240" t="s">
        <v>165</v>
      </c>
      <c r="B193" s="150"/>
      <c r="C193" s="6"/>
      <c r="D193" s="6"/>
      <c r="E193" s="6"/>
      <c r="F193" s="6"/>
      <c r="G193" s="6"/>
      <c r="H193" s="6"/>
      <c r="I193" s="6"/>
      <c r="J193" s="6"/>
      <c r="K193" s="6"/>
      <c r="L193" s="6"/>
      <c r="M193" s="6"/>
      <c r="N193" s="6"/>
    </row>
    <row r="194" spans="1:14" ht="16.5" customHeight="1" x14ac:dyDescent="0.15">
      <c r="A194" s="241" t="s">
        <v>166</v>
      </c>
      <c r="B194" s="78"/>
      <c r="C194" s="6"/>
      <c r="D194" s="6"/>
      <c r="E194" s="6"/>
      <c r="F194" s="6"/>
      <c r="G194" s="6"/>
      <c r="H194" s="6"/>
      <c r="I194" s="6"/>
      <c r="J194" s="6"/>
      <c r="K194" s="6"/>
      <c r="L194" s="6"/>
      <c r="M194" s="6"/>
      <c r="N194" s="6"/>
    </row>
    <row r="195" spans="1:14" ht="16.5" customHeight="1" x14ac:dyDescent="0.15">
      <c r="A195" s="242" t="s">
        <v>167</v>
      </c>
      <c r="B195" s="154"/>
      <c r="C195" s="6"/>
      <c r="D195" s="6"/>
      <c r="E195" s="6"/>
      <c r="F195" s="6"/>
      <c r="G195" s="6"/>
      <c r="H195" s="6"/>
      <c r="I195" s="6"/>
      <c r="J195" s="6"/>
      <c r="K195" s="6"/>
      <c r="L195" s="6"/>
      <c r="M195" s="6"/>
      <c r="N195" s="6"/>
    </row>
    <row r="196" spans="1:14" ht="26.25" customHeight="1" x14ac:dyDescent="0.2">
      <c r="A196" s="243" t="s">
        <v>168</v>
      </c>
      <c r="B196" s="90"/>
      <c r="C196" s="90"/>
      <c r="D196" s="90"/>
    </row>
    <row r="197" spans="1:14" ht="31.5" customHeight="1" x14ac:dyDescent="0.2">
      <c r="A197" s="244" t="s">
        <v>82</v>
      </c>
      <c r="B197" s="94" t="s">
        <v>5</v>
      </c>
      <c r="N197" s="6"/>
    </row>
    <row r="198" spans="1:14" ht="15" customHeight="1" x14ac:dyDescent="0.2">
      <c r="A198" s="245" t="s">
        <v>83</v>
      </c>
      <c r="B198" s="76">
        <v>498</v>
      </c>
      <c r="M198" s="6"/>
      <c r="N198" s="6"/>
    </row>
    <row r="199" spans="1:14" ht="15" customHeight="1" x14ac:dyDescent="0.2">
      <c r="A199" s="160" t="s">
        <v>169</v>
      </c>
      <c r="B199" s="78">
        <v>1017</v>
      </c>
      <c r="M199" s="6"/>
      <c r="N199" s="6"/>
    </row>
    <row r="200" spans="1:14" ht="15" customHeight="1" x14ac:dyDescent="0.2">
      <c r="A200" s="160" t="s">
        <v>170</v>
      </c>
      <c r="B200" s="78">
        <v>125</v>
      </c>
      <c r="M200" s="6"/>
      <c r="N200" s="6"/>
    </row>
    <row r="201" spans="1:14" ht="15" customHeight="1" x14ac:dyDescent="0.2">
      <c r="A201" s="246" t="s">
        <v>171</v>
      </c>
      <c r="B201" s="78"/>
      <c r="M201" s="6"/>
      <c r="N201" s="6"/>
    </row>
    <row r="202" spans="1:14" ht="15" customHeight="1" x14ac:dyDescent="0.2">
      <c r="A202" s="160" t="s">
        <v>172</v>
      </c>
      <c r="B202" s="78"/>
      <c r="M202" s="6"/>
      <c r="N202" s="6"/>
    </row>
    <row r="203" spans="1:14" ht="15" customHeight="1" x14ac:dyDescent="0.2">
      <c r="A203" s="160" t="s">
        <v>173</v>
      </c>
      <c r="B203" s="78"/>
      <c r="M203" s="6"/>
      <c r="N203" s="6"/>
    </row>
    <row r="204" spans="1:14" ht="15" customHeight="1" x14ac:dyDescent="0.2">
      <c r="A204" s="160" t="s">
        <v>174</v>
      </c>
      <c r="B204" s="78"/>
      <c r="M204" s="6"/>
      <c r="N204" s="6"/>
    </row>
    <row r="205" spans="1:14" ht="15" customHeight="1" x14ac:dyDescent="0.2">
      <c r="A205" s="160" t="s">
        <v>175</v>
      </c>
      <c r="B205" s="78"/>
      <c r="M205" s="6"/>
      <c r="N205" s="6"/>
    </row>
    <row r="206" spans="1:14" ht="15" customHeight="1" x14ac:dyDescent="0.2">
      <c r="A206" s="247" t="s">
        <v>86</v>
      </c>
      <c r="B206" s="78">
        <v>734</v>
      </c>
      <c r="M206" s="6"/>
      <c r="N206" s="6"/>
    </row>
    <row r="207" spans="1:14" ht="15" customHeight="1" x14ac:dyDescent="0.2">
      <c r="A207" s="246" t="s">
        <v>176</v>
      </c>
      <c r="B207" s="78"/>
      <c r="M207" s="6"/>
      <c r="N207" s="6"/>
    </row>
    <row r="208" spans="1:14" ht="15" customHeight="1" x14ac:dyDescent="0.2">
      <c r="A208" s="246" t="s">
        <v>177</v>
      </c>
      <c r="B208" s="78"/>
      <c r="M208" s="6"/>
      <c r="N208" s="6"/>
    </row>
    <row r="209" spans="1:14" ht="15" customHeight="1" x14ac:dyDescent="0.2">
      <c r="A209" s="160" t="s">
        <v>178</v>
      </c>
      <c r="B209" s="78"/>
      <c r="L209" s="6"/>
      <c r="M209" s="6"/>
      <c r="N209" s="6"/>
    </row>
    <row r="210" spans="1:14" ht="15" customHeight="1" x14ac:dyDescent="0.2">
      <c r="A210" s="247" t="s">
        <v>179</v>
      </c>
      <c r="B210" s="78"/>
      <c r="L210" s="6"/>
      <c r="M210" s="6"/>
      <c r="N210" s="6"/>
    </row>
    <row r="211" spans="1:14" ht="21.75" customHeight="1" x14ac:dyDescent="0.2">
      <c r="A211" s="246" t="s">
        <v>180</v>
      </c>
      <c r="B211" s="78"/>
      <c r="L211" s="6"/>
      <c r="M211" s="6"/>
      <c r="N211" s="6"/>
    </row>
    <row r="212" spans="1:14" ht="15" customHeight="1" x14ac:dyDescent="0.2">
      <c r="A212" s="247" t="s">
        <v>181</v>
      </c>
      <c r="B212" s="78"/>
      <c r="L212" s="6"/>
      <c r="M212" s="6"/>
      <c r="N212" s="6"/>
    </row>
    <row r="213" spans="1:14" ht="15" customHeight="1" x14ac:dyDescent="0.2">
      <c r="A213" s="248" t="s">
        <v>182</v>
      </c>
      <c r="B213" s="78"/>
      <c r="L213" s="6"/>
      <c r="M213" s="6"/>
      <c r="N213" s="6"/>
    </row>
    <row r="214" spans="1:14" ht="15" customHeight="1" x14ac:dyDescent="0.2">
      <c r="A214" s="160" t="s">
        <v>183</v>
      </c>
      <c r="B214" s="78"/>
      <c r="L214" s="6"/>
      <c r="M214" s="6"/>
      <c r="N214" s="6"/>
    </row>
    <row r="215" spans="1:14" ht="23.25" customHeight="1" x14ac:dyDescent="0.2">
      <c r="A215" s="246" t="s">
        <v>184</v>
      </c>
      <c r="B215" s="78"/>
      <c r="L215" s="6"/>
      <c r="M215" s="6"/>
      <c r="N215" s="6"/>
    </row>
    <row r="216" spans="1:14" ht="15" customHeight="1" x14ac:dyDescent="0.2">
      <c r="A216" s="160" t="s">
        <v>185</v>
      </c>
      <c r="B216" s="78"/>
      <c r="L216" s="6"/>
      <c r="M216" s="6"/>
      <c r="N216" s="6"/>
    </row>
    <row r="217" spans="1:14" ht="15" customHeight="1" x14ac:dyDescent="0.2">
      <c r="A217" s="246" t="s">
        <v>186</v>
      </c>
      <c r="B217" s="78"/>
      <c r="L217" s="6"/>
      <c r="M217" s="6"/>
      <c r="N217" s="6"/>
    </row>
    <row r="218" spans="1:14" ht="15" customHeight="1" x14ac:dyDescent="0.2">
      <c r="A218" s="160" t="s">
        <v>92</v>
      </c>
      <c r="B218" s="78"/>
      <c r="L218" s="6"/>
      <c r="M218" s="6"/>
      <c r="N218" s="6"/>
    </row>
    <row r="219" spans="1:14" ht="15" customHeight="1" x14ac:dyDescent="0.2">
      <c r="A219" s="160" t="s">
        <v>93</v>
      </c>
      <c r="B219" s="78"/>
      <c r="L219" s="6"/>
      <c r="M219" s="6"/>
      <c r="N219" s="6"/>
    </row>
    <row r="220" spans="1:14" ht="15" customHeight="1" x14ac:dyDescent="0.2">
      <c r="A220" s="247" t="s">
        <v>187</v>
      </c>
      <c r="B220" s="78"/>
      <c r="L220" s="6"/>
      <c r="M220" s="6"/>
      <c r="N220" s="6"/>
    </row>
    <row r="221" spans="1:14" ht="15" customHeight="1" x14ac:dyDescent="0.2">
      <c r="A221" s="249" t="s">
        <v>188</v>
      </c>
      <c r="B221" s="154"/>
      <c r="L221" s="6"/>
      <c r="M221" s="6"/>
      <c r="N221" s="6"/>
    </row>
    <row r="222" spans="1:14" ht="15" customHeight="1" x14ac:dyDescent="0.2">
      <c r="A222" s="206" t="s">
        <v>5</v>
      </c>
      <c r="B222" s="56">
        <f>+SUM(B198:B221)</f>
        <v>2374</v>
      </c>
    </row>
    <row r="227" spans="1:68" x14ac:dyDescent="0.2">
      <c r="A227" s="6"/>
    </row>
    <row r="228" spans="1:68" x14ac:dyDescent="0.2">
      <c r="A228" s="6"/>
    </row>
    <row r="229" spans="1:68" x14ac:dyDescent="0.2">
      <c r="A229" s="6"/>
    </row>
    <row r="230" spans="1:68" x14ac:dyDescent="0.2">
      <c r="A230" s="6"/>
    </row>
    <row r="231" spans="1:68" s="238" customFormat="1" x14ac:dyDescent="0.2">
      <c r="A231" s="6"/>
      <c r="AW231" s="250"/>
      <c r="BA231" s="6"/>
      <c r="BB231" s="6"/>
      <c r="BC231" s="6"/>
      <c r="BD231" s="6"/>
      <c r="BE231" s="6"/>
      <c r="BF231" s="6"/>
      <c r="BP231" s="250"/>
    </row>
    <row r="232" spans="1:68" s="238" customFormat="1" x14ac:dyDescent="0.2">
      <c r="A232" s="6"/>
      <c r="AW232" s="250"/>
      <c r="BA232" s="6"/>
      <c r="BB232" s="6"/>
      <c r="BC232" s="6"/>
      <c r="BD232" s="6"/>
      <c r="BE232" s="6"/>
      <c r="BF232" s="6"/>
      <c r="BP232" s="250"/>
    </row>
    <row r="233" spans="1:68" s="238" customFormat="1" x14ac:dyDescent="0.2">
      <c r="A233" s="6"/>
      <c r="AW233" s="250"/>
      <c r="BA233" s="6"/>
      <c r="BB233" s="6"/>
      <c r="BC233" s="6"/>
      <c r="BD233" s="6"/>
      <c r="BE233" s="6"/>
      <c r="BF233" s="6"/>
      <c r="BP233" s="250"/>
    </row>
    <row r="234" spans="1:68" s="238" customFormat="1" x14ac:dyDescent="0.2">
      <c r="A234" s="6"/>
      <c r="AW234" s="250"/>
      <c r="BA234" s="6"/>
      <c r="BB234" s="6"/>
      <c r="BC234" s="6"/>
      <c r="BD234" s="6"/>
      <c r="BE234" s="6"/>
      <c r="BF234" s="6"/>
      <c r="BP234" s="250"/>
    </row>
    <row r="235" spans="1:68" s="238" customFormat="1" hidden="1" x14ac:dyDescent="0.2">
      <c r="A235" s="6"/>
      <c r="AW235" s="250"/>
      <c r="BA235" s="6"/>
      <c r="BB235" s="6"/>
      <c r="BC235" s="6"/>
      <c r="BD235" s="6"/>
      <c r="BE235" s="6"/>
      <c r="BF235" s="6"/>
      <c r="BP235" s="250"/>
    </row>
    <row r="236" spans="1:68" s="238" customFormat="1" hidden="1" x14ac:dyDescent="0.2">
      <c r="A236" s="251">
        <f>SUM(A8:Y222)</f>
        <v>9006</v>
      </c>
      <c r="AW236" s="250"/>
      <c r="BA236" s="6"/>
      <c r="BB236" s="6"/>
      <c r="BC236" s="6"/>
      <c r="BD236" s="6"/>
      <c r="BE236" s="251">
        <f>SUM(BD1:BG205)</f>
        <v>0</v>
      </c>
      <c r="BF236" s="6"/>
      <c r="BP236" s="250"/>
    </row>
    <row r="237" spans="1:68" s="238" customFormat="1" hidden="1" x14ac:dyDescent="0.2">
      <c r="A237" s="6"/>
      <c r="AW237" s="250"/>
      <c r="BA237" s="6"/>
      <c r="BB237" s="6"/>
      <c r="BC237" s="6"/>
      <c r="BD237" s="6"/>
      <c r="BF237" s="6"/>
      <c r="BP237" s="250"/>
    </row>
    <row r="238" spans="1:68" s="238" customFormat="1" hidden="1" x14ac:dyDescent="0.2">
      <c r="A238" s="6"/>
      <c r="AW238" s="250"/>
      <c r="BA238" s="6"/>
      <c r="BB238" s="6"/>
      <c r="BC238" s="6"/>
      <c r="BD238" s="6"/>
      <c r="BE238" s="6"/>
      <c r="BF238" s="6"/>
      <c r="BP238" s="250"/>
    </row>
    <row r="239" spans="1:68" s="238" customFormat="1" x14ac:dyDescent="0.2">
      <c r="A239" s="6"/>
      <c r="AW239" s="250"/>
      <c r="BA239" s="6"/>
      <c r="BB239" s="6"/>
      <c r="BC239" s="6"/>
      <c r="BD239" s="6"/>
      <c r="BE239" s="6"/>
      <c r="BF239" s="6"/>
      <c r="BP239" s="250"/>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topLeftCell="A139" workbookViewId="0">
      <selection activeCell="B156" sqref="B156"/>
    </sheetView>
  </sheetViews>
  <sheetFormatPr baseColWidth="10" defaultRowHeight="12.75" x14ac:dyDescent="0.2"/>
  <cols>
    <col min="1" max="1" width="35.42578125" style="238" customWidth="1"/>
    <col min="2" max="2" width="23.5703125" style="238" customWidth="1"/>
    <col min="3" max="3" width="15" style="238" customWidth="1"/>
    <col min="4" max="4" width="15.7109375" style="238" customWidth="1"/>
    <col min="5" max="5" width="13.42578125" style="238" customWidth="1"/>
    <col min="6" max="6" width="13" style="238" customWidth="1"/>
    <col min="7" max="7" width="14.7109375" style="238" customWidth="1"/>
    <col min="8" max="8" width="13" style="238" customWidth="1"/>
    <col min="9" max="9" width="12.5703125" style="238" customWidth="1"/>
    <col min="10" max="10" width="9.28515625" style="238" customWidth="1"/>
    <col min="11" max="11" width="10.28515625" style="238" customWidth="1"/>
    <col min="12" max="12" width="9.28515625" style="238" customWidth="1"/>
    <col min="13" max="13" width="9.42578125" style="238" customWidth="1"/>
    <col min="14" max="14" width="9.140625" style="238"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",[13]NOMBRE!B2," - ","( ",[13]NOMBRE!C2,[13]NOMBRE!D2,[13]NOMBRE!E2,[13]NOMBRE!F2,[13]NOMBRE!G2,"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",[13]NOMBRE!B3," - ","( ",[13]NOMBRE!C3,[13]NOMBRE!D3,[13]NOMBRE!E3,[13]NOMBRE!F3,[13]NOMBRE!G3,[13]NOMBRE!H3," )")</f>
        <v>ESTABLECIMIENTO/ESTRATEGIA: Hospital Presidente Carlos Ibáñez del Campo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",[13]NOMBRE!B6," - ","( ",[13]NOMBRE!C6,[13]NOMBRE!D6," )")</f>
        <v>MES: DICIEMBRE - ( 12 )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",[13]NOMBRE!B7)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23" t="s">
        <v>1</v>
      </c>
      <c r="B6" s="323"/>
      <c r="C6" s="323"/>
      <c r="D6" s="323"/>
      <c r="E6" s="323"/>
      <c r="F6" s="323"/>
      <c r="G6" s="323"/>
      <c r="H6" s="323"/>
      <c r="I6" s="323"/>
      <c r="J6" s="323"/>
      <c r="K6" s="323"/>
      <c r="L6" s="323"/>
      <c r="M6" s="323"/>
      <c r="N6" s="323"/>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4" t="s">
        <v>4</v>
      </c>
      <c r="B10" s="326" t="s">
        <v>5</v>
      </c>
      <c r="C10" s="327" t="s">
        <v>6</v>
      </c>
      <c r="D10" s="327"/>
      <c r="E10" s="327"/>
      <c r="F10" s="327"/>
      <c r="G10" s="327"/>
      <c r="H10" s="327"/>
      <c r="I10" s="327"/>
      <c r="J10" s="327"/>
      <c r="K10" s="327"/>
      <c r="L10" s="327"/>
      <c r="M10" s="327"/>
      <c r="N10" s="327"/>
      <c r="O10" s="327"/>
      <c r="P10" s="327"/>
      <c r="Q10" s="327"/>
      <c r="R10" s="327"/>
      <c r="S10" s="327"/>
      <c r="T10" s="327"/>
      <c r="U10" s="328"/>
      <c r="V10" s="328" t="s">
        <v>7</v>
      </c>
      <c r="W10" s="329"/>
      <c r="X10" s="338" t="s">
        <v>8</v>
      </c>
      <c r="Y10" s="334" t="s">
        <v>9</v>
      </c>
      <c r="Z10" s="15"/>
      <c r="AA10" s="15"/>
      <c r="AB10" s="15"/>
      <c r="AC10" s="15"/>
      <c r="AI10" s="15"/>
      <c r="AJ10" s="15"/>
      <c r="AK10" s="15"/>
      <c r="AL10" s="15"/>
      <c r="AM10" s="15"/>
      <c r="AW10" s="16"/>
      <c r="AZ10" s="17"/>
      <c r="BP10" s="16"/>
    </row>
    <row r="11" spans="1:81" s="13" customFormat="1" ht="39" customHeight="1" x14ac:dyDescent="0.15">
      <c r="A11" s="325"/>
      <c r="B11" s="326"/>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39"/>
      <c r="Y11" s="335"/>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4" t="s">
        <v>37</v>
      </c>
      <c r="B18" s="324" t="s">
        <v>5</v>
      </c>
      <c r="C18" s="336" t="s">
        <v>38</v>
      </c>
      <c r="D18" s="337"/>
      <c r="E18" s="337"/>
      <c r="F18" s="324"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5"/>
      <c r="B19" s="325"/>
      <c r="C19" s="67" t="s">
        <v>40</v>
      </c>
      <c r="D19" s="68" t="s">
        <v>41</v>
      </c>
      <c r="E19" s="69" t="s">
        <v>42</v>
      </c>
      <c r="F19" s="325"/>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316">
        <f>+SUM(C23:F23)</f>
        <v>0</v>
      </c>
      <c r="C23" s="86">
        <f>+SUM(C20:C22)</f>
        <v>0</v>
      </c>
      <c r="D23" s="87">
        <f>+SUM(D20:D22)</f>
        <v>0</v>
      </c>
      <c r="E23" s="88">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89"/>
      <c r="BP23" s="16"/>
    </row>
    <row r="24" spans="1:81" s="11" customFormat="1" ht="50.25" customHeight="1" x14ac:dyDescent="0.2">
      <c r="A24" s="90" t="s">
        <v>46</v>
      </c>
      <c r="B24" s="90"/>
      <c r="D24" s="90"/>
      <c r="E24" s="90"/>
      <c r="AS24" s="91"/>
      <c r="AT24" s="91"/>
      <c r="AU24" s="91"/>
      <c r="AV24" s="92"/>
      <c r="AW24" s="93"/>
      <c r="AX24" s="91"/>
      <c r="AY24" s="91"/>
      <c r="AZ24" s="91"/>
      <c r="BA24" s="70"/>
      <c r="BB24" s="70"/>
      <c r="BC24" s="70"/>
      <c r="BD24" s="70"/>
      <c r="BE24" s="70"/>
      <c r="BF24" s="89"/>
      <c r="BG24" s="91"/>
      <c r="BH24" s="91"/>
      <c r="BI24" s="91"/>
      <c r="BJ24" s="91"/>
      <c r="BK24" s="91"/>
      <c r="BL24" s="91"/>
      <c r="BM24" s="91"/>
      <c r="BN24" s="91"/>
      <c r="BO24" s="91"/>
      <c r="BP24" s="93"/>
      <c r="BQ24" s="91"/>
      <c r="BR24" s="91"/>
      <c r="BS24" s="91"/>
      <c r="BT24" s="91"/>
      <c r="BU24" s="91"/>
      <c r="BV24" s="91"/>
      <c r="BW24" s="91"/>
      <c r="BX24" s="91"/>
      <c r="BY24" s="91"/>
      <c r="BZ24" s="91"/>
      <c r="CA24" s="91"/>
      <c r="CB24" s="91"/>
      <c r="CC24" s="91"/>
    </row>
    <row r="25" spans="1:81" s="11" customFormat="1" ht="15" customHeight="1" x14ac:dyDescent="0.2">
      <c r="A25" s="330" t="s">
        <v>47</v>
      </c>
      <c r="B25" s="326" t="s">
        <v>48</v>
      </c>
      <c r="C25" s="326"/>
      <c r="D25" s="324" t="s">
        <v>5</v>
      </c>
      <c r="E25" s="331" t="s">
        <v>38</v>
      </c>
      <c r="F25" s="331"/>
      <c r="G25" s="331"/>
      <c r="H25" s="332" t="s">
        <v>39</v>
      </c>
      <c r="AS25" s="91"/>
      <c r="AT25" s="91"/>
      <c r="AU25" s="91"/>
      <c r="AV25" s="92"/>
      <c r="AW25" s="93"/>
      <c r="AX25" s="91"/>
      <c r="AY25" s="91"/>
      <c r="AZ25" s="91"/>
      <c r="BA25" s="70"/>
      <c r="BB25" s="70"/>
      <c r="BC25" s="70"/>
      <c r="BD25" s="70"/>
      <c r="BE25" s="70"/>
      <c r="BF25" s="89"/>
      <c r="BG25" s="91"/>
      <c r="BH25" s="91"/>
      <c r="BI25" s="91"/>
      <c r="BJ25" s="91"/>
      <c r="BK25" s="91"/>
      <c r="BL25" s="91"/>
      <c r="BM25" s="91"/>
      <c r="BN25" s="91"/>
      <c r="BO25" s="91"/>
      <c r="BP25" s="93"/>
      <c r="BQ25" s="91"/>
      <c r="BR25" s="91"/>
      <c r="BS25" s="91"/>
      <c r="BT25" s="91"/>
      <c r="BU25" s="91"/>
      <c r="BV25" s="91"/>
      <c r="BW25" s="91"/>
      <c r="BX25" s="91"/>
      <c r="BY25" s="91"/>
      <c r="BZ25" s="91"/>
      <c r="CA25" s="91"/>
      <c r="CB25" s="91"/>
      <c r="CC25" s="91"/>
    </row>
    <row r="26" spans="1:81" s="11" customFormat="1" ht="49.5" customHeight="1" x14ac:dyDescent="0.2">
      <c r="A26" s="330"/>
      <c r="B26" s="326"/>
      <c r="C26" s="326"/>
      <c r="D26" s="325"/>
      <c r="E26" s="94" t="s">
        <v>40</v>
      </c>
      <c r="F26" s="94" t="s">
        <v>49</v>
      </c>
      <c r="G26" s="94" t="s">
        <v>42</v>
      </c>
      <c r="H26" s="333"/>
      <c r="AS26" s="91"/>
      <c r="AT26" s="91"/>
      <c r="AU26" s="91"/>
      <c r="AV26" s="92"/>
      <c r="AW26" s="93"/>
      <c r="AX26" s="91"/>
      <c r="AY26" s="91"/>
      <c r="AZ26" s="91"/>
      <c r="BA26" s="70"/>
      <c r="BB26" s="70"/>
      <c r="BC26" s="70"/>
      <c r="BD26" s="70"/>
      <c r="BE26" s="70"/>
      <c r="BF26" s="89"/>
      <c r="BG26" s="91"/>
      <c r="BH26" s="91"/>
      <c r="BI26" s="91"/>
      <c r="BJ26" s="91"/>
      <c r="BK26" s="91"/>
      <c r="BL26" s="91"/>
      <c r="BM26" s="91"/>
      <c r="BN26" s="91"/>
      <c r="BO26" s="91"/>
      <c r="BP26" s="93"/>
      <c r="BQ26" s="91"/>
      <c r="BR26" s="91"/>
      <c r="BS26" s="91"/>
      <c r="BT26" s="91"/>
      <c r="BU26" s="91"/>
      <c r="BV26" s="91"/>
      <c r="BW26" s="91"/>
      <c r="BX26" s="91"/>
      <c r="BY26" s="91"/>
      <c r="BZ26" s="91"/>
      <c r="CA26" s="91"/>
      <c r="CB26" s="91"/>
      <c r="CC26" s="91"/>
    </row>
    <row r="27" spans="1:81" s="11" customFormat="1" ht="14.25" x14ac:dyDescent="0.2">
      <c r="A27" s="340" t="s">
        <v>50</v>
      </c>
      <c r="B27" s="341"/>
      <c r="C27" s="342"/>
      <c r="D27" s="95">
        <f>+SUM(E27:H27)</f>
        <v>0</v>
      </c>
      <c r="E27" s="96">
        <v>0</v>
      </c>
      <c r="F27" s="97"/>
      <c r="G27" s="98"/>
      <c r="H27" s="99"/>
      <c r="I27" s="100" t="str">
        <f>$AZ27&amp;"  "&amp;$BA27&amp;"  "&amp;$BB27&amp;"  "&amp;$BC27&amp;"  "&amp;AZ28</f>
        <v xml:space="preserve">        </v>
      </c>
      <c r="J27" s="101"/>
      <c r="K27" s="101"/>
      <c r="L27" s="101"/>
      <c r="AS27" s="91"/>
      <c r="AT27" s="91"/>
      <c r="AU27" s="91"/>
      <c r="AV27" s="92"/>
      <c r="AW27" s="93"/>
      <c r="AX27" s="91"/>
      <c r="AY27" s="91"/>
      <c r="AZ27" s="102" t="str">
        <f>IF($E27&lt;MAX($E28:$E45),"EN RBC existen patologías que son mayores a los Ingresos-personas","")</f>
        <v/>
      </c>
      <c r="BA27" s="103" t="str">
        <f>IF($F27&lt;MAX($F28:$F45),"EN RI existen patologías que son mayores a los Ingresos-personas","")</f>
        <v/>
      </c>
      <c r="BB27" s="103" t="str">
        <f>IF($G27&lt;MAX($G28:$G45),"EN RR existen patologías que son mayores a los Ingresos-personas","")</f>
        <v/>
      </c>
      <c r="BC27" s="103" t="str">
        <f>IF($H27&lt;MAX($H28:$H45),"EN Otros existen patologías que son mayores a los Ingresos-personas","")</f>
        <v/>
      </c>
      <c r="BD27" s="104" t="str">
        <f>IF($E27&lt;MAX($E28:$E45),1,"")</f>
        <v/>
      </c>
      <c r="BE27" s="104" t="str">
        <f>IF($F27&lt;MAX($F28:$F45),1,"")</f>
        <v/>
      </c>
      <c r="BF27" s="104" t="str">
        <f>IF($G27&lt;MAX($G28:$G45),1,"")</f>
        <v/>
      </c>
      <c r="BG27" s="105" t="str">
        <f>IF($H27&lt;MAX($H28:$H45),1,"")</f>
        <v/>
      </c>
      <c r="BH27" s="91"/>
      <c r="BI27" s="91"/>
      <c r="BJ27" s="91"/>
      <c r="BK27" s="91"/>
      <c r="BL27" s="91"/>
      <c r="BM27" s="91"/>
      <c r="BN27" s="91"/>
      <c r="BO27" s="91"/>
      <c r="BP27" s="93"/>
      <c r="BQ27" s="91"/>
      <c r="BR27" s="91"/>
      <c r="BS27" s="91"/>
      <c r="BT27" s="91"/>
      <c r="BU27" s="91"/>
      <c r="BV27" s="91"/>
      <c r="BW27" s="91"/>
      <c r="BX27" s="91"/>
      <c r="BY27" s="91"/>
      <c r="BZ27" s="91"/>
      <c r="CA27" s="91"/>
      <c r="CB27" s="91"/>
      <c r="CC27" s="91"/>
    </row>
    <row r="28" spans="1:81" s="11" customFormat="1" ht="20.25" customHeight="1" x14ac:dyDescent="0.2">
      <c r="A28" s="343" t="s">
        <v>51</v>
      </c>
      <c r="B28" s="346" t="s">
        <v>52</v>
      </c>
      <c r="C28" s="347"/>
      <c r="D28" s="106">
        <f t="shared" ref="D28:D46" si="0">+SUM(E28:H28)</f>
        <v>0</v>
      </c>
      <c r="E28" s="107"/>
      <c r="F28" s="108"/>
      <c r="G28" s="109"/>
      <c r="H28" s="110"/>
      <c r="I28" s="111"/>
      <c r="J28" s="112"/>
      <c r="K28" s="112"/>
      <c r="L28" s="112"/>
      <c r="M28" s="112"/>
      <c r="N28" s="112"/>
      <c r="O28" s="112"/>
      <c r="P28" s="112"/>
      <c r="Q28" s="112"/>
      <c r="R28" s="112"/>
      <c r="S28" s="112"/>
      <c r="T28" s="112"/>
      <c r="U28" s="112"/>
      <c r="AS28" s="91"/>
      <c r="AT28" s="91"/>
      <c r="AU28" s="91"/>
      <c r="AV28" s="92"/>
      <c r="AW28" s="93"/>
      <c r="AX28" s="91"/>
      <c r="AY28" s="91"/>
      <c r="AZ28" s="102" t="str">
        <f>IF($D27&lt;&gt;($B12),"EL NÚMERO DE INGRESOS NO PUEDE SER DISTINTO AL TOTAL DE INGRESOS DE LA SECCION A.1","")</f>
        <v/>
      </c>
      <c r="BA28" s="17"/>
      <c r="BB28" s="17"/>
      <c r="BC28" s="17"/>
      <c r="BD28" s="104" t="str">
        <f>IF($D27&lt;&gt;$B12,1,"")</f>
        <v/>
      </c>
      <c r="BE28" s="17"/>
      <c r="BF28" s="17"/>
      <c r="BG28" s="92"/>
      <c r="BH28" s="91"/>
      <c r="BI28" s="91"/>
      <c r="BJ28" s="91"/>
      <c r="BK28" s="91"/>
      <c r="BL28" s="91"/>
      <c r="BM28" s="91"/>
      <c r="BN28" s="91"/>
      <c r="BO28" s="91"/>
      <c r="BP28" s="93"/>
      <c r="BQ28" s="91"/>
      <c r="BR28" s="91"/>
      <c r="BS28" s="91"/>
      <c r="BT28" s="91"/>
      <c r="BU28" s="91"/>
      <c r="BV28" s="91"/>
      <c r="BW28" s="91"/>
      <c r="BX28" s="91"/>
      <c r="BY28" s="91"/>
      <c r="BZ28" s="91"/>
      <c r="CA28" s="91"/>
      <c r="CB28" s="91"/>
      <c r="CC28" s="91"/>
    </row>
    <row r="29" spans="1:81" s="11" customFormat="1" ht="22.5" customHeight="1" x14ac:dyDescent="0.2">
      <c r="A29" s="344"/>
      <c r="B29" s="348" t="s">
        <v>53</v>
      </c>
      <c r="C29" s="349"/>
      <c r="D29" s="113">
        <f t="shared" si="0"/>
        <v>0</v>
      </c>
      <c r="E29" s="107"/>
      <c r="F29" s="108"/>
      <c r="G29" s="109"/>
      <c r="H29" s="110"/>
      <c r="I29" s="111"/>
      <c r="J29" s="112"/>
      <c r="K29" s="112"/>
      <c r="L29" s="112"/>
      <c r="M29" s="112"/>
      <c r="N29" s="112"/>
      <c r="O29" s="112"/>
      <c r="P29" s="112"/>
      <c r="Q29" s="112"/>
      <c r="R29" s="112"/>
      <c r="S29" s="112"/>
      <c r="T29" s="112"/>
      <c r="U29" s="112"/>
      <c r="AS29" s="91"/>
      <c r="AT29" s="91"/>
      <c r="AU29" s="91"/>
      <c r="AV29" s="92"/>
      <c r="AW29" s="93"/>
      <c r="AX29" s="91"/>
      <c r="AY29" s="91"/>
      <c r="AZ29" s="92"/>
      <c r="BA29" s="13"/>
      <c r="BB29" s="114"/>
      <c r="BC29" s="13"/>
      <c r="BD29" s="13"/>
      <c r="BE29" s="13"/>
      <c r="BF29" s="13"/>
      <c r="BG29" s="13"/>
      <c r="BH29" s="91"/>
      <c r="BI29" s="91"/>
      <c r="BJ29" s="91"/>
      <c r="BK29" s="91"/>
      <c r="BL29" s="91"/>
      <c r="BM29" s="91"/>
      <c r="BN29" s="91"/>
      <c r="BO29" s="91"/>
      <c r="BP29" s="93"/>
      <c r="BQ29" s="91"/>
      <c r="BR29" s="91"/>
      <c r="BS29" s="91"/>
      <c r="BT29" s="91"/>
      <c r="BU29" s="91"/>
      <c r="BV29" s="91"/>
      <c r="BW29" s="91"/>
      <c r="BX29" s="91"/>
      <c r="BY29" s="91"/>
      <c r="BZ29" s="91"/>
      <c r="CA29" s="91"/>
      <c r="CB29" s="91"/>
      <c r="CC29" s="91"/>
    </row>
    <row r="30" spans="1:81" s="11" customFormat="1" ht="23.25" customHeight="1" x14ac:dyDescent="0.2">
      <c r="A30" s="344"/>
      <c r="B30" s="350" t="s">
        <v>54</v>
      </c>
      <c r="C30" s="351"/>
      <c r="D30" s="113">
        <f t="shared" si="0"/>
        <v>0</v>
      </c>
      <c r="E30" s="107"/>
      <c r="F30" s="108"/>
      <c r="G30" s="109"/>
      <c r="H30" s="110"/>
      <c r="I30" s="111"/>
      <c r="J30" s="112"/>
      <c r="K30" s="112"/>
      <c r="L30" s="112"/>
      <c r="M30" s="112"/>
      <c r="N30" s="112"/>
      <c r="O30" s="112"/>
      <c r="P30" s="112"/>
      <c r="Q30" s="112"/>
      <c r="R30" s="112"/>
      <c r="S30" s="112"/>
      <c r="T30" s="112"/>
      <c r="U30" s="112"/>
      <c r="AS30" s="91"/>
      <c r="AT30" s="91"/>
      <c r="AU30" s="91"/>
      <c r="AV30" s="92"/>
      <c r="AW30" s="93"/>
      <c r="AX30" s="91"/>
      <c r="AY30" s="91"/>
      <c r="AZ30" s="13"/>
      <c r="BA30" s="13"/>
      <c r="BB30" s="114"/>
      <c r="BC30" s="13"/>
      <c r="BD30" s="13"/>
      <c r="BE30" s="13"/>
      <c r="BF30" s="13"/>
      <c r="BG30" s="13"/>
      <c r="BH30" s="91"/>
      <c r="BI30" s="91"/>
      <c r="BJ30" s="91"/>
      <c r="BK30" s="91"/>
      <c r="BL30" s="91"/>
      <c r="BM30" s="91"/>
      <c r="BN30" s="91"/>
      <c r="BO30" s="91"/>
      <c r="BP30" s="93"/>
      <c r="BQ30" s="91"/>
      <c r="BR30" s="91"/>
      <c r="BS30" s="91"/>
      <c r="BT30" s="91"/>
      <c r="BU30" s="91"/>
      <c r="BV30" s="91"/>
      <c r="BW30" s="91"/>
      <c r="BX30" s="91"/>
      <c r="BY30" s="91"/>
      <c r="BZ30" s="91"/>
      <c r="CA30" s="91"/>
      <c r="CB30" s="91"/>
      <c r="CC30" s="91"/>
    </row>
    <row r="31" spans="1:81" s="11" customFormat="1" ht="13.5" customHeight="1" x14ac:dyDescent="0.2">
      <c r="A31" s="344"/>
      <c r="B31" s="348" t="s">
        <v>55</v>
      </c>
      <c r="C31" s="349"/>
      <c r="D31" s="113">
        <f t="shared" si="0"/>
        <v>0</v>
      </c>
      <c r="E31" s="107"/>
      <c r="F31" s="108"/>
      <c r="G31" s="109"/>
      <c r="H31" s="110"/>
      <c r="I31" s="111"/>
      <c r="J31" s="112"/>
      <c r="K31" s="112"/>
      <c r="L31" s="112"/>
      <c r="M31" s="112"/>
      <c r="N31" s="112"/>
      <c r="O31" s="112"/>
      <c r="P31" s="112"/>
      <c r="Q31" s="112"/>
      <c r="R31" s="112"/>
      <c r="S31" s="112"/>
      <c r="T31" s="112"/>
      <c r="U31" s="112"/>
      <c r="AS31" s="91"/>
      <c r="AT31" s="91"/>
      <c r="AU31" s="91"/>
      <c r="AV31" s="92"/>
      <c r="AW31" s="93"/>
      <c r="AX31" s="91"/>
      <c r="AY31" s="91"/>
      <c r="AZ31" s="13"/>
      <c r="BA31" s="13"/>
      <c r="BB31" s="114"/>
      <c r="BC31" s="13"/>
      <c r="BD31" s="13"/>
      <c r="BE31" s="13"/>
      <c r="BF31" s="13"/>
      <c r="BG31" s="13"/>
      <c r="BH31" s="91"/>
      <c r="BI31" s="91"/>
      <c r="BJ31" s="91"/>
      <c r="BK31" s="91"/>
      <c r="BL31" s="91"/>
      <c r="BM31" s="91"/>
      <c r="BN31" s="91"/>
      <c r="BO31" s="91"/>
      <c r="BP31" s="93"/>
      <c r="BQ31" s="91"/>
      <c r="BR31" s="91"/>
      <c r="BS31" s="91"/>
      <c r="BT31" s="91"/>
      <c r="BU31" s="91"/>
      <c r="BV31" s="91"/>
      <c r="BW31" s="91"/>
      <c r="BX31" s="91"/>
      <c r="BY31" s="91"/>
      <c r="BZ31" s="91"/>
      <c r="CA31" s="91"/>
      <c r="CB31" s="91"/>
      <c r="CC31" s="91"/>
    </row>
    <row r="32" spans="1:81" s="11" customFormat="1" ht="16.5" customHeight="1" x14ac:dyDescent="0.2">
      <c r="A32" s="344"/>
      <c r="B32" s="348" t="s">
        <v>56</v>
      </c>
      <c r="C32" s="349"/>
      <c r="D32" s="113">
        <f t="shared" si="0"/>
        <v>0</v>
      </c>
      <c r="E32" s="107"/>
      <c r="F32" s="108"/>
      <c r="G32" s="109"/>
      <c r="H32" s="110"/>
      <c r="I32" s="111"/>
      <c r="J32" s="112"/>
      <c r="K32" s="112"/>
      <c r="L32" s="112"/>
      <c r="M32" s="112"/>
      <c r="N32" s="112"/>
      <c r="O32" s="112"/>
      <c r="P32" s="112"/>
      <c r="Q32" s="112"/>
      <c r="R32" s="112"/>
      <c r="S32" s="112"/>
      <c r="T32" s="112"/>
      <c r="U32" s="112"/>
      <c r="AS32" s="91"/>
      <c r="AT32" s="91"/>
      <c r="AU32" s="91"/>
      <c r="AV32" s="92"/>
      <c r="AW32" s="93"/>
      <c r="AX32" s="91"/>
      <c r="AY32" s="91"/>
      <c r="AZ32" s="13"/>
      <c r="BA32" s="13"/>
      <c r="BB32" s="114"/>
      <c r="BC32" s="13"/>
      <c r="BD32" s="13"/>
      <c r="BE32" s="13"/>
      <c r="BF32" s="13"/>
      <c r="BG32" s="13"/>
      <c r="BH32" s="91"/>
      <c r="BI32" s="91"/>
      <c r="BJ32" s="91"/>
      <c r="BK32" s="91"/>
      <c r="BL32" s="91"/>
      <c r="BM32" s="91"/>
      <c r="BN32" s="91"/>
      <c r="BO32" s="91"/>
      <c r="BP32" s="93"/>
      <c r="BQ32" s="91"/>
      <c r="BR32" s="91"/>
      <c r="BS32" s="91"/>
      <c r="BT32" s="91"/>
      <c r="BU32" s="91"/>
      <c r="BV32" s="91"/>
      <c r="BW32" s="91"/>
      <c r="BX32" s="91"/>
      <c r="BY32" s="91"/>
      <c r="BZ32" s="91"/>
      <c r="CA32" s="91"/>
      <c r="CB32" s="91"/>
      <c r="CC32" s="91"/>
    </row>
    <row r="33" spans="1:81" s="11" customFormat="1" ht="16.5" customHeight="1" x14ac:dyDescent="0.2">
      <c r="A33" s="344"/>
      <c r="B33" s="348" t="s">
        <v>57</v>
      </c>
      <c r="C33" s="349"/>
      <c r="D33" s="113">
        <f t="shared" si="0"/>
        <v>0</v>
      </c>
      <c r="E33" s="107"/>
      <c r="F33" s="108"/>
      <c r="G33" s="109"/>
      <c r="H33" s="110"/>
      <c r="I33" s="111"/>
      <c r="J33" s="112"/>
      <c r="K33" s="112"/>
      <c r="L33" s="112"/>
      <c r="M33" s="112"/>
      <c r="N33" s="112"/>
      <c r="O33" s="112"/>
      <c r="P33" s="112"/>
      <c r="Q33" s="112"/>
      <c r="R33" s="112"/>
      <c r="S33" s="112"/>
      <c r="T33" s="112"/>
      <c r="U33" s="112"/>
      <c r="AS33" s="91"/>
      <c r="AT33" s="91"/>
      <c r="AU33" s="91"/>
      <c r="AV33" s="92"/>
      <c r="AW33" s="93"/>
      <c r="AX33" s="91"/>
      <c r="AY33" s="91"/>
      <c r="AZ33" s="13"/>
      <c r="BA33" s="13"/>
      <c r="BB33" s="114"/>
      <c r="BC33" s="13"/>
      <c r="BD33" s="13"/>
      <c r="BE33" s="13"/>
      <c r="BF33" s="13"/>
      <c r="BG33" s="13"/>
      <c r="BH33" s="91"/>
      <c r="BI33" s="91"/>
      <c r="BJ33" s="91"/>
      <c r="BK33" s="91"/>
      <c r="BL33" s="91"/>
      <c r="BM33" s="91"/>
      <c r="BN33" s="91"/>
      <c r="BO33" s="91"/>
      <c r="BP33" s="93"/>
      <c r="BQ33" s="91"/>
      <c r="BR33" s="91"/>
      <c r="BS33" s="91"/>
      <c r="BT33" s="91"/>
      <c r="BU33" s="91"/>
      <c r="BV33" s="91"/>
      <c r="BW33" s="91"/>
      <c r="BX33" s="91"/>
      <c r="BY33" s="91"/>
      <c r="BZ33" s="91"/>
      <c r="CA33" s="91"/>
      <c r="CB33" s="91"/>
      <c r="CC33" s="91"/>
    </row>
    <row r="34" spans="1:81" s="11" customFormat="1" ht="15" customHeight="1" x14ac:dyDescent="0.2">
      <c r="A34" s="344"/>
      <c r="B34" s="348" t="s">
        <v>58</v>
      </c>
      <c r="C34" s="349"/>
      <c r="D34" s="113">
        <f t="shared" si="0"/>
        <v>0</v>
      </c>
      <c r="E34" s="107"/>
      <c r="F34" s="108"/>
      <c r="G34" s="109"/>
      <c r="H34" s="110"/>
      <c r="I34" s="111"/>
      <c r="J34" s="112"/>
      <c r="K34" s="112"/>
      <c r="L34" s="112"/>
      <c r="M34" s="112"/>
      <c r="N34" s="112"/>
      <c r="O34" s="112"/>
      <c r="P34" s="112"/>
      <c r="Q34" s="112"/>
      <c r="R34" s="112"/>
      <c r="S34" s="112"/>
      <c r="T34" s="112"/>
      <c r="U34" s="112"/>
      <c r="AS34" s="91"/>
      <c r="AT34" s="91"/>
      <c r="AU34" s="91"/>
      <c r="AV34" s="92"/>
      <c r="AW34" s="93"/>
      <c r="AX34" s="91"/>
      <c r="AY34" s="91"/>
      <c r="AZ34" s="13"/>
      <c r="BA34" s="13"/>
      <c r="BB34" s="114"/>
      <c r="BC34" s="13"/>
      <c r="BD34" s="13"/>
      <c r="BE34" s="13"/>
      <c r="BF34" s="13"/>
      <c r="BG34" s="13"/>
      <c r="BH34" s="91"/>
      <c r="BI34" s="91"/>
      <c r="BJ34" s="91"/>
      <c r="BK34" s="91"/>
      <c r="BL34" s="91"/>
      <c r="BM34" s="91"/>
      <c r="BN34" s="91"/>
      <c r="BO34" s="91"/>
      <c r="BP34" s="93"/>
      <c r="BQ34" s="91"/>
      <c r="BR34" s="91"/>
      <c r="BS34" s="91"/>
      <c r="BT34" s="91"/>
      <c r="BU34" s="91"/>
      <c r="BV34" s="91"/>
      <c r="BW34" s="91"/>
      <c r="BX34" s="91"/>
      <c r="BY34" s="91"/>
      <c r="BZ34" s="91"/>
      <c r="CA34" s="91"/>
      <c r="CB34" s="91"/>
      <c r="CC34" s="91"/>
    </row>
    <row r="35" spans="1:81" s="11" customFormat="1" ht="15.75" customHeight="1" x14ac:dyDescent="0.2">
      <c r="A35" s="344"/>
      <c r="B35" s="348" t="s">
        <v>59</v>
      </c>
      <c r="C35" s="349"/>
      <c r="D35" s="113">
        <f t="shared" si="0"/>
        <v>0</v>
      </c>
      <c r="E35" s="107"/>
      <c r="F35" s="108"/>
      <c r="G35" s="109"/>
      <c r="H35" s="110"/>
      <c r="I35" s="111"/>
      <c r="J35" s="112"/>
      <c r="K35" s="112"/>
      <c r="L35" s="112"/>
      <c r="M35" s="112"/>
      <c r="N35" s="112"/>
      <c r="O35" s="112"/>
      <c r="P35" s="112"/>
      <c r="Q35" s="112"/>
      <c r="R35" s="112"/>
      <c r="S35" s="112"/>
      <c r="T35" s="112"/>
      <c r="U35" s="112"/>
      <c r="AS35" s="91"/>
      <c r="AT35" s="91"/>
      <c r="AU35" s="91"/>
      <c r="AV35" s="92"/>
      <c r="AW35" s="93"/>
      <c r="AX35" s="91"/>
      <c r="AY35" s="91"/>
      <c r="AZ35" s="13"/>
      <c r="BA35" s="13"/>
      <c r="BB35" s="114"/>
      <c r="BC35" s="13"/>
      <c r="BD35" s="13"/>
      <c r="BE35" s="13"/>
      <c r="BF35" s="13"/>
      <c r="BG35" s="13"/>
      <c r="BH35" s="91"/>
      <c r="BI35" s="91"/>
      <c r="BJ35" s="91"/>
      <c r="BK35" s="91"/>
      <c r="BL35" s="91"/>
      <c r="BM35" s="91"/>
      <c r="BN35" s="91"/>
      <c r="BO35" s="91"/>
      <c r="BP35" s="93"/>
      <c r="BQ35" s="91"/>
      <c r="BR35" s="91"/>
      <c r="BS35" s="91"/>
      <c r="BT35" s="91"/>
      <c r="BU35" s="91"/>
      <c r="BV35" s="91"/>
      <c r="BW35" s="91"/>
      <c r="BX35" s="91"/>
      <c r="BY35" s="91"/>
      <c r="BZ35" s="91"/>
      <c r="CA35" s="91"/>
      <c r="CB35" s="91"/>
      <c r="CC35" s="91"/>
    </row>
    <row r="36" spans="1:81" s="11" customFormat="1" ht="33.75" customHeight="1" x14ac:dyDescent="0.2">
      <c r="A36" s="344"/>
      <c r="B36" s="348" t="s">
        <v>60</v>
      </c>
      <c r="C36" s="349"/>
      <c r="D36" s="113">
        <f t="shared" si="0"/>
        <v>0</v>
      </c>
      <c r="E36" s="107"/>
      <c r="F36" s="108"/>
      <c r="G36" s="109"/>
      <c r="H36" s="110"/>
      <c r="I36" s="111"/>
      <c r="J36" s="112"/>
      <c r="K36" s="112"/>
      <c r="L36" s="112"/>
      <c r="M36" s="112"/>
      <c r="N36" s="112"/>
      <c r="O36" s="112"/>
      <c r="P36" s="112"/>
      <c r="Q36" s="112"/>
      <c r="R36" s="112"/>
      <c r="S36" s="112"/>
      <c r="T36" s="112"/>
      <c r="U36" s="112"/>
      <c r="AS36" s="91"/>
      <c r="AT36" s="91"/>
      <c r="AU36" s="91"/>
      <c r="AV36" s="92"/>
      <c r="AW36" s="93"/>
      <c r="AX36" s="91"/>
      <c r="AY36" s="91"/>
      <c r="AZ36" s="13"/>
      <c r="BA36" s="13"/>
      <c r="BB36" s="114"/>
      <c r="BC36" s="13"/>
      <c r="BD36" s="13"/>
      <c r="BE36" s="13"/>
      <c r="BF36" s="13"/>
      <c r="BG36" s="13"/>
      <c r="BH36" s="91"/>
      <c r="BI36" s="91"/>
      <c r="BJ36" s="91"/>
      <c r="BK36" s="91"/>
      <c r="BL36" s="91"/>
      <c r="BM36" s="91"/>
      <c r="BN36" s="91"/>
      <c r="BO36" s="91"/>
      <c r="BP36" s="93"/>
      <c r="BQ36" s="91"/>
      <c r="BR36" s="91"/>
      <c r="BS36" s="91"/>
      <c r="BT36" s="91"/>
      <c r="BU36" s="91"/>
      <c r="BV36" s="91"/>
      <c r="BW36" s="91"/>
      <c r="BX36" s="91"/>
      <c r="BY36" s="91"/>
      <c r="BZ36" s="91"/>
      <c r="CA36" s="91"/>
      <c r="CB36" s="91"/>
      <c r="CC36" s="91"/>
    </row>
    <row r="37" spans="1:81" s="11" customFormat="1" ht="33.75" customHeight="1" x14ac:dyDescent="0.2">
      <c r="A37" s="344"/>
      <c r="B37" s="348" t="s">
        <v>61</v>
      </c>
      <c r="C37" s="349"/>
      <c r="D37" s="113">
        <f t="shared" si="0"/>
        <v>0</v>
      </c>
      <c r="E37" s="107"/>
      <c r="F37" s="108"/>
      <c r="G37" s="109"/>
      <c r="H37" s="110"/>
      <c r="I37" s="111"/>
      <c r="J37" s="112"/>
      <c r="K37" s="112"/>
      <c r="L37" s="112"/>
      <c r="M37" s="112"/>
      <c r="N37" s="112"/>
      <c r="O37" s="112"/>
      <c r="P37" s="112"/>
      <c r="Q37" s="112"/>
      <c r="R37" s="112"/>
      <c r="S37" s="112"/>
      <c r="T37" s="112"/>
      <c r="U37" s="112"/>
      <c r="AS37" s="91"/>
      <c r="AT37" s="91"/>
      <c r="AU37" s="91"/>
      <c r="AV37" s="92"/>
      <c r="AW37" s="93"/>
      <c r="AX37" s="91"/>
      <c r="AY37" s="91"/>
      <c r="AZ37" s="13"/>
      <c r="BA37" s="13"/>
      <c r="BB37" s="114"/>
      <c r="BC37" s="13"/>
      <c r="BD37" s="13"/>
      <c r="BE37" s="13"/>
      <c r="BF37" s="13"/>
      <c r="BG37" s="13"/>
      <c r="BH37" s="91"/>
      <c r="BI37" s="91"/>
      <c r="BJ37" s="91"/>
      <c r="BK37" s="91"/>
      <c r="BL37" s="91"/>
      <c r="BM37" s="91"/>
      <c r="BN37" s="91"/>
      <c r="BO37" s="91"/>
      <c r="BP37" s="93"/>
      <c r="BQ37" s="91"/>
      <c r="BR37" s="91"/>
      <c r="BS37" s="91"/>
      <c r="BT37" s="91"/>
      <c r="BU37" s="91"/>
      <c r="BV37" s="91"/>
      <c r="BW37" s="91"/>
      <c r="BX37" s="91"/>
      <c r="BY37" s="91"/>
      <c r="BZ37" s="91"/>
      <c r="CA37" s="91"/>
      <c r="CB37" s="91"/>
      <c r="CC37" s="91"/>
    </row>
    <row r="38" spans="1:81" s="11" customFormat="1" ht="35.25" customHeight="1" x14ac:dyDescent="0.2">
      <c r="A38" s="344"/>
      <c r="B38" s="348" t="s">
        <v>62</v>
      </c>
      <c r="C38" s="349"/>
      <c r="D38" s="113">
        <f t="shared" si="0"/>
        <v>0</v>
      </c>
      <c r="E38" s="107"/>
      <c r="F38" s="108"/>
      <c r="G38" s="109"/>
      <c r="H38" s="110"/>
      <c r="I38" s="111"/>
      <c r="J38" s="112"/>
      <c r="K38" s="112"/>
      <c r="L38" s="112"/>
      <c r="M38" s="112"/>
      <c r="N38" s="112"/>
      <c r="O38" s="112"/>
      <c r="P38" s="112"/>
      <c r="Q38" s="112"/>
      <c r="R38" s="112"/>
      <c r="S38" s="112"/>
      <c r="T38" s="112"/>
      <c r="U38" s="112"/>
      <c r="AS38" s="91"/>
      <c r="AT38" s="91"/>
      <c r="AU38" s="91"/>
      <c r="AV38" s="92"/>
      <c r="AW38" s="93"/>
      <c r="AX38" s="91"/>
      <c r="AY38" s="91"/>
      <c r="AZ38" s="13"/>
      <c r="BA38" s="13"/>
      <c r="BB38" s="114"/>
      <c r="BC38" s="13"/>
      <c r="BD38" s="13"/>
      <c r="BE38" s="13"/>
      <c r="BF38" s="13"/>
      <c r="BG38" s="13"/>
      <c r="BH38" s="91"/>
      <c r="BI38" s="91"/>
      <c r="BJ38" s="91"/>
      <c r="BK38" s="91"/>
      <c r="BL38" s="91"/>
      <c r="BM38" s="91"/>
      <c r="BN38" s="91"/>
      <c r="BO38" s="91"/>
      <c r="BP38" s="93"/>
      <c r="BQ38" s="91"/>
      <c r="BR38" s="91"/>
      <c r="BS38" s="91"/>
      <c r="BT38" s="91"/>
      <c r="BU38" s="91"/>
      <c r="BV38" s="91"/>
      <c r="BW38" s="91"/>
      <c r="BX38" s="91"/>
      <c r="BY38" s="91"/>
      <c r="BZ38" s="91"/>
      <c r="CA38" s="91"/>
      <c r="CB38" s="91"/>
      <c r="CC38" s="91"/>
    </row>
    <row r="39" spans="1:81" s="11" customFormat="1" ht="14.25" customHeight="1" x14ac:dyDescent="0.2">
      <c r="A39" s="345"/>
      <c r="B39" s="352" t="s">
        <v>63</v>
      </c>
      <c r="C39" s="353"/>
      <c r="D39" s="115">
        <f t="shared" si="0"/>
        <v>0</v>
      </c>
      <c r="E39" s="116"/>
      <c r="F39" s="117"/>
      <c r="G39" s="118"/>
      <c r="H39" s="119"/>
      <c r="I39" s="111"/>
      <c r="J39" s="112"/>
      <c r="K39" s="112"/>
      <c r="L39" s="112"/>
      <c r="M39" s="112"/>
      <c r="N39" s="112"/>
      <c r="O39" s="112"/>
      <c r="P39" s="112"/>
      <c r="Q39" s="112"/>
      <c r="R39" s="112"/>
      <c r="S39" s="112"/>
      <c r="T39" s="112"/>
      <c r="U39" s="112"/>
      <c r="AS39" s="91"/>
      <c r="AT39" s="91"/>
      <c r="AU39" s="91"/>
      <c r="AV39" s="92"/>
      <c r="AW39" s="93"/>
      <c r="AX39" s="91"/>
      <c r="AY39" s="91"/>
      <c r="AZ39" s="13"/>
      <c r="BA39" s="13"/>
      <c r="BB39" s="114"/>
      <c r="BC39" s="13"/>
      <c r="BD39" s="13"/>
      <c r="BE39" s="13"/>
      <c r="BF39" s="13"/>
      <c r="BG39" s="13"/>
      <c r="BH39" s="91"/>
      <c r="BI39" s="91"/>
      <c r="BJ39" s="91"/>
      <c r="BK39" s="91"/>
      <c r="BL39" s="91"/>
      <c r="BM39" s="91"/>
      <c r="BN39" s="91"/>
      <c r="BO39" s="91"/>
      <c r="BP39" s="93"/>
      <c r="BQ39" s="91"/>
      <c r="BR39" s="91"/>
      <c r="BS39" s="91"/>
      <c r="BT39" s="91"/>
      <c r="BU39" s="91"/>
      <c r="BV39" s="91"/>
      <c r="BW39" s="91"/>
      <c r="BX39" s="91"/>
      <c r="BY39" s="91"/>
      <c r="BZ39" s="91"/>
      <c r="CA39" s="91"/>
      <c r="CB39" s="91"/>
      <c r="CC39" s="91"/>
    </row>
    <row r="40" spans="1:81" s="11" customFormat="1" ht="14.25" x14ac:dyDescent="0.2">
      <c r="A40" s="343" t="s">
        <v>64</v>
      </c>
      <c r="B40" s="346" t="s">
        <v>65</v>
      </c>
      <c r="C40" s="347"/>
      <c r="D40" s="106">
        <f t="shared" si="0"/>
        <v>0</v>
      </c>
      <c r="E40" s="120"/>
      <c r="F40" s="121"/>
      <c r="G40" s="122"/>
      <c r="H40" s="123"/>
      <c r="I40" s="111"/>
      <c r="J40" s="112"/>
      <c r="K40" s="112"/>
      <c r="L40" s="112"/>
      <c r="M40" s="112"/>
      <c r="N40" s="112"/>
      <c r="O40" s="112"/>
      <c r="P40" s="112"/>
      <c r="Q40" s="112"/>
      <c r="R40" s="112"/>
      <c r="S40" s="112"/>
      <c r="T40" s="112"/>
      <c r="U40" s="112"/>
      <c r="AS40" s="91"/>
      <c r="AT40" s="91"/>
      <c r="AU40" s="91"/>
      <c r="AV40" s="92"/>
      <c r="AW40" s="93"/>
      <c r="AX40" s="91"/>
      <c r="AY40" s="91"/>
      <c r="AZ40" s="13"/>
      <c r="BA40" s="13"/>
      <c r="BB40" s="114"/>
      <c r="BC40" s="13"/>
      <c r="BD40" s="13"/>
      <c r="BE40" s="13"/>
      <c r="BF40" s="13"/>
      <c r="BG40" s="13"/>
      <c r="BH40" s="91"/>
      <c r="BI40" s="91"/>
      <c r="BJ40" s="91"/>
      <c r="BK40" s="91"/>
      <c r="BL40" s="91"/>
      <c r="BM40" s="91"/>
      <c r="BN40" s="91"/>
      <c r="BO40" s="91"/>
      <c r="BP40" s="93"/>
      <c r="BQ40" s="91"/>
      <c r="BR40" s="91"/>
      <c r="BS40" s="91"/>
      <c r="BT40" s="91"/>
      <c r="BU40" s="91"/>
      <c r="BV40" s="91"/>
      <c r="BW40" s="91"/>
      <c r="BX40" s="91"/>
      <c r="BY40" s="91"/>
      <c r="BZ40" s="91"/>
      <c r="CA40" s="91"/>
      <c r="CB40" s="91"/>
      <c r="CC40" s="91"/>
    </row>
    <row r="41" spans="1:81" s="11" customFormat="1" ht="14.25" x14ac:dyDescent="0.2">
      <c r="A41" s="344"/>
      <c r="B41" s="348" t="s">
        <v>66</v>
      </c>
      <c r="C41" s="349"/>
      <c r="D41" s="113">
        <f t="shared" si="0"/>
        <v>0</v>
      </c>
      <c r="E41" s="107"/>
      <c r="F41" s="108"/>
      <c r="G41" s="109"/>
      <c r="H41" s="110"/>
      <c r="I41" s="111"/>
      <c r="J41" s="112"/>
      <c r="K41" s="112"/>
      <c r="L41" s="112"/>
      <c r="M41" s="112"/>
      <c r="N41" s="112"/>
      <c r="O41" s="112"/>
      <c r="P41" s="112"/>
      <c r="Q41" s="112"/>
      <c r="R41" s="112"/>
      <c r="S41" s="112"/>
      <c r="T41" s="112"/>
      <c r="U41" s="112"/>
      <c r="AS41" s="91"/>
      <c r="AT41" s="91"/>
      <c r="AU41" s="91"/>
      <c r="AV41" s="92"/>
      <c r="AW41" s="93"/>
      <c r="AX41" s="91"/>
      <c r="AY41" s="91"/>
      <c r="AZ41" s="13"/>
      <c r="BA41" s="13"/>
      <c r="BB41" s="114"/>
      <c r="BC41" s="13"/>
      <c r="BD41" s="13"/>
      <c r="BE41" s="13"/>
      <c r="BF41" s="13"/>
      <c r="BG41" s="13"/>
      <c r="BH41" s="91"/>
      <c r="BI41" s="91"/>
      <c r="BJ41" s="91"/>
      <c r="BK41" s="91"/>
      <c r="BL41" s="91"/>
      <c r="BM41" s="91"/>
      <c r="BN41" s="91"/>
      <c r="BO41" s="91"/>
      <c r="BP41" s="93"/>
      <c r="BQ41" s="91"/>
      <c r="BR41" s="91"/>
      <c r="BS41" s="91"/>
      <c r="BT41" s="91"/>
      <c r="BU41" s="91"/>
      <c r="BV41" s="91"/>
      <c r="BW41" s="91"/>
      <c r="BX41" s="91"/>
      <c r="BY41" s="91"/>
      <c r="BZ41" s="91"/>
      <c r="CA41" s="91"/>
      <c r="CB41" s="91"/>
      <c r="CC41" s="91"/>
    </row>
    <row r="42" spans="1:81" s="11" customFormat="1" ht="14.25" x14ac:dyDescent="0.2">
      <c r="A42" s="344"/>
      <c r="B42" s="352" t="s">
        <v>63</v>
      </c>
      <c r="C42" s="353"/>
      <c r="D42" s="115">
        <f t="shared" si="0"/>
        <v>0</v>
      </c>
      <c r="E42" s="107"/>
      <c r="F42" s="108"/>
      <c r="G42" s="109"/>
      <c r="H42" s="110"/>
      <c r="I42" s="111"/>
      <c r="J42" s="112"/>
      <c r="K42" s="112"/>
      <c r="L42" s="112"/>
      <c r="M42" s="112"/>
      <c r="N42" s="112"/>
      <c r="O42" s="112"/>
      <c r="P42" s="112"/>
      <c r="Q42" s="112"/>
      <c r="R42" s="112"/>
      <c r="S42" s="112"/>
      <c r="T42" s="112"/>
      <c r="U42" s="112"/>
      <c r="AS42" s="91"/>
      <c r="AT42" s="91"/>
      <c r="AU42" s="91"/>
      <c r="AV42" s="92"/>
      <c r="AW42" s="93"/>
      <c r="AX42" s="91"/>
      <c r="AY42" s="91"/>
      <c r="AZ42" s="13"/>
      <c r="BA42" s="13"/>
      <c r="BB42" s="114"/>
      <c r="BC42" s="13"/>
      <c r="BD42" s="13"/>
      <c r="BE42" s="13"/>
      <c r="BF42" s="13"/>
      <c r="BG42" s="13"/>
      <c r="BH42" s="91"/>
      <c r="BI42" s="91"/>
      <c r="BJ42" s="91"/>
      <c r="BK42" s="91"/>
      <c r="BL42" s="91"/>
      <c r="BM42" s="91"/>
      <c r="BN42" s="91"/>
      <c r="BO42" s="91"/>
      <c r="BP42" s="93"/>
      <c r="BQ42" s="91"/>
      <c r="BR42" s="91"/>
      <c r="BS42" s="91"/>
      <c r="BT42" s="91"/>
      <c r="BU42" s="91"/>
      <c r="BV42" s="91"/>
      <c r="BW42" s="91"/>
      <c r="BX42" s="91"/>
      <c r="BY42" s="91"/>
      <c r="BZ42" s="91"/>
      <c r="CA42" s="91"/>
      <c r="CB42" s="91"/>
      <c r="CC42" s="91"/>
    </row>
    <row r="43" spans="1:81" s="11" customFormat="1" ht="14.25" x14ac:dyDescent="0.2">
      <c r="A43" s="343" t="s">
        <v>67</v>
      </c>
      <c r="B43" s="346" t="s">
        <v>65</v>
      </c>
      <c r="C43" s="347"/>
      <c r="D43" s="106">
        <f t="shared" si="0"/>
        <v>0</v>
      </c>
      <c r="E43" s="120"/>
      <c r="F43" s="121"/>
      <c r="G43" s="122"/>
      <c r="H43" s="123"/>
      <c r="I43" s="111"/>
      <c r="J43" s="112"/>
      <c r="K43" s="112"/>
      <c r="L43" s="112"/>
      <c r="M43" s="112"/>
      <c r="N43" s="112"/>
      <c r="O43" s="112"/>
      <c r="P43" s="112"/>
      <c r="Q43" s="112"/>
      <c r="R43" s="112"/>
      <c r="S43" s="112"/>
      <c r="T43" s="112"/>
      <c r="U43" s="112"/>
      <c r="AS43" s="91"/>
      <c r="AT43" s="91"/>
      <c r="AU43" s="91"/>
      <c r="AV43" s="92"/>
      <c r="AW43" s="93"/>
      <c r="AX43" s="91"/>
      <c r="AY43" s="91"/>
      <c r="AZ43" s="13"/>
      <c r="BA43" s="13"/>
      <c r="BB43" s="114"/>
      <c r="BC43" s="13"/>
      <c r="BD43" s="13"/>
      <c r="BE43" s="13"/>
      <c r="BF43" s="13"/>
      <c r="BG43" s="13"/>
      <c r="BH43" s="91"/>
      <c r="BI43" s="91"/>
      <c r="BJ43" s="91"/>
      <c r="BK43" s="91"/>
      <c r="BL43" s="91"/>
      <c r="BM43" s="91"/>
      <c r="BN43" s="91"/>
      <c r="BO43" s="91"/>
      <c r="BP43" s="93"/>
      <c r="BQ43" s="91"/>
      <c r="BR43" s="91"/>
      <c r="BS43" s="91"/>
      <c r="BT43" s="91"/>
      <c r="BU43" s="91"/>
      <c r="BV43" s="91"/>
      <c r="BW43" s="91"/>
      <c r="BX43" s="91"/>
      <c r="BY43" s="91"/>
      <c r="BZ43" s="91"/>
      <c r="CA43" s="91"/>
      <c r="CB43" s="91"/>
      <c r="CC43" s="91"/>
    </row>
    <row r="44" spans="1:81" s="11" customFormat="1" ht="14.25" x14ac:dyDescent="0.2">
      <c r="A44" s="344"/>
      <c r="B44" s="348" t="s">
        <v>66</v>
      </c>
      <c r="C44" s="349"/>
      <c r="D44" s="113">
        <f t="shared" si="0"/>
        <v>0</v>
      </c>
      <c r="E44" s="107"/>
      <c r="F44" s="108"/>
      <c r="G44" s="109"/>
      <c r="H44" s="110"/>
      <c r="I44" s="111"/>
      <c r="J44" s="112"/>
      <c r="K44" s="112"/>
      <c r="L44" s="112"/>
      <c r="M44" s="112"/>
      <c r="N44" s="112"/>
      <c r="O44" s="112"/>
      <c r="P44" s="112"/>
      <c r="Q44" s="112"/>
      <c r="R44" s="112"/>
      <c r="S44" s="112"/>
      <c r="T44" s="112"/>
      <c r="U44" s="112"/>
      <c r="AS44" s="91"/>
      <c r="AT44" s="91"/>
      <c r="AU44" s="91"/>
      <c r="AV44" s="92"/>
      <c r="AW44" s="93"/>
      <c r="AX44" s="91"/>
      <c r="AY44" s="91"/>
      <c r="AZ44" s="13"/>
      <c r="BA44" s="13"/>
      <c r="BB44" s="114"/>
      <c r="BC44" s="13"/>
      <c r="BD44" s="13"/>
      <c r="BE44" s="13"/>
      <c r="BF44" s="13"/>
      <c r="BG44" s="13"/>
      <c r="BH44" s="91"/>
      <c r="BI44" s="91"/>
      <c r="BJ44" s="91"/>
      <c r="BK44" s="91"/>
      <c r="BL44" s="91"/>
      <c r="BM44" s="91"/>
      <c r="BN44" s="91"/>
      <c r="BO44" s="91"/>
      <c r="BP44" s="93"/>
      <c r="BQ44" s="91"/>
      <c r="BR44" s="91"/>
      <c r="BS44" s="91"/>
      <c r="BT44" s="91"/>
      <c r="BU44" s="91"/>
      <c r="BV44" s="91"/>
      <c r="BW44" s="91"/>
      <c r="BX44" s="91"/>
      <c r="BY44" s="91"/>
      <c r="BZ44" s="91"/>
      <c r="CA44" s="91"/>
      <c r="CB44" s="91"/>
      <c r="CC44" s="91"/>
    </row>
    <row r="45" spans="1:81" s="11" customFormat="1" ht="14.25" x14ac:dyDescent="0.2">
      <c r="A45" s="345"/>
      <c r="B45" s="354" t="s">
        <v>63</v>
      </c>
      <c r="C45" s="355"/>
      <c r="D45" s="115">
        <f t="shared" si="0"/>
        <v>0</v>
      </c>
      <c r="E45" s="116"/>
      <c r="F45" s="117"/>
      <c r="G45" s="118"/>
      <c r="H45" s="119"/>
      <c r="I45" s="111"/>
      <c r="J45" s="112"/>
      <c r="K45" s="112"/>
      <c r="L45" s="112"/>
      <c r="M45" s="112"/>
      <c r="N45" s="112"/>
      <c r="O45" s="112"/>
      <c r="P45" s="112"/>
      <c r="Q45" s="112"/>
      <c r="R45" s="112"/>
      <c r="S45" s="112"/>
      <c r="T45" s="112"/>
      <c r="U45" s="112"/>
      <c r="AS45" s="91"/>
      <c r="AT45" s="91"/>
      <c r="AU45" s="91"/>
      <c r="AV45" s="92"/>
      <c r="AW45" s="93"/>
      <c r="AX45" s="91"/>
      <c r="AY45" s="91"/>
      <c r="AZ45" s="13"/>
      <c r="BA45" s="13"/>
      <c r="BB45" s="114"/>
      <c r="BC45" s="13"/>
      <c r="BD45" s="13"/>
      <c r="BE45" s="13"/>
      <c r="BF45" s="13"/>
      <c r="BG45" s="13"/>
      <c r="BH45" s="91"/>
      <c r="BI45" s="91"/>
      <c r="BJ45" s="91"/>
      <c r="BK45" s="91"/>
      <c r="BL45" s="91"/>
      <c r="BM45" s="91"/>
      <c r="BN45" s="91"/>
      <c r="BO45" s="91"/>
      <c r="BP45" s="93"/>
      <c r="BQ45" s="91"/>
      <c r="BR45" s="91"/>
      <c r="BS45" s="91"/>
      <c r="BT45" s="91"/>
      <c r="BU45" s="91"/>
      <c r="BV45" s="91"/>
      <c r="BW45" s="91"/>
      <c r="BX45" s="91"/>
      <c r="BY45" s="91"/>
      <c r="BZ45" s="91"/>
      <c r="CA45" s="91"/>
      <c r="CB45" s="91"/>
      <c r="CC45" s="91"/>
    </row>
    <row r="46" spans="1:81" s="11" customFormat="1" ht="25.5" customHeight="1" x14ac:dyDescent="0.2">
      <c r="A46" s="124" t="s">
        <v>63</v>
      </c>
      <c r="B46" s="356" t="s">
        <v>68</v>
      </c>
      <c r="C46" s="357"/>
      <c r="D46" s="125">
        <f t="shared" si="0"/>
        <v>0</v>
      </c>
      <c r="E46" s="126"/>
      <c r="F46" s="127"/>
      <c r="G46" s="128"/>
      <c r="H46" s="129"/>
      <c r="I46" s="111"/>
      <c r="J46" s="112"/>
      <c r="K46" s="112"/>
      <c r="L46" s="112"/>
      <c r="M46" s="112"/>
      <c r="N46" s="112"/>
      <c r="O46" s="112"/>
      <c r="P46" s="112"/>
      <c r="Q46" s="112"/>
      <c r="R46" s="112"/>
      <c r="S46" s="112"/>
      <c r="T46" s="112"/>
      <c r="U46" s="112"/>
      <c r="AS46" s="91"/>
      <c r="AT46" s="91"/>
      <c r="AU46" s="91"/>
      <c r="AV46" s="92"/>
      <c r="AW46" s="93"/>
      <c r="AX46" s="91"/>
      <c r="AY46" s="91"/>
      <c r="AZ46" s="13"/>
      <c r="BA46" s="13"/>
      <c r="BB46" s="114"/>
      <c r="BC46" s="13"/>
      <c r="BD46" s="13"/>
      <c r="BE46" s="13"/>
      <c r="BF46" s="13"/>
      <c r="BG46" s="13"/>
      <c r="BH46" s="91"/>
      <c r="BI46" s="91"/>
      <c r="BJ46" s="91"/>
      <c r="BK46" s="91"/>
      <c r="BL46" s="91"/>
      <c r="BM46" s="91"/>
      <c r="BN46" s="91"/>
      <c r="BO46" s="91"/>
      <c r="BP46" s="93"/>
      <c r="BQ46" s="91"/>
      <c r="BR46" s="91"/>
      <c r="BS46" s="91"/>
      <c r="BT46" s="91"/>
      <c r="BU46" s="91"/>
      <c r="BV46" s="91"/>
      <c r="BW46" s="91"/>
      <c r="BX46" s="91"/>
      <c r="BY46" s="91"/>
      <c r="BZ46" s="91"/>
      <c r="CA46" s="91"/>
      <c r="CB46" s="91"/>
      <c r="CC46" s="91"/>
    </row>
    <row r="47" spans="1:81" s="15" customFormat="1" ht="34.5" customHeight="1" x14ac:dyDescent="0.2">
      <c r="A47" s="130" t="s">
        <v>69</v>
      </c>
      <c r="B47" s="130"/>
      <c r="C47" s="130"/>
      <c r="D47" s="130"/>
      <c r="E47" s="130"/>
      <c r="F47" s="130"/>
      <c r="G47" s="130"/>
      <c r="H47" s="11"/>
      <c r="I47" s="11"/>
      <c r="J47" s="11"/>
      <c r="K47" s="11"/>
      <c r="L47" s="11"/>
      <c r="M47" s="130"/>
      <c r="N47" s="130"/>
      <c r="R47" s="11"/>
      <c r="AK47" s="13"/>
      <c r="AL47" s="13"/>
      <c r="AM47" s="13"/>
      <c r="AN47" s="13"/>
      <c r="AO47" s="13"/>
      <c r="AP47" s="13"/>
      <c r="AV47" s="17"/>
      <c r="AW47" s="131"/>
      <c r="BA47" s="70"/>
      <c r="BB47" s="70"/>
      <c r="BC47" s="70"/>
      <c r="BD47" s="70"/>
      <c r="BE47" s="70"/>
      <c r="BF47" s="89"/>
      <c r="BP47" s="16"/>
    </row>
    <row r="48" spans="1:81" s="13" customFormat="1" ht="19.5" customHeight="1" x14ac:dyDescent="0.15">
      <c r="A48" s="366" t="s">
        <v>70</v>
      </c>
      <c r="B48" s="368" t="s">
        <v>71</v>
      </c>
      <c r="C48" s="358" t="s">
        <v>72</v>
      </c>
      <c r="D48" s="370"/>
      <c r="E48" s="370"/>
      <c r="F48" s="370"/>
      <c r="G48" s="370"/>
      <c r="H48" s="370"/>
      <c r="I48" s="370"/>
      <c r="J48" s="370"/>
      <c r="K48" s="370"/>
      <c r="L48" s="370"/>
      <c r="M48" s="370"/>
      <c r="N48" s="370"/>
      <c r="O48" s="370"/>
      <c r="P48" s="370"/>
      <c r="Q48" s="370"/>
      <c r="R48" s="370"/>
      <c r="S48" s="370"/>
      <c r="T48" s="370"/>
      <c r="U48" s="359"/>
      <c r="V48" s="358" t="s">
        <v>7</v>
      </c>
      <c r="W48" s="359"/>
      <c r="X48" s="324" t="s">
        <v>73</v>
      </c>
      <c r="Y48" s="15"/>
      <c r="Z48" s="15"/>
      <c r="AA48" s="15"/>
      <c r="AB48" s="15"/>
      <c r="AC48" s="15"/>
      <c r="AD48" s="15"/>
      <c r="AE48" s="15"/>
      <c r="AF48" s="15"/>
      <c r="AG48" s="15"/>
      <c r="AH48" s="15"/>
      <c r="AI48" s="15"/>
      <c r="AJ48" s="15"/>
      <c r="AW48" s="131"/>
      <c r="AX48" s="17"/>
      <c r="BA48" s="70"/>
      <c r="BB48" s="70"/>
      <c r="BC48" s="70"/>
      <c r="BD48" s="70"/>
      <c r="BE48" s="70"/>
      <c r="BF48" s="89"/>
      <c r="BP48" s="16"/>
    </row>
    <row r="49" spans="1:68" s="13" customFormat="1" ht="27.75" customHeight="1" x14ac:dyDescent="0.15">
      <c r="A49" s="367"/>
      <c r="B49" s="369"/>
      <c r="C49" s="132"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5"/>
      <c r="Y49" s="15"/>
      <c r="Z49" s="15"/>
      <c r="AA49" s="15"/>
      <c r="AB49" s="15"/>
      <c r="AC49" s="15"/>
      <c r="AD49" s="15"/>
      <c r="AE49" s="15"/>
      <c r="AF49" s="3"/>
      <c r="AG49" s="15"/>
      <c r="AH49" s="15"/>
      <c r="AI49" s="15"/>
      <c r="AJ49" s="15"/>
      <c r="AK49" s="15"/>
      <c r="AL49" s="15"/>
      <c r="AM49" s="15"/>
      <c r="AW49" s="16"/>
      <c r="AZ49" s="17"/>
      <c r="BA49" s="70"/>
      <c r="BB49" s="70"/>
      <c r="BC49" s="70"/>
      <c r="BD49" s="70"/>
      <c r="BE49" s="70"/>
      <c r="BF49" s="89"/>
      <c r="BP49" s="16"/>
    </row>
    <row r="50" spans="1:68" s="13" customFormat="1" ht="15.75" customHeight="1" x14ac:dyDescent="0.15">
      <c r="A50" s="133" t="s">
        <v>74</v>
      </c>
      <c r="B50" s="134">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5"/>
      <c r="Y50" s="136"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7"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3"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5"/>
      <c r="Y51" s="136" t="str">
        <f t="shared" si="2"/>
        <v/>
      </c>
      <c r="Z51" s="15"/>
      <c r="AA51" s="15"/>
      <c r="AB51" s="15"/>
      <c r="AC51" s="15"/>
      <c r="AI51" s="15"/>
      <c r="AJ51" s="15"/>
      <c r="AK51" s="15"/>
      <c r="AL51" s="15"/>
      <c r="AM51" s="15"/>
      <c r="AW51" s="16"/>
      <c r="AZ51" s="17"/>
      <c r="BA51" s="33" t="str">
        <f t="shared" si="3"/>
        <v/>
      </c>
      <c r="BB51" s="137" t="str">
        <f t="shared" si="4"/>
        <v/>
      </c>
      <c r="BC51" s="33" t="str">
        <f t="shared" si="5"/>
        <v/>
      </c>
      <c r="BD51" s="16">
        <f t="shared" si="6"/>
        <v>0</v>
      </c>
      <c r="BE51" s="16">
        <f t="shared" si="7"/>
        <v>0</v>
      </c>
      <c r="BF51" s="16" t="str">
        <f t="shared" si="8"/>
        <v/>
      </c>
      <c r="BP51" s="16"/>
    </row>
    <row r="52" spans="1:68" s="13" customFormat="1" ht="15.75" customHeight="1" x14ac:dyDescent="0.15">
      <c r="A52" s="133"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5"/>
      <c r="Y52" s="136" t="str">
        <f t="shared" si="2"/>
        <v/>
      </c>
      <c r="Z52" s="15"/>
      <c r="AA52" s="15"/>
      <c r="AB52" s="15"/>
      <c r="AC52" s="15"/>
      <c r="AI52" s="15"/>
      <c r="AJ52" s="15"/>
      <c r="AK52" s="15"/>
      <c r="AL52" s="15"/>
      <c r="AM52" s="15"/>
      <c r="AW52" s="16"/>
      <c r="AZ52" s="17"/>
      <c r="BA52" s="33" t="str">
        <f t="shared" si="3"/>
        <v/>
      </c>
      <c r="BB52" s="137" t="str">
        <f t="shared" si="4"/>
        <v/>
      </c>
      <c r="BC52" s="33" t="str">
        <f t="shared" si="5"/>
        <v/>
      </c>
      <c r="BD52" s="16">
        <f t="shared" si="6"/>
        <v>0</v>
      </c>
      <c r="BE52" s="16">
        <f t="shared" si="7"/>
        <v>0</v>
      </c>
      <c r="BF52" s="16" t="str">
        <f t="shared" si="8"/>
        <v/>
      </c>
      <c r="BP52" s="16"/>
    </row>
    <row r="53" spans="1:68" s="13" customFormat="1" ht="15.75" customHeight="1" x14ac:dyDescent="0.15">
      <c r="A53" s="133"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5"/>
      <c r="Y53" s="136" t="str">
        <f t="shared" si="2"/>
        <v/>
      </c>
      <c r="Z53" s="15"/>
      <c r="AA53" s="15"/>
      <c r="AB53" s="15"/>
      <c r="AC53" s="15"/>
      <c r="AI53" s="15"/>
      <c r="AJ53" s="15"/>
      <c r="AK53" s="15"/>
      <c r="AL53" s="15"/>
      <c r="AM53" s="15"/>
      <c r="AW53" s="16"/>
      <c r="AZ53" s="17"/>
      <c r="BA53" s="33" t="str">
        <f t="shared" si="3"/>
        <v/>
      </c>
      <c r="BB53" s="137" t="str">
        <f t="shared" si="4"/>
        <v/>
      </c>
      <c r="BC53" s="33" t="str">
        <f t="shared" si="5"/>
        <v/>
      </c>
      <c r="BD53" s="16">
        <f t="shared" si="6"/>
        <v>0</v>
      </c>
      <c r="BE53" s="16">
        <f t="shared" si="7"/>
        <v>0</v>
      </c>
      <c r="BF53" s="16" t="str">
        <f t="shared" si="8"/>
        <v/>
      </c>
      <c r="BP53" s="16"/>
    </row>
    <row r="54" spans="1:68" s="13" customFormat="1" ht="15.75" customHeight="1" x14ac:dyDescent="0.15">
      <c r="A54" s="138"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39"/>
      <c r="Y54" s="136" t="str">
        <f t="shared" si="2"/>
        <v/>
      </c>
      <c r="Z54" s="15"/>
      <c r="AA54" s="15"/>
      <c r="AB54" s="15"/>
      <c r="AC54" s="15"/>
      <c r="AI54" s="15"/>
      <c r="AJ54" s="15"/>
      <c r="AK54" s="15"/>
      <c r="AL54" s="15"/>
      <c r="AM54" s="15"/>
      <c r="AW54" s="16"/>
      <c r="AZ54" s="17"/>
      <c r="BA54" s="33" t="str">
        <f t="shared" si="3"/>
        <v/>
      </c>
      <c r="BB54" s="137" t="str">
        <f t="shared" si="4"/>
        <v/>
      </c>
      <c r="BC54" s="33" t="str">
        <f t="shared" si="5"/>
        <v/>
      </c>
      <c r="BD54" s="16">
        <f t="shared" si="6"/>
        <v>0</v>
      </c>
      <c r="BE54" s="16">
        <f t="shared" si="7"/>
        <v>0</v>
      </c>
      <c r="BF54" s="16" t="str">
        <f t="shared" si="8"/>
        <v/>
      </c>
      <c r="BP54" s="16"/>
    </row>
    <row r="55" spans="1:68" s="13" customFormat="1" ht="15.75" customHeight="1" x14ac:dyDescent="0.15">
      <c r="A55" s="140" t="s">
        <v>5</v>
      </c>
      <c r="B55" s="141">
        <f t="shared" si="1"/>
        <v>0</v>
      </c>
      <c r="C55" s="142">
        <f>+SUM(C50:C54)</f>
        <v>0</v>
      </c>
      <c r="D55" s="143">
        <f t="shared" ref="D55:X55" si="9">+SUM(D50:D54)</f>
        <v>0</v>
      </c>
      <c r="E55" s="143">
        <f t="shared" si="9"/>
        <v>0</v>
      </c>
      <c r="F55" s="143">
        <f t="shared" si="9"/>
        <v>0</v>
      </c>
      <c r="G55" s="143">
        <f t="shared" si="9"/>
        <v>0</v>
      </c>
      <c r="H55" s="143">
        <f t="shared" si="9"/>
        <v>0</v>
      </c>
      <c r="I55" s="143">
        <f t="shared" si="9"/>
        <v>0</v>
      </c>
      <c r="J55" s="143">
        <f t="shared" si="9"/>
        <v>0</v>
      </c>
      <c r="K55" s="143">
        <f t="shared" si="9"/>
        <v>0</v>
      </c>
      <c r="L55" s="143">
        <f t="shared" si="9"/>
        <v>0</v>
      </c>
      <c r="M55" s="144">
        <f t="shared" si="9"/>
        <v>0</v>
      </c>
      <c r="N55" s="144">
        <f t="shared" si="9"/>
        <v>0</v>
      </c>
      <c r="O55" s="144">
        <f t="shared" si="9"/>
        <v>0</v>
      </c>
      <c r="P55" s="144">
        <f t="shared" si="9"/>
        <v>0</v>
      </c>
      <c r="Q55" s="144">
        <f t="shared" si="9"/>
        <v>0</v>
      </c>
      <c r="R55" s="144">
        <f t="shared" si="9"/>
        <v>0</v>
      </c>
      <c r="S55" s="144">
        <f t="shared" si="9"/>
        <v>0</v>
      </c>
      <c r="T55" s="144">
        <f t="shared" si="9"/>
        <v>0</v>
      </c>
      <c r="U55" s="144">
        <f t="shared" si="9"/>
        <v>0</v>
      </c>
      <c r="V55" s="142">
        <f t="shared" si="9"/>
        <v>0</v>
      </c>
      <c r="W55" s="145">
        <f t="shared" si="9"/>
        <v>0</v>
      </c>
      <c r="X55" s="146">
        <f t="shared" si="9"/>
        <v>0</v>
      </c>
      <c r="Y55" s="136" t="str">
        <f t="shared" si="2"/>
        <v/>
      </c>
      <c r="Z55" s="15"/>
      <c r="AA55" s="15"/>
      <c r="AB55" s="15"/>
      <c r="AC55" s="15"/>
      <c r="AI55" s="15"/>
      <c r="AJ55" s="15"/>
      <c r="AK55" s="15"/>
      <c r="AL55" s="15"/>
      <c r="AM55" s="15"/>
      <c r="AW55" s="16"/>
      <c r="AZ55" s="17"/>
      <c r="BA55" s="33" t="str">
        <f t="shared" si="3"/>
        <v/>
      </c>
      <c r="BB55" s="137" t="str">
        <f t="shared" si="4"/>
        <v/>
      </c>
      <c r="BC55" s="33" t="str">
        <f t="shared" si="5"/>
        <v/>
      </c>
      <c r="BD55" s="16">
        <f t="shared" si="6"/>
        <v>0</v>
      </c>
      <c r="BE55" s="16">
        <f t="shared" si="7"/>
        <v>0</v>
      </c>
      <c r="BF55" s="16" t="str">
        <f t="shared" si="8"/>
        <v/>
      </c>
      <c r="BP55" s="16"/>
    </row>
    <row r="56" spans="1:68" s="13" customFormat="1" ht="39.75" customHeight="1" x14ac:dyDescent="0.2">
      <c r="A56" s="147" t="s">
        <v>79</v>
      </c>
      <c r="C56" s="130"/>
      <c r="D56" s="130"/>
      <c r="E56" s="130"/>
      <c r="F56" s="130"/>
      <c r="G56" s="130"/>
      <c r="H56" s="130"/>
      <c r="I56" s="130"/>
      <c r="J56" s="130"/>
      <c r="K56" s="130"/>
      <c r="L56" s="130"/>
      <c r="M56" s="130"/>
      <c r="N56" s="130"/>
      <c r="O56" s="15"/>
      <c r="P56" s="15"/>
      <c r="Q56" s="15"/>
      <c r="R56" s="15"/>
      <c r="S56" s="15"/>
      <c r="T56" s="15"/>
      <c r="U56" s="15"/>
      <c r="V56" s="15"/>
      <c r="W56" s="15"/>
      <c r="X56" s="15"/>
      <c r="Y56" s="15"/>
      <c r="Z56" s="15"/>
      <c r="AF56" s="15"/>
      <c r="AG56" s="15"/>
      <c r="AH56" s="15"/>
      <c r="AI56" s="15"/>
      <c r="AJ56" s="15"/>
      <c r="AV56" s="17"/>
      <c r="AW56" s="131"/>
      <c r="BA56" s="70"/>
      <c r="BB56" s="70"/>
      <c r="BC56" s="70"/>
      <c r="BD56" s="70"/>
      <c r="BE56" s="70"/>
      <c r="BF56" s="89"/>
      <c r="BP56" s="16"/>
    </row>
    <row r="57" spans="1:68" s="13" customFormat="1" ht="19.5" customHeight="1" x14ac:dyDescent="0.15">
      <c r="A57" s="317" t="s">
        <v>70</v>
      </c>
      <c r="B57" s="94" t="s">
        <v>71</v>
      </c>
      <c r="C57" s="15"/>
      <c r="D57" s="15"/>
      <c r="E57" s="15"/>
      <c r="F57" s="15"/>
      <c r="G57" s="15"/>
      <c r="H57" s="15"/>
      <c r="I57" s="15"/>
      <c r="J57" s="15"/>
      <c r="K57" s="15"/>
      <c r="Q57" s="15"/>
      <c r="R57" s="15"/>
      <c r="S57" s="15"/>
      <c r="T57" s="15"/>
      <c r="U57" s="15"/>
      <c r="AH57" s="148"/>
      <c r="AI57" s="148"/>
      <c r="AW57" s="16"/>
      <c r="BA57" s="70"/>
      <c r="BB57" s="70"/>
      <c r="BC57" s="70"/>
      <c r="BD57" s="70"/>
      <c r="BE57" s="70"/>
      <c r="BF57" s="89"/>
      <c r="BP57" s="16"/>
    </row>
    <row r="58" spans="1:68" s="13" customFormat="1" ht="15" customHeight="1" x14ac:dyDescent="0.15">
      <c r="A58" s="149" t="s">
        <v>75</v>
      </c>
      <c r="B58" s="150"/>
      <c r="C58" s="15"/>
      <c r="D58" s="15"/>
      <c r="E58" s="15"/>
      <c r="F58" s="15"/>
      <c r="G58" s="15"/>
      <c r="H58" s="15"/>
      <c r="I58" s="15"/>
      <c r="J58" s="15"/>
      <c r="K58" s="15"/>
      <c r="Q58" s="15"/>
      <c r="R58" s="15"/>
      <c r="S58" s="15"/>
      <c r="T58" s="15"/>
      <c r="U58" s="15"/>
      <c r="AH58" s="148"/>
      <c r="AI58" s="148"/>
      <c r="AL58" s="151"/>
      <c r="AM58" s="152"/>
      <c r="AN58" s="151"/>
      <c r="AO58" s="151"/>
      <c r="AP58" s="151"/>
      <c r="AQ58" s="151"/>
      <c r="AW58" s="16"/>
      <c r="BA58" s="70"/>
      <c r="BB58" s="70"/>
      <c r="BC58" s="70"/>
      <c r="BD58" s="70"/>
      <c r="BE58" s="70"/>
      <c r="BF58" s="89"/>
      <c r="BP58" s="16"/>
    </row>
    <row r="59" spans="1:68" s="13" customFormat="1" ht="15" customHeight="1" x14ac:dyDescent="0.15">
      <c r="A59" s="133" t="s">
        <v>76</v>
      </c>
      <c r="B59" s="78"/>
      <c r="C59" s="15"/>
      <c r="D59" s="15"/>
      <c r="E59" s="15"/>
      <c r="F59" s="15"/>
      <c r="G59" s="15"/>
      <c r="H59" s="15"/>
      <c r="I59" s="15"/>
      <c r="J59" s="15"/>
      <c r="K59" s="15"/>
      <c r="Q59" s="15"/>
      <c r="R59" s="15"/>
      <c r="S59" s="15"/>
      <c r="T59" s="15"/>
      <c r="U59" s="15"/>
      <c r="AH59" s="148"/>
      <c r="AI59" s="148"/>
      <c r="AL59" s="151"/>
      <c r="AM59" s="152"/>
      <c r="AN59" s="151"/>
      <c r="AO59" s="151"/>
      <c r="AP59" s="151"/>
      <c r="AQ59" s="151"/>
      <c r="AW59" s="16"/>
      <c r="BA59" s="70"/>
      <c r="BB59" s="70"/>
      <c r="BC59" s="70"/>
      <c r="BD59" s="70"/>
      <c r="BE59" s="70"/>
      <c r="BF59" s="89"/>
      <c r="BP59" s="16"/>
    </row>
    <row r="60" spans="1:68" s="13" customFormat="1" ht="15" customHeight="1" x14ac:dyDescent="0.15">
      <c r="A60" s="133" t="s">
        <v>77</v>
      </c>
      <c r="B60" s="78"/>
      <c r="C60" s="15"/>
      <c r="D60" s="15"/>
      <c r="E60" s="15"/>
      <c r="F60" s="15"/>
      <c r="G60" s="15"/>
      <c r="H60" s="15"/>
      <c r="I60" s="15"/>
      <c r="J60" s="15"/>
      <c r="K60" s="15"/>
      <c r="Q60" s="15"/>
      <c r="R60" s="15"/>
      <c r="S60" s="15"/>
      <c r="T60" s="15"/>
      <c r="U60" s="15"/>
      <c r="AH60" s="148"/>
      <c r="AI60" s="148"/>
      <c r="AL60" s="151"/>
      <c r="AM60" s="152"/>
      <c r="AN60" s="151"/>
      <c r="AO60" s="151"/>
      <c r="AP60" s="151"/>
      <c r="AQ60" s="151"/>
      <c r="AW60" s="16"/>
      <c r="BA60" s="5"/>
      <c r="BB60" s="5"/>
      <c r="BC60" s="5"/>
      <c r="BD60" s="5"/>
      <c r="BE60" s="5"/>
      <c r="BF60" s="153"/>
      <c r="BP60" s="16"/>
    </row>
    <row r="61" spans="1:68" s="13" customFormat="1" ht="15" customHeight="1" x14ac:dyDescent="0.15">
      <c r="A61" s="138" t="s">
        <v>78</v>
      </c>
      <c r="B61" s="154"/>
      <c r="C61" s="15"/>
      <c r="D61" s="15"/>
      <c r="E61" s="15"/>
      <c r="F61" s="15"/>
      <c r="G61" s="15"/>
      <c r="H61" s="15"/>
      <c r="I61" s="15"/>
      <c r="J61" s="15"/>
      <c r="K61" s="15"/>
      <c r="Q61" s="15"/>
      <c r="R61" s="15"/>
      <c r="S61" s="15"/>
      <c r="T61" s="15"/>
      <c r="U61" s="15"/>
      <c r="AH61" s="148"/>
      <c r="AI61" s="148"/>
      <c r="AL61" s="151"/>
      <c r="AM61" s="152"/>
      <c r="AN61" s="151"/>
      <c r="AO61" s="151"/>
      <c r="AP61" s="151"/>
      <c r="AQ61" s="151"/>
      <c r="AW61" s="16"/>
      <c r="BA61" s="5"/>
      <c r="BB61" s="5"/>
      <c r="BC61" s="5"/>
      <c r="BD61" s="5"/>
      <c r="BE61" s="5"/>
      <c r="BF61" s="153"/>
      <c r="BP61" s="16"/>
    </row>
    <row r="62" spans="1:68" s="13" customFormat="1" ht="15" customHeight="1" x14ac:dyDescent="0.15">
      <c r="A62" s="140" t="s">
        <v>5</v>
      </c>
      <c r="B62" s="141">
        <f>+SUM(B58:B61)</f>
        <v>0</v>
      </c>
      <c r="C62" s="15"/>
      <c r="D62" s="15"/>
      <c r="E62" s="15"/>
      <c r="F62" s="15"/>
      <c r="G62" s="15"/>
      <c r="H62" s="15"/>
      <c r="I62" s="15"/>
      <c r="J62" s="15"/>
      <c r="K62" s="15"/>
      <c r="Q62" s="15"/>
      <c r="R62" s="15"/>
      <c r="S62" s="15"/>
      <c r="T62" s="15"/>
      <c r="U62" s="15"/>
      <c r="AH62" s="148"/>
      <c r="AI62" s="148"/>
      <c r="AL62" s="151"/>
      <c r="AM62" s="152"/>
      <c r="AN62" s="151"/>
      <c r="AO62" s="151"/>
      <c r="AP62" s="151"/>
      <c r="AQ62" s="151"/>
      <c r="AW62" s="16"/>
      <c r="BA62" s="5"/>
      <c r="BB62" s="5"/>
      <c r="BC62" s="5"/>
      <c r="BD62" s="5"/>
      <c r="BE62" s="5"/>
      <c r="BF62" s="153"/>
      <c r="BP62" s="16"/>
    </row>
    <row r="63" spans="1:68" s="13" customFormat="1" ht="41.25" customHeight="1" x14ac:dyDescent="0.2">
      <c r="A63" s="147" t="s">
        <v>80</v>
      </c>
      <c r="B63" s="147"/>
      <c r="C63" s="15"/>
      <c r="D63" s="15"/>
      <c r="E63" s="15"/>
      <c r="F63" s="15"/>
      <c r="G63" s="15"/>
      <c r="H63" s="15"/>
      <c r="I63" s="15"/>
      <c r="J63" s="15"/>
      <c r="K63" s="15"/>
      <c r="Q63" s="15"/>
      <c r="R63" s="15"/>
      <c r="S63" s="15"/>
      <c r="T63" s="15"/>
      <c r="U63" s="15"/>
      <c r="AH63" s="148"/>
      <c r="AI63" s="148"/>
      <c r="AL63" s="151"/>
      <c r="AM63" s="152"/>
      <c r="AN63" s="151"/>
      <c r="AO63" s="151"/>
      <c r="AP63" s="151"/>
      <c r="AQ63" s="151"/>
      <c r="AW63" s="16"/>
      <c r="BA63" s="5"/>
      <c r="BB63" s="5"/>
      <c r="BC63" s="5"/>
      <c r="BD63" s="5"/>
      <c r="BE63" s="5"/>
      <c r="BF63" s="153"/>
      <c r="BP63" s="16"/>
    </row>
    <row r="64" spans="1:68" s="13" customFormat="1" ht="15" customHeight="1" x14ac:dyDescent="0.15">
      <c r="A64" s="317" t="s">
        <v>70</v>
      </c>
      <c r="B64" s="94" t="s">
        <v>71</v>
      </c>
      <c r="C64" s="15"/>
      <c r="D64" s="15"/>
      <c r="E64" s="15"/>
      <c r="F64" s="15"/>
      <c r="G64" s="15"/>
      <c r="H64" s="15"/>
      <c r="I64" s="15"/>
      <c r="J64" s="15"/>
      <c r="K64" s="15"/>
      <c r="Q64" s="15"/>
      <c r="R64" s="15"/>
      <c r="S64" s="15"/>
      <c r="T64" s="15"/>
      <c r="U64" s="15"/>
      <c r="AH64" s="148"/>
      <c r="AI64" s="148"/>
      <c r="AL64" s="151"/>
      <c r="AM64" s="152"/>
      <c r="AN64" s="151"/>
      <c r="AO64" s="151"/>
      <c r="AP64" s="151"/>
      <c r="AQ64" s="151"/>
      <c r="AW64" s="16"/>
      <c r="BA64" s="5"/>
      <c r="BB64" s="5"/>
      <c r="BC64" s="5"/>
      <c r="BD64" s="5"/>
      <c r="BE64" s="5"/>
      <c r="BF64" s="153"/>
      <c r="BP64" s="16"/>
    </row>
    <row r="65" spans="1:81" s="13" customFormat="1" ht="15" customHeight="1" x14ac:dyDescent="0.15">
      <c r="A65" s="149" t="s">
        <v>75</v>
      </c>
      <c r="B65" s="150"/>
      <c r="C65" s="15"/>
      <c r="D65" s="15"/>
      <c r="E65" s="15"/>
      <c r="F65" s="15"/>
      <c r="G65" s="15"/>
      <c r="H65" s="15"/>
      <c r="I65" s="15"/>
      <c r="J65" s="15"/>
      <c r="K65" s="15"/>
      <c r="Q65" s="15"/>
      <c r="R65" s="15"/>
      <c r="S65" s="15"/>
      <c r="T65" s="15"/>
      <c r="U65" s="15"/>
      <c r="AH65" s="148"/>
      <c r="AI65" s="148"/>
      <c r="AL65" s="151"/>
      <c r="AM65" s="152"/>
      <c r="AN65" s="151"/>
      <c r="AO65" s="151"/>
      <c r="AP65" s="151"/>
      <c r="AQ65" s="151"/>
      <c r="AW65" s="16"/>
      <c r="BA65" s="5"/>
      <c r="BB65" s="5"/>
      <c r="BC65" s="5"/>
      <c r="BD65" s="5"/>
      <c r="BE65" s="5"/>
      <c r="BF65" s="153"/>
      <c r="BP65" s="16"/>
    </row>
    <row r="66" spans="1:81" s="13" customFormat="1" ht="15" customHeight="1" x14ac:dyDescent="0.15">
      <c r="A66" s="133" t="s">
        <v>76</v>
      </c>
      <c r="B66" s="78"/>
      <c r="C66" s="15"/>
      <c r="D66" s="15"/>
      <c r="E66" s="15"/>
      <c r="F66" s="15"/>
      <c r="G66" s="15"/>
      <c r="H66" s="15"/>
      <c r="I66" s="15"/>
      <c r="J66" s="15"/>
      <c r="K66" s="15"/>
      <c r="Q66" s="15"/>
      <c r="R66" s="15"/>
      <c r="S66" s="15"/>
      <c r="T66" s="15"/>
      <c r="U66" s="15"/>
      <c r="AH66" s="148"/>
      <c r="AI66" s="148"/>
      <c r="AL66" s="151"/>
      <c r="AM66" s="152"/>
      <c r="AN66" s="151"/>
      <c r="AO66" s="151"/>
      <c r="AP66" s="151"/>
      <c r="AQ66" s="151"/>
      <c r="AW66" s="16"/>
      <c r="BA66" s="5"/>
      <c r="BB66" s="5"/>
      <c r="BC66" s="5"/>
      <c r="BD66" s="5"/>
      <c r="BE66" s="5"/>
      <c r="BF66" s="153"/>
      <c r="BP66" s="16"/>
    </row>
    <row r="67" spans="1:81" s="13" customFormat="1" ht="15" customHeight="1" x14ac:dyDescent="0.15">
      <c r="A67" s="133" t="s">
        <v>77</v>
      </c>
      <c r="B67" s="78"/>
      <c r="C67" s="15"/>
      <c r="D67" s="15"/>
      <c r="E67" s="15"/>
      <c r="F67" s="15"/>
      <c r="G67" s="15"/>
      <c r="H67" s="15"/>
      <c r="I67" s="15"/>
      <c r="J67" s="15"/>
      <c r="K67" s="15"/>
      <c r="Q67" s="15"/>
      <c r="R67" s="15"/>
      <c r="S67" s="15"/>
      <c r="T67" s="15"/>
      <c r="U67" s="15"/>
      <c r="AH67" s="148"/>
      <c r="AI67" s="148"/>
      <c r="AL67" s="151"/>
      <c r="AM67" s="152"/>
      <c r="AN67" s="151"/>
      <c r="AO67" s="151"/>
      <c r="AP67" s="151"/>
      <c r="AQ67" s="151"/>
      <c r="AW67" s="16"/>
      <c r="BA67" s="5"/>
      <c r="BB67" s="5"/>
      <c r="BC67" s="5"/>
      <c r="BD67" s="5"/>
      <c r="BE67" s="5"/>
      <c r="BF67" s="153"/>
      <c r="BP67" s="16"/>
    </row>
    <row r="68" spans="1:81" s="13" customFormat="1" ht="15" customHeight="1" x14ac:dyDescent="0.15">
      <c r="A68" s="138" t="s">
        <v>78</v>
      </c>
      <c r="B68" s="154"/>
      <c r="C68" s="15"/>
      <c r="D68" s="15"/>
      <c r="E68" s="15"/>
      <c r="F68" s="15"/>
      <c r="G68" s="15"/>
      <c r="H68" s="15"/>
      <c r="I68" s="15"/>
      <c r="J68" s="15"/>
      <c r="K68" s="15"/>
      <c r="Q68" s="15"/>
      <c r="R68" s="15"/>
      <c r="S68" s="15"/>
      <c r="T68" s="15"/>
      <c r="U68" s="15"/>
      <c r="AH68" s="148"/>
      <c r="AI68" s="148"/>
      <c r="AL68" s="151"/>
      <c r="AM68" s="152"/>
      <c r="AN68" s="151"/>
      <c r="AO68" s="151"/>
      <c r="AP68" s="151"/>
      <c r="AQ68" s="151"/>
      <c r="AW68" s="16"/>
      <c r="BA68" s="5"/>
      <c r="BB68" s="5"/>
      <c r="BC68" s="5"/>
      <c r="BD68" s="5"/>
      <c r="BE68" s="5"/>
      <c r="BF68" s="153"/>
      <c r="BP68" s="16"/>
    </row>
    <row r="69" spans="1:81" s="13" customFormat="1" ht="15" customHeight="1" x14ac:dyDescent="0.15">
      <c r="A69" s="140" t="s">
        <v>5</v>
      </c>
      <c r="B69" s="141">
        <f>+SUM(B65:B68)</f>
        <v>0</v>
      </c>
      <c r="C69" s="15"/>
      <c r="D69" s="15"/>
      <c r="E69" s="15"/>
      <c r="F69" s="15"/>
      <c r="G69" s="15"/>
      <c r="H69" s="15"/>
      <c r="I69" s="15"/>
      <c r="J69" s="15"/>
      <c r="K69" s="15"/>
      <c r="Q69" s="15"/>
      <c r="R69" s="15"/>
      <c r="S69" s="15"/>
      <c r="T69" s="15"/>
      <c r="U69" s="15"/>
      <c r="AH69" s="148"/>
      <c r="AI69" s="148"/>
      <c r="AL69" s="151"/>
      <c r="AM69" s="152"/>
      <c r="AN69" s="151"/>
      <c r="AO69" s="151"/>
      <c r="AP69" s="151"/>
      <c r="AQ69" s="151"/>
      <c r="AW69" s="16"/>
      <c r="BA69" s="5"/>
      <c r="BB69" s="5"/>
      <c r="BC69" s="5"/>
      <c r="BD69" s="5"/>
      <c r="BE69" s="5"/>
      <c r="BF69" s="153"/>
      <c r="BP69" s="16"/>
    </row>
    <row r="70" spans="1:81" s="11" customFormat="1" ht="45" customHeight="1" x14ac:dyDescent="0.2">
      <c r="A70" s="155" t="s">
        <v>81</v>
      </c>
      <c r="B70" s="156"/>
      <c r="C70" s="157"/>
      <c r="AS70" s="91"/>
      <c r="AT70" s="91"/>
      <c r="AU70" s="91"/>
      <c r="AV70" s="92"/>
      <c r="AW70" s="93"/>
      <c r="AX70" s="91"/>
      <c r="AY70" s="91"/>
      <c r="AZ70" s="91"/>
      <c r="BA70" s="5"/>
      <c r="BB70" s="5"/>
      <c r="BC70" s="5"/>
      <c r="BD70" s="5"/>
      <c r="BE70" s="5"/>
      <c r="BF70" s="153"/>
      <c r="BG70" s="91"/>
      <c r="BH70" s="91"/>
      <c r="BI70" s="91"/>
      <c r="BJ70" s="91"/>
      <c r="BK70" s="91"/>
      <c r="BL70" s="91"/>
      <c r="BM70" s="91"/>
      <c r="BN70" s="91"/>
      <c r="BO70" s="91"/>
      <c r="BP70" s="93"/>
      <c r="BQ70" s="91"/>
      <c r="BR70" s="91"/>
      <c r="BS70" s="91"/>
      <c r="BT70" s="91"/>
      <c r="BU70" s="91"/>
      <c r="BV70" s="91"/>
      <c r="BW70" s="91"/>
      <c r="BX70" s="91"/>
      <c r="BY70" s="91"/>
      <c r="BZ70" s="91"/>
      <c r="CA70" s="91"/>
      <c r="CB70" s="91"/>
      <c r="CC70" s="91"/>
    </row>
    <row r="71" spans="1:81" s="11" customFormat="1" ht="15" customHeight="1" x14ac:dyDescent="0.2">
      <c r="A71" s="315" t="s">
        <v>82</v>
      </c>
      <c r="B71" s="321" t="s">
        <v>5</v>
      </c>
      <c r="AS71" s="91"/>
      <c r="AT71" s="91"/>
      <c r="AU71" s="91"/>
      <c r="AV71" s="92"/>
      <c r="AW71" s="93"/>
      <c r="AX71" s="91"/>
      <c r="AY71" s="91"/>
      <c r="AZ71" s="91"/>
      <c r="BA71" s="5"/>
      <c r="BB71" s="5"/>
      <c r="BC71" s="5"/>
      <c r="BD71" s="5"/>
      <c r="BE71" s="5"/>
      <c r="BF71" s="153"/>
      <c r="BG71" s="91"/>
      <c r="BH71" s="91"/>
      <c r="BI71" s="91"/>
      <c r="BJ71" s="91"/>
      <c r="BK71" s="91"/>
      <c r="BL71" s="91"/>
      <c r="BM71" s="91"/>
      <c r="BN71" s="91"/>
      <c r="BO71" s="91"/>
      <c r="BP71" s="93"/>
      <c r="BQ71" s="91"/>
      <c r="BR71" s="91"/>
      <c r="BS71" s="91"/>
      <c r="BT71" s="91"/>
      <c r="BU71" s="91"/>
      <c r="BV71" s="91"/>
      <c r="BW71" s="91"/>
      <c r="BX71" s="91"/>
      <c r="BY71" s="91"/>
      <c r="BZ71" s="91"/>
      <c r="CA71" s="91"/>
      <c r="CB71" s="91"/>
      <c r="CC71" s="91"/>
    </row>
    <row r="72" spans="1:81" s="11" customFormat="1" ht="17.25" customHeight="1" x14ac:dyDescent="0.2">
      <c r="A72" s="158" t="s">
        <v>83</v>
      </c>
      <c r="B72" s="150"/>
      <c r="AS72" s="91"/>
      <c r="AT72" s="91"/>
      <c r="AU72" s="91"/>
      <c r="AV72" s="92"/>
      <c r="AW72" s="93"/>
      <c r="AX72" s="91"/>
      <c r="AY72" s="91"/>
      <c r="AZ72" s="91"/>
      <c r="BA72" s="5"/>
      <c r="BB72" s="5"/>
      <c r="BC72" s="5"/>
      <c r="BD72" s="5"/>
      <c r="BE72" s="5"/>
      <c r="BF72" s="153"/>
      <c r="BG72" s="91"/>
      <c r="BH72" s="91"/>
      <c r="BI72" s="91"/>
      <c r="BJ72" s="91"/>
      <c r="BK72" s="91"/>
      <c r="BL72" s="91"/>
      <c r="BM72" s="91"/>
      <c r="BN72" s="91"/>
      <c r="BO72" s="91"/>
      <c r="BP72" s="93"/>
      <c r="BQ72" s="91"/>
      <c r="BR72" s="91"/>
      <c r="BS72" s="91"/>
      <c r="BT72" s="91"/>
      <c r="BU72" s="91"/>
      <c r="BV72" s="91"/>
      <c r="BW72" s="91"/>
      <c r="BX72" s="91"/>
      <c r="BY72" s="91"/>
      <c r="BZ72" s="91"/>
      <c r="CA72" s="91"/>
      <c r="CB72" s="91"/>
      <c r="CC72" s="91"/>
    </row>
    <row r="73" spans="1:81" s="11" customFormat="1" ht="15" customHeight="1" x14ac:dyDescent="0.2">
      <c r="A73" s="159" t="s">
        <v>84</v>
      </c>
      <c r="B73" s="78"/>
      <c r="AS73" s="91"/>
      <c r="AT73" s="91"/>
      <c r="AU73" s="91"/>
      <c r="AV73" s="92"/>
      <c r="AW73" s="93"/>
      <c r="AX73" s="91"/>
      <c r="AY73" s="91"/>
      <c r="AZ73" s="91"/>
      <c r="BA73" s="5"/>
      <c r="BB73" s="5"/>
      <c r="BC73" s="5"/>
      <c r="BD73" s="5"/>
      <c r="BE73" s="5"/>
      <c r="BF73" s="153"/>
      <c r="BG73" s="91"/>
      <c r="BH73" s="91"/>
      <c r="BI73" s="91"/>
      <c r="BJ73" s="91"/>
      <c r="BK73" s="91"/>
      <c r="BL73" s="91"/>
      <c r="BM73" s="91"/>
      <c r="BN73" s="91"/>
      <c r="BO73" s="91"/>
      <c r="BP73" s="93"/>
      <c r="BQ73" s="91"/>
      <c r="BR73" s="91"/>
      <c r="BS73" s="91"/>
      <c r="BT73" s="91"/>
      <c r="BU73" s="91"/>
      <c r="BV73" s="91"/>
      <c r="BW73" s="91"/>
      <c r="BX73" s="91"/>
      <c r="BY73" s="91"/>
      <c r="BZ73" s="91"/>
      <c r="CA73" s="91"/>
      <c r="CB73" s="91"/>
      <c r="CC73" s="91"/>
    </row>
    <row r="74" spans="1:81" s="11" customFormat="1" ht="15" customHeight="1" x14ac:dyDescent="0.2">
      <c r="A74" s="159" t="s">
        <v>85</v>
      </c>
      <c r="B74" s="78"/>
      <c r="AS74" s="91"/>
      <c r="AT74" s="91"/>
      <c r="AU74" s="91"/>
      <c r="AV74" s="92"/>
      <c r="AW74" s="93"/>
      <c r="AX74" s="91"/>
      <c r="AY74" s="91"/>
      <c r="AZ74" s="91"/>
      <c r="BA74" s="5"/>
      <c r="BB74" s="5"/>
      <c r="BC74" s="5"/>
      <c r="BD74" s="5"/>
      <c r="BE74" s="5"/>
      <c r="BF74" s="153"/>
      <c r="BG74" s="91"/>
      <c r="BH74" s="91"/>
      <c r="BI74" s="91"/>
      <c r="BJ74" s="91"/>
      <c r="BK74" s="91"/>
      <c r="BL74" s="91"/>
      <c r="BM74" s="91"/>
      <c r="BN74" s="91"/>
      <c r="BO74" s="91"/>
      <c r="BP74" s="93"/>
      <c r="BQ74" s="91"/>
      <c r="BR74" s="91"/>
      <c r="BS74" s="91"/>
      <c r="BT74" s="91"/>
      <c r="BU74" s="91"/>
      <c r="BV74" s="91"/>
      <c r="BW74" s="91"/>
      <c r="BX74" s="91"/>
      <c r="BY74" s="91"/>
      <c r="BZ74" s="91"/>
      <c r="CA74" s="91"/>
      <c r="CB74" s="91"/>
      <c r="CC74" s="91"/>
    </row>
    <row r="75" spans="1:81" s="11" customFormat="1" ht="14.25" x14ac:dyDescent="0.2">
      <c r="A75" s="159" t="s">
        <v>86</v>
      </c>
      <c r="B75" s="78"/>
      <c r="AS75" s="91"/>
      <c r="AT75" s="91"/>
      <c r="AU75" s="91"/>
      <c r="AV75" s="92"/>
      <c r="AW75" s="93"/>
      <c r="AX75" s="91"/>
      <c r="AY75" s="91"/>
      <c r="AZ75" s="91"/>
      <c r="BA75" s="5"/>
      <c r="BB75" s="5"/>
      <c r="BC75" s="5"/>
      <c r="BD75" s="5"/>
      <c r="BE75" s="5"/>
      <c r="BF75" s="153"/>
      <c r="BG75" s="91"/>
      <c r="BH75" s="91"/>
      <c r="BI75" s="91"/>
      <c r="BJ75" s="91"/>
      <c r="BK75" s="91"/>
      <c r="BL75" s="91"/>
      <c r="BM75" s="91"/>
      <c r="BN75" s="91"/>
      <c r="BO75" s="91"/>
      <c r="BP75" s="93"/>
      <c r="BQ75" s="91"/>
      <c r="BR75" s="91"/>
      <c r="BS75" s="91"/>
      <c r="BT75" s="91"/>
      <c r="BU75" s="91"/>
      <c r="BV75" s="91"/>
      <c r="BW75" s="91"/>
      <c r="BX75" s="91"/>
      <c r="BY75" s="91"/>
      <c r="BZ75" s="91"/>
      <c r="CA75" s="91"/>
      <c r="CB75" s="91"/>
      <c r="CC75" s="91"/>
    </row>
    <row r="76" spans="1:81" s="11" customFormat="1" ht="15" customHeight="1" x14ac:dyDescent="0.2">
      <c r="A76" s="159" t="s">
        <v>87</v>
      </c>
      <c r="B76" s="78"/>
      <c r="AS76" s="91"/>
      <c r="AT76" s="91"/>
      <c r="AU76" s="91"/>
      <c r="AV76" s="92"/>
      <c r="AW76" s="93"/>
      <c r="AX76" s="91"/>
      <c r="AY76" s="91"/>
      <c r="AZ76" s="91"/>
      <c r="BA76" s="5"/>
      <c r="BB76" s="5"/>
      <c r="BC76" s="5"/>
      <c r="BD76" s="5"/>
      <c r="BE76" s="5"/>
      <c r="BF76" s="153"/>
      <c r="BG76" s="91"/>
      <c r="BH76" s="91"/>
      <c r="BI76" s="91"/>
      <c r="BJ76" s="91"/>
      <c r="BK76" s="91"/>
      <c r="BL76" s="91"/>
      <c r="BM76" s="91"/>
      <c r="BN76" s="91"/>
      <c r="BO76" s="91"/>
      <c r="BP76" s="93"/>
      <c r="BQ76" s="91"/>
      <c r="BR76" s="91"/>
      <c r="BS76" s="91"/>
      <c r="BT76" s="91"/>
      <c r="BU76" s="91"/>
      <c r="BV76" s="91"/>
      <c r="BW76" s="91"/>
      <c r="BX76" s="91"/>
      <c r="BY76" s="91"/>
      <c r="BZ76" s="91"/>
      <c r="CA76" s="91"/>
      <c r="CB76" s="91"/>
      <c r="CC76" s="91"/>
    </row>
    <row r="77" spans="1:81" s="11" customFormat="1" ht="15" customHeight="1" x14ac:dyDescent="0.2">
      <c r="A77" s="159" t="s">
        <v>88</v>
      </c>
      <c r="B77" s="78"/>
      <c r="AS77" s="91"/>
      <c r="AT77" s="91"/>
      <c r="AU77" s="91"/>
      <c r="AV77" s="92"/>
      <c r="AW77" s="93"/>
      <c r="AX77" s="91"/>
      <c r="AY77" s="91"/>
      <c r="AZ77" s="91"/>
      <c r="BA77" s="5"/>
      <c r="BB77" s="5"/>
      <c r="BC77" s="5"/>
      <c r="BD77" s="5"/>
      <c r="BE77" s="5"/>
      <c r="BF77" s="153"/>
      <c r="BG77" s="91"/>
      <c r="BH77" s="91"/>
      <c r="BI77" s="91"/>
      <c r="BJ77" s="91"/>
      <c r="BK77" s="91"/>
      <c r="BL77" s="91"/>
      <c r="BM77" s="91"/>
      <c r="BN77" s="91"/>
      <c r="BO77" s="91"/>
      <c r="BP77" s="93"/>
      <c r="BQ77" s="91"/>
      <c r="BR77" s="91"/>
      <c r="BS77" s="91"/>
      <c r="BT77" s="91"/>
      <c r="BU77" s="91"/>
      <c r="BV77" s="91"/>
      <c r="BW77" s="91"/>
      <c r="BX77" s="91"/>
      <c r="BY77" s="91"/>
      <c r="BZ77" s="91"/>
      <c r="CA77" s="91"/>
      <c r="CB77" s="91"/>
      <c r="CC77" s="91"/>
    </row>
    <row r="78" spans="1:81" s="11" customFormat="1" ht="15" customHeight="1" x14ac:dyDescent="0.2">
      <c r="A78" s="160" t="s">
        <v>89</v>
      </c>
      <c r="B78" s="78"/>
      <c r="AS78" s="91"/>
      <c r="AT78" s="91"/>
      <c r="AU78" s="91"/>
      <c r="AV78" s="92"/>
      <c r="AW78" s="93"/>
      <c r="AX78" s="91"/>
      <c r="AY78" s="91"/>
      <c r="AZ78" s="91"/>
      <c r="BA78" s="5"/>
      <c r="BB78" s="5"/>
      <c r="BC78" s="5"/>
      <c r="BD78" s="5"/>
      <c r="BE78" s="5"/>
      <c r="BF78" s="153"/>
      <c r="BG78" s="91"/>
      <c r="BH78" s="91"/>
      <c r="BI78" s="91"/>
      <c r="BJ78" s="91"/>
      <c r="BK78" s="91"/>
      <c r="BL78" s="91"/>
      <c r="BM78" s="91"/>
      <c r="BN78" s="91"/>
      <c r="BO78" s="91"/>
      <c r="BP78" s="93"/>
      <c r="BQ78" s="91"/>
      <c r="BR78" s="91"/>
      <c r="BS78" s="91"/>
      <c r="BT78" s="91"/>
      <c r="BU78" s="91"/>
      <c r="BV78" s="91"/>
      <c r="BW78" s="91"/>
      <c r="BX78" s="91"/>
      <c r="BY78" s="91"/>
      <c r="BZ78" s="91"/>
      <c r="CA78" s="91"/>
      <c r="CB78" s="91"/>
      <c r="CC78" s="91"/>
    </row>
    <row r="79" spans="1:81" s="11" customFormat="1" ht="15" customHeight="1" x14ac:dyDescent="0.2">
      <c r="A79" s="159" t="s">
        <v>90</v>
      </c>
      <c r="B79" s="78"/>
      <c r="AS79" s="91"/>
      <c r="AT79" s="91"/>
      <c r="AU79" s="91"/>
      <c r="AV79" s="92"/>
      <c r="AW79" s="93"/>
      <c r="AX79" s="91"/>
      <c r="AY79" s="91"/>
      <c r="AZ79" s="91"/>
      <c r="BA79" s="5"/>
      <c r="BB79" s="5"/>
      <c r="BC79" s="5"/>
      <c r="BD79" s="5"/>
      <c r="BE79" s="5"/>
      <c r="BF79" s="153"/>
      <c r="BG79" s="91"/>
      <c r="BH79" s="91"/>
      <c r="BI79" s="91"/>
      <c r="BJ79" s="91"/>
      <c r="BK79" s="91"/>
      <c r="BL79" s="91"/>
      <c r="BM79" s="91"/>
      <c r="BN79" s="91"/>
      <c r="BO79" s="91"/>
      <c r="BP79" s="93"/>
      <c r="BQ79" s="91"/>
      <c r="BR79" s="91"/>
      <c r="BS79" s="91"/>
      <c r="BT79" s="91"/>
      <c r="BU79" s="91"/>
      <c r="BV79" s="91"/>
      <c r="BW79" s="91"/>
      <c r="BX79" s="91"/>
      <c r="BY79" s="91"/>
      <c r="BZ79" s="91"/>
      <c r="CA79" s="91"/>
      <c r="CB79" s="91"/>
      <c r="CC79" s="91"/>
    </row>
    <row r="80" spans="1:81" s="11" customFormat="1" ht="15" customHeight="1" x14ac:dyDescent="0.2">
      <c r="A80" s="159" t="s">
        <v>91</v>
      </c>
      <c r="B80" s="78"/>
      <c r="AS80" s="91"/>
      <c r="AT80" s="91"/>
      <c r="AU80" s="91"/>
      <c r="AV80" s="92"/>
      <c r="AW80" s="93"/>
      <c r="AX80" s="91"/>
      <c r="AY80" s="91"/>
      <c r="AZ80" s="91"/>
      <c r="BA80" s="5"/>
      <c r="BB80" s="5"/>
      <c r="BC80" s="5"/>
      <c r="BD80" s="5"/>
      <c r="BE80" s="5"/>
      <c r="BF80" s="153"/>
      <c r="BG80" s="91"/>
      <c r="BH80" s="91"/>
      <c r="BI80" s="91"/>
      <c r="BJ80" s="91"/>
      <c r="BK80" s="91"/>
      <c r="BL80" s="91"/>
      <c r="BM80" s="91"/>
      <c r="BN80" s="91"/>
      <c r="BO80" s="91"/>
      <c r="BP80" s="93"/>
      <c r="BQ80" s="91"/>
      <c r="BR80" s="91"/>
      <c r="BS80" s="91"/>
      <c r="BT80" s="91"/>
      <c r="BU80" s="91"/>
      <c r="BV80" s="91"/>
      <c r="BW80" s="91"/>
      <c r="BX80" s="91"/>
      <c r="BY80" s="91"/>
      <c r="BZ80" s="91"/>
      <c r="CA80" s="91"/>
      <c r="CB80" s="91"/>
      <c r="CC80" s="91"/>
    </row>
    <row r="81" spans="1:81" s="11" customFormat="1" ht="15" customHeight="1" x14ac:dyDescent="0.2">
      <c r="A81" s="159" t="s">
        <v>92</v>
      </c>
      <c r="B81" s="78"/>
      <c r="AS81" s="91"/>
      <c r="AT81" s="91"/>
      <c r="AU81" s="91"/>
      <c r="AV81" s="92"/>
      <c r="AW81" s="93"/>
      <c r="AX81" s="91"/>
      <c r="AY81" s="91"/>
      <c r="AZ81" s="91"/>
      <c r="BA81" s="5"/>
      <c r="BB81" s="5"/>
      <c r="BC81" s="5"/>
      <c r="BD81" s="5"/>
      <c r="BE81" s="5"/>
      <c r="BF81" s="153"/>
      <c r="BG81" s="91"/>
      <c r="BH81" s="91"/>
      <c r="BI81" s="91"/>
      <c r="BJ81" s="91"/>
      <c r="BK81" s="91"/>
      <c r="BL81" s="91"/>
      <c r="BM81" s="91"/>
      <c r="BN81" s="91"/>
      <c r="BO81" s="91"/>
      <c r="BP81" s="93"/>
      <c r="BQ81" s="91"/>
      <c r="BR81" s="91"/>
      <c r="BS81" s="91"/>
      <c r="BT81" s="91"/>
      <c r="BU81" s="91"/>
      <c r="BV81" s="91"/>
      <c r="BW81" s="91"/>
      <c r="BX81" s="91"/>
      <c r="BY81" s="91"/>
      <c r="BZ81" s="91"/>
      <c r="CA81" s="91"/>
      <c r="CB81" s="91"/>
      <c r="CC81" s="91"/>
    </row>
    <row r="82" spans="1:81" s="11" customFormat="1" ht="15" customHeight="1" x14ac:dyDescent="0.2">
      <c r="A82" s="159" t="s">
        <v>93</v>
      </c>
      <c r="B82" s="78"/>
      <c r="AS82" s="91"/>
      <c r="AT82" s="91"/>
      <c r="AU82" s="91"/>
      <c r="AV82" s="92"/>
      <c r="AW82" s="93"/>
      <c r="AX82" s="91"/>
      <c r="AY82" s="91"/>
      <c r="AZ82" s="91"/>
      <c r="BA82" s="5"/>
      <c r="BB82" s="5"/>
      <c r="BC82" s="5"/>
      <c r="BD82" s="5"/>
      <c r="BE82" s="5"/>
      <c r="BF82" s="153"/>
      <c r="BG82" s="91"/>
      <c r="BH82" s="91"/>
      <c r="BI82" s="91"/>
      <c r="BJ82" s="91"/>
      <c r="BK82" s="91"/>
      <c r="BL82" s="91"/>
      <c r="BM82" s="91"/>
      <c r="BN82" s="91"/>
      <c r="BO82" s="91"/>
      <c r="BP82" s="93"/>
      <c r="BQ82" s="91"/>
      <c r="BR82" s="91"/>
      <c r="BS82" s="91"/>
      <c r="BT82" s="91"/>
      <c r="BU82" s="91"/>
      <c r="BV82" s="91"/>
      <c r="BW82" s="91"/>
      <c r="BX82" s="91"/>
      <c r="BY82" s="91"/>
      <c r="BZ82" s="91"/>
      <c r="CA82" s="91"/>
      <c r="CB82" s="91"/>
      <c r="CC82" s="91"/>
    </row>
    <row r="83" spans="1:81" s="11" customFormat="1" ht="15" customHeight="1" x14ac:dyDescent="0.2">
      <c r="A83" s="161" t="s">
        <v>94</v>
      </c>
      <c r="B83" s="154"/>
      <c r="AS83" s="91"/>
      <c r="AT83" s="91"/>
      <c r="AU83" s="91"/>
      <c r="AV83" s="92"/>
      <c r="AW83" s="93"/>
      <c r="AX83" s="91"/>
      <c r="AY83" s="91"/>
      <c r="AZ83" s="91"/>
      <c r="BA83" s="5"/>
      <c r="BB83" s="5"/>
      <c r="BC83" s="5"/>
      <c r="BD83" s="5"/>
      <c r="BE83" s="5"/>
      <c r="BF83" s="153"/>
      <c r="BG83" s="91"/>
      <c r="BH83" s="91"/>
      <c r="BI83" s="91"/>
      <c r="BJ83" s="91"/>
      <c r="BK83" s="91"/>
      <c r="BL83" s="91"/>
      <c r="BM83" s="91"/>
      <c r="BN83" s="91"/>
      <c r="BO83" s="91"/>
      <c r="BP83" s="93"/>
      <c r="BQ83" s="91"/>
      <c r="BR83" s="91"/>
      <c r="BS83" s="91"/>
      <c r="BT83" s="91"/>
      <c r="BU83" s="91"/>
      <c r="BV83" s="91"/>
      <c r="BW83" s="91"/>
      <c r="BX83" s="91"/>
      <c r="BY83" s="91"/>
      <c r="BZ83" s="91"/>
      <c r="CA83" s="91"/>
      <c r="CB83" s="91"/>
      <c r="CC83" s="91"/>
    </row>
    <row r="84" spans="1:81" s="11" customFormat="1" ht="15" customHeight="1" x14ac:dyDescent="0.2">
      <c r="A84" s="320" t="s">
        <v>5</v>
      </c>
      <c r="B84" s="141">
        <f>SUM(B72:B83)</f>
        <v>0</v>
      </c>
      <c r="AS84" s="91"/>
      <c r="AT84" s="91"/>
      <c r="AU84" s="91"/>
      <c r="AV84" s="92"/>
      <c r="AW84" s="93"/>
      <c r="AX84" s="91"/>
      <c r="AY84" s="91"/>
      <c r="AZ84" s="91"/>
      <c r="BA84" s="5"/>
      <c r="BB84" s="5"/>
      <c r="BC84" s="5"/>
      <c r="BD84" s="5"/>
      <c r="BE84" s="5"/>
      <c r="BF84" s="153"/>
      <c r="BG84" s="91"/>
      <c r="BH84" s="91"/>
      <c r="BI84" s="91"/>
      <c r="BJ84" s="91"/>
      <c r="BK84" s="91"/>
      <c r="BL84" s="91"/>
      <c r="BM84" s="91"/>
      <c r="BN84" s="91"/>
      <c r="BO84" s="91"/>
      <c r="BP84" s="93"/>
      <c r="BQ84" s="91"/>
      <c r="BR84" s="91"/>
      <c r="BS84" s="91"/>
      <c r="BT84" s="91"/>
      <c r="BU84" s="91"/>
      <c r="BV84" s="91"/>
      <c r="BW84" s="91"/>
      <c r="BX84" s="91"/>
      <c r="BY84" s="91"/>
      <c r="BZ84" s="91"/>
      <c r="CA84" s="91"/>
      <c r="CB84" s="91"/>
      <c r="CC84" s="91"/>
    </row>
    <row r="85" spans="1:81" s="3" customFormat="1" ht="30" customHeight="1" x14ac:dyDescent="0.2">
      <c r="A85" s="155" t="s">
        <v>95</v>
      </c>
      <c r="B85" s="162"/>
      <c r="C85" s="162"/>
      <c r="D85" s="2"/>
      <c r="E85" s="2"/>
      <c r="F85" s="2"/>
      <c r="G85" s="2"/>
      <c r="H85" s="2"/>
      <c r="I85" s="2"/>
      <c r="J85" s="2"/>
      <c r="K85" s="2"/>
      <c r="L85" s="2"/>
      <c r="M85" s="2"/>
      <c r="N85" s="2"/>
      <c r="AS85" s="5"/>
      <c r="AT85" s="5"/>
      <c r="AU85" s="5"/>
      <c r="AV85" s="6"/>
      <c r="AW85" s="7"/>
      <c r="AX85" s="5"/>
      <c r="AY85" s="5"/>
      <c r="AZ85" s="5"/>
      <c r="BA85" s="5"/>
      <c r="BB85" s="5"/>
      <c r="BC85" s="5"/>
      <c r="BD85" s="5"/>
      <c r="BE85" s="5"/>
      <c r="BF85" s="153"/>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3" t="s">
        <v>70</v>
      </c>
      <c r="B86" s="164" t="s">
        <v>5</v>
      </c>
      <c r="C86" s="2"/>
      <c r="D86" s="2"/>
      <c r="E86" s="165"/>
      <c r="F86" s="165"/>
      <c r="G86" s="165"/>
      <c r="H86" s="2"/>
      <c r="I86" s="2"/>
      <c r="J86" s="2"/>
      <c r="K86" s="2"/>
      <c r="L86" s="2"/>
      <c r="M86" s="2"/>
      <c r="N86" s="2"/>
      <c r="AS86" s="5"/>
      <c r="AT86" s="5"/>
      <c r="AU86" s="5"/>
      <c r="AV86" s="6"/>
      <c r="AW86" s="7"/>
      <c r="AX86" s="5"/>
      <c r="AY86" s="5"/>
      <c r="AZ86" s="5"/>
      <c r="BA86" s="5"/>
      <c r="BB86" s="5"/>
      <c r="BC86" s="5"/>
      <c r="BD86" s="5"/>
      <c r="BE86" s="5"/>
      <c r="BF86" s="153"/>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66" t="s">
        <v>75</v>
      </c>
      <c r="B87" s="167"/>
      <c r="D87" s="2"/>
      <c r="E87" s="2"/>
      <c r="F87" s="2"/>
      <c r="G87" s="2"/>
      <c r="H87" s="2"/>
      <c r="I87" s="2"/>
      <c r="J87" s="2"/>
      <c r="K87" s="2"/>
      <c r="L87" s="2"/>
      <c r="M87" s="2"/>
      <c r="N87" s="2"/>
      <c r="AS87" s="5"/>
      <c r="AT87" s="5"/>
      <c r="AU87" s="5"/>
      <c r="AV87" s="6"/>
      <c r="AW87" s="7"/>
      <c r="AX87" s="5"/>
      <c r="AY87" s="5"/>
      <c r="AZ87" s="5"/>
      <c r="BA87" s="5"/>
      <c r="BB87" s="5"/>
      <c r="BC87" s="5"/>
      <c r="BD87" s="5"/>
      <c r="BE87" s="5"/>
      <c r="BF87" s="153"/>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68" t="s">
        <v>76</v>
      </c>
      <c r="B88" s="167"/>
      <c r="D88" s="2"/>
      <c r="E88" s="2"/>
      <c r="F88" s="2"/>
      <c r="G88" s="2"/>
      <c r="H88" s="2"/>
      <c r="I88" s="2"/>
      <c r="J88" s="2"/>
      <c r="K88" s="2"/>
      <c r="L88" s="2"/>
      <c r="M88" s="2"/>
      <c r="N88" s="2"/>
      <c r="AS88" s="5"/>
      <c r="AT88" s="5"/>
      <c r="AU88" s="5"/>
      <c r="AV88" s="6"/>
      <c r="AW88" s="7"/>
      <c r="AX88" s="5"/>
      <c r="AY88" s="5"/>
      <c r="AZ88" s="5"/>
      <c r="BA88" s="5"/>
      <c r="BB88" s="5"/>
      <c r="BC88" s="5"/>
      <c r="BD88" s="5"/>
      <c r="BE88" s="5"/>
      <c r="BF88" s="153"/>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68" t="s">
        <v>77</v>
      </c>
      <c r="B89" s="167"/>
      <c r="D89" s="2"/>
      <c r="E89" s="2"/>
      <c r="F89" s="2"/>
      <c r="G89" s="2"/>
      <c r="H89" s="2"/>
      <c r="I89" s="2"/>
      <c r="J89" s="2"/>
      <c r="K89" s="2"/>
      <c r="L89" s="2"/>
      <c r="M89" s="2"/>
      <c r="N89" s="2"/>
      <c r="AS89" s="5"/>
      <c r="AT89" s="5"/>
      <c r="AU89" s="5"/>
      <c r="AV89" s="6"/>
      <c r="AW89" s="7"/>
      <c r="AX89" s="5"/>
      <c r="AY89" s="5"/>
      <c r="AZ89" s="5"/>
      <c r="BA89" s="5"/>
      <c r="BB89" s="5"/>
      <c r="BC89" s="5"/>
      <c r="BD89" s="5"/>
      <c r="BE89" s="5"/>
      <c r="BF89" s="153"/>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68" t="s">
        <v>78</v>
      </c>
      <c r="B90" s="167"/>
      <c r="D90" s="2"/>
      <c r="E90" s="2"/>
      <c r="F90" s="2"/>
      <c r="G90" s="2"/>
      <c r="H90" s="2"/>
      <c r="I90" s="2"/>
      <c r="J90" s="2"/>
      <c r="K90" s="2"/>
      <c r="L90" s="2"/>
      <c r="M90" s="2"/>
      <c r="N90" s="2"/>
      <c r="AS90" s="5"/>
      <c r="AT90" s="5"/>
      <c r="AU90" s="5"/>
      <c r="AV90" s="6"/>
      <c r="AW90" s="7"/>
      <c r="AX90" s="5"/>
      <c r="AY90" s="5"/>
      <c r="AZ90" s="5"/>
      <c r="BA90" s="5"/>
      <c r="BB90" s="5"/>
      <c r="BC90" s="5"/>
      <c r="BD90" s="5"/>
      <c r="BE90" s="5"/>
      <c r="BF90" s="153"/>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69" t="s">
        <v>96</v>
      </c>
      <c r="B91" s="170"/>
      <c r="D91" s="2"/>
      <c r="E91" s="2"/>
      <c r="F91" s="2"/>
      <c r="G91" s="2"/>
      <c r="H91" s="2"/>
      <c r="I91" s="2"/>
      <c r="J91" s="2"/>
      <c r="K91" s="2"/>
      <c r="L91" s="2"/>
      <c r="M91" s="2"/>
      <c r="N91" s="2"/>
      <c r="AS91" s="5"/>
      <c r="AT91" s="5"/>
      <c r="AU91" s="5"/>
      <c r="AV91" s="6"/>
      <c r="AW91" s="7"/>
      <c r="AX91" s="5"/>
      <c r="AY91" s="5"/>
      <c r="AZ91" s="5"/>
      <c r="BA91" s="5"/>
      <c r="BB91" s="5"/>
      <c r="BC91" s="5"/>
      <c r="BD91" s="5"/>
      <c r="BE91" s="5"/>
      <c r="BF91" s="153"/>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0" t="s">
        <v>5</v>
      </c>
      <c r="B92" s="141">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3"/>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5" t="s">
        <v>97</v>
      </c>
      <c r="B93" s="171"/>
      <c r="C93" s="172"/>
      <c r="D93" s="2"/>
      <c r="E93" s="2"/>
      <c r="F93" s="2"/>
      <c r="G93" s="2"/>
      <c r="H93" s="2"/>
      <c r="I93" s="2"/>
      <c r="J93" s="2"/>
      <c r="K93" s="2"/>
      <c r="L93" s="2"/>
      <c r="M93" s="2"/>
      <c r="N93" s="2"/>
      <c r="AS93" s="5"/>
      <c r="AT93" s="5"/>
      <c r="AU93" s="5"/>
      <c r="AV93" s="6"/>
      <c r="AW93" s="7"/>
      <c r="AX93" s="5"/>
      <c r="AY93" s="5"/>
      <c r="AZ93" s="5"/>
      <c r="BA93" s="5"/>
      <c r="BB93" s="5"/>
      <c r="BC93" s="5"/>
      <c r="BD93" s="5"/>
      <c r="BE93" s="5"/>
      <c r="BF93" s="153"/>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3" t="s">
        <v>70</v>
      </c>
      <c r="B94" s="164"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3"/>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66" t="s">
        <v>75</v>
      </c>
      <c r="B95" s="167"/>
      <c r="D95" s="2"/>
      <c r="E95" s="2"/>
      <c r="F95" s="2"/>
      <c r="G95" s="2"/>
      <c r="H95" s="2"/>
      <c r="I95" s="2"/>
      <c r="J95" s="2"/>
      <c r="K95" s="2"/>
      <c r="L95" s="2"/>
      <c r="M95" s="2"/>
      <c r="N95" s="2"/>
      <c r="AS95" s="5"/>
      <c r="AT95" s="5"/>
      <c r="AU95" s="5"/>
      <c r="AV95" s="6"/>
      <c r="AW95" s="7"/>
      <c r="AX95" s="5"/>
      <c r="AY95" s="5"/>
      <c r="AZ95" s="5"/>
      <c r="BA95" s="5"/>
      <c r="BB95" s="5"/>
      <c r="BC95" s="5"/>
      <c r="BD95" s="5"/>
      <c r="BE95" s="5"/>
      <c r="BF95" s="153"/>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68" t="s">
        <v>76</v>
      </c>
      <c r="B96" s="167"/>
      <c r="D96" s="2"/>
      <c r="E96" s="2"/>
      <c r="F96" s="2"/>
      <c r="G96" s="2"/>
      <c r="H96" s="2"/>
      <c r="I96" s="2"/>
      <c r="J96" s="2"/>
      <c r="K96" s="2"/>
      <c r="L96" s="2"/>
      <c r="M96" s="2"/>
      <c r="N96" s="2"/>
      <c r="AS96" s="5"/>
      <c r="AT96" s="5"/>
      <c r="AU96" s="5"/>
      <c r="AV96" s="6"/>
      <c r="AW96" s="7"/>
      <c r="AX96" s="5"/>
      <c r="AY96" s="5"/>
      <c r="AZ96" s="5"/>
      <c r="BA96" s="5"/>
      <c r="BB96" s="5"/>
      <c r="BC96" s="5"/>
      <c r="BD96" s="5"/>
      <c r="BE96" s="5"/>
      <c r="BF96" s="153"/>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68" t="s">
        <v>77</v>
      </c>
      <c r="B97" s="167"/>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68" t="s">
        <v>78</v>
      </c>
      <c r="B98" s="167"/>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69" t="s">
        <v>96</v>
      </c>
      <c r="B99" s="170"/>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0" t="s">
        <v>5</v>
      </c>
      <c r="B100" s="141">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5" t="s">
        <v>98</v>
      </c>
      <c r="B101" s="171"/>
      <c r="C101" s="172"/>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60" t="s">
        <v>99</v>
      </c>
      <c r="B102" s="361"/>
      <c r="C102" s="364" t="s">
        <v>5</v>
      </c>
      <c r="D102" s="336" t="s">
        <v>38</v>
      </c>
      <c r="E102" s="337"/>
      <c r="F102" s="337"/>
      <c r="G102" s="324"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62"/>
      <c r="B103" s="363"/>
      <c r="C103" s="365"/>
      <c r="D103" s="316" t="s">
        <v>40</v>
      </c>
      <c r="E103" s="316" t="s">
        <v>41</v>
      </c>
      <c r="F103" s="316" t="s">
        <v>42</v>
      </c>
      <c r="G103" s="325"/>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71" t="s">
        <v>100</v>
      </c>
      <c r="B104" s="372"/>
      <c r="C104" s="141">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73" t="s">
        <v>101</v>
      </c>
      <c r="B105" s="374"/>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5" t="s">
        <v>102</v>
      </c>
      <c r="B106" s="322"/>
      <c r="C106" s="322"/>
      <c r="D106" s="322"/>
      <c r="E106" s="322"/>
      <c r="F106" s="322"/>
      <c r="G106" s="322"/>
      <c r="H106" s="322"/>
      <c r="I106" s="322"/>
      <c r="J106" s="322"/>
      <c r="K106" s="322"/>
      <c r="L106" s="322"/>
      <c r="M106" s="322"/>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75" t="s">
        <v>103</v>
      </c>
      <c r="B107" s="376"/>
      <c r="C107" s="377"/>
      <c r="D107" s="173" t="s">
        <v>5</v>
      </c>
      <c r="E107" s="174"/>
      <c r="F107" s="174"/>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75" t="s">
        <v>104</v>
      </c>
      <c r="B108" s="176"/>
      <c r="C108" s="177"/>
      <c r="D108" s="178"/>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5" t="s">
        <v>105</v>
      </c>
      <c r="B109" s="322"/>
      <c r="C109" s="322"/>
      <c r="D109" s="322"/>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78" t="s">
        <v>103</v>
      </c>
      <c r="B110" s="379"/>
      <c r="C110" s="380"/>
      <c r="D110" s="364" t="s">
        <v>5</v>
      </c>
      <c r="E110" s="336" t="s">
        <v>38</v>
      </c>
      <c r="F110" s="337"/>
      <c r="G110" s="337"/>
      <c r="H110" s="324"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81"/>
      <c r="B111" s="382"/>
      <c r="C111" s="383"/>
      <c r="D111" s="365"/>
      <c r="E111" s="316" t="s">
        <v>40</v>
      </c>
      <c r="F111" s="316" t="s">
        <v>41</v>
      </c>
      <c r="G111" s="316" t="s">
        <v>42</v>
      </c>
      <c r="H111" s="325"/>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75" t="s">
        <v>104</v>
      </c>
      <c r="B112" s="176"/>
      <c r="C112" s="177"/>
      <c r="D112" s="141">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79"/>
      <c r="C113" s="180"/>
      <c r="D113" s="180"/>
      <c r="E113" s="180"/>
      <c r="F113" s="181"/>
      <c r="AS113" s="91"/>
      <c r="AT113" s="91"/>
      <c r="AU113" s="91"/>
      <c r="AV113" s="92"/>
      <c r="AW113" s="93"/>
      <c r="AX113" s="91"/>
      <c r="AY113" s="91"/>
      <c r="AZ113" s="91"/>
      <c r="BA113" s="6"/>
      <c r="BB113" s="6"/>
      <c r="BC113" s="6"/>
      <c r="BD113" s="6"/>
      <c r="BE113" s="6"/>
      <c r="BF113" s="6"/>
      <c r="BG113" s="91"/>
      <c r="BH113" s="91"/>
      <c r="BI113" s="91"/>
      <c r="BJ113" s="91"/>
      <c r="BK113" s="91"/>
      <c r="BL113" s="91"/>
      <c r="BM113" s="91"/>
      <c r="BN113" s="91"/>
      <c r="BO113" s="91"/>
      <c r="BP113" s="93"/>
      <c r="BQ113" s="91"/>
      <c r="BR113" s="91"/>
      <c r="BS113" s="91"/>
      <c r="BT113" s="91"/>
      <c r="BU113" s="91"/>
      <c r="BV113" s="91"/>
      <c r="BW113" s="91"/>
      <c r="BX113" s="91"/>
      <c r="BY113" s="91"/>
      <c r="BZ113" s="91"/>
      <c r="CA113" s="91"/>
      <c r="CB113" s="91"/>
      <c r="CC113" s="91"/>
    </row>
    <row r="114" spans="1:91" s="11" customFormat="1" ht="17.25" customHeight="1" x14ac:dyDescent="0.2">
      <c r="A114" s="366" t="s">
        <v>107</v>
      </c>
      <c r="B114" s="384" t="s">
        <v>5</v>
      </c>
      <c r="C114" s="386" t="s">
        <v>108</v>
      </c>
      <c r="D114" s="386"/>
      <c r="E114" s="386"/>
      <c r="F114" s="386" t="s">
        <v>109</v>
      </c>
      <c r="G114" s="387" t="s">
        <v>110</v>
      </c>
      <c r="H114" s="388" t="s">
        <v>38</v>
      </c>
      <c r="I114" s="331"/>
      <c r="J114" s="331"/>
      <c r="K114" s="326" t="s">
        <v>39</v>
      </c>
      <c r="AS114" s="91"/>
      <c r="AT114" s="91"/>
      <c r="AU114" s="91"/>
      <c r="AV114" s="92"/>
      <c r="AW114" s="93"/>
      <c r="AX114" s="91"/>
      <c r="AY114" s="91"/>
      <c r="AZ114" s="91"/>
      <c r="BA114" s="6"/>
      <c r="BB114" s="6"/>
      <c r="BC114" s="6"/>
      <c r="BD114" s="6"/>
      <c r="BE114" s="6"/>
      <c r="BF114" s="6"/>
      <c r="BG114" s="91"/>
      <c r="BH114" s="91"/>
      <c r="BI114" s="91"/>
      <c r="BJ114" s="91"/>
      <c r="BK114" s="91"/>
      <c r="BL114" s="91"/>
      <c r="BM114" s="91"/>
      <c r="BN114" s="91"/>
      <c r="BO114" s="91"/>
      <c r="BP114" s="93"/>
      <c r="BQ114" s="91"/>
      <c r="BR114" s="91"/>
      <c r="BS114" s="91"/>
      <c r="BT114" s="91"/>
      <c r="BU114" s="91"/>
      <c r="BV114" s="91"/>
      <c r="BW114" s="91"/>
      <c r="BX114" s="91"/>
      <c r="BY114" s="91"/>
      <c r="BZ114" s="91"/>
      <c r="CA114" s="91"/>
      <c r="CB114" s="91"/>
      <c r="CC114" s="91"/>
    </row>
    <row r="115" spans="1:91" s="11" customFormat="1" ht="57" customHeight="1" x14ac:dyDescent="0.2">
      <c r="A115" s="367"/>
      <c r="B115" s="385"/>
      <c r="C115" s="182" t="s">
        <v>111</v>
      </c>
      <c r="D115" s="182" t="s">
        <v>112</v>
      </c>
      <c r="E115" s="183" t="s">
        <v>113</v>
      </c>
      <c r="F115" s="386"/>
      <c r="G115" s="387"/>
      <c r="H115" s="184" t="s">
        <v>40</v>
      </c>
      <c r="I115" s="316" t="s">
        <v>41</v>
      </c>
      <c r="J115" s="316" t="s">
        <v>42</v>
      </c>
      <c r="K115" s="326"/>
      <c r="AT115" s="91"/>
      <c r="AU115" s="91"/>
      <c r="AV115" s="91"/>
      <c r="AW115" s="92"/>
      <c r="AX115" s="93"/>
      <c r="AY115" s="91"/>
      <c r="AZ115" s="91"/>
      <c r="BA115" s="91"/>
      <c r="BB115" s="13"/>
      <c r="BC115" s="6"/>
      <c r="BD115" s="6"/>
      <c r="BE115" s="13"/>
      <c r="BF115" s="6"/>
      <c r="BG115" s="6"/>
      <c r="BH115" s="91"/>
      <c r="BI115" s="91"/>
      <c r="BJ115" s="91"/>
      <c r="BK115" s="91"/>
      <c r="BL115" s="91"/>
      <c r="BM115" s="91"/>
      <c r="BN115" s="91"/>
      <c r="BO115" s="91"/>
      <c r="BP115" s="91"/>
      <c r="BQ115" s="93"/>
      <c r="BR115" s="91"/>
      <c r="BS115" s="91"/>
      <c r="BT115" s="91"/>
      <c r="BU115" s="91"/>
      <c r="BV115" s="91"/>
      <c r="BW115" s="91"/>
      <c r="BX115" s="91"/>
      <c r="BY115" s="91"/>
      <c r="BZ115" s="91"/>
      <c r="CA115" s="91"/>
      <c r="CB115" s="91"/>
      <c r="CC115" s="91"/>
      <c r="CD115" s="91"/>
    </row>
    <row r="116" spans="1:91" s="11" customFormat="1" ht="15" customHeight="1" x14ac:dyDescent="0.2">
      <c r="A116" s="185" t="s">
        <v>51</v>
      </c>
      <c r="B116" s="134">
        <f>+SUM(C116:G116)</f>
        <v>0</v>
      </c>
      <c r="C116" s="186"/>
      <c r="D116" s="186"/>
      <c r="E116" s="187"/>
      <c r="F116" s="76"/>
      <c r="G116" s="188"/>
      <c r="H116" s="189"/>
      <c r="I116" s="76"/>
      <c r="J116" s="76"/>
      <c r="K116" s="76"/>
      <c r="L116" s="190" t="str">
        <f>+BB116</f>
        <v/>
      </c>
      <c r="AT116" s="91"/>
      <c r="AU116" s="91"/>
      <c r="AV116" s="91"/>
      <c r="AW116" s="92"/>
      <c r="AX116" s="93"/>
      <c r="AY116" s="91"/>
      <c r="AZ116" s="91"/>
      <c r="BA116" s="91"/>
      <c r="BB116" s="33" t="str">
        <f>IF($B116&lt;&gt;SUM($H116:$K116),"Total personas  debe ser igual que segúnTipo estrategia+otros","")</f>
        <v/>
      </c>
      <c r="BC116" s="6"/>
      <c r="BD116" s="6"/>
      <c r="BE116" s="16">
        <f>IF($B116&lt;&gt;SUM($H116:$K116),1,0)</f>
        <v>0</v>
      </c>
      <c r="BF116" s="6"/>
      <c r="BG116" s="6"/>
      <c r="BH116" s="91"/>
      <c r="BI116" s="91"/>
      <c r="BJ116" s="91"/>
      <c r="BK116" s="91"/>
      <c r="BL116" s="91"/>
      <c r="BM116" s="91"/>
      <c r="BN116" s="91"/>
      <c r="BO116" s="91"/>
      <c r="BP116" s="91"/>
      <c r="BQ116" s="93"/>
      <c r="BR116" s="91"/>
      <c r="BS116" s="91"/>
      <c r="BT116" s="91"/>
      <c r="BU116" s="91"/>
      <c r="BV116" s="91"/>
      <c r="BW116" s="91"/>
      <c r="BX116" s="91"/>
      <c r="BY116" s="91"/>
      <c r="BZ116" s="91"/>
      <c r="CA116" s="91"/>
      <c r="CB116" s="91"/>
      <c r="CC116" s="91"/>
      <c r="CD116" s="91"/>
    </row>
    <row r="117" spans="1:91" s="11" customFormat="1" ht="15" customHeight="1" x14ac:dyDescent="0.2">
      <c r="A117" s="191" t="s">
        <v>64</v>
      </c>
      <c r="B117" s="45">
        <f>+SUM(C117:G117)</f>
        <v>0</v>
      </c>
      <c r="C117" s="50"/>
      <c r="D117" s="50"/>
      <c r="E117" s="51"/>
      <c r="F117" s="78"/>
      <c r="G117" s="192"/>
      <c r="H117" s="167"/>
      <c r="I117" s="78"/>
      <c r="J117" s="78"/>
      <c r="K117" s="78"/>
      <c r="L117" s="190" t="str">
        <f>+BB117</f>
        <v/>
      </c>
      <c r="AT117" s="91"/>
      <c r="AU117" s="91"/>
      <c r="AV117" s="91"/>
      <c r="AW117" s="92"/>
      <c r="AX117" s="93"/>
      <c r="AY117" s="91"/>
      <c r="AZ117" s="91"/>
      <c r="BA117" s="91"/>
      <c r="BB117" s="33" t="str">
        <f>IF($B117&lt;&gt;SUM($H117:$K117),"Total personas  debe ser igual que segúnTipo estrategia+otros","")</f>
        <v/>
      </c>
      <c r="BC117" s="6"/>
      <c r="BD117" s="6"/>
      <c r="BE117" s="16">
        <f>IF($B117&lt;&gt;SUM($H117:$K117),1,0)</f>
        <v>0</v>
      </c>
      <c r="BF117" s="6"/>
      <c r="BG117" s="6"/>
      <c r="BH117" s="91"/>
      <c r="BI117" s="91"/>
      <c r="BJ117" s="91"/>
      <c r="BK117" s="91"/>
      <c r="BL117" s="91"/>
      <c r="BM117" s="91"/>
      <c r="BN117" s="91"/>
      <c r="BO117" s="91"/>
      <c r="BP117" s="91"/>
      <c r="BQ117" s="93"/>
      <c r="BR117" s="91"/>
      <c r="BS117" s="91"/>
      <c r="BT117" s="91"/>
      <c r="BU117" s="91"/>
      <c r="BV117" s="91"/>
      <c r="BW117" s="91"/>
      <c r="BX117" s="91"/>
      <c r="BY117" s="91"/>
      <c r="BZ117" s="91"/>
      <c r="CA117" s="91"/>
      <c r="CB117" s="91"/>
      <c r="CC117" s="91"/>
      <c r="CD117" s="91"/>
    </row>
    <row r="118" spans="1:91" s="195" customFormat="1" ht="15" customHeight="1" x14ac:dyDescent="0.2">
      <c r="A118" s="193" t="s">
        <v>67</v>
      </c>
      <c r="B118" s="56">
        <f>+SUM(C118:G118)</f>
        <v>0</v>
      </c>
      <c r="C118" s="60"/>
      <c r="D118" s="60"/>
      <c r="E118" s="61"/>
      <c r="F118" s="154"/>
      <c r="G118" s="194"/>
      <c r="H118" s="170"/>
      <c r="I118" s="154"/>
      <c r="J118" s="154"/>
      <c r="K118" s="154"/>
      <c r="L118" s="190"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1"/>
      <c r="AU118" s="91"/>
      <c r="AV118" s="91"/>
      <c r="AW118" s="92"/>
      <c r="AX118" s="93"/>
      <c r="AY118" s="91"/>
      <c r="AZ118" s="91"/>
      <c r="BA118" s="91"/>
      <c r="BB118" s="33" t="str">
        <f>IF($B118&lt;&gt;SUM($H118:$K118),"Total personas  debe ser igual que segúnTipo estrategia+otros","")</f>
        <v/>
      </c>
      <c r="BC118" s="6"/>
      <c r="BD118" s="6"/>
      <c r="BE118" s="16">
        <f>IF($B118&lt;&gt;SUM($H118:$K118),1,0)</f>
        <v>0</v>
      </c>
      <c r="BF118" s="6"/>
      <c r="BG118" s="6"/>
      <c r="BH118" s="91"/>
      <c r="BI118" s="91"/>
      <c r="BJ118" s="91"/>
      <c r="BK118" s="91"/>
      <c r="BL118" s="91"/>
      <c r="BM118" s="91"/>
      <c r="BN118" s="91"/>
      <c r="BO118" s="91"/>
      <c r="BP118" s="91"/>
      <c r="BQ118" s="93"/>
      <c r="BR118" s="91"/>
      <c r="BS118" s="91"/>
      <c r="BT118" s="91"/>
      <c r="BU118" s="91"/>
      <c r="BV118" s="91"/>
      <c r="BW118" s="91"/>
      <c r="BX118" s="91"/>
      <c r="BY118" s="91"/>
      <c r="BZ118" s="91"/>
      <c r="CA118" s="91"/>
      <c r="CB118" s="91"/>
      <c r="CC118" s="91"/>
      <c r="CD118" s="91"/>
      <c r="CE118" s="11"/>
      <c r="CF118" s="11"/>
      <c r="CG118" s="11"/>
      <c r="CH118" s="11"/>
      <c r="CI118" s="11"/>
      <c r="CJ118" s="11"/>
      <c r="CK118" s="11"/>
      <c r="CL118" s="11"/>
      <c r="CM118" s="11"/>
    </row>
    <row r="119" spans="1:91" s="3" customFormat="1" ht="30" customHeight="1" x14ac:dyDescent="0.2">
      <c r="A119" s="155" t="s">
        <v>114</v>
      </c>
      <c r="B119" s="322"/>
      <c r="C119" s="322"/>
      <c r="D119" s="322"/>
      <c r="E119" s="322"/>
      <c r="F119" s="322"/>
      <c r="G119" s="322"/>
      <c r="H119" s="322"/>
      <c r="I119" s="322"/>
      <c r="J119" s="322"/>
      <c r="K119" s="322"/>
      <c r="L119" s="322"/>
      <c r="M119" s="322"/>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319" t="s">
        <v>115</v>
      </c>
      <c r="B120" s="318" t="s">
        <v>116</v>
      </c>
      <c r="C120" s="318" t="s">
        <v>117</v>
      </c>
      <c r="D120" s="312" t="s">
        <v>118</v>
      </c>
      <c r="E120" s="322"/>
      <c r="F120" s="322"/>
      <c r="G120" s="322"/>
      <c r="H120" s="322"/>
      <c r="I120" s="322"/>
      <c r="J120" s="322"/>
      <c r="K120" s="322"/>
      <c r="L120" s="322"/>
      <c r="M120" s="322"/>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4" t="s">
        <v>119</v>
      </c>
      <c r="B121" s="185" t="s">
        <v>120</v>
      </c>
      <c r="C121" s="76"/>
      <c r="D121" s="76"/>
      <c r="E121" s="322"/>
      <c r="F121" s="322"/>
      <c r="G121" s="322"/>
      <c r="H121" s="322"/>
      <c r="I121" s="322"/>
      <c r="J121" s="322"/>
      <c r="K121" s="322"/>
      <c r="L121" s="322"/>
      <c r="M121" s="322"/>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89"/>
      <c r="B122" s="191" t="s">
        <v>121</v>
      </c>
      <c r="C122" s="78"/>
      <c r="D122" s="78"/>
      <c r="E122" s="322"/>
      <c r="F122" s="322"/>
      <c r="G122" s="322"/>
      <c r="H122" s="322"/>
      <c r="I122" s="322"/>
      <c r="J122" s="322"/>
      <c r="K122" s="322"/>
      <c r="L122" s="322"/>
      <c r="M122" s="322"/>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89"/>
      <c r="B123" s="191" t="s">
        <v>122</v>
      </c>
      <c r="C123" s="78"/>
      <c r="D123" s="78"/>
      <c r="E123" s="322"/>
      <c r="F123" s="322"/>
      <c r="G123" s="322"/>
      <c r="H123" s="322"/>
      <c r="I123" s="322"/>
      <c r="J123" s="322"/>
      <c r="K123" s="322"/>
      <c r="L123" s="322"/>
      <c r="M123" s="322"/>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5"/>
      <c r="B124" s="191" t="s">
        <v>123</v>
      </c>
      <c r="C124" s="154"/>
      <c r="D124" s="154"/>
      <c r="E124" s="322"/>
      <c r="F124" s="322"/>
      <c r="G124" s="322"/>
      <c r="H124" s="322"/>
      <c r="I124" s="322"/>
      <c r="J124" s="322"/>
      <c r="K124" s="322"/>
      <c r="L124" s="322"/>
      <c r="M124" s="322"/>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26" t="s">
        <v>124</v>
      </c>
      <c r="B125" s="185" t="s">
        <v>125</v>
      </c>
      <c r="C125" s="76"/>
      <c r="D125" s="76"/>
      <c r="E125" s="322"/>
      <c r="F125" s="322"/>
      <c r="G125" s="322"/>
      <c r="H125" s="322"/>
      <c r="I125" s="322"/>
      <c r="J125" s="322"/>
      <c r="K125" s="322"/>
      <c r="L125" s="322"/>
      <c r="M125" s="322"/>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27"/>
      <c r="B126" s="191" t="s">
        <v>126</v>
      </c>
      <c r="C126" s="78"/>
      <c r="D126" s="78"/>
      <c r="E126" s="322"/>
      <c r="F126" s="322"/>
      <c r="G126" s="322"/>
      <c r="H126" s="322"/>
      <c r="I126" s="322"/>
      <c r="J126" s="322"/>
      <c r="K126" s="322"/>
      <c r="L126" s="322"/>
      <c r="M126" s="322"/>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27"/>
      <c r="B127" s="191" t="s">
        <v>123</v>
      </c>
      <c r="C127" s="78"/>
      <c r="D127" s="78"/>
      <c r="E127" s="322"/>
      <c r="F127" s="322"/>
      <c r="G127" s="322"/>
      <c r="H127" s="322"/>
      <c r="I127" s="322"/>
      <c r="J127" s="322"/>
      <c r="K127" s="322"/>
      <c r="L127" s="322"/>
      <c r="M127" s="322"/>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27"/>
      <c r="B128" s="196" t="s">
        <v>127</v>
      </c>
      <c r="C128" s="84"/>
      <c r="D128" s="84"/>
      <c r="E128" s="322"/>
      <c r="F128" s="322"/>
      <c r="G128" s="322"/>
      <c r="H128" s="322"/>
      <c r="I128" s="322"/>
      <c r="J128" s="322"/>
      <c r="K128" s="322"/>
      <c r="L128" s="322"/>
      <c r="M128" s="322"/>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27"/>
      <c r="B129" s="193" t="s">
        <v>68</v>
      </c>
      <c r="C129" s="154"/>
      <c r="D129" s="154"/>
      <c r="E129" s="322"/>
      <c r="F129" s="322"/>
      <c r="G129" s="322"/>
      <c r="H129" s="322"/>
      <c r="I129" s="322"/>
      <c r="J129" s="322"/>
      <c r="K129" s="322"/>
      <c r="L129" s="322"/>
      <c r="M129" s="322"/>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4" t="s">
        <v>128</v>
      </c>
      <c r="B130" s="185" t="s">
        <v>129</v>
      </c>
      <c r="C130" s="76"/>
      <c r="D130" s="76"/>
      <c r="E130" s="322"/>
      <c r="F130" s="322"/>
      <c r="G130" s="322"/>
      <c r="H130" s="322"/>
      <c r="I130" s="322"/>
      <c r="J130" s="322"/>
      <c r="K130" s="322"/>
      <c r="L130" s="322"/>
      <c r="M130" s="322"/>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89"/>
      <c r="B131" s="191" t="s">
        <v>126</v>
      </c>
      <c r="C131" s="78"/>
      <c r="D131" s="78"/>
      <c r="E131" s="322"/>
      <c r="F131" s="322"/>
      <c r="G131" s="322"/>
      <c r="H131" s="322"/>
      <c r="I131" s="322"/>
      <c r="J131" s="322"/>
      <c r="K131" s="322"/>
      <c r="L131" s="322"/>
      <c r="M131" s="322"/>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89"/>
      <c r="B132" s="191"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89"/>
      <c r="B133" s="196"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89"/>
      <c r="B134" s="196"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5"/>
      <c r="B135" s="193" t="s">
        <v>68</v>
      </c>
      <c r="C135" s="197"/>
      <c r="D135" s="197"/>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26" t="s">
        <v>131</v>
      </c>
      <c r="B136" s="185"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27"/>
      <c r="B137" s="193" t="s">
        <v>133</v>
      </c>
      <c r="C137" s="154"/>
      <c r="D137" s="154"/>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198" t="s">
        <v>134</v>
      </c>
      <c r="B138" s="199"/>
      <c r="C138" s="200"/>
      <c r="D138" s="200"/>
      <c r="E138" s="200"/>
      <c r="F138" s="200"/>
      <c r="G138" s="200"/>
      <c r="H138" s="200"/>
      <c r="I138" s="200"/>
      <c r="J138" s="200"/>
      <c r="K138" s="200"/>
      <c r="L138" s="200"/>
      <c r="M138" s="200"/>
      <c r="N138" s="200"/>
      <c r="AV138" s="6"/>
      <c r="AW138" s="7"/>
      <c r="BA138" s="6"/>
      <c r="BB138" s="6"/>
      <c r="BC138" s="6"/>
      <c r="BD138" s="6"/>
      <c r="BE138" s="6"/>
      <c r="BF138" s="6"/>
      <c r="BP138" s="7"/>
    </row>
    <row r="139" spans="1:81" s="5" customFormat="1" ht="18.75" customHeight="1" x14ac:dyDescent="0.2">
      <c r="A139" s="198" t="s">
        <v>135</v>
      </c>
      <c r="B139" s="199"/>
      <c r="C139" s="200"/>
      <c r="D139" s="200"/>
      <c r="E139" s="200"/>
      <c r="F139" s="200"/>
      <c r="G139" s="200"/>
      <c r="H139" s="200"/>
      <c r="I139" s="200"/>
      <c r="J139" s="200"/>
      <c r="K139" s="200"/>
      <c r="L139" s="200"/>
      <c r="M139" s="200"/>
      <c r="N139" s="200"/>
      <c r="AV139" s="6"/>
      <c r="AW139" s="7"/>
      <c r="BA139" s="6"/>
      <c r="BB139" s="6"/>
      <c r="BC139" s="6"/>
      <c r="BD139" s="6"/>
      <c r="BE139" s="6"/>
      <c r="BF139" s="6"/>
      <c r="BP139" s="7"/>
    </row>
    <row r="140" spans="1:81" s="11" customFormat="1" ht="34.5" customHeight="1" x14ac:dyDescent="0.2">
      <c r="A140" s="396" t="s">
        <v>31</v>
      </c>
      <c r="B140" s="324" t="s">
        <v>5</v>
      </c>
      <c r="C140" s="358" t="s">
        <v>72</v>
      </c>
      <c r="D140" s="370"/>
      <c r="E140" s="370"/>
      <c r="F140" s="370"/>
      <c r="G140" s="370"/>
      <c r="H140" s="370"/>
      <c r="I140" s="370"/>
      <c r="J140" s="370"/>
      <c r="K140" s="370"/>
      <c r="L140" s="370"/>
      <c r="M140" s="370"/>
      <c r="N140" s="370"/>
      <c r="O140" s="370"/>
      <c r="P140" s="370"/>
      <c r="Q140" s="370"/>
      <c r="R140" s="370"/>
      <c r="S140" s="370"/>
      <c r="T140" s="370"/>
      <c r="U140" s="359"/>
      <c r="V140" s="392" t="s">
        <v>136</v>
      </c>
      <c r="W140" s="393"/>
      <c r="X140" s="392" t="s">
        <v>137</v>
      </c>
      <c r="Y140" s="393"/>
      <c r="AS140" s="91"/>
      <c r="AT140" s="91"/>
      <c r="AU140" s="91"/>
      <c r="AV140" s="92"/>
      <c r="AW140" s="93"/>
      <c r="AX140" s="91"/>
      <c r="AY140" s="91"/>
      <c r="AZ140" s="91"/>
      <c r="BA140" s="6"/>
      <c r="BB140" s="6"/>
      <c r="BC140" s="6"/>
      <c r="BD140" s="6"/>
      <c r="BE140" s="6"/>
      <c r="BF140" s="6"/>
      <c r="BG140" s="91"/>
      <c r="BH140" s="91"/>
      <c r="BI140" s="91"/>
      <c r="BJ140" s="91"/>
      <c r="BK140" s="91"/>
      <c r="BL140" s="91"/>
      <c r="BM140" s="91"/>
      <c r="BN140" s="91"/>
      <c r="BO140" s="91"/>
      <c r="BP140" s="93"/>
      <c r="BQ140" s="91"/>
      <c r="BR140" s="91"/>
      <c r="BS140" s="91"/>
      <c r="BT140" s="91"/>
      <c r="BU140" s="91"/>
      <c r="BV140" s="91"/>
      <c r="BW140" s="91"/>
      <c r="BX140" s="91"/>
      <c r="BY140" s="91"/>
      <c r="BZ140" s="91"/>
      <c r="CA140" s="91"/>
      <c r="CB140" s="91"/>
      <c r="CC140" s="91"/>
    </row>
    <row r="141" spans="1:81" s="14" customFormat="1" ht="54" customHeight="1" x14ac:dyDescent="0.2">
      <c r="A141" s="397"/>
      <c r="B141" s="389"/>
      <c r="C141" s="201" t="s">
        <v>10</v>
      </c>
      <c r="D141" s="68" t="s">
        <v>11</v>
      </c>
      <c r="E141" s="202" t="s">
        <v>12</v>
      </c>
      <c r="F141" s="202" t="s">
        <v>13</v>
      </c>
      <c r="G141" s="202"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03" t="s">
        <v>28</v>
      </c>
      <c r="V141" s="204" t="s">
        <v>29</v>
      </c>
      <c r="W141" s="203" t="s">
        <v>30</v>
      </c>
      <c r="X141" s="204" t="s">
        <v>138</v>
      </c>
      <c r="Y141" s="203" t="s">
        <v>139</v>
      </c>
      <c r="Z141" s="11"/>
      <c r="AS141" s="205"/>
      <c r="AT141" s="205"/>
      <c r="AU141" s="205"/>
      <c r="AV141" s="92"/>
      <c r="AW141" s="93"/>
      <c r="AX141" s="205"/>
      <c r="AY141" s="205"/>
      <c r="AZ141" s="205"/>
      <c r="BA141" s="6"/>
      <c r="BB141" s="6"/>
      <c r="BC141" s="6"/>
      <c r="BD141" s="6"/>
      <c r="BE141" s="6"/>
      <c r="BF141" s="6"/>
      <c r="BG141" s="205"/>
      <c r="BH141" s="205"/>
      <c r="BI141" s="205"/>
      <c r="BJ141" s="205"/>
      <c r="BK141" s="205"/>
      <c r="BL141" s="205"/>
      <c r="BM141" s="205"/>
      <c r="BN141" s="205"/>
      <c r="BO141" s="205"/>
      <c r="BP141" s="93"/>
      <c r="BQ141" s="205"/>
      <c r="BR141" s="205"/>
      <c r="BS141" s="205"/>
      <c r="BT141" s="205"/>
      <c r="BU141" s="205"/>
      <c r="BV141" s="205"/>
      <c r="BW141" s="205"/>
      <c r="BX141" s="205"/>
      <c r="BY141" s="205"/>
      <c r="BZ141" s="205"/>
      <c r="CA141" s="205"/>
      <c r="CB141" s="205"/>
      <c r="CC141" s="205"/>
    </row>
    <row r="142" spans="1:81" s="11" customFormat="1" ht="22.5" customHeight="1" x14ac:dyDescent="0.2">
      <c r="A142" s="206" t="s">
        <v>50</v>
      </c>
      <c r="B142" s="24">
        <f>+SUM(C142:U142)</f>
        <v>125</v>
      </c>
      <c r="C142" s="28">
        <v>8</v>
      </c>
      <c r="D142" s="26">
        <v>5</v>
      </c>
      <c r="E142" s="26">
        <v>3</v>
      </c>
      <c r="F142" s="26">
        <v>3</v>
      </c>
      <c r="G142" s="26">
        <v>1</v>
      </c>
      <c r="H142" s="26">
        <v>1</v>
      </c>
      <c r="I142" s="26">
        <v>4</v>
      </c>
      <c r="J142" s="26">
        <v>1</v>
      </c>
      <c r="K142" s="26">
        <v>2</v>
      </c>
      <c r="L142" s="26">
        <v>1</v>
      </c>
      <c r="M142" s="26">
        <v>3</v>
      </c>
      <c r="N142" s="26">
        <v>5</v>
      </c>
      <c r="O142" s="26">
        <v>15</v>
      </c>
      <c r="P142" s="26">
        <v>10</v>
      </c>
      <c r="Q142" s="26">
        <v>13</v>
      </c>
      <c r="R142" s="26">
        <v>15</v>
      </c>
      <c r="S142" s="26">
        <v>15</v>
      </c>
      <c r="T142" s="26">
        <v>7</v>
      </c>
      <c r="U142" s="29">
        <v>13</v>
      </c>
      <c r="V142" s="25">
        <v>61</v>
      </c>
      <c r="W142" s="29">
        <v>64</v>
      </c>
      <c r="X142" s="25">
        <v>65</v>
      </c>
      <c r="Y142" s="29">
        <v>60</v>
      </c>
      <c r="Z142" s="207" t="str">
        <f>$BA142&amp;"  "&amp;$BB142</f>
        <v xml:space="preserve">  </v>
      </c>
      <c r="AA142" s="208"/>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1"/>
      <c r="BT142" s="91"/>
      <c r="BU142" s="91"/>
      <c r="BV142" s="91"/>
      <c r="BW142" s="91"/>
      <c r="BX142" s="91"/>
      <c r="BY142" s="91"/>
      <c r="BZ142" s="91"/>
      <c r="CA142" s="91"/>
      <c r="CB142" s="91"/>
      <c r="CC142" s="91"/>
    </row>
    <row r="143" spans="1:81" s="91" customFormat="1" ht="22.5" customHeight="1" x14ac:dyDescent="0.2">
      <c r="A143" s="209" t="s">
        <v>32</v>
      </c>
      <c r="B143" s="210">
        <f>+SUM(C143:U143)</f>
        <v>0</v>
      </c>
      <c r="C143" s="211"/>
      <c r="D143" s="212"/>
      <c r="E143" s="212"/>
      <c r="F143" s="212"/>
      <c r="G143" s="212"/>
      <c r="H143" s="212"/>
      <c r="I143" s="212"/>
      <c r="J143" s="212"/>
      <c r="K143" s="212"/>
      <c r="L143" s="212"/>
      <c r="M143" s="212"/>
      <c r="N143" s="212"/>
      <c r="O143" s="212"/>
      <c r="P143" s="212"/>
      <c r="Q143" s="212"/>
      <c r="R143" s="212"/>
      <c r="S143" s="212"/>
      <c r="T143" s="212"/>
      <c r="U143" s="213"/>
      <c r="V143" s="214"/>
      <c r="W143" s="213"/>
      <c r="X143" s="214"/>
      <c r="Y143" s="29"/>
      <c r="Z143" s="207" t="str">
        <f>$BA143&amp;"  "&amp;$BB143</f>
        <v xml:space="preserve">  </v>
      </c>
      <c r="AA143" s="208"/>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15" t="s">
        <v>140</v>
      </c>
      <c r="B144" s="36">
        <f t="shared" ref="B144:B159" si="12">+SUM(C144:U144)</f>
        <v>4</v>
      </c>
      <c r="C144" s="40"/>
      <c r="D144" s="38"/>
      <c r="E144" s="38">
        <v>1</v>
      </c>
      <c r="F144" s="38"/>
      <c r="G144" s="38"/>
      <c r="H144" s="38"/>
      <c r="I144" s="38"/>
      <c r="J144" s="38"/>
      <c r="K144" s="38"/>
      <c r="L144" s="38"/>
      <c r="M144" s="38"/>
      <c r="N144" s="38"/>
      <c r="O144" s="38">
        <v>2</v>
      </c>
      <c r="P144" s="38"/>
      <c r="Q144" s="38">
        <v>1</v>
      </c>
      <c r="R144" s="38"/>
      <c r="S144" s="38"/>
      <c r="T144" s="38"/>
      <c r="U144" s="41"/>
      <c r="V144" s="37">
        <v>3</v>
      </c>
      <c r="W144" s="41">
        <v>1</v>
      </c>
      <c r="X144" s="37"/>
      <c r="Y144" s="41">
        <v>4</v>
      </c>
      <c r="Z144" s="207" t="str">
        <f t="shared" ref="Z144:Z158" si="13">$BA144&amp;"  "&amp;$BB144</f>
        <v xml:space="preserve">  </v>
      </c>
      <c r="AA144" s="208"/>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7" t="str">
        <f t="shared" ref="BB144:BB159" si="14">IF($B144&lt;&gt;($X144+$Y144)," El número de consultas según tipo atención NO puede ser diferente al Total.","")</f>
        <v/>
      </c>
      <c r="BC144" s="33"/>
      <c r="BD144" s="16">
        <f t="shared" si="11"/>
        <v>0</v>
      </c>
      <c r="BE144" s="16">
        <f t="shared" ref="BE144:BE159" si="15">IF($B144&lt;&gt;($X144+$Y144),1,0)</f>
        <v>0</v>
      </c>
      <c r="BF144" s="16"/>
      <c r="BG144" s="91"/>
      <c r="BH144" s="91"/>
      <c r="BI144" s="91"/>
      <c r="BJ144" s="91"/>
      <c r="BK144" s="91"/>
      <c r="BL144" s="91"/>
      <c r="BM144" s="91"/>
      <c r="BN144" s="91"/>
      <c r="BO144" s="91"/>
      <c r="BP144" s="93"/>
      <c r="BQ144" s="91"/>
      <c r="BR144" s="91"/>
      <c r="BS144" s="91"/>
      <c r="BT144" s="91"/>
      <c r="BU144" s="91"/>
      <c r="BV144" s="91"/>
      <c r="BW144" s="91"/>
      <c r="BX144" s="91"/>
      <c r="BY144" s="91"/>
      <c r="BZ144" s="91"/>
      <c r="CA144" s="91"/>
      <c r="CB144" s="91"/>
      <c r="CC144" s="91"/>
    </row>
    <row r="145" spans="1:81" s="11" customFormat="1" ht="18" customHeight="1" x14ac:dyDescent="0.2">
      <c r="A145" s="216"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07" t="str">
        <f t="shared" si="13"/>
        <v xml:space="preserve">  </v>
      </c>
      <c r="AA145" s="208"/>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7" t="str">
        <f t="shared" si="14"/>
        <v/>
      </c>
      <c r="BC145" s="33"/>
      <c r="BD145" s="16">
        <f t="shared" si="11"/>
        <v>0</v>
      </c>
      <c r="BE145" s="16">
        <f t="shared" si="15"/>
        <v>0</v>
      </c>
      <c r="BF145" s="16"/>
      <c r="BG145" s="91"/>
      <c r="BH145" s="91"/>
      <c r="BI145" s="91"/>
      <c r="BJ145" s="91"/>
      <c r="BK145" s="91"/>
      <c r="BL145" s="91"/>
      <c r="BM145" s="91"/>
      <c r="BN145" s="91"/>
      <c r="BO145" s="91"/>
      <c r="BP145" s="93"/>
      <c r="BQ145" s="91"/>
      <c r="BR145" s="91"/>
      <c r="BS145" s="91"/>
      <c r="BT145" s="91"/>
      <c r="BU145" s="91"/>
      <c r="BV145" s="91"/>
      <c r="BW145" s="91"/>
      <c r="BX145" s="91"/>
      <c r="BY145" s="91"/>
      <c r="BZ145" s="91"/>
      <c r="CA145" s="91"/>
      <c r="CB145" s="91"/>
      <c r="CC145" s="91"/>
    </row>
    <row r="146" spans="1:81" s="219" customFormat="1" ht="18" customHeight="1" x14ac:dyDescent="0.2">
      <c r="A146" s="216" t="s">
        <v>142</v>
      </c>
      <c r="B146" s="45">
        <f t="shared" si="12"/>
        <v>16</v>
      </c>
      <c r="C146" s="50"/>
      <c r="D146" s="48"/>
      <c r="E146" s="54"/>
      <c r="F146" s="48"/>
      <c r="G146" s="48"/>
      <c r="H146" s="48"/>
      <c r="I146" s="48"/>
      <c r="J146" s="48"/>
      <c r="K146" s="48"/>
      <c r="L146" s="48"/>
      <c r="M146" s="48"/>
      <c r="N146" s="48"/>
      <c r="O146" s="54"/>
      <c r="P146" s="48">
        <v>1</v>
      </c>
      <c r="Q146" s="48">
        <v>3</v>
      </c>
      <c r="R146" s="48">
        <v>6</v>
      </c>
      <c r="S146" s="48">
        <v>3</v>
      </c>
      <c r="T146" s="48">
        <v>1</v>
      </c>
      <c r="U146" s="51">
        <v>2</v>
      </c>
      <c r="V146" s="54">
        <v>14</v>
      </c>
      <c r="W146" s="51">
        <v>2</v>
      </c>
      <c r="X146" s="54">
        <v>3</v>
      </c>
      <c r="Y146" s="51">
        <v>13</v>
      </c>
      <c r="Z146" s="207" t="str">
        <f t="shared" si="13"/>
        <v xml:space="preserve">  </v>
      </c>
      <c r="AA146" s="208"/>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7" t="str">
        <f t="shared" si="14"/>
        <v/>
      </c>
      <c r="BC146" s="33"/>
      <c r="BD146" s="16">
        <f t="shared" si="11"/>
        <v>0</v>
      </c>
      <c r="BE146" s="16">
        <f t="shared" si="15"/>
        <v>0</v>
      </c>
      <c r="BF146" s="16"/>
      <c r="BG146" s="217"/>
      <c r="BH146" s="217"/>
      <c r="BI146" s="217"/>
      <c r="BJ146" s="217"/>
      <c r="BK146" s="217"/>
      <c r="BL146" s="217"/>
      <c r="BM146" s="217"/>
      <c r="BN146" s="217"/>
      <c r="BO146" s="217"/>
      <c r="BP146" s="218"/>
      <c r="BQ146" s="217"/>
      <c r="BR146" s="217"/>
      <c r="BS146" s="217"/>
      <c r="BT146" s="217"/>
      <c r="BU146" s="217"/>
      <c r="BV146" s="217"/>
      <c r="BW146" s="217"/>
      <c r="BX146" s="217"/>
      <c r="BY146" s="217"/>
      <c r="BZ146" s="217"/>
      <c r="CA146" s="217"/>
      <c r="CB146" s="217"/>
      <c r="CC146" s="217"/>
    </row>
    <row r="147" spans="1:81" s="219" customFormat="1" ht="18" customHeight="1" x14ac:dyDescent="0.2">
      <c r="A147" s="216"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07" t="str">
        <f t="shared" si="13"/>
        <v xml:space="preserve">  </v>
      </c>
      <c r="AA147" s="208"/>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7" t="str">
        <f t="shared" si="14"/>
        <v/>
      </c>
      <c r="BC147" s="33"/>
      <c r="BD147" s="16">
        <f t="shared" si="11"/>
        <v>0</v>
      </c>
      <c r="BE147" s="16">
        <f t="shared" si="15"/>
        <v>0</v>
      </c>
      <c r="BF147" s="16"/>
      <c r="BG147" s="217"/>
      <c r="BH147" s="217"/>
      <c r="BI147" s="217"/>
      <c r="BJ147" s="217"/>
      <c r="BK147" s="217"/>
      <c r="BL147" s="217"/>
      <c r="BM147" s="217"/>
      <c r="BN147" s="217"/>
      <c r="BO147" s="217"/>
      <c r="BP147" s="218"/>
      <c r="BQ147" s="217"/>
      <c r="BR147" s="217"/>
      <c r="BS147" s="217"/>
      <c r="BT147" s="217"/>
      <c r="BU147" s="217"/>
      <c r="BV147" s="217"/>
      <c r="BW147" s="217"/>
      <c r="BX147" s="217"/>
      <c r="BY147" s="217"/>
      <c r="BZ147" s="217"/>
      <c r="CA147" s="217"/>
      <c r="CB147" s="217"/>
      <c r="CC147" s="217"/>
    </row>
    <row r="148" spans="1:81" s="219" customFormat="1" ht="18" customHeight="1" x14ac:dyDescent="0.2">
      <c r="A148" s="216"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07" t="str">
        <f t="shared" si="13"/>
        <v xml:space="preserve">  </v>
      </c>
      <c r="AA148" s="208"/>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7" t="str">
        <f t="shared" si="14"/>
        <v/>
      </c>
      <c r="BC148" s="33"/>
      <c r="BD148" s="16">
        <f t="shared" si="11"/>
        <v>0</v>
      </c>
      <c r="BE148" s="16">
        <f t="shared" si="15"/>
        <v>0</v>
      </c>
      <c r="BF148" s="16"/>
      <c r="BG148" s="217"/>
      <c r="BH148" s="217"/>
      <c r="BI148" s="217"/>
      <c r="BJ148" s="217"/>
      <c r="BK148" s="217"/>
      <c r="BL148" s="217"/>
      <c r="BM148" s="217"/>
      <c r="BN148" s="217"/>
      <c r="BO148" s="217"/>
      <c r="BP148" s="218"/>
      <c r="BQ148" s="217"/>
      <c r="BR148" s="217"/>
      <c r="BS148" s="217"/>
      <c r="BT148" s="217"/>
      <c r="BU148" s="217"/>
      <c r="BV148" s="217"/>
      <c r="BW148" s="217"/>
      <c r="BX148" s="217"/>
      <c r="BY148" s="217"/>
      <c r="BZ148" s="217"/>
      <c r="CA148" s="217"/>
      <c r="CB148" s="217"/>
      <c r="CC148" s="217"/>
    </row>
    <row r="149" spans="1:81" s="219" customFormat="1" ht="18" customHeight="1" x14ac:dyDescent="0.2">
      <c r="A149" s="216" t="s">
        <v>145</v>
      </c>
      <c r="B149" s="45">
        <f t="shared" si="12"/>
        <v>0</v>
      </c>
      <c r="C149" s="50"/>
      <c r="D149" s="48"/>
      <c r="E149" s="54"/>
      <c r="F149" s="48"/>
      <c r="G149" s="48"/>
      <c r="H149" s="48"/>
      <c r="I149" s="48"/>
      <c r="J149" s="48"/>
      <c r="K149" s="48"/>
      <c r="L149" s="48"/>
      <c r="M149" s="48"/>
      <c r="N149" s="48"/>
      <c r="O149" s="54"/>
      <c r="P149" s="48"/>
      <c r="Q149" s="48"/>
      <c r="R149" s="48"/>
      <c r="S149" s="48"/>
      <c r="T149" s="48"/>
      <c r="U149" s="51"/>
      <c r="V149" s="54"/>
      <c r="W149" s="51"/>
      <c r="X149" s="54"/>
      <c r="Y149" s="51"/>
      <c r="Z149" s="207" t="str">
        <f t="shared" si="13"/>
        <v xml:space="preserve">  </v>
      </c>
      <c r="AA149" s="208"/>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7" t="str">
        <f t="shared" si="14"/>
        <v/>
      </c>
      <c r="BC149" s="33"/>
      <c r="BD149" s="16">
        <f t="shared" si="11"/>
        <v>0</v>
      </c>
      <c r="BE149" s="16">
        <f t="shared" si="15"/>
        <v>0</v>
      </c>
      <c r="BF149" s="16"/>
      <c r="BG149" s="217"/>
      <c r="BH149" s="217"/>
      <c r="BI149" s="217"/>
      <c r="BJ149" s="217"/>
      <c r="BK149" s="217"/>
      <c r="BL149" s="217"/>
      <c r="BM149" s="217"/>
      <c r="BN149" s="217"/>
      <c r="BO149" s="217"/>
      <c r="BP149" s="218"/>
      <c r="BQ149" s="217"/>
      <c r="BR149" s="217"/>
      <c r="BS149" s="217"/>
      <c r="BT149" s="217"/>
      <c r="BU149" s="217"/>
      <c r="BV149" s="217"/>
      <c r="BW149" s="217"/>
      <c r="BX149" s="217"/>
      <c r="BY149" s="217"/>
      <c r="BZ149" s="217"/>
      <c r="CA149" s="217"/>
      <c r="CB149" s="217"/>
      <c r="CC149" s="217"/>
    </row>
    <row r="150" spans="1:81" s="219" customFormat="1" ht="18" customHeight="1" x14ac:dyDescent="0.2">
      <c r="A150" s="216"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07" t="str">
        <f t="shared" si="13"/>
        <v xml:space="preserve">  </v>
      </c>
      <c r="AA150" s="208"/>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7" t="str">
        <f t="shared" si="14"/>
        <v/>
      </c>
      <c r="BC150" s="33"/>
      <c r="BD150" s="16">
        <f t="shared" si="11"/>
        <v>0</v>
      </c>
      <c r="BE150" s="16">
        <f t="shared" si="15"/>
        <v>0</v>
      </c>
      <c r="BF150" s="16"/>
      <c r="BG150" s="217"/>
      <c r="BH150" s="217"/>
      <c r="BI150" s="217"/>
      <c r="BJ150" s="217"/>
      <c r="BK150" s="217"/>
      <c r="BL150" s="217"/>
      <c r="BM150" s="217"/>
      <c r="BN150" s="217"/>
      <c r="BO150" s="217"/>
      <c r="BP150" s="218"/>
      <c r="BQ150" s="217"/>
      <c r="BR150" s="217"/>
      <c r="BS150" s="217"/>
      <c r="BT150" s="217"/>
      <c r="BU150" s="217"/>
      <c r="BV150" s="217"/>
      <c r="BW150" s="217"/>
      <c r="BX150" s="217"/>
      <c r="BY150" s="217"/>
      <c r="BZ150" s="217"/>
      <c r="CA150" s="217"/>
      <c r="CB150" s="217"/>
      <c r="CC150" s="217"/>
    </row>
    <row r="151" spans="1:81" s="219" customFormat="1" ht="18" customHeight="1" x14ac:dyDescent="0.2">
      <c r="A151" s="216"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07" t="str">
        <f t="shared" si="13"/>
        <v xml:space="preserve">  </v>
      </c>
      <c r="AA151" s="208"/>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7" t="str">
        <f t="shared" si="14"/>
        <v/>
      </c>
      <c r="BC151" s="33"/>
      <c r="BD151" s="16">
        <f t="shared" si="11"/>
        <v>0</v>
      </c>
      <c r="BE151" s="16">
        <f t="shared" si="15"/>
        <v>0</v>
      </c>
      <c r="BF151" s="16"/>
      <c r="BG151" s="217"/>
      <c r="BH151" s="217"/>
      <c r="BI151" s="217"/>
      <c r="BJ151" s="217"/>
      <c r="BK151" s="217"/>
      <c r="BL151" s="217"/>
      <c r="BM151" s="217"/>
      <c r="BN151" s="217"/>
      <c r="BO151" s="217"/>
      <c r="BP151" s="218"/>
      <c r="BQ151" s="217"/>
      <c r="BR151" s="217"/>
      <c r="BS151" s="217"/>
      <c r="BT151" s="217"/>
      <c r="BU151" s="217"/>
      <c r="BV151" s="217"/>
      <c r="BW151" s="217"/>
      <c r="BX151" s="217"/>
      <c r="BY151" s="217"/>
      <c r="BZ151" s="217"/>
      <c r="CA151" s="217"/>
      <c r="CB151" s="217"/>
      <c r="CC151" s="217"/>
    </row>
    <row r="152" spans="1:81" s="219" customFormat="1" ht="18" customHeight="1" x14ac:dyDescent="0.2">
      <c r="A152" s="216" t="s">
        <v>148</v>
      </c>
      <c r="B152" s="45">
        <f t="shared" si="12"/>
        <v>61</v>
      </c>
      <c r="C152" s="50"/>
      <c r="D152" s="48"/>
      <c r="E152" s="54"/>
      <c r="F152" s="48"/>
      <c r="G152" s="48"/>
      <c r="H152" s="48"/>
      <c r="I152" s="48">
        <v>3</v>
      </c>
      <c r="J152" s="48">
        <v>1</v>
      </c>
      <c r="K152" s="48">
        <v>2</v>
      </c>
      <c r="L152" s="48">
        <v>1</v>
      </c>
      <c r="M152" s="48">
        <v>3</v>
      </c>
      <c r="N152" s="48">
        <v>5</v>
      </c>
      <c r="O152" s="54">
        <v>11</v>
      </c>
      <c r="P152" s="48">
        <v>8</v>
      </c>
      <c r="Q152" s="48">
        <v>7</v>
      </c>
      <c r="R152" s="48">
        <v>7</v>
      </c>
      <c r="S152" s="48">
        <v>7</v>
      </c>
      <c r="T152" s="48">
        <v>3</v>
      </c>
      <c r="U152" s="51">
        <v>3</v>
      </c>
      <c r="V152" s="54">
        <v>24</v>
      </c>
      <c r="W152" s="51">
        <v>37</v>
      </c>
      <c r="X152" s="54">
        <v>57</v>
      </c>
      <c r="Y152" s="51">
        <v>4</v>
      </c>
      <c r="Z152" s="207" t="str">
        <f t="shared" si="13"/>
        <v xml:space="preserve">  </v>
      </c>
      <c r="AA152" s="208"/>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7" t="str">
        <f t="shared" si="14"/>
        <v/>
      </c>
      <c r="BC152" s="33"/>
      <c r="BD152" s="16">
        <f t="shared" si="11"/>
        <v>0</v>
      </c>
      <c r="BE152" s="16">
        <f t="shared" si="15"/>
        <v>0</v>
      </c>
      <c r="BF152" s="16"/>
      <c r="BG152" s="217"/>
      <c r="BH152" s="217"/>
      <c r="BI152" s="217"/>
      <c r="BJ152" s="217"/>
      <c r="BK152" s="217"/>
      <c r="BL152" s="217"/>
      <c r="BM152" s="217"/>
      <c r="BN152" s="217"/>
      <c r="BO152" s="217"/>
      <c r="BP152" s="218"/>
      <c r="BQ152" s="217"/>
      <c r="BR152" s="217"/>
      <c r="BS152" s="217"/>
      <c r="BT152" s="217"/>
      <c r="BU152" s="217"/>
      <c r="BV152" s="217"/>
      <c r="BW152" s="217"/>
      <c r="BX152" s="217"/>
      <c r="BY152" s="217"/>
      <c r="BZ152" s="217"/>
      <c r="CA152" s="217"/>
      <c r="CB152" s="217"/>
      <c r="CC152" s="217"/>
    </row>
    <row r="153" spans="1:81" s="219" customFormat="1" ht="18" customHeight="1" x14ac:dyDescent="0.2">
      <c r="A153" s="216" t="s">
        <v>149</v>
      </c>
      <c r="B153" s="45">
        <f t="shared" si="12"/>
        <v>2</v>
      </c>
      <c r="C153" s="50"/>
      <c r="D153" s="48"/>
      <c r="E153" s="54"/>
      <c r="F153" s="48"/>
      <c r="G153" s="48"/>
      <c r="H153" s="48"/>
      <c r="I153" s="48"/>
      <c r="J153" s="48"/>
      <c r="K153" s="48"/>
      <c r="L153" s="48"/>
      <c r="M153" s="48"/>
      <c r="N153" s="48"/>
      <c r="O153" s="54"/>
      <c r="P153" s="48">
        <v>1</v>
      </c>
      <c r="Q153" s="48"/>
      <c r="R153" s="48"/>
      <c r="S153" s="48"/>
      <c r="T153" s="48"/>
      <c r="U153" s="51">
        <v>1</v>
      </c>
      <c r="V153" s="54">
        <v>2</v>
      </c>
      <c r="W153" s="51"/>
      <c r="X153" s="54">
        <v>2</v>
      </c>
      <c r="Y153" s="51"/>
      <c r="Z153" s="207" t="str">
        <f t="shared" si="13"/>
        <v xml:space="preserve">  </v>
      </c>
      <c r="AA153" s="208"/>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7" t="str">
        <f t="shared" si="14"/>
        <v/>
      </c>
      <c r="BC153" s="33"/>
      <c r="BD153" s="16">
        <f t="shared" si="11"/>
        <v>0</v>
      </c>
      <c r="BE153" s="16">
        <f t="shared" si="15"/>
        <v>0</v>
      </c>
      <c r="BF153" s="16"/>
      <c r="BG153" s="217"/>
      <c r="BH153" s="217"/>
      <c r="BI153" s="217"/>
      <c r="BJ153" s="217"/>
      <c r="BK153" s="217"/>
      <c r="BL153" s="217"/>
      <c r="BM153" s="217"/>
      <c r="BN153" s="217"/>
      <c r="BO153" s="217"/>
      <c r="BP153" s="218"/>
      <c r="BQ153" s="217"/>
      <c r="BR153" s="217"/>
      <c r="BS153" s="217"/>
      <c r="BT153" s="217"/>
      <c r="BU153" s="217"/>
      <c r="BV153" s="217"/>
      <c r="BW153" s="217"/>
      <c r="BX153" s="217"/>
      <c r="BY153" s="217"/>
      <c r="BZ153" s="217"/>
      <c r="CA153" s="217"/>
      <c r="CB153" s="217"/>
      <c r="CC153" s="217"/>
    </row>
    <row r="154" spans="1:81" s="219" customFormat="1" ht="18" customHeight="1" x14ac:dyDescent="0.2">
      <c r="A154" s="216"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07" t="str">
        <f t="shared" si="13"/>
        <v xml:space="preserve">  </v>
      </c>
      <c r="AA154" s="208"/>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7" t="str">
        <f t="shared" si="14"/>
        <v/>
      </c>
      <c r="BC154" s="33"/>
      <c r="BD154" s="16">
        <f t="shared" si="11"/>
        <v>0</v>
      </c>
      <c r="BE154" s="16">
        <f t="shared" si="15"/>
        <v>0</v>
      </c>
      <c r="BF154" s="16"/>
      <c r="BG154" s="217"/>
      <c r="BH154" s="217"/>
      <c r="BI154" s="217"/>
      <c r="BJ154" s="217"/>
      <c r="BK154" s="217"/>
      <c r="BL154" s="217"/>
      <c r="BM154" s="217"/>
      <c r="BN154" s="217"/>
      <c r="BO154" s="217"/>
      <c r="BP154" s="218"/>
      <c r="BQ154" s="217"/>
      <c r="BR154" s="217"/>
      <c r="BS154" s="217"/>
      <c r="BT154" s="217"/>
      <c r="BU154" s="217"/>
      <c r="BV154" s="217"/>
      <c r="BW154" s="217"/>
      <c r="BX154" s="217"/>
      <c r="BY154" s="217"/>
      <c r="BZ154" s="217"/>
      <c r="CA154" s="217"/>
      <c r="CB154" s="217"/>
      <c r="CC154" s="217"/>
    </row>
    <row r="155" spans="1:81" s="219" customFormat="1" ht="18" customHeight="1" x14ac:dyDescent="0.2">
      <c r="A155" s="216" t="s">
        <v>151</v>
      </c>
      <c r="B155" s="45">
        <f t="shared" si="12"/>
        <v>37</v>
      </c>
      <c r="C155" s="50">
        <v>8</v>
      </c>
      <c r="D155" s="48">
        <v>5</v>
      </c>
      <c r="E155" s="54">
        <v>2</v>
      </c>
      <c r="F155" s="48">
        <v>3</v>
      </c>
      <c r="G155" s="48">
        <v>1</v>
      </c>
      <c r="H155" s="48">
        <v>1</v>
      </c>
      <c r="I155" s="48"/>
      <c r="J155" s="48"/>
      <c r="K155" s="48"/>
      <c r="L155" s="48"/>
      <c r="M155" s="48"/>
      <c r="N155" s="48"/>
      <c r="O155" s="54">
        <v>2</v>
      </c>
      <c r="P155" s="48"/>
      <c r="Q155" s="48">
        <v>1</v>
      </c>
      <c r="R155" s="48">
        <v>1</v>
      </c>
      <c r="S155" s="48">
        <v>4</v>
      </c>
      <c r="T155" s="48">
        <v>2</v>
      </c>
      <c r="U155" s="51">
        <v>7</v>
      </c>
      <c r="V155" s="54">
        <v>16</v>
      </c>
      <c r="W155" s="51">
        <v>21</v>
      </c>
      <c r="X155" s="54"/>
      <c r="Y155" s="51">
        <v>37</v>
      </c>
      <c r="Z155" s="207" t="str">
        <f t="shared" si="13"/>
        <v xml:space="preserve">  </v>
      </c>
      <c r="AA155" s="208"/>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7" t="str">
        <f t="shared" si="14"/>
        <v/>
      </c>
      <c r="BC155" s="33"/>
      <c r="BD155" s="16">
        <f t="shared" si="11"/>
        <v>0</v>
      </c>
      <c r="BE155" s="16">
        <f t="shared" si="15"/>
        <v>0</v>
      </c>
      <c r="BF155" s="16"/>
      <c r="BG155" s="217"/>
      <c r="BH155" s="217"/>
      <c r="BI155" s="217"/>
      <c r="BJ155" s="217"/>
      <c r="BK155" s="217"/>
      <c r="BL155" s="217"/>
      <c r="BM155" s="217"/>
      <c r="BN155" s="217"/>
      <c r="BO155" s="217"/>
      <c r="BP155" s="218"/>
      <c r="BQ155" s="217"/>
      <c r="BR155" s="217"/>
      <c r="BS155" s="217"/>
      <c r="BT155" s="217"/>
      <c r="BU155" s="217"/>
      <c r="BV155" s="217"/>
      <c r="BW155" s="217"/>
      <c r="BX155" s="217"/>
      <c r="BY155" s="217"/>
      <c r="BZ155" s="217"/>
      <c r="CA155" s="217"/>
      <c r="CB155" s="217"/>
      <c r="CC155" s="217"/>
    </row>
    <row r="156" spans="1:81" s="219" customFormat="1" ht="18" customHeight="1" x14ac:dyDescent="0.2">
      <c r="A156" s="216"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07" t="str">
        <f t="shared" si="13"/>
        <v xml:space="preserve">  </v>
      </c>
      <c r="AA156" s="208"/>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7" t="str">
        <f t="shared" si="14"/>
        <v/>
      </c>
      <c r="BC156" s="33"/>
      <c r="BD156" s="16">
        <f t="shared" si="11"/>
        <v>0</v>
      </c>
      <c r="BE156" s="16">
        <f t="shared" si="15"/>
        <v>0</v>
      </c>
      <c r="BF156" s="16"/>
      <c r="BG156" s="217"/>
      <c r="BH156" s="217"/>
      <c r="BI156" s="217"/>
      <c r="BJ156" s="217"/>
      <c r="BK156" s="217"/>
      <c r="BL156" s="217"/>
      <c r="BM156" s="217"/>
      <c r="BN156" s="217"/>
      <c r="BO156" s="217"/>
      <c r="BP156" s="218"/>
      <c r="BQ156" s="217"/>
      <c r="BR156" s="217"/>
      <c r="BS156" s="217"/>
      <c r="BT156" s="217"/>
      <c r="BU156" s="217"/>
      <c r="BV156" s="217"/>
      <c r="BW156" s="217"/>
      <c r="BX156" s="217"/>
      <c r="BY156" s="217"/>
      <c r="BZ156" s="217"/>
      <c r="CA156" s="217"/>
      <c r="CB156" s="217"/>
      <c r="CC156" s="217"/>
    </row>
    <row r="157" spans="1:81" s="219" customFormat="1" ht="18" customHeight="1" x14ac:dyDescent="0.2">
      <c r="A157" s="216" t="s">
        <v>153</v>
      </c>
      <c r="B157" s="45">
        <f t="shared" si="12"/>
        <v>0</v>
      </c>
      <c r="C157" s="50"/>
      <c r="D157" s="48"/>
      <c r="E157" s="54"/>
      <c r="F157" s="48"/>
      <c r="G157" s="48"/>
      <c r="H157" s="48"/>
      <c r="I157" s="48"/>
      <c r="J157" s="48"/>
      <c r="K157" s="48"/>
      <c r="L157" s="48"/>
      <c r="M157" s="48"/>
      <c r="N157" s="48"/>
      <c r="O157" s="54"/>
      <c r="P157" s="48"/>
      <c r="Q157" s="48"/>
      <c r="R157" s="48"/>
      <c r="S157" s="48"/>
      <c r="T157" s="48"/>
      <c r="U157" s="51"/>
      <c r="V157" s="54"/>
      <c r="W157" s="51"/>
      <c r="X157" s="54"/>
      <c r="Y157" s="51"/>
      <c r="Z157" s="207" t="str">
        <f t="shared" si="13"/>
        <v xml:space="preserve">  </v>
      </c>
      <c r="AA157" s="208"/>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7" t="str">
        <f t="shared" si="14"/>
        <v/>
      </c>
      <c r="BC157" s="33"/>
      <c r="BD157" s="16">
        <f t="shared" si="11"/>
        <v>0</v>
      </c>
      <c r="BE157" s="16">
        <f t="shared" si="15"/>
        <v>0</v>
      </c>
      <c r="BF157" s="16"/>
      <c r="BG157" s="217"/>
      <c r="BH157" s="217"/>
      <c r="BI157" s="217"/>
      <c r="BJ157" s="217"/>
      <c r="BK157" s="217"/>
      <c r="BL157" s="217"/>
      <c r="BM157" s="217"/>
      <c r="BN157" s="217"/>
      <c r="BO157" s="217"/>
      <c r="BP157" s="218"/>
      <c r="BQ157" s="217"/>
      <c r="BR157" s="217"/>
      <c r="BS157" s="217"/>
      <c r="BT157" s="217"/>
      <c r="BU157" s="217"/>
      <c r="BV157" s="217"/>
      <c r="BW157" s="217"/>
      <c r="BX157" s="217"/>
      <c r="BY157" s="217"/>
      <c r="BZ157" s="217"/>
      <c r="CA157" s="217"/>
      <c r="CB157" s="217"/>
      <c r="CC157" s="217"/>
    </row>
    <row r="158" spans="1:81" s="219" customFormat="1" ht="18" customHeight="1" x14ac:dyDescent="0.2">
      <c r="A158" s="216" t="s">
        <v>154</v>
      </c>
      <c r="B158" s="45">
        <f t="shared" si="12"/>
        <v>1</v>
      </c>
      <c r="C158" s="50"/>
      <c r="D158" s="48"/>
      <c r="E158" s="54"/>
      <c r="F158" s="48"/>
      <c r="G158" s="48"/>
      <c r="H158" s="48"/>
      <c r="I158" s="48"/>
      <c r="J158" s="48"/>
      <c r="K158" s="48"/>
      <c r="L158" s="48"/>
      <c r="M158" s="48"/>
      <c r="N158" s="48"/>
      <c r="O158" s="54"/>
      <c r="P158" s="48"/>
      <c r="Q158" s="48"/>
      <c r="R158" s="48"/>
      <c r="S158" s="48">
        <v>1</v>
      </c>
      <c r="T158" s="48"/>
      <c r="U158" s="51"/>
      <c r="V158" s="54"/>
      <c r="W158" s="51">
        <v>1</v>
      </c>
      <c r="X158" s="54">
        <v>1</v>
      </c>
      <c r="Y158" s="51"/>
      <c r="Z158" s="207" t="str">
        <f t="shared" si="13"/>
        <v xml:space="preserve">  </v>
      </c>
      <c r="AA158" s="208"/>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7" t="str">
        <f t="shared" si="14"/>
        <v/>
      </c>
      <c r="BC158" s="33"/>
      <c r="BD158" s="16">
        <f t="shared" si="11"/>
        <v>0</v>
      </c>
      <c r="BE158" s="16">
        <f t="shared" si="15"/>
        <v>0</v>
      </c>
      <c r="BF158" s="16"/>
      <c r="BG158" s="217"/>
      <c r="BH158" s="217"/>
      <c r="BI158" s="217"/>
      <c r="BJ158" s="217"/>
      <c r="BK158" s="217"/>
      <c r="BL158" s="217"/>
      <c r="BM158" s="217"/>
      <c r="BN158" s="217"/>
      <c r="BO158" s="217"/>
      <c r="BP158" s="218"/>
      <c r="BQ158" s="217"/>
      <c r="BR158" s="217"/>
      <c r="BS158" s="217"/>
      <c r="BT158" s="217"/>
      <c r="BU158" s="217"/>
      <c r="BV158" s="217"/>
      <c r="BW158" s="217"/>
      <c r="BX158" s="217"/>
      <c r="BY158" s="217"/>
      <c r="BZ158" s="217"/>
      <c r="CA158" s="217"/>
      <c r="CB158" s="217"/>
      <c r="CC158" s="217"/>
    </row>
    <row r="159" spans="1:81" s="219" customFormat="1" ht="18" customHeight="1" x14ac:dyDescent="0.2">
      <c r="A159" s="220" t="s">
        <v>39</v>
      </c>
      <c r="B159" s="56">
        <f t="shared" si="12"/>
        <v>4</v>
      </c>
      <c r="C159" s="60"/>
      <c r="D159" s="58"/>
      <c r="E159" s="58"/>
      <c r="F159" s="58"/>
      <c r="G159" s="58"/>
      <c r="H159" s="58"/>
      <c r="I159" s="58">
        <v>1</v>
      </c>
      <c r="J159" s="58"/>
      <c r="K159" s="58"/>
      <c r="L159" s="58"/>
      <c r="M159" s="58"/>
      <c r="N159" s="58"/>
      <c r="O159" s="58"/>
      <c r="P159" s="58"/>
      <c r="Q159" s="58">
        <v>1</v>
      </c>
      <c r="R159" s="58">
        <v>1</v>
      </c>
      <c r="S159" s="58"/>
      <c r="T159" s="58">
        <v>1</v>
      </c>
      <c r="U159" s="61"/>
      <c r="V159" s="57">
        <v>2</v>
      </c>
      <c r="W159" s="61">
        <v>2</v>
      </c>
      <c r="X159" s="57">
        <v>2</v>
      </c>
      <c r="Y159" s="61">
        <v>2</v>
      </c>
      <c r="Z159" s="207" t="str">
        <f>$BA159&amp;"  "&amp;$BB159</f>
        <v xml:space="preserve">  </v>
      </c>
      <c r="AA159" s="208"/>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7" t="str">
        <f t="shared" si="14"/>
        <v/>
      </c>
      <c r="BC159" s="33"/>
      <c r="BD159" s="16">
        <f t="shared" si="11"/>
        <v>0</v>
      </c>
      <c r="BE159" s="16">
        <f t="shared" si="15"/>
        <v>0</v>
      </c>
      <c r="BF159" s="16"/>
      <c r="BG159" s="217"/>
      <c r="BH159" s="217"/>
      <c r="BI159" s="217"/>
      <c r="BJ159" s="217"/>
      <c r="BK159" s="217"/>
      <c r="BL159" s="217"/>
      <c r="BM159" s="217"/>
      <c r="BN159" s="217"/>
      <c r="BO159" s="217"/>
      <c r="BP159" s="218"/>
      <c r="BQ159" s="217"/>
      <c r="BR159" s="217"/>
      <c r="BS159" s="217"/>
      <c r="BT159" s="217"/>
      <c r="BU159" s="217"/>
      <c r="BV159" s="217"/>
      <c r="BW159" s="217"/>
      <c r="BX159" s="217"/>
      <c r="BY159" s="217"/>
      <c r="BZ159" s="217"/>
      <c r="CA159" s="217"/>
      <c r="CB159" s="217"/>
      <c r="CC159" s="217"/>
    </row>
    <row r="160" spans="1:81" s="219"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21"/>
      <c r="AS160" s="217"/>
      <c r="AT160" s="217"/>
      <c r="AU160" s="217"/>
      <c r="AV160" s="222"/>
      <c r="AW160" s="218"/>
      <c r="AX160" s="217"/>
      <c r="AY160" s="217"/>
      <c r="AZ160" s="217"/>
      <c r="BA160" s="6"/>
      <c r="BB160" s="6"/>
      <c r="BC160" s="6"/>
      <c r="BD160" s="6"/>
      <c r="BE160" s="6"/>
      <c r="BF160" s="6"/>
      <c r="BG160" s="217"/>
      <c r="BH160" s="217"/>
      <c r="BI160" s="217"/>
      <c r="BJ160" s="217"/>
      <c r="BK160" s="217"/>
      <c r="BL160" s="217"/>
      <c r="BM160" s="217"/>
      <c r="BN160" s="217"/>
      <c r="BO160" s="217"/>
      <c r="BP160" s="218"/>
      <c r="BQ160" s="217"/>
      <c r="BR160" s="217"/>
      <c r="BS160" s="217"/>
      <c r="BT160" s="217"/>
      <c r="BU160" s="217"/>
      <c r="BV160" s="217"/>
      <c r="BW160" s="217"/>
      <c r="BX160" s="217"/>
      <c r="BY160" s="217"/>
      <c r="BZ160" s="217"/>
      <c r="CA160" s="217"/>
      <c r="CB160" s="217"/>
      <c r="CC160" s="217"/>
    </row>
    <row r="161" spans="1:81" s="219" customFormat="1" ht="14.25" customHeight="1" x14ac:dyDescent="0.2">
      <c r="A161" s="324" t="s">
        <v>156</v>
      </c>
      <c r="B161" s="324" t="s">
        <v>5</v>
      </c>
      <c r="C161" s="328" t="s">
        <v>157</v>
      </c>
      <c r="D161" s="329"/>
      <c r="E161" s="64"/>
      <c r="F161" s="64"/>
      <c r="G161" s="64"/>
      <c r="H161" s="64"/>
      <c r="I161" s="64"/>
      <c r="J161" s="64"/>
      <c r="K161" s="64"/>
      <c r="L161" s="64"/>
      <c r="M161" s="64"/>
      <c r="N161" s="64"/>
      <c r="O161" s="64"/>
      <c r="P161" s="64"/>
      <c r="Q161" s="64"/>
      <c r="R161" s="11"/>
      <c r="S161" s="11"/>
      <c r="T161" s="11"/>
      <c r="U161" s="11"/>
      <c r="V161" s="11"/>
      <c r="W161" s="11"/>
      <c r="X161" s="11"/>
      <c r="Z161" s="221"/>
      <c r="AS161" s="217"/>
      <c r="AT161" s="217"/>
      <c r="AU161" s="217"/>
      <c r="AV161" s="222"/>
      <c r="AW161" s="218"/>
      <c r="AX161" s="217"/>
      <c r="AY161" s="217"/>
      <c r="AZ161" s="217"/>
      <c r="BA161" s="6"/>
      <c r="BB161" s="6"/>
      <c r="BC161" s="6"/>
      <c r="BD161" s="6"/>
      <c r="BE161" s="6"/>
      <c r="BF161" s="6"/>
      <c r="BG161" s="217"/>
      <c r="BH161" s="217"/>
      <c r="BI161" s="217"/>
      <c r="BJ161" s="217"/>
      <c r="BK161" s="217"/>
      <c r="BL161" s="217"/>
      <c r="BM161" s="217"/>
      <c r="BN161" s="217"/>
      <c r="BO161" s="217"/>
      <c r="BP161" s="218"/>
      <c r="BQ161" s="217"/>
      <c r="BR161" s="217"/>
      <c r="BS161" s="217"/>
      <c r="BT161" s="217"/>
      <c r="BU161" s="217"/>
      <c r="BV161" s="217"/>
      <c r="BW161" s="217"/>
      <c r="BX161" s="217"/>
      <c r="BY161" s="217"/>
      <c r="BZ161" s="217"/>
      <c r="CA161" s="217"/>
      <c r="CB161" s="217"/>
      <c r="CC161" s="217"/>
    </row>
    <row r="162" spans="1:81" s="219" customFormat="1" ht="14.25" x14ac:dyDescent="0.2">
      <c r="A162" s="325"/>
      <c r="B162" s="325"/>
      <c r="C162" s="313" t="s">
        <v>138</v>
      </c>
      <c r="D162" s="313" t="s">
        <v>139</v>
      </c>
      <c r="E162" s="64"/>
      <c r="F162" s="64"/>
      <c r="G162" s="64"/>
      <c r="H162" s="64"/>
      <c r="I162" s="64"/>
      <c r="J162" s="64"/>
      <c r="K162" s="64"/>
      <c r="L162" s="64"/>
      <c r="M162" s="64"/>
      <c r="N162" s="64"/>
      <c r="O162" s="64"/>
      <c r="P162" s="64"/>
      <c r="Q162" s="64"/>
      <c r="R162" s="11"/>
      <c r="S162" s="11"/>
      <c r="T162" s="11"/>
      <c r="U162" s="11"/>
      <c r="V162" s="11"/>
      <c r="W162" s="11"/>
      <c r="X162" s="11"/>
      <c r="Z162" s="221"/>
      <c r="AS162" s="217"/>
      <c r="AT162" s="217"/>
      <c r="AU162" s="217"/>
      <c r="AV162" s="222"/>
      <c r="AW162" s="218"/>
      <c r="AX162" s="217"/>
      <c r="AY162" s="217"/>
      <c r="AZ162" s="217"/>
      <c r="BA162" s="6"/>
      <c r="BB162" s="6"/>
      <c r="BC162" s="6"/>
      <c r="BD162" s="6"/>
      <c r="BE162" s="6"/>
      <c r="BF162" s="6"/>
      <c r="BG162" s="217"/>
      <c r="BH162" s="217"/>
      <c r="BI162" s="217"/>
      <c r="BJ162" s="217"/>
      <c r="BK162" s="217"/>
      <c r="BL162" s="217"/>
      <c r="BM162" s="217"/>
      <c r="BN162" s="217"/>
      <c r="BO162" s="217"/>
      <c r="BP162" s="218"/>
      <c r="BQ162" s="217"/>
      <c r="BR162" s="217"/>
      <c r="BS162" s="217"/>
      <c r="BT162" s="217"/>
      <c r="BU162" s="217"/>
      <c r="BV162" s="217"/>
      <c r="BW162" s="217"/>
      <c r="BX162" s="217"/>
      <c r="BY162" s="217"/>
      <c r="BZ162" s="217"/>
      <c r="CA162" s="217"/>
      <c r="CB162" s="217"/>
      <c r="CC162" s="217"/>
    </row>
    <row r="163" spans="1:81" s="219" customFormat="1" ht="15.75" customHeight="1" x14ac:dyDescent="0.2">
      <c r="A163" s="216" t="s">
        <v>43</v>
      </c>
      <c r="B163" s="45">
        <f>+SUM(C163:D163)</f>
        <v>58</v>
      </c>
      <c r="C163" s="76">
        <v>18</v>
      </c>
      <c r="D163" s="76">
        <v>40</v>
      </c>
      <c r="E163" s="64"/>
      <c r="F163" s="64"/>
      <c r="G163" s="64"/>
      <c r="H163" s="64"/>
      <c r="I163" s="64"/>
      <c r="J163" s="64"/>
      <c r="K163" s="64"/>
      <c r="L163" s="64"/>
      <c r="M163" s="64"/>
      <c r="N163" s="64"/>
      <c r="O163" s="64"/>
      <c r="P163" s="64"/>
      <c r="Q163" s="64"/>
      <c r="U163" s="14"/>
      <c r="V163" s="14"/>
      <c r="W163" s="11"/>
      <c r="X163" s="11"/>
      <c r="Z163" s="221"/>
      <c r="AS163" s="217"/>
      <c r="AT163" s="217"/>
      <c r="AU163" s="217"/>
      <c r="AV163" s="222"/>
      <c r="AW163" s="218"/>
      <c r="AX163" s="217"/>
      <c r="AY163" s="217"/>
      <c r="AZ163" s="217"/>
      <c r="BA163" s="6"/>
      <c r="BB163" s="6"/>
      <c r="BC163" s="6"/>
      <c r="BD163" s="6"/>
      <c r="BE163" s="6"/>
      <c r="BF163" s="6"/>
      <c r="BG163" s="217"/>
      <c r="BH163" s="217"/>
      <c r="BI163" s="217"/>
      <c r="BJ163" s="217"/>
      <c r="BK163" s="217"/>
      <c r="BL163" s="217"/>
      <c r="BM163" s="217"/>
      <c r="BN163" s="217"/>
      <c r="BO163" s="217"/>
      <c r="BP163" s="218"/>
      <c r="BQ163" s="217"/>
      <c r="BR163" s="217"/>
      <c r="BS163" s="217"/>
      <c r="BT163" s="217"/>
      <c r="BU163" s="217"/>
      <c r="BV163" s="217"/>
      <c r="BW163" s="217"/>
      <c r="BX163" s="217"/>
      <c r="BY163" s="217"/>
      <c r="BZ163" s="217"/>
      <c r="CA163" s="217"/>
      <c r="CB163" s="217"/>
      <c r="CC163" s="217"/>
    </row>
    <row r="164" spans="1:81" s="219" customFormat="1" ht="15.75" customHeight="1" x14ac:dyDescent="0.2">
      <c r="A164" s="216"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21"/>
      <c r="AS164" s="217"/>
      <c r="AT164" s="217"/>
      <c r="AU164" s="217"/>
      <c r="AV164" s="222"/>
      <c r="AW164" s="218"/>
      <c r="AX164" s="217"/>
      <c r="AY164" s="217"/>
      <c r="AZ164" s="217"/>
      <c r="BA164" s="6"/>
      <c r="BB164" s="6"/>
      <c r="BC164" s="6"/>
      <c r="BD164" s="6"/>
      <c r="BE164" s="6"/>
      <c r="BF164" s="6"/>
      <c r="BG164" s="217"/>
      <c r="BH164" s="217"/>
      <c r="BI164" s="217"/>
      <c r="BJ164" s="217"/>
      <c r="BK164" s="217"/>
      <c r="BL164" s="217"/>
      <c r="BM164" s="217"/>
      <c r="BN164" s="217"/>
      <c r="BO164" s="217"/>
      <c r="BP164" s="218"/>
      <c r="BQ164" s="217"/>
      <c r="BR164" s="217"/>
      <c r="BS164" s="217"/>
      <c r="BT164" s="217"/>
      <c r="BU164" s="217"/>
      <c r="BV164" s="217"/>
      <c r="BW164" s="217"/>
      <c r="BX164" s="217"/>
      <c r="BY164" s="217"/>
      <c r="BZ164" s="217"/>
      <c r="CA164" s="217"/>
      <c r="CB164" s="217"/>
      <c r="CC164" s="217"/>
    </row>
    <row r="165" spans="1:81" s="219" customFormat="1" ht="15.75" customHeight="1" x14ac:dyDescent="0.2">
      <c r="A165" s="223" t="s">
        <v>45</v>
      </c>
      <c r="B165" s="224">
        <f>+SUM(C165:D165)</f>
        <v>3</v>
      </c>
      <c r="C165" s="84">
        <v>1</v>
      </c>
      <c r="D165" s="84">
        <v>2</v>
      </c>
      <c r="E165" s="64"/>
      <c r="F165" s="64"/>
      <c r="G165" s="64"/>
      <c r="H165" s="64"/>
      <c r="I165" s="64"/>
      <c r="J165" s="64"/>
      <c r="K165" s="64"/>
      <c r="L165" s="64"/>
      <c r="M165" s="64"/>
      <c r="N165" s="64"/>
      <c r="O165" s="64"/>
      <c r="P165" s="64"/>
      <c r="Q165" s="64"/>
      <c r="U165" s="14"/>
      <c r="V165" s="14"/>
      <c r="W165" s="11"/>
      <c r="X165" s="11"/>
      <c r="Z165" s="221"/>
      <c r="AS165" s="217"/>
      <c r="AT165" s="217"/>
      <c r="AU165" s="217"/>
      <c r="AV165" s="222"/>
      <c r="AW165" s="218"/>
      <c r="AX165" s="217"/>
      <c r="AY165" s="217"/>
      <c r="AZ165" s="217"/>
      <c r="BA165" s="6"/>
      <c r="BB165" s="6"/>
      <c r="BC165" s="6"/>
      <c r="BD165" s="6"/>
      <c r="BE165" s="6"/>
      <c r="BF165" s="6"/>
      <c r="BG165" s="217"/>
      <c r="BH165" s="217"/>
      <c r="BI165" s="217"/>
      <c r="BJ165" s="217"/>
      <c r="BK165" s="217"/>
      <c r="BL165" s="217"/>
      <c r="BM165" s="217"/>
      <c r="BN165" s="217"/>
      <c r="BO165" s="217"/>
      <c r="BP165" s="218"/>
      <c r="BQ165" s="217"/>
      <c r="BR165" s="217"/>
      <c r="BS165" s="217"/>
      <c r="BT165" s="217"/>
      <c r="BU165" s="217"/>
      <c r="BV165" s="217"/>
      <c r="BW165" s="217"/>
      <c r="BX165" s="217"/>
      <c r="BY165" s="217"/>
      <c r="BZ165" s="217"/>
      <c r="CA165" s="217"/>
      <c r="CB165" s="217"/>
      <c r="CC165" s="217"/>
    </row>
    <row r="166" spans="1:81" s="219" customFormat="1" ht="15.75" customHeight="1" x14ac:dyDescent="0.2">
      <c r="A166" s="225" t="s">
        <v>158</v>
      </c>
      <c r="B166" s="224">
        <f>+SUM(C166:D166)</f>
        <v>0</v>
      </c>
      <c r="C166" s="84"/>
      <c r="D166" s="84"/>
      <c r="E166" s="64"/>
      <c r="F166" s="64"/>
      <c r="G166" s="64"/>
      <c r="H166" s="64"/>
      <c r="I166" s="226"/>
      <c r="J166" s="64"/>
      <c r="K166" s="64"/>
      <c r="L166" s="64"/>
      <c r="M166" s="64"/>
      <c r="N166" s="64"/>
      <c r="O166" s="64"/>
      <c r="P166" s="64"/>
      <c r="Q166" s="64"/>
      <c r="U166" s="14"/>
      <c r="V166" s="14"/>
      <c r="W166" s="11"/>
      <c r="X166" s="11"/>
      <c r="Z166" s="221"/>
      <c r="AS166" s="217"/>
      <c r="AT166" s="217"/>
      <c r="AU166" s="217"/>
      <c r="AV166" s="222"/>
      <c r="AW166" s="218"/>
      <c r="AX166" s="217"/>
      <c r="AY166" s="217"/>
      <c r="AZ166" s="217"/>
      <c r="BA166" s="6"/>
      <c r="BB166" s="6"/>
      <c r="BC166" s="6"/>
      <c r="BD166" s="6"/>
      <c r="BE166" s="6"/>
      <c r="BF166" s="6"/>
      <c r="BG166" s="217"/>
      <c r="BH166" s="217"/>
      <c r="BI166" s="217"/>
      <c r="BJ166" s="217"/>
      <c r="BK166" s="217"/>
      <c r="BL166" s="217"/>
      <c r="BM166" s="217"/>
      <c r="BN166" s="217"/>
      <c r="BO166" s="217"/>
      <c r="BP166" s="218"/>
      <c r="BQ166" s="217"/>
      <c r="BR166" s="217"/>
      <c r="BS166" s="217"/>
      <c r="BT166" s="217"/>
      <c r="BU166" s="217"/>
      <c r="BV166" s="217"/>
      <c r="BW166" s="217"/>
      <c r="BX166" s="217"/>
      <c r="BY166" s="217"/>
      <c r="BZ166" s="217"/>
      <c r="CA166" s="217"/>
      <c r="CB166" s="217"/>
      <c r="CC166" s="217"/>
    </row>
    <row r="167" spans="1:81" s="219" customFormat="1" ht="15.75" customHeight="1" x14ac:dyDescent="0.2">
      <c r="A167" s="206" t="s">
        <v>5</v>
      </c>
      <c r="B167" s="24">
        <f>+SUM(C167:D167)</f>
        <v>61</v>
      </c>
      <c r="C167" s="24">
        <f>+SUM(C163:C166)</f>
        <v>19</v>
      </c>
      <c r="D167" s="24">
        <f>+SUM(D163:D166)</f>
        <v>42</v>
      </c>
      <c r="E167" s="64"/>
      <c r="F167" s="64"/>
      <c r="G167" s="64"/>
      <c r="H167" s="64"/>
      <c r="I167" s="64"/>
      <c r="J167" s="64"/>
      <c r="K167" s="64"/>
      <c r="L167" s="64"/>
      <c r="M167" s="64"/>
      <c r="N167" s="64"/>
      <c r="O167" s="64"/>
      <c r="P167" s="64"/>
      <c r="Q167" s="64"/>
      <c r="U167" s="14"/>
      <c r="V167" s="14"/>
      <c r="W167" s="11"/>
      <c r="X167" s="11"/>
      <c r="Z167" s="221"/>
      <c r="AS167" s="217"/>
      <c r="AT167" s="217"/>
      <c r="AU167" s="217"/>
      <c r="AV167" s="222"/>
      <c r="AW167" s="218"/>
      <c r="AX167" s="217"/>
      <c r="AY167" s="217"/>
      <c r="AZ167" s="217"/>
      <c r="BA167" s="6"/>
      <c r="BB167" s="6"/>
      <c r="BC167" s="6"/>
      <c r="BD167" s="6"/>
      <c r="BE167" s="6"/>
      <c r="BF167" s="6"/>
      <c r="BG167" s="217"/>
      <c r="BH167" s="217"/>
      <c r="BI167" s="217"/>
      <c r="BJ167" s="217"/>
      <c r="BK167" s="217"/>
      <c r="BL167" s="217"/>
      <c r="BM167" s="217"/>
      <c r="BN167" s="217"/>
      <c r="BO167" s="217"/>
      <c r="BP167" s="218"/>
      <c r="BQ167" s="217"/>
      <c r="BR167" s="217"/>
      <c r="BS167" s="217"/>
      <c r="BT167" s="217"/>
      <c r="BU167" s="217"/>
      <c r="BV167" s="217"/>
      <c r="BW167" s="217"/>
      <c r="BX167" s="217"/>
      <c r="BY167" s="217"/>
      <c r="BZ167" s="217"/>
      <c r="CA167" s="217"/>
      <c r="CB167" s="217"/>
      <c r="CC167" s="217"/>
    </row>
    <row r="168" spans="1:81" s="15" customFormat="1" ht="40.5" customHeight="1" x14ac:dyDescent="0.2">
      <c r="A168" s="130" t="s">
        <v>159</v>
      </c>
      <c r="B168" s="130"/>
      <c r="C168" s="130"/>
      <c r="D168" s="130"/>
      <c r="E168" s="130"/>
      <c r="F168" s="130"/>
      <c r="G168" s="130"/>
      <c r="H168" s="11"/>
      <c r="I168" s="11"/>
      <c r="J168" s="11"/>
      <c r="K168" s="11"/>
      <c r="L168" s="11"/>
      <c r="M168" s="130"/>
      <c r="N168" s="130"/>
      <c r="R168" s="11"/>
      <c r="S168" s="11"/>
      <c r="AK168" s="13"/>
      <c r="AL168" s="13"/>
      <c r="AM168" s="13"/>
      <c r="AN168" s="13"/>
      <c r="AO168" s="13"/>
      <c r="AP168" s="13"/>
      <c r="AV168" s="17"/>
      <c r="AW168" s="131"/>
      <c r="BA168" s="6"/>
      <c r="BB168" s="6"/>
      <c r="BC168" s="6"/>
      <c r="BD168" s="6"/>
      <c r="BE168" s="6"/>
      <c r="BF168" s="6"/>
      <c r="BP168" s="16"/>
    </row>
    <row r="169" spans="1:81" s="13" customFormat="1" ht="14.25" customHeight="1" x14ac:dyDescent="0.15">
      <c r="A169" s="366" t="s">
        <v>70</v>
      </c>
      <c r="B169" s="368" t="s">
        <v>71</v>
      </c>
      <c r="C169" s="358" t="s">
        <v>72</v>
      </c>
      <c r="D169" s="370"/>
      <c r="E169" s="370"/>
      <c r="F169" s="370"/>
      <c r="G169" s="370"/>
      <c r="H169" s="370"/>
      <c r="I169" s="370"/>
      <c r="J169" s="370"/>
      <c r="K169" s="370"/>
      <c r="L169" s="370"/>
      <c r="M169" s="370"/>
      <c r="N169" s="370"/>
      <c r="O169" s="370"/>
      <c r="P169" s="370"/>
      <c r="Q169" s="370"/>
      <c r="R169" s="370"/>
      <c r="S169" s="370"/>
      <c r="T169" s="370"/>
      <c r="U169" s="370"/>
      <c r="V169" s="358" t="s">
        <v>7</v>
      </c>
      <c r="W169" s="359"/>
      <c r="X169" s="394" t="s">
        <v>73</v>
      </c>
      <c r="Y169" s="390" t="s">
        <v>160</v>
      </c>
      <c r="Z169" s="15"/>
      <c r="AA169" s="15"/>
      <c r="AB169" s="15"/>
      <c r="AC169" s="15"/>
      <c r="AD169" s="15"/>
      <c r="AE169" s="15"/>
      <c r="AF169" s="15"/>
      <c r="AG169" s="15"/>
      <c r="AH169" s="15"/>
      <c r="AI169" s="15"/>
      <c r="AJ169" s="15"/>
      <c r="AW169" s="131"/>
      <c r="AX169" s="17"/>
      <c r="BA169" s="6"/>
      <c r="BB169" s="6"/>
      <c r="BC169" s="6"/>
      <c r="BD169" s="6"/>
      <c r="BE169" s="6"/>
      <c r="BF169" s="6"/>
      <c r="BP169" s="16"/>
    </row>
    <row r="170" spans="1:81" s="13" customFormat="1" ht="30" customHeight="1" x14ac:dyDescent="0.15">
      <c r="A170" s="367"/>
      <c r="B170" s="369"/>
      <c r="C170" s="132"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95"/>
      <c r="Y170" s="391"/>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3" t="s">
        <v>75</v>
      </c>
      <c r="B171" s="134">
        <f t="shared" ref="B171:B176" si="16">SUM(C171:U171)</f>
        <v>65</v>
      </c>
      <c r="C171" s="50"/>
      <c r="D171" s="48"/>
      <c r="E171" s="48"/>
      <c r="F171" s="48"/>
      <c r="G171" s="48"/>
      <c r="H171" s="48"/>
      <c r="I171" s="48">
        <v>4</v>
      </c>
      <c r="J171" s="48">
        <v>1</v>
      </c>
      <c r="K171" s="48">
        <v>2</v>
      </c>
      <c r="L171" s="48">
        <v>1</v>
      </c>
      <c r="M171" s="55">
        <v>2</v>
      </c>
      <c r="N171" s="55">
        <v>5</v>
      </c>
      <c r="O171" s="55">
        <v>10</v>
      </c>
      <c r="P171" s="55">
        <v>10</v>
      </c>
      <c r="Q171" s="55">
        <v>8</v>
      </c>
      <c r="R171" s="55">
        <v>8</v>
      </c>
      <c r="S171" s="55">
        <v>8</v>
      </c>
      <c r="T171" s="55">
        <v>2</v>
      </c>
      <c r="U171" s="55">
        <v>4</v>
      </c>
      <c r="V171" s="50">
        <v>28</v>
      </c>
      <c r="W171" s="51">
        <v>37</v>
      </c>
      <c r="X171" s="227">
        <v>65</v>
      </c>
      <c r="Y171" s="228"/>
      <c r="Z171" s="136"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7"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3"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27"/>
      <c r="Y172" s="229"/>
      <c r="Z172" s="136" t="str">
        <f t="shared" si="17"/>
        <v/>
      </c>
      <c r="AA172" s="15"/>
      <c r="AB172" s="15"/>
      <c r="AC172" s="15"/>
      <c r="AI172" s="15"/>
      <c r="AJ172" s="15"/>
      <c r="AK172" s="15"/>
      <c r="AL172" s="15"/>
      <c r="AM172" s="15"/>
      <c r="AW172" s="16"/>
      <c r="AZ172" s="17"/>
      <c r="BA172" s="33" t="str">
        <f t="shared" si="18"/>
        <v/>
      </c>
      <c r="BB172" s="137" t="str">
        <f t="shared" si="19"/>
        <v/>
      </c>
      <c r="BC172" s="33" t="str">
        <f t="shared" si="20"/>
        <v/>
      </c>
      <c r="BD172" s="16">
        <f t="shared" si="21"/>
        <v>0</v>
      </c>
      <c r="BE172" s="16">
        <f t="shared" si="22"/>
        <v>0</v>
      </c>
      <c r="BF172" s="16" t="str">
        <f t="shared" si="23"/>
        <v/>
      </c>
      <c r="BP172" s="16"/>
    </row>
    <row r="173" spans="1:81" s="13" customFormat="1" ht="15.75" customHeight="1" x14ac:dyDescent="0.15">
      <c r="A173" s="133"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27"/>
      <c r="Y173" s="229"/>
      <c r="Z173" s="136" t="str">
        <f t="shared" si="17"/>
        <v/>
      </c>
      <c r="AA173" s="15"/>
      <c r="AB173" s="15"/>
      <c r="AC173" s="15"/>
      <c r="AI173" s="15"/>
      <c r="AJ173" s="15"/>
      <c r="AK173" s="15"/>
      <c r="AL173" s="15"/>
      <c r="AM173" s="15"/>
      <c r="AW173" s="16"/>
      <c r="AZ173" s="17"/>
      <c r="BA173" s="33" t="str">
        <f t="shared" si="18"/>
        <v/>
      </c>
      <c r="BB173" s="137" t="str">
        <f t="shared" si="19"/>
        <v/>
      </c>
      <c r="BC173" s="33" t="str">
        <f t="shared" si="20"/>
        <v/>
      </c>
      <c r="BD173" s="16">
        <f t="shared" si="21"/>
        <v>0</v>
      </c>
      <c r="BE173" s="16">
        <f t="shared" si="22"/>
        <v>0</v>
      </c>
      <c r="BF173" s="16" t="str">
        <f t="shared" si="23"/>
        <v/>
      </c>
      <c r="BP173" s="16"/>
    </row>
    <row r="174" spans="1:81" s="13" customFormat="1" ht="15.75" customHeight="1" x14ac:dyDescent="0.15">
      <c r="A174" s="23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27"/>
      <c r="Y174" s="229"/>
      <c r="Z174" s="136" t="str">
        <f t="shared" si="17"/>
        <v/>
      </c>
      <c r="AA174" s="15"/>
      <c r="AB174" s="15"/>
      <c r="AC174" s="15"/>
      <c r="AI174" s="15"/>
      <c r="AJ174" s="15"/>
      <c r="AK174" s="15"/>
      <c r="AL174" s="15"/>
      <c r="AM174" s="15"/>
      <c r="AW174" s="16"/>
      <c r="AZ174" s="17"/>
      <c r="BA174" s="33" t="str">
        <f t="shared" si="18"/>
        <v/>
      </c>
      <c r="BB174" s="137" t="str">
        <f t="shared" si="19"/>
        <v/>
      </c>
      <c r="BC174" s="33" t="str">
        <f t="shared" si="20"/>
        <v/>
      </c>
      <c r="BD174" s="16">
        <f t="shared" si="21"/>
        <v>0</v>
      </c>
      <c r="BE174" s="16">
        <f t="shared" si="22"/>
        <v>0</v>
      </c>
      <c r="BF174" s="16" t="str">
        <f t="shared" si="23"/>
        <v/>
      </c>
      <c r="BP174" s="16"/>
    </row>
    <row r="175" spans="1:81" s="13" customFormat="1" ht="15.75" customHeight="1" x14ac:dyDescent="0.15">
      <c r="A175" s="23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32"/>
      <c r="Y175" s="233"/>
      <c r="Z175" s="136" t="str">
        <f t="shared" si="17"/>
        <v/>
      </c>
      <c r="AA175" s="15"/>
      <c r="AB175" s="15"/>
      <c r="AC175" s="15"/>
      <c r="AI175" s="15"/>
      <c r="AJ175" s="15"/>
      <c r="AK175" s="15"/>
      <c r="AL175" s="15"/>
      <c r="AM175" s="15"/>
      <c r="AW175" s="16"/>
      <c r="AZ175" s="17"/>
      <c r="BA175" s="33" t="str">
        <f t="shared" si="18"/>
        <v/>
      </c>
      <c r="BB175" s="137" t="str">
        <f t="shared" si="19"/>
        <v/>
      </c>
      <c r="BC175" s="33" t="str">
        <f t="shared" si="20"/>
        <v/>
      </c>
      <c r="BD175" s="16">
        <f t="shared" si="21"/>
        <v>0</v>
      </c>
      <c r="BE175" s="16">
        <f t="shared" si="22"/>
        <v>0</v>
      </c>
      <c r="BF175" s="16" t="str">
        <f t="shared" si="23"/>
        <v/>
      </c>
      <c r="BP175" s="16"/>
    </row>
    <row r="176" spans="1:81" s="13" customFormat="1" ht="15.75" customHeight="1" x14ac:dyDescent="0.15">
      <c r="A176" s="206" t="s">
        <v>5</v>
      </c>
      <c r="B176" s="56">
        <f t="shared" si="16"/>
        <v>65</v>
      </c>
      <c r="C176" s="234">
        <f>+SUM(C171:C175)</f>
        <v>0</v>
      </c>
      <c r="D176" s="87">
        <f t="shared" ref="D176:Y176" si="24">+SUM(D171:D175)</f>
        <v>0</v>
      </c>
      <c r="E176" s="87">
        <f t="shared" si="24"/>
        <v>0</v>
      </c>
      <c r="F176" s="87">
        <f t="shared" si="24"/>
        <v>0</v>
      </c>
      <c r="G176" s="87">
        <f t="shared" si="24"/>
        <v>0</v>
      </c>
      <c r="H176" s="87">
        <f t="shared" si="24"/>
        <v>0</v>
      </c>
      <c r="I176" s="87">
        <f t="shared" si="24"/>
        <v>4</v>
      </c>
      <c r="J176" s="87">
        <f t="shared" si="24"/>
        <v>1</v>
      </c>
      <c r="K176" s="87">
        <f t="shared" si="24"/>
        <v>2</v>
      </c>
      <c r="L176" s="87">
        <f t="shared" si="24"/>
        <v>1</v>
      </c>
      <c r="M176" s="87">
        <f t="shared" si="24"/>
        <v>2</v>
      </c>
      <c r="N176" s="87">
        <f t="shared" si="24"/>
        <v>5</v>
      </c>
      <c r="O176" s="87">
        <f t="shared" si="24"/>
        <v>10</v>
      </c>
      <c r="P176" s="87">
        <f t="shared" si="24"/>
        <v>10</v>
      </c>
      <c r="Q176" s="87">
        <f t="shared" si="24"/>
        <v>8</v>
      </c>
      <c r="R176" s="87">
        <f t="shared" si="24"/>
        <v>8</v>
      </c>
      <c r="S176" s="87">
        <f t="shared" si="24"/>
        <v>8</v>
      </c>
      <c r="T176" s="87">
        <f t="shared" si="24"/>
        <v>2</v>
      </c>
      <c r="U176" s="88">
        <f t="shared" si="24"/>
        <v>4</v>
      </c>
      <c r="V176" s="234">
        <f t="shared" si="24"/>
        <v>28</v>
      </c>
      <c r="W176" s="235">
        <f t="shared" si="24"/>
        <v>37</v>
      </c>
      <c r="X176" s="236">
        <f t="shared" si="24"/>
        <v>65</v>
      </c>
      <c r="Y176" s="237">
        <f t="shared" si="24"/>
        <v>0</v>
      </c>
      <c r="Z176" s="136" t="str">
        <f t="shared" si="17"/>
        <v/>
      </c>
      <c r="AA176" s="15"/>
      <c r="AB176" s="15"/>
      <c r="AC176" s="15"/>
      <c r="AI176" s="15"/>
      <c r="AJ176" s="15"/>
      <c r="AK176" s="15"/>
      <c r="AL176" s="15"/>
      <c r="AM176" s="15"/>
      <c r="AW176" s="16"/>
      <c r="AZ176" s="17"/>
      <c r="BA176" s="33" t="str">
        <f t="shared" si="18"/>
        <v/>
      </c>
      <c r="BB176" s="137" t="str">
        <f t="shared" si="19"/>
        <v/>
      </c>
      <c r="BC176" s="33" t="str">
        <f t="shared" si="20"/>
        <v/>
      </c>
      <c r="BD176" s="16">
        <f t="shared" si="21"/>
        <v>0</v>
      </c>
      <c r="BE176" s="16">
        <f t="shared" si="22"/>
        <v>0</v>
      </c>
      <c r="BF176" s="16">
        <f t="shared" si="23"/>
        <v>0</v>
      </c>
      <c r="BP176" s="16"/>
    </row>
    <row r="177" spans="1:68" s="13" customFormat="1" ht="40.5" customHeight="1" x14ac:dyDescent="0.2">
      <c r="A177" s="147" t="s">
        <v>161</v>
      </c>
      <c r="C177" s="130"/>
      <c r="D177" s="130"/>
      <c r="E177" s="130"/>
      <c r="F177" s="130"/>
      <c r="G177" s="130"/>
      <c r="H177" s="130"/>
      <c r="I177" s="130"/>
      <c r="J177" s="130"/>
      <c r="K177" s="130"/>
      <c r="L177" s="130"/>
      <c r="M177" s="130"/>
      <c r="N177" s="130"/>
      <c r="O177" s="15"/>
      <c r="P177" s="15"/>
      <c r="Q177" s="15"/>
      <c r="R177" s="15"/>
      <c r="S177" s="15"/>
      <c r="T177" s="15"/>
      <c r="X177" s="15"/>
      <c r="Y177" s="15"/>
      <c r="Z177" s="15"/>
      <c r="AF177" s="15"/>
      <c r="AG177" s="15"/>
      <c r="AH177" s="15"/>
      <c r="AI177" s="15"/>
      <c r="AJ177" s="15"/>
      <c r="AV177" s="17"/>
      <c r="AW177" s="131"/>
      <c r="BA177" s="6"/>
      <c r="BB177" s="6"/>
      <c r="BC177" s="6"/>
      <c r="BD177" s="6"/>
      <c r="BE177" s="6"/>
      <c r="BF177" s="6"/>
      <c r="BP177" s="16"/>
    </row>
    <row r="178" spans="1:68" s="13" customFormat="1" ht="18.75" customHeight="1" x14ac:dyDescent="0.15">
      <c r="A178" s="317" t="s">
        <v>70</v>
      </c>
      <c r="B178" s="314" t="s">
        <v>71</v>
      </c>
      <c r="C178" s="15"/>
      <c r="D178" s="15"/>
      <c r="E178" s="15"/>
      <c r="F178" s="15"/>
      <c r="G178" s="15"/>
      <c r="H178" s="15"/>
      <c r="I178" s="15"/>
      <c r="J178" s="15"/>
      <c r="P178" s="15"/>
      <c r="Q178" s="15"/>
      <c r="R178" s="15"/>
      <c r="S178" s="15"/>
      <c r="T178" s="15"/>
      <c r="AG178" s="148"/>
      <c r="AH178" s="148"/>
      <c r="AW178" s="16"/>
      <c r="BA178" s="6"/>
      <c r="BB178" s="6"/>
      <c r="BC178" s="6"/>
      <c r="BD178" s="6"/>
      <c r="BE178" s="6"/>
      <c r="BF178" s="6"/>
      <c r="BP178" s="16"/>
    </row>
    <row r="179" spans="1:68" s="13" customFormat="1" ht="15" customHeight="1" x14ac:dyDescent="0.15">
      <c r="A179" s="149" t="s">
        <v>75</v>
      </c>
      <c r="B179" s="76">
        <v>304</v>
      </c>
      <c r="C179" s="15"/>
      <c r="D179" s="15"/>
      <c r="E179" s="15"/>
      <c r="F179" s="15"/>
      <c r="G179" s="15"/>
      <c r="H179" s="15"/>
      <c r="I179" s="15"/>
      <c r="J179" s="15"/>
      <c r="T179" s="15"/>
      <c r="AG179" s="148"/>
      <c r="AH179" s="148"/>
      <c r="AK179" s="151"/>
      <c r="AL179" s="152"/>
      <c r="AM179" s="151"/>
      <c r="AN179" s="151"/>
      <c r="AO179" s="151"/>
      <c r="AP179" s="151"/>
      <c r="AW179" s="16"/>
      <c r="BA179" s="6"/>
      <c r="BB179" s="6"/>
      <c r="BC179" s="6"/>
      <c r="BD179" s="6"/>
      <c r="BE179" s="6"/>
      <c r="BF179" s="6"/>
      <c r="BP179" s="16"/>
    </row>
    <row r="180" spans="1:68" s="13" customFormat="1" ht="15" customHeight="1" x14ac:dyDescent="0.15">
      <c r="A180" s="133" t="s">
        <v>76</v>
      </c>
      <c r="B180" s="78"/>
      <c r="C180" s="15"/>
      <c r="D180" s="15"/>
      <c r="E180" s="15"/>
      <c r="F180" s="15"/>
      <c r="G180" s="15"/>
      <c r="H180" s="15"/>
      <c r="I180" s="15"/>
      <c r="J180" s="15"/>
      <c r="T180" s="15"/>
      <c r="AG180" s="148"/>
      <c r="AH180" s="148"/>
      <c r="AK180" s="151"/>
      <c r="AL180" s="152"/>
      <c r="AM180" s="151"/>
      <c r="AN180" s="151"/>
      <c r="AO180" s="151"/>
      <c r="AP180" s="151"/>
      <c r="AW180" s="16"/>
      <c r="BA180" s="6"/>
      <c r="BB180" s="6"/>
      <c r="BC180" s="6"/>
      <c r="BD180" s="6"/>
      <c r="BE180" s="6"/>
      <c r="BF180" s="6"/>
      <c r="BP180" s="16"/>
    </row>
    <row r="181" spans="1:68" s="13" customFormat="1" ht="15" customHeight="1" x14ac:dyDescent="0.15">
      <c r="A181" s="133" t="s">
        <v>77</v>
      </c>
      <c r="B181" s="78"/>
      <c r="C181" s="15"/>
      <c r="D181" s="15"/>
      <c r="E181" s="15"/>
      <c r="F181" s="15"/>
      <c r="G181" s="15"/>
      <c r="H181" s="15"/>
      <c r="I181" s="15"/>
      <c r="J181" s="15"/>
      <c r="T181" s="15"/>
      <c r="AG181" s="148"/>
      <c r="AH181" s="148"/>
      <c r="AK181" s="151"/>
      <c r="AL181" s="152"/>
      <c r="AM181" s="151"/>
      <c r="AN181" s="151"/>
      <c r="AO181" s="151"/>
      <c r="AP181" s="151"/>
      <c r="AW181" s="16"/>
      <c r="BA181" s="6"/>
      <c r="BB181" s="6"/>
      <c r="BC181" s="6"/>
      <c r="BD181" s="6"/>
      <c r="BE181" s="6"/>
      <c r="BF181" s="6"/>
      <c r="BP181" s="16"/>
    </row>
    <row r="182" spans="1:68" s="13" customFormat="1" ht="16.5" customHeight="1" x14ac:dyDescent="0.15">
      <c r="A182" s="138" t="s">
        <v>78</v>
      </c>
      <c r="B182" s="154"/>
      <c r="C182" s="15"/>
      <c r="D182" s="15"/>
      <c r="E182" s="15"/>
      <c r="F182" s="15"/>
      <c r="G182" s="15"/>
      <c r="H182" s="15"/>
      <c r="I182" s="15"/>
      <c r="J182" s="15"/>
      <c r="T182" s="15"/>
      <c r="AG182" s="148"/>
      <c r="AH182" s="148"/>
      <c r="AK182" s="151"/>
      <c r="AL182" s="152"/>
      <c r="AM182" s="151"/>
      <c r="AN182" s="151"/>
      <c r="AO182" s="151"/>
      <c r="AP182" s="151"/>
      <c r="AW182" s="16"/>
      <c r="BA182" s="6"/>
      <c r="BB182" s="6"/>
      <c r="BC182" s="6"/>
      <c r="BD182" s="6"/>
      <c r="BE182" s="6"/>
      <c r="BF182" s="6"/>
      <c r="BP182" s="16"/>
    </row>
    <row r="183" spans="1:68" s="13" customFormat="1" ht="16.5" customHeight="1" x14ac:dyDescent="0.15">
      <c r="A183" s="206" t="s">
        <v>5</v>
      </c>
      <c r="B183" s="56">
        <f>+SUM(B179:B182)</f>
        <v>304</v>
      </c>
      <c r="C183" s="15"/>
      <c r="D183" s="15"/>
      <c r="E183" s="15"/>
      <c r="F183" s="15"/>
      <c r="G183" s="15"/>
      <c r="H183" s="15"/>
      <c r="I183" s="15"/>
      <c r="J183" s="15"/>
      <c r="T183" s="15"/>
      <c r="AG183" s="148"/>
      <c r="AH183" s="148"/>
      <c r="AK183" s="151"/>
      <c r="AL183" s="152"/>
      <c r="AM183" s="151"/>
      <c r="AN183" s="151"/>
      <c r="AO183" s="151"/>
      <c r="AP183" s="151"/>
      <c r="AW183" s="16"/>
      <c r="BA183" s="6"/>
      <c r="BB183" s="6"/>
      <c r="BC183" s="6"/>
      <c r="BD183" s="6"/>
      <c r="BE183" s="6"/>
      <c r="BF183" s="6"/>
      <c r="BP183" s="16"/>
    </row>
    <row r="184" spans="1:68" s="13" customFormat="1" ht="42" customHeight="1" x14ac:dyDescent="0.2">
      <c r="A184" s="147" t="s">
        <v>162</v>
      </c>
      <c r="B184" s="147"/>
      <c r="C184" s="15"/>
      <c r="D184" s="15"/>
      <c r="E184" s="15"/>
      <c r="F184" s="15"/>
      <c r="G184" s="15"/>
      <c r="H184" s="15"/>
      <c r="I184" s="15"/>
      <c r="J184" s="15"/>
      <c r="T184" s="15"/>
      <c r="AG184" s="148"/>
      <c r="AH184" s="148"/>
      <c r="AK184" s="151"/>
      <c r="AL184" s="152"/>
      <c r="AM184" s="151"/>
      <c r="AN184" s="151"/>
      <c r="AO184" s="151"/>
      <c r="AP184" s="151"/>
      <c r="AW184" s="16"/>
      <c r="BA184" s="6"/>
      <c r="BB184" s="6"/>
      <c r="BC184" s="6"/>
      <c r="BD184" s="6"/>
      <c r="BE184" s="6"/>
      <c r="BF184" s="6"/>
      <c r="BP184" s="16"/>
    </row>
    <row r="185" spans="1:68" s="13" customFormat="1" ht="15" customHeight="1" x14ac:dyDescent="0.15">
      <c r="A185" s="317" t="s">
        <v>70</v>
      </c>
      <c r="B185" s="94" t="s">
        <v>71</v>
      </c>
      <c r="C185" s="15"/>
      <c r="D185" s="15"/>
      <c r="E185" s="15"/>
      <c r="F185" s="15"/>
      <c r="G185" s="15"/>
      <c r="H185" s="15"/>
      <c r="I185" s="15"/>
      <c r="J185" s="15"/>
      <c r="T185" s="15"/>
      <c r="AG185" s="148"/>
      <c r="AH185" s="148"/>
      <c r="AK185" s="151"/>
      <c r="AL185" s="152"/>
      <c r="AM185" s="151"/>
      <c r="AN185" s="151"/>
      <c r="AO185" s="151"/>
      <c r="AP185" s="151"/>
      <c r="AW185" s="16"/>
      <c r="BA185" s="6"/>
      <c r="BB185" s="6"/>
      <c r="BC185" s="6"/>
      <c r="BD185" s="6"/>
      <c r="BE185" s="6"/>
      <c r="BF185" s="6"/>
      <c r="BP185" s="16"/>
    </row>
    <row r="186" spans="1:68" s="13" customFormat="1" ht="15" customHeight="1" x14ac:dyDescent="0.15">
      <c r="A186" s="149" t="s">
        <v>75</v>
      </c>
      <c r="B186" s="150">
        <v>691</v>
      </c>
      <c r="C186" s="15"/>
      <c r="D186" s="15"/>
      <c r="E186" s="15"/>
      <c r="F186" s="15"/>
      <c r="G186" s="15"/>
      <c r="H186" s="15"/>
      <c r="I186" s="15"/>
      <c r="J186" s="15"/>
      <c r="P186" s="15"/>
      <c r="Q186" s="15"/>
      <c r="R186" s="15"/>
      <c r="S186" s="15"/>
      <c r="T186" s="15"/>
      <c r="AG186" s="148"/>
      <c r="AH186" s="148"/>
      <c r="AK186" s="151"/>
      <c r="AL186" s="152"/>
      <c r="AM186" s="151"/>
      <c r="AN186" s="151"/>
      <c r="AO186" s="151"/>
      <c r="AP186" s="151"/>
      <c r="AW186" s="16"/>
      <c r="BA186" s="6"/>
      <c r="BB186" s="6"/>
      <c r="BC186" s="6"/>
      <c r="BD186" s="6"/>
      <c r="BE186" s="6"/>
      <c r="BF186" s="6"/>
      <c r="BP186" s="16"/>
    </row>
    <row r="187" spans="1:68" s="13" customFormat="1" ht="15" customHeight="1" x14ac:dyDescent="0.15">
      <c r="A187" s="133" t="s">
        <v>76</v>
      </c>
      <c r="B187" s="78"/>
      <c r="C187" s="15"/>
      <c r="D187" s="15"/>
      <c r="E187" s="15"/>
      <c r="F187" s="15"/>
      <c r="G187" s="15"/>
      <c r="H187" s="15"/>
      <c r="I187" s="15"/>
      <c r="J187" s="15"/>
      <c r="P187" s="15"/>
      <c r="Q187" s="15"/>
      <c r="R187" s="15"/>
      <c r="S187" s="15"/>
      <c r="T187" s="15"/>
      <c r="AG187" s="148"/>
      <c r="AH187" s="148"/>
      <c r="AK187" s="151"/>
      <c r="AL187" s="152"/>
      <c r="AM187" s="151"/>
      <c r="AN187" s="151"/>
      <c r="AO187" s="151"/>
      <c r="AP187" s="151"/>
      <c r="AW187" s="16"/>
      <c r="BA187" s="6"/>
      <c r="BB187" s="6"/>
      <c r="BC187" s="6"/>
      <c r="BD187" s="6"/>
      <c r="BE187" s="6"/>
      <c r="BF187" s="6"/>
      <c r="BP187" s="16"/>
    </row>
    <row r="188" spans="1:68" s="13" customFormat="1" ht="15" customHeight="1" x14ac:dyDescent="0.15">
      <c r="A188" s="133" t="s">
        <v>77</v>
      </c>
      <c r="B188" s="78"/>
      <c r="C188" s="15"/>
      <c r="D188" s="15"/>
      <c r="E188" s="15"/>
      <c r="F188" s="15"/>
      <c r="G188" s="15"/>
      <c r="H188" s="15"/>
      <c r="I188" s="15"/>
      <c r="J188" s="15"/>
      <c r="P188" s="15"/>
      <c r="Q188" s="15"/>
      <c r="R188" s="15"/>
      <c r="S188" s="15"/>
      <c r="T188" s="15"/>
      <c r="AG188" s="148"/>
      <c r="AH188" s="148"/>
      <c r="AK188" s="151"/>
      <c r="AL188" s="152"/>
      <c r="AM188" s="151"/>
      <c r="AN188" s="151"/>
      <c r="AO188" s="151"/>
      <c r="AP188" s="151"/>
      <c r="AW188" s="16"/>
      <c r="BA188" s="6"/>
      <c r="BB188" s="6"/>
      <c r="BC188" s="6"/>
      <c r="BD188" s="6"/>
      <c r="BE188" s="6"/>
      <c r="BF188" s="6"/>
      <c r="BP188" s="16"/>
    </row>
    <row r="189" spans="1:68" ht="15" customHeight="1" x14ac:dyDescent="0.2">
      <c r="A189" s="138" t="s">
        <v>78</v>
      </c>
      <c r="B189" s="154"/>
      <c r="K189" s="6"/>
      <c r="L189" s="6"/>
    </row>
    <row r="190" spans="1:68" ht="15" customHeight="1" x14ac:dyDescent="0.2">
      <c r="A190" s="206" t="s">
        <v>5</v>
      </c>
      <c r="B190" s="56">
        <f>+SUM(B186:B189)</f>
        <v>691</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39" t="s">
        <v>164</v>
      </c>
      <c r="B192" s="94" t="s">
        <v>71</v>
      </c>
      <c r="C192" s="6"/>
      <c r="D192" s="6"/>
      <c r="E192" s="6"/>
      <c r="F192" s="6"/>
      <c r="G192" s="6"/>
      <c r="H192" s="6"/>
      <c r="I192" s="6"/>
      <c r="J192" s="6"/>
      <c r="K192" s="6"/>
      <c r="L192" s="6"/>
      <c r="M192" s="6"/>
      <c r="N192" s="6"/>
    </row>
    <row r="193" spans="1:14" ht="16.5" customHeight="1" x14ac:dyDescent="0.15">
      <c r="A193" s="240" t="s">
        <v>165</v>
      </c>
      <c r="B193" s="150"/>
      <c r="C193" s="6"/>
      <c r="D193" s="6"/>
      <c r="E193" s="6"/>
      <c r="F193" s="6"/>
      <c r="G193" s="6"/>
      <c r="H193" s="6"/>
      <c r="I193" s="6"/>
      <c r="J193" s="6"/>
      <c r="K193" s="6"/>
      <c r="L193" s="6"/>
      <c r="M193" s="6"/>
      <c r="N193" s="6"/>
    </row>
    <row r="194" spans="1:14" ht="16.5" customHeight="1" x14ac:dyDescent="0.15">
      <c r="A194" s="241" t="s">
        <v>166</v>
      </c>
      <c r="B194" s="78"/>
      <c r="C194" s="6"/>
      <c r="D194" s="6"/>
      <c r="E194" s="6"/>
      <c r="F194" s="6"/>
      <c r="G194" s="6"/>
      <c r="H194" s="6"/>
      <c r="I194" s="6"/>
      <c r="J194" s="6"/>
      <c r="K194" s="6"/>
      <c r="L194" s="6"/>
      <c r="M194" s="6"/>
      <c r="N194" s="6"/>
    </row>
    <row r="195" spans="1:14" ht="16.5" customHeight="1" x14ac:dyDescent="0.15">
      <c r="A195" s="242" t="s">
        <v>167</v>
      </c>
      <c r="B195" s="154"/>
      <c r="C195" s="6"/>
      <c r="D195" s="6"/>
      <c r="E195" s="6"/>
      <c r="F195" s="6"/>
      <c r="G195" s="6"/>
      <c r="H195" s="6"/>
      <c r="I195" s="6"/>
      <c r="J195" s="6"/>
      <c r="K195" s="6"/>
      <c r="L195" s="6"/>
      <c r="M195" s="6"/>
      <c r="N195" s="6"/>
    </row>
    <row r="196" spans="1:14" ht="26.25" customHeight="1" x14ac:dyDescent="0.2">
      <c r="A196" s="243" t="s">
        <v>168</v>
      </c>
      <c r="B196" s="90"/>
      <c r="C196" s="90"/>
      <c r="D196" s="90"/>
    </row>
    <row r="197" spans="1:14" ht="31.5" customHeight="1" x14ac:dyDescent="0.2">
      <c r="A197" s="244" t="s">
        <v>82</v>
      </c>
      <c r="B197" s="94" t="s">
        <v>5</v>
      </c>
      <c r="N197" s="6"/>
    </row>
    <row r="198" spans="1:14" ht="15" customHeight="1" x14ac:dyDescent="0.2">
      <c r="A198" s="245" t="s">
        <v>83</v>
      </c>
      <c r="B198" s="76">
        <v>304</v>
      </c>
      <c r="M198" s="6"/>
      <c r="N198" s="6"/>
    </row>
    <row r="199" spans="1:14" ht="15" customHeight="1" x14ac:dyDescent="0.2">
      <c r="A199" s="160" t="s">
        <v>169</v>
      </c>
      <c r="B199" s="78">
        <v>755</v>
      </c>
      <c r="M199" s="6"/>
      <c r="N199" s="6"/>
    </row>
    <row r="200" spans="1:14" ht="15" customHeight="1" x14ac:dyDescent="0.2">
      <c r="A200" s="160" t="s">
        <v>170</v>
      </c>
      <c r="B200" s="78">
        <v>119</v>
      </c>
      <c r="M200" s="6"/>
      <c r="N200" s="6"/>
    </row>
    <row r="201" spans="1:14" ht="15" customHeight="1" x14ac:dyDescent="0.2">
      <c r="A201" s="246" t="s">
        <v>171</v>
      </c>
      <c r="B201" s="78"/>
      <c r="M201" s="6"/>
      <c r="N201" s="6"/>
    </row>
    <row r="202" spans="1:14" ht="15" customHeight="1" x14ac:dyDescent="0.2">
      <c r="A202" s="160" t="s">
        <v>172</v>
      </c>
      <c r="B202" s="78"/>
      <c r="M202" s="6"/>
      <c r="N202" s="6"/>
    </row>
    <row r="203" spans="1:14" ht="15" customHeight="1" x14ac:dyDescent="0.2">
      <c r="A203" s="160" t="s">
        <v>173</v>
      </c>
      <c r="B203" s="78"/>
      <c r="M203" s="6"/>
      <c r="N203" s="6"/>
    </row>
    <row r="204" spans="1:14" ht="15" customHeight="1" x14ac:dyDescent="0.2">
      <c r="A204" s="160" t="s">
        <v>174</v>
      </c>
      <c r="B204" s="78"/>
      <c r="M204" s="6"/>
      <c r="N204" s="6"/>
    </row>
    <row r="205" spans="1:14" ht="15" customHeight="1" x14ac:dyDescent="0.2">
      <c r="A205" s="160" t="s">
        <v>175</v>
      </c>
      <c r="B205" s="78"/>
      <c r="M205" s="6"/>
      <c r="N205" s="6"/>
    </row>
    <row r="206" spans="1:14" ht="15" customHeight="1" x14ac:dyDescent="0.2">
      <c r="A206" s="247" t="s">
        <v>86</v>
      </c>
      <c r="B206" s="78">
        <v>682</v>
      </c>
      <c r="M206" s="6"/>
      <c r="N206" s="6"/>
    </row>
    <row r="207" spans="1:14" ht="15" customHeight="1" x14ac:dyDescent="0.2">
      <c r="A207" s="246" t="s">
        <v>176</v>
      </c>
      <c r="B207" s="78"/>
      <c r="M207" s="6"/>
      <c r="N207" s="6"/>
    </row>
    <row r="208" spans="1:14" ht="15" customHeight="1" x14ac:dyDescent="0.2">
      <c r="A208" s="246" t="s">
        <v>177</v>
      </c>
      <c r="B208" s="78"/>
      <c r="M208" s="6"/>
      <c r="N208" s="6"/>
    </row>
    <row r="209" spans="1:14" ht="15" customHeight="1" x14ac:dyDescent="0.2">
      <c r="A209" s="160" t="s">
        <v>178</v>
      </c>
      <c r="B209" s="78"/>
      <c r="L209" s="6"/>
      <c r="M209" s="6"/>
      <c r="N209" s="6"/>
    </row>
    <row r="210" spans="1:14" ht="15" customHeight="1" x14ac:dyDescent="0.2">
      <c r="A210" s="247" t="s">
        <v>179</v>
      </c>
      <c r="B210" s="78"/>
      <c r="L210" s="6"/>
      <c r="M210" s="6"/>
      <c r="N210" s="6"/>
    </row>
    <row r="211" spans="1:14" ht="21.75" customHeight="1" x14ac:dyDescent="0.2">
      <c r="A211" s="246" t="s">
        <v>180</v>
      </c>
      <c r="B211" s="78"/>
      <c r="L211" s="6"/>
      <c r="M211" s="6"/>
      <c r="N211" s="6"/>
    </row>
    <row r="212" spans="1:14" ht="15" customHeight="1" x14ac:dyDescent="0.2">
      <c r="A212" s="247" t="s">
        <v>181</v>
      </c>
      <c r="B212" s="78"/>
      <c r="L212" s="6"/>
      <c r="M212" s="6"/>
      <c r="N212" s="6"/>
    </row>
    <row r="213" spans="1:14" ht="15" customHeight="1" x14ac:dyDescent="0.2">
      <c r="A213" s="248" t="s">
        <v>182</v>
      </c>
      <c r="B213" s="78"/>
      <c r="L213" s="6"/>
      <c r="M213" s="6"/>
      <c r="N213" s="6"/>
    </row>
    <row r="214" spans="1:14" ht="15" customHeight="1" x14ac:dyDescent="0.2">
      <c r="A214" s="160" t="s">
        <v>183</v>
      </c>
      <c r="B214" s="78"/>
      <c r="L214" s="6"/>
      <c r="M214" s="6"/>
      <c r="N214" s="6"/>
    </row>
    <row r="215" spans="1:14" ht="23.25" customHeight="1" x14ac:dyDescent="0.2">
      <c r="A215" s="246" t="s">
        <v>184</v>
      </c>
      <c r="B215" s="78"/>
      <c r="L215" s="6"/>
      <c r="M215" s="6"/>
      <c r="N215" s="6"/>
    </row>
    <row r="216" spans="1:14" ht="15" customHeight="1" x14ac:dyDescent="0.2">
      <c r="A216" s="160" t="s">
        <v>185</v>
      </c>
      <c r="B216" s="78"/>
      <c r="L216" s="6"/>
      <c r="M216" s="6"/>
      <c r="N216" s="6"/>
    </row>
    <row r="217" spans="1:14" ht="15" customHeight="1" x14ac:dyDescent="0.2">
      <c r="A217" s="246" t="s">
        <v>186</v>
      </c>
      <c r="B217" s="78"/>
      <c r="L217" s="6"/>
      <c r="M217" s="6"/>
      <c r="N217" s="6"/>
    </row>
    <row r="218" spans="1:14" ht="15" customHeight="1" x14ac:dyDescent="0.2">
      <c r="A218" s="160" t="s">
        <v>92</v>
      </c>
      <c r="B218" s="78"/>
      <c r="L218" s="6"/>
      <c r="M218" s="6"/>
      <c r="N218" s="6"/>
    </row>
    <row r="219" spans="1:14" ht="15" customHeight="1" x14ac:dyDescent="0.2">
      <c r="A219" s="160" t="s">
        <v>93</v>
      </c>
      <c r="B219" s="78"/>
      <c r="L219" s="6"/>
      <c r="M219" s="6"/>
      <c r="N219" s="6"/>
    </row>
    <row r="220" spans="1:14" ht="15" customHeight="1" x14ac:dyDescent="0.2">
      <c r="A220" s="247" t="s">
        <v>187</v>
      </c>
      <c r="B220" s="78"/>
      <c r="L220" s="6"/>
      <c r="M220" s="6"/>
      <c r="N220" s="6"/>
    </row>
    <row r="221" spans="1:14" ht="15" customHeight="1" x14ac:dyDescent="0.2">
      <c r="A221" s="249" t="s">
        <v>188</v>
      </c>
      <c r="B221" s="154"/>
      <c r="L221" s="6"/>
      <c r="M221" s="6"/>
      <c r="N221" s="6"/>
    </row>
    <row r="222" spans="1:14" ht="15" customHeight="1" x14ac:dyDescent="0.2">
      <c r="A222" s="206" t="s">
        <v>5</v>
      </c>
      <c r="B222" s="56">
        <f>+SUM(B198:B221)</f>
        <v>1860</v>
      </c>
    </row>
    <row r="227" spans="1:68" x14ac:dyDescent="0.2">
      <c r="A227" s="6"/>
    </row>
    <row r="228" spans="1:68" x14ac:dyDescent="0.2">
      <c r="A228" s="6"/>
    </row>
    <row r="229" spans="1:68" x14ac:dyDescent="0.2">
      <c r="A229" s="6"/>
    </row>
    <row r="230" spans="1:68" x14ac:dyDescent="0.2">
      <c r="A230" s="6"/>
    </row>
    <row r="231" spans="1:68" s="238" customFormat="1" x14ac:dyDescent="0.2">
      <c r="A231" s="6"/>
      <c r="AW231" s="250"/>
      <c r="BA231" s="6"/>
      <c r="BB231" s="6"/>
      <c r="BC231" s="6"/>
      <c r="BD231" s="6"/>
      <c r="BE231" s="6"/>
      <c r="BF231" s="6"/>
      <c r="BP231" s="250"/>
    </row>
    <row r="232" spans="1:68" s="238" customFormat="1" x14ac:dyDescent="0.2">
      <c r="A232" s="6"/>
      <c r="AW232" s="250"/>
      <c r="BA232" s="6"/>
      <c r="BB232" s="6"/>
      <c r="BC232" s="6"/>
      <c r="BD232" s="6"/>
      <c r="BE232" s="6"/>
      <c r="BF232" s="6"/>
      <c r="BP232" s="250"/>
    </row>
    <row r="233" spans="1:68" s="238" customFormat="1" x14ac:dyDescent="0.2">
      <c r="A233" s="6"/>
      <c r="AW233" s="250"/>
      <c r="BA233" s="6"/>
      <c r="BB233" s="6"/>
      <c r="BC233" s="6"/>
      <c r="BD233" s="6"/>
      <c r="BE233" s="6"/>
      <c r="BF233" s="6"/>
      <c r="BP233" s="250"/>
    </row>
    <row r="234" spans="1:68" s="238" customFormat="1" x14ac:dyDescent="0.2">
      <c r="A234" s="6"/>
      <c r="AW234" s="250"/>
      <c r="BA234" s="6"/>
      <c r="BB234" s="6"/>
      <c r="BC234" s="6"/>
      <c r="BD234" s="6"/>
      <c r="BE234" s="6"/>
      <c r="BF234" s="6"/>
      <c r="BP234" s="250"/>
    </row>
    <row r="235" spans="1:68" s="238" customFormat="1" hidden="1" x14ac:dyDescent="0.2">
      <c r="A235" s="6"/>
      <c r="AW235" s="250"/>
      <c r="BA235" s="6"/>
      <c r="BB235" s="6"/>
      <c r="BC235" s="6"/>
      <c r="BD235" s="6"/>
      <c r="BE235" s="6"/>
      <c r="BF235" s="6"/>
      <c r="BP235" s="250"/>
    </row>
    <row r="236" spans="1:68" s="238" customFormat="1" hidden="1" x14ac:dyDescent="0.2">
      <c r="A236" s="251">
        <f>SUM(A8:Y222)</f>
        <v>7474</v>
      </c>
      <c r="AW236" s="250"/>
      <c r="BA236" s="6"/>
      <c r="BB236" s="6"/>
      <c r="BC236" s="6"/>
      <c r="BD236" s="6"/>
      <c r="BE236" s="251">
        <f>SUM(BD1:BG205)</f>
        <v>0</v>
      </c>
      <c r="BF236" s="6"/>
      <c r="BP236" s="250"/>
    </row>
    <row r="237" spans="1:68" s="238" customFormat="1" hidden="1" x14ac:dyDescent="0.2">
      <c r="A237" s="6"/>
      <c r="AW237" s="250"/>
      <c r="BA237" s="6"/>
      <c r="BB237" s="6"/>
      <c r="BC237" s="6"/>
      <c r="BD237" s="6"/>
      <c r="BF237" s="6"/>
      <c r="BP237" s="250"/>
    </row>
    <row r="238" spans="1:68" s="238" customFormat="1" hidden="1" x14ac:dyDescent="0.2">
      <c r="A238" s="6"/>
      <c r="AW238" s="250"/>
      <c r="BA238" s="6"/>
      <c r="BB238" s="6"/>
      <c r="BC238" s="6"/>
      <c r="BD238" s="6"/>
      <c r="BE238" s="6"/>
      <c r="BF238" s="6"/>
      <c r="BP238" s="250"/>
    </row>
    <row r="239" spans="1:68" s="238" customFormat="1" x14ac:dyDescent="0.2">
      <c r="A239" s="6"/>
      <c r="AW239" s="250"/>
      <c r="BA239" s="6"/>
      <c r="BB239" s="6"/>
      <c r="BC239" s="6"/>
      <c r="BD239" s="6"/>
      <c r="BE239" s="6"/>
      <c r="BF239" s="6"/>
      <c r="BP239" s="250"/>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J126" sqref="J126"/>
    </sheetView>
  </sheetViews>
  <sheetFormatPr baseColWidth="10" defaultRowHeight="12.75" x14ac:dyDescent="0.2"/>
  <cols>
    <col min="1" max="1" width="35.42578125" style="238" customWidth="1"/>
    <col min="2" max="2" width="23.5703125" style="238" customWidth="1"/>
    <col min="3" max="3" width="15" style="238" customWidth="1"/>
    <col min="4" max="4" width="15.7109375" style="238" customWidth="1"/>
    <col min="5" max="5" width="13.42578125" style="238" customWidth="1"/>
    <col min="6" max="6" width="13" style="238" customWidth="1"/>
    <col min="7" max="7" width="14.7109375" style="238" customWidth="1"/>
    <col min="8" max="8" width="13" style="238" customWidth="1"/>
    <col min="9" max="9" width="12.5703125" style="238" customWidth="1"/>
    <col min="10" max="10" width="9.28515625" style="238" customWidth="1"/>
    <col min="11" max="11" width="10.28515625" style="238" customWidth="1"/>
    <col min="12" max="12" width="9.28515625" style="238" customWidth="1"/>
    <col min="13" max="13" width="9.42578125" style="238" customWidth="1"/>
    <col min="14" max="14" width="9.140625" style="238"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customWidth="1"/>
    <col min="49" max="49" width="11.140625" style="7" hidden="1" customWidth="1"/>
    <col min="50" max="67" width="11.140625" style="6" hidden="1" customWidth="1"/>
    <col min="68" max="68" width="11.140625" style="7" hidden="1" customWidth="1"/>
    <col min="69"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04" width="9.140625" style="6" customWidth="1"/>
    <col min="305" max="324" width="0" style="6" hidden="1" customWidth="1"/>
    <col min="325"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60" width="9.140625" style="6" customWidth="1"/>
    <col min="561" max="580" width="0" style="6" hidden="1" customWidth="1"/>
    <col min="581"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16" width="9.140625" style="6" customWidth="1"/>
    <col min="817" max="836" width="0" style="6" hidden="1" customWidth="1"/>
    <col min="837"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72" width="9.140625" style="6" customWidth="1"/>
    <col min="1073" max="1092" width="0" style="6" hidden="1" customWidth="1"/>
    <col min="1093"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28" width="9.140625" style="6" customWidth="1"/>
    <col min="1329" max="1348" width="0" style="6" hidden="1" customWidth="1"/>
    <col min="1349"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584" width="9.140625" style="6" customWidth="1"/>
    <col min="1585" max="1604" width="0" style="6" hidden="1" customWidth="1"/>
    <col min="1605"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40" width="9.140625" style="6" customWidth="1"/>
    <col min="1841" max="1860" width="0" style="6" hidden="1" customWidth="1"/>
    <col min="1861"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096" width="9.140625" style="6" customWidth="1"/>
    <col min="2097" max="2116" width="0" style="6" hidden="1" customWidth="1"/>
    <col min="2117"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52" width="9.140625" style="6" customWidth="1"/>
    <col min="2353" max="2372" width="0" style="6" hidden="1" customWidth="1"/>
    <col min="2373"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08" width="9.140625" style="6" customWidth="1"/>
    <col min="2609" max="2628" width="0" style="6" hidden="1" customWidth="1"/>
    <col min="2629"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64" width="9.140625" style="6" customWidth="1"/>
    <col min="2865" max="2884" width="0" style="6" hidden="1" customWidth="1"/>
    <col min="2885"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20" width="9.140625" style="6" customWidth="1"/>
    <col min="3121" max="3140" width="0" style="6" hidden="1" customWidth="1"/>
    <col min="3141"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76" width="9.140625" style="6" customWidth="1"/>
    <col min="3377" max="3396" width="0" style="6" hidden="1" customWidth="1"/>
    <col min="3397"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32" width="9.140625" style="6" customWidth="1"/>
    <col min="3633" max="3652" width="0" style="6" hidden="1" customWidth="1"/>
    <col min="3653"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888" width="9.140625" style="6" customWidth="1"/>
    <col min="3889" max="3908" width="0" style="6" hidden="1" customWidth="1"/>
    <col min="3909"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44" width="9.140625" style="6" customWidth="1"/>
    <col min="4145" max="4164" width="0" style="6" hidden="1" customWidth="1"/>
    <col min="4165"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00" width="9.140625" style="6" customWidth="1"/>
    <col min="4401" max="4420" width="0" style="6" hidden="1" customWidth="1"/>
    <col min="4421"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56" width="9.140625" style="6" customWidth="1"/>
    <col min="4657" max="4676" width="0" style="6" hidden="1" customWidth="1"/>
    <col min="4677"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12" width="9.140625" style="6" customWidth="1"/>
    <col min="4913" max="4932" width="0" style="6" hidden="1" customWidth="1"/>
    <col min="4933"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68" width="9.140625" style="6" customWidth="1"/>
    <col min="5169" max="5188" width="0" style="6" hidden="1" customWidth="1"/>
    <col min="5189"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24" width="9.140625" style="6" customWidth="1"/>
    <col min="5425" max="5444" width="0" style="6" hidden="1" customWidth="1"/>
    <col min="5445"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680" width="9.140625" style="6" customWidth="1"/>
    <col min="5681" max="5700" width="0" style="6" hidden="1" customWidth="1"/>
    <col min="5701"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36" width="9.140625" style="6" customWidth="1"/>
    <col min="5937" max="5956" width="0" style="6" hidden="1" customWidth="1"/>
    <col min="5957"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192" width="9.140625" style="6" customWidth="1"/>
    <col min="6193" max="6212" width="0" style="6" hidden="1" customWidth="1"/>
    <col min="6213"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48" width="9.140625" style="6" customWidth="1"/>
    <col min="6449" max="6468" width="0" style="6" hidden="1" customWidth="1"/>
    <col min="6469"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04" width="9.140625" style="6" customWidth="1"/>
    <col min="6705" max="6724" width="0" style="6" hidden="1" customWidth="1"/>
    <col min="6725"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60" width="9.140625" style="6" customWidth="1"/>
    <col min="6961" max="6980" width="0" style="6" hidden="1" customWidth="1"/>
    <col min="6981"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16" width="9.140625" style="6" customWidth="1"/>
    <col min="7217" max="7236" width="0" style="6" hidden="1" customWidth="1"/>
    <col min="7237"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72" width="9.140625" style="6" customWidth="1"/>
    <col min="7473" max="7492" width="0" style="6" hidden="1" customWidth="1"/>
    <col min="7493"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28" width="9.140625" style="6" customWidth="1"/>
    <col min="7729" max="7748" width="0" style="6" hidden="1" customWidth="1"/>
    <col min="7749"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7984" width="9.140625" style="6" customWidth="1"/>
    <col min="7985" max="8004" width="0" style="6" hidden="1" customWidth="1"/>
    <col min="8005"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40" width="9.140625" style="6" customWidth="1"/>
    <col min="8241" max="8260" width="0" style="6" hidden="1" customWidth="1"/>
    <col min="8261"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496" width="9.140625" style="6" customWidth="1"/>
    <col min="8497" max="8516" width="0" style="6" hidden="1" customWidth="1"/>
    <col min="8517"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52" width="9.140625" style="6" customWidth="1"/>
    <col min="8753" max="8772" width="0" style="6" hidden="1" customWidth="1"/>
    <col min="8773"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08" width="9.140625" style="6" customWidth="1"/>
    <col min="9009" max="9028" width="0" style="6" hidden="1" customWidth="1"/>
    <col min="9029"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64" width="9.140625" style="6" customWidth="1"/>
    <col min="9265" max="9284" width="0" style="6" hidden="1" customWidth="1"/>
    <col min="9285"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20" width="9.140625" style="6" customWidth="1"/>
    <col min="9521" max="9540" width="0" style="6" hidden="1" customWidth="1"/>
    <col min="9541"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76" width="9.140625" style="6" customWidth="1"/>
    <col min="9777" max="9796" width="0" style="6" hidden="1" customWidth="1"/>
    <col min="9797"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32" width="9.140625" style="6" customWidth="1"/>
    <col min="10033" max="10052" width="0" style="6" hidden="1" customWidth="1"/>
    <col min="10053"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288" width="9.140625" style="6" customWidth="1"/>
    <col min="10289" max="10308" width="0" style="6" hidden="1" customWidth="1"/>
    <col min="10309"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44" width="9.140625" style="6" customWidth="1"/>
    <col min="10545" max="10564" width="0" style="6" hidden="1" customWidth="1"/>
    <col min="10565"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00" width="9.140625" style="6" customWidth="1"/>
    <col min="10801" max="10820" width="0" style="6" hidden="1" customWidth="1"/>
    <col min="10821"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56" width="9.140625" style="6" customWidth="1"/>
    <col min="11057" max="11076" width="0" style="6" hidden="1" customWidth="1"/>
    <col min="11077"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12" width="9.140625" style="6" customWidth="1"/>
    <col min="11313" max="11332" width="0" style="6" hidden="1" customWidth="1"/>
    <col min="11333"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68" width="9.140625" style="6" customWidth="1"/>
    <col min="11569" max="11588" width="0" style="6" hidden="1" customWidth="1"/>
    <col min="11589"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24" width="9.140625" style="6" customWidth="1"/>
    <col min="11825" max="11844" width="0" style="6" hidden="1" customWidth="1"/>
    <col min="11845"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080" width="9.140625" style="6" customWidth="1"/>
    <col min="12081" max="12100" width="0" style="6" hidden="1" customWidth="1"/>
    <col min="12101"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36" width="9.140625" style="6" customWidth="1"/>
    <col min="12337" max="12356" width="0" style="6" hidden="1" customWidth="1"/>
    <col min="12357"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592" width="9.140625" style="6" customWidth="1"/>
    <col min="12593" max="12612" width="0" style="6" hidden="1" customWidth="1"/>
    <col min="12613"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48" width="9.140625" style="6" customWidth="1"/>
    <col min="12849" max="12868" width="0" style="6" hidden="1" customWidth="1"/>
    <col min="12869"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04" width="9.140625" style="6" customWidth="1"/>
    <col min="13105" max="13124" width="0" style="6" hidden="1" customWidth="1"/>
    <col min="13125"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60" width="9.140625" style="6" customWidth="1"/>
    <col min="13361" max="13380" width="0" style="6" hidden="1" customWidth="1"/>
    <col min="13381"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16" width="9.140625" style="6" customWidth="1"/>
    <col min="13617" max="13636" width="0" style="6" hidden="1" customWidth="1"/>
    <col min="13637"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72" width="9.140625" style="6" customWidth="1"/>
    <col min="13873" max="13892" width="0" style="6" hidden="1" customWidth="1"/>
    <col min="13893"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28" width="9.140625" style="6" customWidth="1"/>
    <col min="14129" max="14148" width="0" style="6" hidden="1" customWidth="1"/>
    <col min="14149"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384" width="9.140625" style="6" customWidth="1"/>
    <col min="14385" max="14404" width="0" style="6" hidden="1" customWidth="1"/>
    <col min="14405"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40" width="9.140625" style="6" customWidth="1"/>
    <col min="14641" max="14660" width="0" style="6" hidden="1" customWidth="1"/>
    <col min="14661"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896" width="9.140625" style="6" customWidth="1"/>
    <col min="14897" max="14916" width="0" style="6" hidden="1" customWidth="1"/>
    <col min="14917"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52" width="9.140625" style="6" customWidth="1"/>
    <col min="15153" max="15172" width="0" style="6" hidden="1" customWidth="1"/>
    <col min="15173"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08" width="9.140625" style="6" customWidth="1"/>
    <col min="15409" max="15428" width="0" style="6" hidden="1" customWidth="1"/>
    <col min="15429"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64" width="9.140625" style="6" customWidth="1"/>
    <col min="15665" max="15684" width="0" style="6" hidden="1" customWidth="1"/>
    <col min="15685"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20" width="9.140625" style="6" customWidth="1"/>
    <col min="15921" max="15940" width="0" style="6" hidden="1" customWidth="1"/>
    <col min="15941"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76" width="9.140625" style="6" customWidth="1"/>
    <col min="16177" max="16196" width="0" style="6" hidden="1" customWidth="1"/>
    <col min="16197"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",[2]NOMBRE!B2," - ","( ",[2]NOMBRE!C2,[2]NOMBRE!D2,[2]NOMBRE!E2,[2]NOMBRE!F2,[2]NOMBRE!G2,"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",[2]NOMBRE!B3," - ","( ",[2]NOMBRE!C3,[2]NOMBRE!D3,[2]NOMBRE!E3,[2]NOMBRE!F3,[2]NOMBRE!G3,[2]NOMBRE!H3," )")</f>
        <v>ESTABLECIMIENTO/ESTRATEGIA: HOSPITAL DE LINARES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",[2]NOMBRE!B6," - ","( ",[2]NOMBRE!C6,[2]NOMBRE!D6," )")</f>
        <v>MES: ENERO - ( 01 )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",[2]NOMBRE!B7)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23" t="s">
        <v>1</v>
      </c>
      <c r="B6" s="323"/>
      <c r="C6" s="323"/>
      <c r="D6" s="323"/>
      <c r="E6" s="323"/>
      <c r="F6" s="323"/>
      <c r="G6" s="323"/>
      <c r="H6" s="323"/>
      <c r="I6" s="323"/>
      <c r="J6" s="323"/>
      <c r="K6" s="323"/>
      <c r="L6" s="323"/>
      <c r="M6" s="323"/>
      <c r="N6" s="323"/>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4" t="s">
        <v>4</v>
      </c>
      <c r="B10" s="324" t="s">
        <v>5</v>
      </c>
      <c r="C10" s="328" t="s">
        <v>6</v>
      </c>
      <c r="D10" s="400"/>
      <c r="E10" s="400"/>
      <c r="F10" s="400"/>
      <c r="G10" s="400"/>
      <c r="H10" s="400"/>
      <c r="I10" s="400"/>
      <c r="J10" s="400"/>
      <c r="K10" s="400"/>
      <c r="L10" s="400"/>
      <c r="M10" s="400"/>
      <c r="N10" s="400"/>
      <c r="O10" s="400"/>
      <c r="P10" s="400"/>
      <c r="Q10" s="400"/>
      <c r="R10" s="400"/>
      <c r="S10" s="400"/>
      <c r="T10" s="400"/>
      <c r="U10" s="329"/>
      <c r="V10" s="328" t="s">
        <v>7</v>
      </c>
      <c r="W10" s="401"/>
      <c r="X10" s="398" t="s">
        <v>8</v>
      </c>
      <c r="Y10" s="334" t="s">
        <v>9</v>
      </c>
      <c r="Z10" s="15"/>
      <c r="AA10" s="15"/>
      <c r="AB10" s="15"/>
      <c r="AC10" s="15"/>
      <c r="AI10" s="15"/>
      <c r="AJ10" s="15"/>
      <c r="AK10" s="15"/>
      <c r="AL10" s="15"/>
      <c r="AM10" s="15"/>
      <c r="AW10" s="16"/>
      <c r="AZ10" s="17"/>
      <c r="BP10" s="16"/>
    </row>
    <row r="11" spans="1:81" s="13" customFormat="1" ht="39" customHeight="1" x14ac:dyDescent="0.15">
      <c r="A11" s="325"/>
      <c r="B11" s="325"/>
      <c r="C11" s="132"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3" t="s">
        <v>28</v>
      </c>
      <c r="V11" s="22" t="s">
        <v>29</v>
      </c>
      <c r="W11" s="274" t="s">
        <v>30</v>
      </c>
      <c r="X11" s="399"/>
      <c r="Y11" s="335"/>
      <c r="Z11" s="15"/>
      <c r="AA11" s="15"/>
      <c r="AB11" s="15"/>
      <c r="AC11" s="15"/>
      <c r="AD11" s="15"/>
      <c r="AE11" s="15"/>
      <c r="AF11" s="15"/>
      <c r="AG11" s="15"/>
      <c r="AH11" s="15"/>
      <c r="AN11" s="15"/>
      <c r="AO11" s="15"/>
      <c r="AP11" s="15"/>
      <c r="AQ11" s="15"/>
      <c r="AR11" s="15"/>
      <c r="AW11" s="16"/>
      <c r="BP11" s="16"/>
    </row>
    <row r="12" spans="1:81" s="13" customFormat="1" ht="15.75" customHeight="1" x14ac:dyDescent="0.15">
      <c r="A12" s="134" t="s">
        <v>31</v>
      </c>
      <c r="B12" s="134">
        <f>+SUM(C12:U12)</f>
        <v>0</v>
      </c>
      <c r="C12" s="186"/>
      <c r="D12" s="74"/>
      <c r="E12" s="74"/>
      <c r="F12" s="74"/>
      <c r="G12" s="74"/>
      <c r="H12" s="74"/>
      <c r="I12" s="74"/>
      <c r="J12" s="74"/>
      <c r="K12" s="74"/>
      <c r="L12" s="74"/>
      <c r="M12" s="74"/>
      <c r="N12" s="74"/>
      <c r="O12" s="74"/>
      <c r="P12" s="74"/>
      <c r="Q12" s="74"/>
      <c r="R12" s="74"/>
      <c r="S12" s="74"/>
      <c r="T12" s="74"/>
      <c r="U12" s="74"/>
      <c r="V12" s="186"/>
      <c r="W12" s="275"/>
      <c r="X12" s="276"/>
      <c r="Y12" s="189"/>
      <c r="Z12" s="277"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3">
        <f>IF($B12&lt;$Y12,1,0)</f>
        <v>0</v>
      </c>
      <c r="BP12" s="16"/>
    </row>
    <row r="13" spans="1:81" s="13" customFormat="1" ht="24" customHeight="1" x14ac:dyDescent="0.15">
      <c r="A13" s="44" t="s">
        <v>32</v>
      </c>
      <c r="B13" s="36">
        <f>+SUM(C13:U13)</f>
        <v>0</v>
      </c>
      <c r="C13" s="278"/>
      <c r="D13" s="279"/>
      <c r="E13" s="279"/>
      <c r="F13" s="279"/>
      <c r="G13" s="279"/>
      <c r="H13" s="38"/>
      <c r="I13" s="38"/>
      <c r="J13" s="38"/>
      <c r="K13" s="38"/>
      <c r="L13" s="38"/>
      <c r="M13" s="38"/>
      <c r="N13" s="38"/>
      <c r="O13" s="38"/>
      <c r="P13" s="38"/>
      <c r="Q13" s="38"/>
      <c r="R13" s="38"/>
      <c r="S13" s="38"/>
      <c r="T13" s="38"/>
      <c r="U13" s="38"/>
      <c r="V13" s="40"/>
      <c r="W13" s="280"/>
      <c r="X13" s="281"/>
      <c r="Y13" s="282"/>
      <c r="Z13" s="277"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D13" s="16">
        <f>IF($B13&lt;&gt;($V13+$W13),1,0)</f>
        <v>0</v>
      </c>
      <c r="BE13" s="33"/>
      <c r="BP13" s="16"/>
    </row>
    <row r="14" spans="1:81" s="13" customFormat="1" ht="27" customHeight="1" x14ac:dyDescent="0.15">
      <c r="A14" s="44" t="s">
        <v>33</v>
      </c>
      <c r="B14" s="45">
        <f>+SUM(C14:U14)</f>
        <v>0</v>
      </c>
      <c r="C14" s="46"/>
      <c r="D14" s="47"/>
      <c r="E14" s="47"/>
      <c r="F14" s="47"/>
      <c r="G14" s="47"/>
      <c r="H14" s="38"/>
      <c r="I14" s="38"/>
      <c r="J14" s="38"/>
      <c r="K14" s="38"/>
      <c r="L14" s="38"/>
      <c r="M14" s="38"/>
      <c r="N14" s="38"/>
      <c r="O14" s="38"/>
      <c r="P14" s="38"/>
      <c r="Q14" s="38"/>
      <c r="R14" s="38"/>
      <c r="S14" s="47"/>
      <c r="T14" s="47"/>
      <c r="U14" s="47"/>
      <c r="V14" s="40"/>
      <c r="W14" s="280"/>
      <c r="X14" s="281"/>
      <c r="Y14" s="282"/>
      <c r="Z14" s="277"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D14" s="16">
        <f>IF($B14&lt;&gt;($V14+$W14),1,0)</f>
        <v>0</v>
      </c>
      <c r="BE14" s="33"/>
      <c r="BP14" s="16"/>
    </row>
    <row r="15" spans="1:81" s="13" customFormat="1" ht="24" customHeight="1" x14ac:dyDescent="0.15">
      <c r="A15" s="53" t="s">
        <v>34</v>
      </c>
      <c r="B15" s="45">
        <f>+SUM(C15:U15)</f>
        <v>0</v>
      </c>
      <c r="C15" s="50"/>
      <c r="D15" s="48"/>
      <c r="E15" s="48"/>
      <c r="F15" s="48"/>
      <c r="G15" s="48"/>
      <c r="H15" s="48"/>
      <c r="I15" s="48"/>
      <c r="J15" s="48"/>
      <c r="K15" s="48"/>
      <c r="L15" s="48"/>
      <c r="M15" s="48"/>
      <c r="N15" s="48"/>
      <c r="O15" s="48"/>
      <c r="P15" s="48"/>
      <c r="Q15" s="48"/>
      <c r="R15" s="48"/>
      <c r="S15" s="48"/>
      <c r="T15" s="48"/>
      <c r="U15" s="48"/>
      <c r="V15" s="50">
        <v>0</v>
      </c>
      <c r="W15" s="283"/>
      <c r="X15" s="281"/>
      <c r="Y15" s="282"/>
      <c r="Z15" s="277"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3"/>
      <c r="BP15" s="16"/>
    </row>
    <row r="16" spans="1:81" s="13" customFormat="1" ht="24.75" customHeight="1" x14ac:dyDescent="0.15">
      <c r="A16" s="53" t="s">
        <v>35</v>
      </c>
      <c r="B16" s="56">
        <f>+SUM(C16:U16)</f>
        <v>0</v>
      </c>
      <c r="C16" s="60"/>
      <c r="D16" s="58"/>
      <c r="E16" s="58"/>
      <c r="F16" s="58"/>
      <c r="G16" s="58"/>
      <c r="H16" s="58"/>
      <c r="I16" s="58"/>
      <c r="J16" s="58"/>
      <c r="K16" s="58"/>
      <c r="L16" s="58"/>
      <c r="M16" s="58"/>
      <c r="N16" s="58"/>
      <c r="O16" s="58"/>
      <c r="P16" s="58"/>
      <c r="Q16" s="58"/>
      <c r="R16" s="58"/>
      <c r="S16" s="58"/>
      <c r="T16" s="58"/>
      <c r="U16" s="58"/>
      <c r="V16" s="60"/>
      <c r="W16" s="284"/>
      <c r="X16" s="285"/>
      <c r="Y16" s="286"/>
      <c r="Z16" s="277"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3"/>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4" t="s">
        <v>37</v>
      </c>
      <c r="B18" s="324" t="s">
        <v>5</v>
      </c>
      <c r="C18" s="336" t="s">
        <v>38</v>
      </c>
      <c r="D18" s="337"/>
      <c r="E18" s="337"/>
      <c r="F18" s="324"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5"/>
      <c r="B19" s="325"/>
      <c r="C19" s="67" t="s">
        <v>40</v>
      </c>
      <c r="D19" s="68" t="s">
        <v>41</v>
      </c>
      <c r="E19" s="69" t="s">
        <v>42</v>
      </c>
      <c r="F19" s="325"/>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256">
        <f>+SUM(C23:F23)</f>
        <v>0</v>
      </c>
      <c r="C23" s="86">
        <f>+SUM(C20:C22)</f>
        <v>0</v>
      </c>
      <c r="D23" s="87">
        <f>+SUM(D20:D22)</f>
        <v>0</v>
      </c>
      <c r="E23" s="88">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89"/>
      <c r="BP23" s="16"/>
    </row>
    <row r="24" spans="1:81" s="11" customFormat="1" ht="50.25" customHeight="1" x14ac:dyDescent="0.2">
      <c r="A24" s="90" t="s">
        <v>46</v>
      </c>
      <c r="B24" s="90"/>
      <c r="D24" s="90"/>
      <c r="E24" s="90"/>
      <c r="AS24" s="91"/>
      <c r="AT24" s="91"/>
      <c r="AU24" s="91"/>
      <c r="AV24" s="92"/>
      <c r="AW24" s="93"/>
      <c r="AX24" s="91"/>
      <c r="AY24" s="91"/>
      <c r="AZ24" s="91"/>
      <c r="BA24" s="70"/>
      <c r="BB24" s="70"/>
      <c r="BC24" s="70"/>
      <c r="BD24" s="70"/>
      <c r="BE24" s="70"/>
      <c r="BF24" s="89"/>
      <c r="BG24" s="91"/>
      <c r="BH24" s="91"/>
      <c r="BI24" s="91"/>
      <c r="BJ24" s="91"/>
      <c r="BK24" s="91"/>
      <c r="BL24" s="91"/>
      <c r="BM24" s="91"/>
      <c r="BN24" s="91"/>
      <c r="BO24" s="91"/>
      <c r="BP24" s="93"/>
      <c r="BQ24" s="91"/>
      <c r="BR24" s="91"/>
      <c r="BS24" s="91"/>
      <c r="BT24" s="91"/>
      <c r="BU24" s="91"/>
      <c r="BV24" s="91"/>
      <c r="BW24" s="91"/>
      <c r="BX24" s="91"/>
      <c r="BY24" s="91"/>
      <c r="BZ24" s="91"/>
      <c r="CA24" s="91"/>
      <c r="CB24" s="91"/>
      <c r="CC24" s="91"/>
    </row>
    <row r="25" spans="1:81" s="11" customFormat="1" ht="15" customHeight="1" x14ac:dyDescent="0.2">
      <c r="A25" s="330" t="s">
        <v>47</v>
      </c>
      <c r="B25" s="326" t="s">
        <v>48</v>
      </c>
      <c r="C25" s="326"/>
      <c r="D25" s="324" t="s">
        <v>5</v>
      </c>
      <c r="E25" s="331" t="s">
        <v>38</v>
      </c>
      <c r="F25" s="331"/>
      <c r="G25" s="331"/>
      <c r="H25" s="332" t="s">
        <v>39</v>
      </c>
      <c r="AS25" s="91"/>
      <c r="AT25" s="91"/>
      <c r="AU25" s="91"/>
      <c r="AV25" s="92"/>
      <c r="AW25" s="93"/>
      <c r="AX25" s="91"/>
      <c r="AY25" s="91"/>
      <c r="AZ25" s="91"/>
      <c r="BA25" s="70"/>
      <c r="BB25" s="70"/>
      <c r="BC25" s="70"/>
      <c r="BD25" s="70"/>
      <c r="BE25" s="70"/>
      <c r="BF25" s="89"/>
      <c r="BG25" s="91"/>
      <c r="BH25" s="91"/>
      <c r="BI25" s="91"/>
      <c r="BJ25" s="91"/>
      <c r="BK25" s="91"/>
      <c r="BL25" s="91"/>
      <c r="BM25" s="91"/>
      <c r="BN25" s="91"/>
      <c r="BO25" s="91"/>
      <c r="BP25" s="93"/>
      <c r="BQ25" s="91"/>
      <c r="BR25" s="91"/>
      <c r="BS25" s="91"/>
      <c r="BT25" s="91"/>
      <c r="BU25" s="91"/>
      <c r="BV25" s="91"/>
      <c r="BW25" s="91"/>
      <c r="BX25" s="91"/>
      <c r="BY25" s="91"/>
      <c r="BZ25" s="91"/>
      <c r="CA25" s="91"/>
      <c r="CB25" s="91"/>
      <c r="CC25" s="91"/>
    </row>
    <row r="26" spans="1:81" s="11" customFormat="1" ht="49.5" customHeight="1" x14ac:dyDescent="0.2">
      <c r="A26" s="330"/>
      <c r="B26" s="326"/>
      <c r="C26" s="326"/>
      <c r="D26" s="325"/>
      <c r="E26" s="94" t="s">
        <v>40</v>
      </c>
      <c r="F26" s="94" t="s">
        <v>49</v>
      </c>
      <c r="G26" s="94" t="s">
        <v>42</v>
      </c>
      <c r="H26" s="333"/>
      <c r="AS26" s="91"/>
      <c r="AT26" s="91"/>
      <c r="AU26" s="91"/>
      <c r="AV26" s="92"/>
      <c r="AW26" s="93"/>
      <c r="AX26" s="91"/>
      <c r="AY26" s="91"/>
      <c r="AZ26" s="91"/>
      <c r="BA26" s="70"/>
      <c r="BB26" s="70"/>
      <c r="BC26" s="70"/>
      <c r="BD26" s="70"/>
      <c r="BE26" s="70"/>
      <c r="BF26" s="89"/>
      <c r="BG26" s="91"/>
      <c r="BH26" s="91"/>
      <c r="BI26" s="91"/>
      <c r="BJ26" s="91"/>
      <c r="BK26" s="91"/>
      <c r="BL26" s="91"/>
      <c r="BM26" s="91"/>
      <c r="BN26" s="91"/>
      <c r="BO26" s="91"/>
      <c r="BP26" s="93"/>
      <c r="BQ26" s="91"/>
      <c r="BR26" s="91"/>
      <c r="BS26" s="91"/>
      <c r="BT26" s="91"/>
      <c r="BU26" s="91"/>
      <c r="BV26" s="91"/>
      <c r="BW26" s="91"/>
      <c r="BX26" s="91"/>
      <c r="BY26" s="91"/>
      <c r="BZ26" s="91"/>
      <c r="CA26" s="91"/>
      <c r="CB26" s="91"/>
      <c r="CC26" s="91"/>
    </row>
    <row r="27" spans="1:81" s="11" customFormat="1" ht="14.25" x14ac:dyDescent="0.2">
      <c r="A27" s="340" t="s">
        <v>50</v>
      </c>
      <c r="B27" s="341"/>
      <c r="C27" s="342"/>
      <c r="D27" s="95">
        <f>+SUM(E27:H27)</f>
        <v>0</v>
      </c>
      <c r="E27" s="96"/>
      <c r="F27" s="97"/>
      <c r="G27" s="98"/>
      <c r="H27" s="99"/>
      <c r="I27" s="287" t="str">
        <f>$AZ27&amp;"  "&amp;$BA27&amp;"  "&amp;$BB27&amp;"  "&amp;$BC27&amp;"  "&amp;AZ28</f>
        <v xml:space="preserve">        </v>
      </c>
      <c r="J27" s="288"/>
      <c r="K27" s="288"/>
      <c r="L27" s="288"/>
      <c r="AS27" s="91"/>
      <c r="AT27" s="91"/>
      <c r="AU27" s="91"/>
      <c r="AV27" s="92"/>
      <c r="AW27" s="93"/>
      <c r="AX27" s="91"/>
      <c r="AY27" s="91"/>
      <c r="AZ27" s="102" t="str">
        <f>IF($E27&lt;MAX($E28:$E45),"EN RBC existen patologías que son mayores a los Ingresos-personas","")</f>
        <v/>
      </c>
      <c r="BA27" s="103" t="str">
        <f>IF($F27&lt;MAX($F28:$F45),"EN RI existen patologías que son mayores a los Ingresos-personas","")</f>
        <v/>
      </c>
      <c r="BB27" s="103" t="str">
        <f>IF($G27&lt;MAX($G28:$G45),"EN RR existen patologías que son mayores a los Ingresos-personas","")</f>
        <v/>
      </c>
      <c r="BC27" s="103" t="str">
        <f>IF($H27&lt;MAX($H28:$H45),"EN Otros existen patologías que son mayores a los Ingresos-personas","")</f>
        <v/>
      </c>
      <c r="BD27" s="104" t="str">
        <f>IF($E27&lt;MAX($E28:$E45),1,"")</f>
        <v/>
      </c>
      <c r="BE27" s="104" t="str">
        <f>IF($F27&lt;MAX($F28:$F45),1,"")</f>
        <v/>
      </c>
      <c r="BF27" s="104" t="str">
        <f>IF($G27&lt;MAX($G28:$G45),1,"")</f>
        <v/>
      </c>
      <c r="BG27" s="105" t="str">
        <f>IF($H27&lt;MAX($H28:$H45),1,"")</f>
        <v/>
      </c>
      <c r="BH27" s="91"/>
      <c r="BI27" s="91"/>
      <c r="BJ27" s="91"/>
      <c r="BK27" s="91"/>
      <c r="BL27" s="91"/>
      <c r="BM27" s="91"/>
      <c r="BN27" s="91"/>
      <c r="BO27" s="91"/>
      <c r="BP27" s="93"/>
      <c r="BQ27" s="91"/>
      <c r="BR27" s="91"/>
      <c r="BS27" s="91"/>
      <c r="BT27" s="91"/>
      <c r="BU27" s="91"/>
      <c r="BV27" s="91"/>
      <c r="BW27" s="91"/>
      <c r="BX27" s="91"/>
      <c r="BY27" s="91"/>
      <c r="BZ27" s="91"/>
      <c r="CA27" s="91"/>
      <c r="CB27" s="91"/>
      <c r="CC27" s="91"/>
    </row>
    <row r="28" spans="1:81" s="11" customFormat="1" ht="20.25" customHeight="1" x14ac:dyDescent="0.2">
      <c r="A28" s="343" t="s">
        <v>51</v>
      </c>
      <c r="B28" s="346" t="s">
        <v>52</v>
      </c>
      <c r="C28" s="347"/>
      <c r="D28" s="106">
        <f t="shared" ref="D28:D46" si="0">+SUM(E28:H28)</f>
        <v>0</v>
      </c>
      <c r="E28" s="107"/>
      <c r="F28" s="108"/>
      <c r="G28" s="109"/>
      <c r="H28" s="110"/>
      <c r="I28" s="287"/>
      <c r="J28" s="289"/>
      <c r="K28" s="289"/>
      <c r="L28" s="289"/>
      <c r="M28" s="289"/>
      <c r="N28" s="289"/>
      <c r="O28" s="289"/>
      <c r="P28" s="289"/>
      <c r="Q28" s="289"/>
      <c r="R28" s="289"/>
      <c r="S28" s="289"/>
      <c r="T28" s="289"/>
      <c r="U28" s="289"/>
      <c r="AS28" s="91"/>
      <c r="AT28" s="91"/>
      <c r="AU28" s="91"/>
      <c r="AV28" s="92"/>
      <c r="AW28" s="93"/>
      <c r="AX28" s="91"/>
      <c r="AY28" s="91"/>
      <c r="AZ28" s="102" t="str">
        <f>IF($D27&lt;&gt;($B12),"EL NÚMERO DE INGRESOS NO PUEDE SER DISTINTO AL TOTAL DE INGRESOS DE LA SECCION A.1","")</f>
        <v/>
      </c>
      <c r="BA28" s="17"/>
      <c r="BB28" s="17"/>
      <c r="BC28" s="17"/>
      <c r="BD28" s="104" t="str">
        <f>IF($D27&lt;&gt;$B12,1,"")</f>
        <v/>
      </c>
      <c r="BE28" s="17"/>
      <c r="BF28" s="17"/>
      <c r="BG28" s="92"/>
      <c r="BH28" s="91"/>
      <c r="BI28" s="91"/>
      <c r="BJ28" s="91"/>
      <c r="BK28" s="91"/>
      <c r="BL28" s="91"/>
      <c r="BM28" s="91"/>
      <c r="BN28" s="91"/>
      <c r="BO28" s="91"/>
      <c r="BP28" s="93"/>
      <c r="BQ28" s="91"/>
      <c r="BR28" s="91"/>
      <c r="BS28" s="91"/>
      <c r="BT28" s="91"/>
      <c r="BU28" s="91"/>
      <c r="BV28" s="91"/>
      <c r="BW28" s="91"/>
      <c r="BX28" s="91"/>
      <c r="BY28" s="91"/>
      <c r="BZ28" s="91"/>
      <c r="CA28" s="91"/>
      <c r="CB28" s="91"/>
      <c r="CC28" s="91"/>
    </row>
    <row r="29" spans="1:81" s="11" customFormat="1" ht="22.5" customHeight="1" x14ac:dyDescent="0.2">
      <c r="A29" s="344"/>
      <c r="B29" s="348" t="s">
        <v>53</v>
      </c>
      <c r="C29" s="349"/>
      <c r="D29" s="113">
        <f t="shared" si="0"/>
        <v>0</v>
      </c>
      <c r="E29" s="107"/>
      <c r="F29" s="108"/>
      <c r="G29" s="109"/>
      <c r="H29" s="110"/>
      <c r="I29" s="287"/>
      <c r="J29" s="289"/>
      <c r="K29" s="289"/>
      <c r="L29" s="289"/>
      <c r="M29" s="289"/>
      <c r="N29" s="289"/>
      <c r="O29" s="289"/>
      <c r="P29" s="289"/>
      <c r="Q29" s="289"/>
      <c r="R29" s="289"/>
      <c r="S29" s="289"/>
      <c r="T29" s="289"/>
      <c r="U29" s="289"/>
      <c r="AS29" s="91"/>
      <c r="AT29" s="91"/>
      <c r="AU29" s="91"/>
      <c r="AV29" s="92"/>
      <c r="AW29" s="93"/>
      <c r="AX29" s="91"/>
      <c r="AY29" s="91"/>
      <c r="AZ29" s="102" t="str">
        <f>IF($D46&lt;&gt;($B15),"EL NÚMERO DE INGRESOS CON CUIDADOR NO PUEDE SER DISTINTO AL TOTAL DE INGRESOS CON CUIDADOR DE LA SECCION A.1","")</f>
        <v/>
      </c>
      <c r="BA29" s="13"/>
      <c r="BB29" s="114"/>
      <c r="BC29" s="13"/>
      <c r="BD29" s="13"/>
      <c r="BE29" s="13"/>
      <c r="BF29" s="13"/>
      <c r="BG29" s="13"/>
      <c r="BH29" s="91"/>
      <c r="BI29" s="91"/>
      <c r="BJ29" s="91"/>
      <c r="BK29" s="91"/>
      <c r="BL29" s="91"/>
      <c r="BM29" s="91"/>
      <c r="BN29" s="91"/>
      <c r="BO29" s="91"/>
      <c r="BP29" s="93"/>
      <c r="BQ29" s="91"/>
      <c r="BR29" s="91"/>
      <c r="BS29" s="91"/>
      <c r="BT29" s="91"/>
      <c r="BU29" s="91"/>
      <c r="BV29" s="91"/>
      <c r="BW29" s="91"/>
      <c r="BX29" s="91"/>
      <c r="BY29" s="91"/>
      <c r="BZ29" s="91"/>
      <c r="CA29" s="91"/>
      <c r="CB29" s="91"/>
      <c r="CC29" s="91"/>
    </row>
    <row r="30" spans="1:81" s="11" customFormat="1" ht="23.25" customHeight="1" x14ac:dyDescent="0.2">
      <c r="A30" s="344"/>
      <c r="B30" s="350" t="s">
        <v>54</v>
      </c>
      <c r="C30" s="351"/>
      <c r="D30" s="113">
        <f t="shared" si="0"/>
        <v>0</v>
      </c>
      <c r="E30" s="107"/>
      <c r="F30" s="108"/>
      <c r="G30" s="109"/>
      <c r="H30" s="110"/>
      <c r="I30" s="287"/>
      <c r="J30" s="289"/>
      <c r="K30" s="289"/>
      <c r="L30" s="289"/>
      <c r="M30" s="289"/>
      <c r="N30" s="289"/>
      <c r="O30" s="289"/>
      <c r="P30" s="289"/>
      <c r="Q30" s="289"/>
      <c r="R30" s="289"/>
      <c r="S30" s="289"/>
      <c r="T30" s="289"/>
      <c r="U30" s="289"/>
      <c r="AS30" s="91"/>
      <c r="AT30" s="91"/>
      <c r="AU30" s="91"/>
      <c r="AV30" s="92"/>
      <c r="AW30" s="93"/>
      <c r="AX30" s="91"/>
      <c r="AY30" s="91"/>
      <c r="AZ30" s="13"/>
      <c r="BA30" s="13"/>
      <c r="BB30" s="114"/>
      <c r="BC30" s="13"/>
      <c r="BD30" s="13"/>
      <c r="BE30" s="13"/>
      <c r="BF30" s="13"/>
      <c r="BG30" s="13"/>
      <c r="BH30" s="91"/>
      <c r="BI30" s="91"/>
      <c r="BJ30" s="91"/>
      <c r="BK30" s="91"/>
      <c r="BL30" s="91"/>
      <c r="BM30" s="91"/>
      <c r="BN30" s="91"/>
      <c r="BO30" s="91"/>
      <c r="BP30" s="93"/>
      <c r="BQ30" s="91"/>
      <c r="BR30" s="91"/>
      <c r="BS30" s="91"/>
      <c r="BT30" s="91"/>
      <c r="BU30" s="91"/>
      <c r="BV30" s="91"/>
      <c r="BW30" s="91"/>
      <c r="BX30" s="91"/>
      <c r="BY30" s="91"/>
      <c r="BZ30" s="91"/>
      <c r="CA30" s="91"/>
      <c r="CB30" s="91"/>
      <c r="CC30" s="91"/>
    </row>
    <row r="31" spans="1:81" s="11" customFormat="1" ht="13.5" customHeight="1" x14ac:dyDescent="0.2">
      <c r="A31" s="344"/>
      <c r="B31" s="348" t="s">
        <v>55</v>
      </c>
      <c r="C31" s="349"/>
      <c r="D31" s="113">
        <f t="shared" si="0"/>
        <v>0</v>
      </c>
      <c r="E31" s="107"/>
      <c r="F31" s="108"/>
      <c r="G31" s="109"/>
      <c r="H31" s="110"/>
      <c r="I31" s="287"/>
      <c r="J31" s="289"/>
      <c r="K31" s="289"/>
      <c r="L31" s="289"/>
      <c r="M31" s="289"/>
      <c r="N31" s="289"/>
      <c r="O31" s="289"/>
      <c r="P31" s="289"/>
      <c r="Q31" s="289"/>
      <c r="R31" s="289"/>
      <c r="S31" s="289"/>
      <c r="T31" s="289"/>
      <c r="U31" s="289"/>
      <c r="AS31" s="91"/>
      <c r="AT31" s="91"/>
      <c r="AU31" s="91"/>
      <c r="AV31" s="92"/>
      <c r="AW31" s="93"/>
      <c r="AX31" s="91"/>
      <c r="AY31" s="91"/>
      <c r="AZ31" s="13"/>
      <c r="BA31" s="13"/>
      <c r="BB31" s="114"/>
      <c r="BC31" s="13"/>
      <c r="BD31" s="13"/>
      <c r="BE31" s="13"/>
      <c r="BF31" s="13"/>
      <c r="BG31" s="13"/>
      <c r="BH31" s="91"/>
      <c r="BI31" s="91"/>
      <c r="BJ31" s="91"/>
      <c r="BK31" s="91"/>
      <c r="BL31" s="91"/>
      <c r="BM31" s="91"/>
      <c r="BN31" s="91"/>
      <c r="BO31" s="91"/>
      <c r="BP31" s="93"/>
      <c r="BQ31" s="91"/>
      <c r="BR31" s="91"/>
      <c r="BS31" s="91"/>
      <c r="BT31" s="91"/>
      <c r="BU31" s="91"/>
      <c r="BV31" s="91"/>
      <c r="BW31" s="91"/>
      <c r="BX31" s="91"/>
      <c r="BY31" s="91"/>
      <c r="BZ31" s="91"/>
      <c r="CA31" s="91"/>
      <c r="CB31" s="91"/>
      <c r="CC31" s="91"/>
    </row>
    <row r="32" spans="1:81" s="11" customFormat="1" ht="16.5" customHeight="1" x14ac:dyDescent="0.2">
      <c r="A32" s="344"/>
      <c r="B32" s="348" t="s">
        <v>56</v>
      </c>
      <c r="C32" s="349"/>
      <c r="D32" s="113">
        <f t="shared" si="0"/>
        <v>0</v>
      </c>
      <c r="E32" s="107"/>
      <c r="F32" s="108"/>
      <c r="G32" s="109"/>
      <c r="H32" s="110"/>
      <c r="I32" s="287"/>
      <c r="J32" s="289"/>
      <c r="K32" s="289"/>
      <c r="L32" s="289"/>
      <c r="M32" s="289"/>
      <c r="N32" s="289"/>
      <c r="O32" s="289"/>
      <c r="P32" s="289"/>
      <c r="Q32" s="289"/>
      <c r="R32" s="289"/>
      <c r="S32" s="289"/>
      <c r="T32" s="289"/>
      <c r="U32" s="289"/>
      <c r="AS32" s="91"/>
      <c r="AT32" s="91"/>
      <c r="AU32" s="91"/>
      <c r="AV32" s="92"/>
      <c r="AW32" s="93"/>
      <c r="AX32" s="91"/>
      <c r="AY32" s="91"/>
      <c r="AZ32" s="13"/>
      <c r="BA32" s="13"/>
      <c r="BB32" s="114"/>
      <c r="BC32" s="13"/>
      <c r="BD32" s="13"/>
      <c r="BE32" s="13"/>
      <c r="BF32" s="13"/>
      <c r="BG32" s="13"/>
      <c r="BH32" s="91"/>
      <c r="BI32" s="91"/>
      <c r="BJ32" s="91"/>
      <c r="BK32" s="91"/>
      <c r="BL32" s="91"/>
      <c r="BM32" s="91"/>
      <c r="BN32" s="91"/>
      <c r="BO32" s="91"/>
      <c r="BP32" s="93"/>
      <c r="BQ32" s="91"/>
      <c r="BR32" s="91"/>
      <c r="BS32" s="91"/>
      <c r="BT32" s="91"/>
      <c r="BU32" s="91"/>
      <c r="BV32" s="91"/>
      <c r="BW32" s="91"/>
      <c r="BX32" s="91"/>
      <c r="BY32" s="91"/>
      <c r="BZ32" s="91"/>
      <c r="CA32" s="91"/>
      <c r="CB32" s="91"/>
      <c r="CC32" s="91"/>
    </row>
    <row r="33" spans="1:81" s="11" customFormat="1" ht="16.5" customHeight="1" x14ac:dyDescent="0.2">
      <c r="A33" s="344"/>
      <c r="B33" s="348" t="s">
        <v>57</v>
      </c>
      <c r="C33" s="349"/>
      <c r="D33" s="113">
        <f t="shared" si="0"/>
        <v>0</v>
      </c>
      <c r="E33" s="107"/>
      <c r="F33" s="108"/>
      <c r="G33" s="109"/>
      <c r="H33" s="110"/>
      <c r="I33" s="287"/>
      <c r="J33" s="289"/>
      <c r="K33" s="289"/>
      <c r="L33" s="289"/>
      <c r="M33" s="289"/>
      <c r="N33" s="289"/>
      <c r="O33" s="289"/>
      <c r="P33" s="289"/>
      <c r="Q33" s="289"/>
      <c r="R33" s="289"/>
      <c r="S33" s="289"/>
      <c r="T33" s="289"/>
      <c r="U33" s="289"/>
      <c r="AS33" s="91"/>
      <c r="AT33" s="91"/>
      <c r="AU33" s="91"/>
      <c r="AV33" s="92"/>
      <c r="AW33" s="93"/>
      <c r="AX33" s="91"/>
      <c r="AY33" s="91"/>
      <c r="AZ33" s="13"/>
      <c r="BA33" s="13"/>
      <c r="BB33" s="114"/>
      <c r="BC33" s="13"/>
      <c r="BD33" s="13"/>
      <c r="BE33" s="13"/>
      <c r="BF33" s="13"/>
      <c r="BG33" s="13"/>
      <c r="BH33" s="91"/>
      <c r="BI33" s="91"/>
      <c r="BJ33" s="91"/>
      <c r="BK33" s="91"/>
      <c r="BL33" s="91"/>
      <c r="BM33" s="91"/>
      <c r="BN33" s="91"/>
      <c r="BO33" s="91"/>
      <c r="BP33" s="93"/>
      <c r="BQ33" s="91"/>
      <c r="BR33" s="91"/>
      <c r="BS33" s="91"/>
      <c r="BT33" s="91"/>
      <c r="BU33" s="91"/>
      <c r="BV33" s="91"/>
      <c r="BW33" s="91"/>
      <c r="BX33" s="91"/>
      <c r="BY33" s="91"/>
      <c r="BZ33" s="91"/>
      <c r="CA33" s="91"/>
      <c r="CB33" s="91"/>
      <c r="CC33" s="91"/>
    </row>
    <row r="34" spans="1:81" s="11" customFormat="1" ht="15" customHeight="1" x14ac:dyDescent="0.2">
      <c r="A34" s="344"/>
      <c r="B34" s="348" t="s">
        <v>58</v>
      </c>
      <c r="C34" s="349"/>
      <c r="D34" s="113">
        <f t="shared" si="0"/>
        <v>0</v>
      </c>
      <c r="E34" s="107"/>
      <c r="F34" s="108"/>
      <c r="G34" s="109"/>
      <c r="H34" s="110"/>
      <c r="I34" s="287"/>
      <c r="J34" s="289"/>
      <c r="K34" s="289"/>
      <c r="L34" s="289"/>
      <c r="M34" s="289"/>
      <c r="N34" s="289"/>
      <c r="O34" s="289"/>
      <c r="P34" s="289"/>
      <c r="Q34" s="289"/>
      <c r="R34" s="289"/>
      <c r="S34" s="289"/>
      <c r="T34" s="289"/>
      <c r="U34" s="289"/>
      <c r="AS34" s="91"/>
      <c r="AT34" s="91"/>
      <c r="AU34" s="91"/>
      <c r="AV34" s="92"/>
      <c r="AW34" s="93"/>
      <c r="AX34" s="91"/>
      <c r="AY34" s="91"/>
      <c r="AZ34" s="13"/>
      <c r="BA34" s="13"/>
      <c r="BB34" s="114"/>
      <c r="BC34" s="13"/>
      <c r="BD34" s="13"/>
      <c r="BE34" s="13"/>
      <c r="BF34" s="13"/>
      <c r="BG34" s="13"/>
      <c r="BH34" s="91"/>
      <c r="BI34" s="91"/>
      <c r="BJ34" s="91"/>
      <c r="BK34" s="91"/>
      <c r="BL34" s="91"/>
      <c r="BM34" s="91"/>
      <c r="BN34" s="91"/>
      <c r="BO34" s="91"/>
      <c r="BP34" s="93"/>
      <c r="BQ34" s="91"/>
      <c r="BR34" s="91"/>
      <c r="BS34" s="91"/>
      <c r="BT34" s="91"/>
      <c r="BU34" s="91"/>
      <c r="BV34" s="91"/>
      <c r="BW34" s="91"/>
      <c r="BX34" s="91"/>
      <c r="BY34" s="91"/>
      <c r="BZ34" s="91"/>
      <c r="CA34" s="91"/>
      <c r="CB34" s="91"/>
      <c r="CC34" s="91"/>
    </row>
    <row r="35" spans="1:81" s="11" customFormat="1" ht="15.75" customHeight="1" x14ac:dyDescent="0.2">
      <c r="A35" s="344"/>
      <c r="B35" s="348" t="s">
        <v>59</v>
      </c>
      <c r="C35" s="349"/>
      <c r="D35" s="113">
        <f t="shared" si="0"/>
        <v>0</v>
      </c>
      <c r="E35" s="107"/>
      <c r="F35" s="108"/>
      <c r="G35" s="109"/>
      <c r="H35" s="110"/>
      <c r="I35" s="287"/>
      <c r="J35" s="289"/>
      <c r="K35" s="289"/>
      <c r="L35" s="289"/>
      <c r="M35" s="289"/>
      <c r="N35" s="289"/>
      <c r="O35" s="289"/>
      <c r="P35" s="289"/>
      <c r="Q35" s="289"/>
      <c r="R35" s="289"/>
      <c r="S35" s="289"/>
      <c r="T35" s="289"/>
      <c r="U35" s="289"/>
      <c r="AS35" s="91"/>
      <c r="AT35" s="91"/>
      <c r="AU35" s="91"/>
      <c r="AV35" s="92"/>
      <c r="AW35" s="93"/>
      <c r="AX35" s="91"/>
      <c r="AY35" s="91"/>
      <c r="AZ35" s="13"/>
      <c r="BA35" s="13"/>
      <c r="BB35" s="114"/>
      <c r="BC35" s="13"/>
      <c r="BD35" s="13"/>
      <c r="BE35" s="13"/>
      <c r="BF35" s="13"/>
      <c r="BG35" s="13"/>
      <c r="BH35" s="91"/>
      <c r="BI35" s="91"/>
      <c r="BJ35" s="91"/>
      <c r="BK35" s="91"/>
      <c r="BL35" s="91"/>
      <c r="BM35" s="91"/>
      <c r="BN35" s="91"/>
      <c r="BO35" s="91"/>
      <c r="BP35" s="93"/>
      <c r="BQ35" s="91"/>
      <c r="BR35" s="91"/>
      <c r="BS35" s="91"/>
      <c r="BT35" s="91"/>
      <c r="BU35" s="91"/>
      <c r="BV35" s="91"/>
      <c r="BW35" s="91"/>
      <c r="BX35" s="91"/>
      <c r="BY35" s="91"/>
      <c r="BZ35" s="91"/>
      <c r="CA35" s="91"/>
      <c r="CB35" s="91"/>
      <c r="CC35" s="91"/>
    </row>
    <row r="36" spans="1:81" s="11" customFormat="1" ht="33.75" customHeight="1" x14ac:dyDescent="0.2">
      <c r="A36" s="344"/>
      <c r="B36" s="348" t="s">
        <v>60</v>
      </c>
      <c r="C36" s="349"/>
      <c r="D36" s="113">
        <f t="shared" si="0"/>
        <v>0</v>
      </c>
      <c r="E36" s="107"/>
      <c r="F36" s="108"/>
      <c r="G36" s="109"/>
      <c r="H36" s="110"/>
      <c r="I36" s="287"/>
      <c r="J36" s="289"/>
      <c r="K36" s="289"/>
      <c r="L36" s="289"/>
      <c r="M36" s="289"/>
      <c r="N36" s="289"/>
      <c r="O36" s="289"/>
      <c r="P36" s="289"/>
      <c r="Q36" s="289"/>
      <c r="R36" s="289"/>
      <c r="S36" s="289"/>
      <c r="T36" s="289"/>
      <c r="U36" s="289"/>
      <c r="AS36" s="91"/>
      <c r="AT36" s="91"/>
      <c r="AU36" s="91"/>
      <c r="AV36" s="92"/>
      <c r="AW36" s="93"/>
      <c r="AX36" s="91"/>
      <c r="AY36" s="91"/>
      <c r="AZ36" s="13"/>
      <c r="BA36" s="13"/>
      <c r="BB36" s="114"/>
      <c r="BC36" s="13"/>
      <c r="BD36" s="13"/>
      <c r="BE36" s="13"/>
      <c r="BF36" s="13"/>
      <c r="BG36" s="13"/>
      <c r="BH36" s="91"/>
      <c r="BI36" s="91"/>
      <c r="BJ36" s="91"/>
      <c r="BK36" s="91"/>
      <c r="BL36" s="91"/>
      <c r="BM36" s="91"/>
      <c r="BN36" s="91"/>
      <c r="BO36" s="91"/>
      <c r="BP36" s="93"/>
      <c r="BQ36" s="91"/>
      <c r="BR36" s="91"/>
      <c r="BS36" s="91"/>
      <c r="BT36" s="91"/>
      <c r="BU36" s="91"/>
      <c r="BV36" s="91"/>
      <c r="BW36" s="91"/>
      <c r="BX36" s="91"/>
      <c r="BY36" s="91"/>
      <c r="BZ36" s="91"/>
      <c r="CA36" s="91"/>
      <c r="CB36" s="91"/>
      <c r="CC36" s="91"/>
    </row>
    <row r="37" spans="1:81" s="11" customFormat="1" ht="33.75" customHeight="1" x14ac:dyDescent="0.2">
      <c r="A37" s="344"/>
      <c r="B37" s="348" t="s">
        <v>61</v>
      </c>
      <c r="C37" s="349"/>
      <c r="D37" s="113">
        <f t="shared" si="0"/>
        <v>0</v>
      </c>
      <c r="E37" s="107"/>
      <c r="F37" s="108"/>
      <c r="G37" s="109"/>
      <c r="H37" s="110"/>
      <c r="I37" s="287"/>
      <c r="J37" s="289"/>
      <c r="K37" s="289"/>
      <c r="L37" s="289"/>
      <c r="M37" s="289"/>
      <c r="N37" s="289"/>
      <c r="O37" s="289"/>
      <c r="P37" s="289"/>
      <c r="Q37" s="289"/>
      <c r="R37" s="289"/>
      <c r="S37" s="289"/>
      <c r="T37" s="289"/>
      <c r="U37" s="289"/>
      <c r="AS37" s="91"/>
      <c r="AT37" s="91"/>
      <c r="AU37" s="91"/>
      <c r="AV37" s="92"/>
      <c r="AW37" s="93"/>
      <c r="AX37" s="91"/>
      <c r="AY37" s="91"/>
      <c r="AZ37" s="13"/>
      <c r="BA37" s="13"/>
      <c r="BB37" s="114"/>
      <c r="BC37" s="13"/>
      <c r="BD37" s="13"/>
      <c r="BE37" s="13"/>
      <c r="BF37" s="13"/>
      <c r="BG37" s="13"/>
      <c r="BH37" s="91"/>
      <c r="BI37" s="91"/>
      <c r="BJ37" s="91"/>
      <c r="BK37" s="91"/>
      <c r="BL37" s="91"/>
      <c r="BM37" s="91"/>
      <c r="BN37" s="91"/>
      <c r="BO37" s="91"/>
      <c r="BP37" s="93"/>
      <c r="BQ37" s="91"/>
      <c r="BR37" s="91"/>
      <c r="BS37" s="91"/>
      <c r="BT37" s="91"/>
      <c r="BU37" s="91"/>
      <c r="BV37" s="91"/>
      <c r="BW37" s="91"/>
      <c r="BX37" s="91"/>
      <c r="BY37" s="91"/>
      <c r="BZ37" s="91"/>
      <c r="CA37" s="91"/>
      <c r="CB37" s="91"/>
      <c r="CC37" s="91"/>
    </row>
    <row r="38" spans="1:81" s="11" customFormat="1" ht="35.25" customHeight="1" x14ac:dyDescent="0.2">
      <c r="A38" s="344"/>
      <c r="B38" s="348" t="s">
        <v>62</v>
      </c>
      <c r="C38" s="349"/>
      <c r="D38" s="113">
        <f t="shared" si="0"/>
        <v>0</v>
      </c>
      <c r="E38" s="107"/>
      <c r="F38" s="108"/>
      <c r="G38" s="109"/>
      <c r="H38" s="110"/>
      <c r="I38" s="287"/>
      <c r="J38" s="289"/>
      <c r="K38" s="289"/>
      <c r="L38" s="289"/>
      <c r="M38" s="289"/>
      <c r="N38" s="289"/>
      <c r="O38" s="289"/>
      <c r="P38" s="289"/>
      <c r="Q38" s="289"/>
      <c r="R38" s="289"/>
      <c r="S38" s="289"/>
      <c r="T38" s="289"/>
      <c r="U38" s="289"/>
      <c r="AS38" s="91"/>
      <c r="AT38" s="91"/>
      <c r="AU38" s="91"/>
      <c r="AV38" s="92"/>
      <c r="AW38" s="93"/>
      <c r="AX38" s="91"/>
      <c r="AY38" s="91"/>
      <c r="AZ38" s="13"/>
      <c r="BA38" s="13"/>
      <c r="BB38" s="114"/>
      <c r="BC38" s="13"/>
      <c r="BD38" s="13"/>
      <c r="BE38" s="13"/>
      <c r="BF38" s="13"/>
      <c r="BG38" s="13"/>
      <c r="BH38" s="91"/>
      <c r="BI38" s="91"/>
      <c r="BJ38" s="91"/>
      <c r="BK38" s="91"/>
      <c r="BL38" s="91"/>
      <c r="BM38" s="91"/>
      <c r="BN38" s="91"/>
      <c r="BO38" s="91"/>
      <c r="BP38" s="93"/>
      <c r="BQ38" s="91"/>
      <c r="BR38" s="91"/>
      <c r="BS38" s="91"/>
      <c r="BT38" s="91"/>
      <c r="BU38" s="91"/>
      <c r="BV38" s="91"/>
      <c r="BW38" s="91"/>
      <c r="BX38" s="91"/>
      <c r="BY38" s="91"/>
      <c r="BZ38" s="91"/>
      <c r="CA38" s="91"/>
      <c r="CB38" s="91"/>
      <c r="CC38" s="91"/>
    </row>
    <row r="39" spans="1:81" s="11" customFormat="1" ht="14.25" customHeight="1" x14ac:dyDescent="0.2">
      <c r="A39" s="345"/>
      <c r="B39" s="352" t="s">
        <v>63</v>
      </c>
      <c r="C39" s="353"/>
      <c r="D39" s="115">
        <f t="shared" si="0"/>
        <v>0</v>
      </c>
      <c r="E39" s="116"/>
      <c r="F39" s="117"/>
      <c r="G39" s="118"/>
      <c r="H39" s="119"/>
      <c r="I39" s="287"/>
      <c r="J39" s="289"/>
      <c r="K39" s="289"/>
      <c r="L39" s="289"/>
      <c r="M39" s="289"/>
      <c r="N39" s="289"/>
      <c r="O39" s="289"/>
      <c r="P39" s="289"/>
      <c r="Q39" s="289"/>
      <c r="R39" s="289"/>
      <c r="S39" s="289"/>
      <c r="T39" s="289"/>
      <c r="U39" s="289"/>
      <c r="AS39" s="91"/>
      <c r="AT39" s="91"/>
      <c r="AU39" s="91"/>
      <c r="AV39" s="92"/>
      <c r="AW39" s="93"/>
      <c r="AX39" s="91"/>
      <c r="AY39" s="91"/>
      <c r="AZ39" s="13"/>
      <c r="BA39" s="13"/>
      <c r="BB39" s="114"/>
      <c r="BC39" s="13"/>
      <c r="BD39" s="13"/>
      <c r="BE39" s="13"/>
      <c r="BF39" s="13"/>
      <c r="BG39" s="13"/>
      <c r="BH39" s="91"/>
      <c r="BI39" s="91"/>
      <c r="BJ39" s="91"/>
      <c r="BK39" s="91"/>
      <c r="BL39" s="91"/>
      <c r="BM39" s="91"/>
      <c r="BN39" s="91"/>
      <c r="BO39" s="91"/>
      <c r="BP39" s="93"/>
      <c r="BQ39" s="91"/>
      <c r="BR39" s="91"/>
      <c r="BS39" s="91"/>
      <c r="BT39" s="91"/>
      <c r="BU39" s="91"/>
      <c r="BV39" s="91"/>
      <c r="BW39" s="91"/>
      <c r="BX39" s="91"/>
      <c r="BY39" s="91"/>
      <c r="BZ39" s="91"/>
      <c r="CA39" s="91"/>
      <c r="CB39" s="91"/>
      <c r="CC39" s="91"/>
    </row>
    <row r="40" spans="1:81" s="11" customFormat="1" ht="14.25" x14ac:dyDescent="0.2">
      <c r="A40" s="343" t="s">
        <v>64</v>
      </c>
      <c r="B40" s="346" t="s">
        <v>65</v>
      </c>
      <c r="C40" s="347"/>
      <c r="D40" s="106">
        <f t="shared" si="0"/>
        <v>0</v>
      </c>
      <c r="E40" s="120"/>
      <c r="F40" s="121"/>
      <c r="G40" s="122"/>
      <c r="H40" s="123"/>
      <c r="I40" s="287"/>
      <c r="J40" s="289"/>
      <c r="K40" s="289"/>
      <c r="L40" s="289"/>
      <c r="M40" s="289"/>
      <c r="N40" s="289"/>
      <c r="O40" s="289"/>
      <c r="P40" s="289"/>
      <c r="Q40" s="289"/>
      <c r="R40" s="289"/>
      <c r="S40" s="289"/>
      <c r="T40" s="289"/>
      <c r="U40" s="289"/>
      <c r="AS40" s="91"/>
      <c r="AT40" s="91"/>
      <c r="AU40" s="91"/>
      <c r="AV40" s="92"/>
      <c r="AW40" s="93"/>
      <c r="AX40" s="91"/>
      <c r="AY40" s="91"/>
      <c r="AZ40" s="13"/>
      <c r="BA40" s="13"/>
      <c r="BB40" s="114"/>
      <c r="BC40" s="13"/>
      <c r="BD40" s="13"/>
      <c r="BE40" s="13"/>
      <c r="BF40" s="13"/>
      <c r="BG40" s="13"/>
      <c r="BH40" s="91"/>
      <c r="BI40" s="91"/>
      <c r="BJ40" s="91"/>
      <c r="BK40" s="91"/>
      <c r="BL40" s="91"/>
      <c r="BM40" s="91"/>
      <c r="BN40" s="91"/>
      <c r="BO40" s="91"/>
      <c r="BP40" s="93"/>
      <c r="BQ40" s="91"/>
      <c r="BR40" s="91"/>
      <c r="BS40" s="91"/>
      <c r="BT40" s="91"/>
      <c r="BU40" s="91"/>
      <c r="BV40" s="91"/>
      <c r="BW40" s="91"/>
      <c r="BX40" s="91"/>
      <c r="BY40" s="91"/>
      <c r="BZ40" s="91"/>
      <c r="CA40" s="91"/>
      <c r="CB40" s="91"/>
      <c r="CC40" s="91"/>
    </row>
    <row r="41" spans="1:81" s="11" customFormat="1" ht="14.25" x14ac:dyDescent="0.2">
      <c r="A41" s="344"/>
      <c r="B41" s="348" t="s">
        <v>66</v>
      </c>
      <c r="C41" s="349"/>
      <c r="D41" s="113">
        <f t="shared" si="0"/>
        <v>0</v>
      </c>
      <c r="E41" s="107"/>
      <c r="F41" s="108"/>
      <c r="G41" s="109"/>
      <c r="H41" s="110"/>
      <c r="I41" s="287"/>
      <c r="J41" s="289"/>
      <c r="K41" s="289"/>
      <c r="L41" s="289"/>
      <c r="M41" s="289"/>
      <c r="N41" s="289"/>
      <c r="O41" s="289"/>
      <c r="P41" s="289"/>
      <c r="Q41" s="289"/>
      <c r="R41" s="289"/>
      <c r="S41" s="289"/>
      <c r="T41" s="289"/>
      <c r="U41" s="289"/>
      <c r="AS41" s="91"/>
      <c r="AT41" s="91"/>
      <c r="AU41" s="91"/>
      <c r="AV41" s="92"/>
      <c r="AW41" s="93"/>
      <c r="AX41" s="91"/>
      <c r="AY41" s="91"/>
      <c r="AZ41" s="13"/>
      <c r="BA41" s="13"/>
      <c r="BB41" s="114"/>
      <c r="BC41" s="13"/>
      <c r="BD41" s="13"/>
      <c r="BE41" s="13"/>
      <c r="BF41" s="13"/>
      <c r="BG41" s="13"/>
      <c r="BH41" s="91"/>
      <c r="BI41" s="91"/>
      <c r="BJ41" s="91"/>
      <c r="BK41" s="91"/>
      <c r="BL41" s="91"/>
      <c r="BM41" s="91"/>
      <c r="BN41" s="91"/>
      <c r="BO41" s="91"/>
      <c r="BP41" s="93"/>
      <c r="BQ41" s="91"/>
      <c r="BR41" s="91"/>
      <c r="BS41" s="91"/>
      <c r="BT41" s="91"/>
      <c r="BU41" s="91"/>
      <c r="BV41" s="91"/>
      <c r="BW41" s="91"/>
      <c r="BX41" s="91"/>
      <c r="BY41" s="91"/>
      <c r="BZ41" s="91"/>
      <c r="CA41" s="91"/>
      <c r="CB41" s="91"/>
      <c r="CC41" s="91"/>
    </row>
    <row r="42" spans="1:81" s="11" customFormat="1" ht="14.25" x14ac:dyDescent="0.2">
      <c r="A42" s="344"/>
      <c r="B42" s="352" t="s">
        <v>63</v>
      </c>
      <c r="C42" s="353"/>
      <c r="D42" s="115">
        <f t="shared" si="0"/>
        <v>0</v>
      </c>
      <c r="E42" s="107"/>
      <c r="F42" s="108"/>
      <c r="G42" s="109"/>
      <c r="H42" s="110"/>
      <c r="I42" s="287"/>
      <c r="J42" s="289"/>
      <c r="K42" s="289"/>
      <c r="L42" s="289"/>
      <c r="M42" s="289"/>
      <c r="N42" s="289"/>
      <c r="O42" s="289"/>
      <c r="P42" s="289"/>
      <c r="Q42" s="289"/>
      <c r="R42" s="289"/>
      <c r="S42" s="289"/>
      <c r="T42" s="289"/>
      <c r="U42" s="289"/>
      <c r="AS42" s="91"/>
      <c r="AT42" s="91"/>
      <c r="AU42" s="91"/>
      <c r="AV42" s="92"/>
      <c r="AW42" s="93"/>
      <c r="AX42" s="91"/>
      <c r="AY42" s="91"/>
      <c r="AZ42" s="13"/>
      <c r="BA42" s="13"/>
      <c r="BB42" s="114"/>
      <c r="BC42" s="13"/>
      <c r="BD42" s="13"/>
      <c r="BE42" s="13"/>
      <c r="BF42" s="13"/>
      <c r="BG42" s="13"/>
      <c r="BH42" s="91"/>
      <c r="BI42" s="91"/>
      <c r="BJ42" s="91"/>
      <c r="BK42" s="91"/>
      <c r="BL42" s="91"/>
      <c r="BM42" s="91"/>
      <c r="BN42" s="91"/>
      <c r="BO42" s="91"/>
      <c r="BP42" s="93"/>
      <c r="BQ42" s="91"/>
      <c r="BR42" s="91"/>
      <c r="BS42" s="91"/>
      <c r="BT42" s="91"/>
      <c r="BU42" s="91"/>
      <c r="BV42" s="91"/>
      <c r="BW42" s="91"/>
      <c r="BX42" s="91"/>
      <c r="BY42" s="91"/>
      <c r="BZ42" s="91"/>
      <c r="CA42" s="91"/>
      <c r="CB42" s="91"/>
      <c r="CC42" s="91"/>
    </row>
    <row r="43" spans="1:81" s="11" customFormat="1" ht="14.25" x14ac:dyDescent="0.2">
      <c r="A43" s="343" t="s">
        <v>67</v>
      </c>
      <c r="B43" s="346" t="s">
        <v>65</v>
      </c>
      <c r="C43" s="347"/>
      <c r="D43" s="106">
        <f t="shared" si="0"/>
        <v>0</v>
      </c>
      <c r="E43" s="120"/>
      <c r="F43" s="121"/>
      <c r="G43" s="122"/>
      <c r="H43" s="123"/>
      <c r="I43" s="287"/>
      <c r="J43" s="289"/>
      <c r="K43" s="289"/>
      <c r="L43" s="289"/>
      <c r="M43" s="289"/>
      <c r="N43" s="289"/>
      <c r="O43" s="289"/>
      <c r="P43" s="289"/>
      <c r="Q43" s="289"/>
      <c r="R43" s="289"/>
      <c r="S43" s="289"/>
      <c r="T43" s="289"/>
      <c r="U43" s="289"/>
      <c r="AS43" s="91"/>
      <c r="AT43" s="91"/>
      <c r="AU43" s="91"/>
      <c r="AV43" s="92"/>
      <c r="AW43" s="93"/>
      <c r="AX43" s="91"/>
      <c r="AY43" s="91"/>
      <c r="AZ43" s="13"/>
      <c r="BA43" s="13"/>
      <c r="BB43" s="114"/>
      <c r="BC43" s="13"/>
      <c r="BD43" s="13"/>
      <c r="BE43" s="13"/>
      <c r="BF43" s="13"/>
      <c r="BG43" s="13"/>
      <c r="BH43" s="91"/>
      <c r="BI43" s="91"/>
      <c r="BJ43" s="91"/>
      <c r="BK43" s="91"/>
      <c r="BL43" s="91"/>
      <c r="BM43" s="91"/>
      <c r="BN43" s="91"/>
      <c r="BO43" s="91"/>
      <c r="BP43" s="93"/>
      <c r="BQ43" s="91"/>
      <c r="BR43" s="91"/>
      <c r="BS43" s="91"/>
      <c r="BT43" s="91"/>
      <c r="BU43" s="91"/>
      <c r="BV43" s="91"/>
      <c r="BW43" s="91"/>
      <c r="BX43" s="91"/>
      <c r="BY43" s="91"/>
      <c r="BZ43" s="91"/>
      <c r="CA43" s="91"/>
      <c r="CB43" s="91"/>
      <c r="CC43" s="91"/>
    </row>
    <row r="44" spans="1:81" s="11" customFormat="1" ht="14.25" x14ac:dyDescent="0.2">
      <c r="A44" s="344"/>
      <c r="B44" s="348" t="s">
        <v>66</v>
      </c>
      <c r="C44" s="349"/>
      <c r="D44" s="113">
        <f t="shared" si="0"/>
        <v>0</v>
      </c>
      <c r="E44" s="107"/>
      <c r="F44" s="108"/>
      <c r="G44" s="109"/>
      <c r="H44" s="110"/>
      <c r="I44" s="287"/>
      <c r="J44" s="289"/>
      <c r="K44" s="289"/>
      <c r="L44" s="289"/>
      <c r="M44" s="289"/>
      <c r="N44" s="289"/>
      <c r="O44" s="289"/>
      <c r="P44" s="289"/>
      <c r="Q44" s="289"/>
      <c r="R44" s="289"/>
      <c r="S44" s="289"/>
      <c r="T44" s="289"/>
      <c r="U44" s="289"/>
      <c r="AS44" s="91"/>
      <c r="AT44" s="91"/>
      <c r="AU44" s="91"/>
      <c r="AV44" s="92"/>
      <c r="AW44" s="93"/>
      <c r="AX44" s="91"/>
      <c r="AY44" s="91"/>
      <c r="AZ44" s="13"/>
      <c r="BA44" s="13"/>
      <c r="BB44" s="114"/>
      <c r="BC44" s="13"/>
      <c r="BD44" s="13"/>
      <c r="BE44" s="13"/>
      <c r="BF44" s="13"/>
      <c r="BG44" s="13"/>
      <c r="BH44" s="91"/>
      <c r="BI44" s="91"/>
      <c r="BJ44" s="91"/>
      <c r="BK44" s="91"/>
      <c r="BL44" s="91"/>
      <c r="BM44" s="91"/>
      <c r="BN44" s="91"/>
      <c r="BO44" s="91"/>
      <c r="BP44" s="93"/>
      <c r="BQ44" s="91"/>
      <c r="BR44" s="91"/>
      <c r="BS44" s="91"/>
      <c r="BT44" s="91"/>
      <c r="BU44" s="91"/>
      <c r="BV44" s="91"/>
      <c r="BW44" s="91"/>
      <c r="BX44" s="91"/>
      <c r="BY44" s="91"/>
      <c r="BZ44" s="91"/>
      <c r="CA44" s="91"/>
      <c r="CB44" s="91"/>
      <c r="CC44" s="91"/>
    </row>
    <row r="45" spans="1:81" s="11" customFormat="1" ht="14.25" x14ac:dyDescent="0.2">
      <c r="A45" s="345"/>
      <c r="B45" s="354" t="s">
        <v>63</v>
      </c>
      <c r="C45" s="355"/>
      <c r="D45" s="115">
        <f t="shared" si="0"/>
        <v>0</v>
      </c>
      <c r="E45" s="116"/>
      <c r="F45" s="117"/>
      <c r="G45" s="118"/>
      <c r="H45" s="119"/>
      <c r="I45" s="287"/>
      <c r="J45" s="289"/>
      <c r="K45" s="289"/>
      <c r="L45" s="289"/>
      <c r="M45" s="289"/>
      <c r="N45" s="289"/>
      <c r="O45" s="289"/>
      <c r="P45" s="289"/>
      <c r="Q45" s="289"/>
      <c r="R45" s="289"/>
      <c r="S45" s="289"/>
      <c r="T45" s="289"/>
      <c r="U45" s="289"/>
      <c r="AS45" s="91"/>
      <c r="AT45" s="91"/>
      <c r="AU45" s="91"/>
      <c r="AV45" s="92"/>
      <c r="AW45" s="93"/>
      <c r="AX45" s="91"/>
      <c r="AY45" s="91"/>
      <c r="AZ45" s="13"/>
      <c r="BA45" s="13"/>
      <c r="BB45" s="114"/>
      <c r="BC45" s="13"/>
      <c r="BD45" s="13"/>
      <c r="BE45" s="13"/>
      <c r="BF45" s="13"/>
      <c r="BG45" s="13"/>
      <c r="BH45" s="91"/>
      <c r="BI45" s="91"/>
      <c r="BJ45" s="91"/>
      <c r="BK45" s="91"/>
      <c r="BL45" s="91"/>
      <c r="BM45" s="91"/>
      <c r="BN45" s="91"/>
      <c r="BO45" s="91"/>
      <c r="BP45" s="93"/>
      <c r="BQ45" s="91"/>
      <c r="BR45" s="91"/>
      <c r="BS45" s="91"/>
      <c r="BT45" s="91"/>
      <c r="BU45" s="91"/>
      <c r="BV45" s="91"/>
      <c r="BW45" s="91"/>
      <c r="BX45" s="91"/>
      <c r="BY45" s="91"/>
      <c r="BZ45" s="91"/>
      <c r="CA45" s="91"/>
      <c r="CB45" s="91"/>
      <c r="CC45" s="91"/>
    </row>
    <row r="46" spans="1:81" s="11" customFormat="1" ht="25.5" customHeight="1" x14ac:dyDescent="0.2">
      <c r="A46" s="124" t="s">
        <v>63</v>
      </c>
      <c r="B46" s="356" t="s">
        <v>189</v>
      </c>
      <c r="C46" s="357"/>
      <c r="D46" s="125">
        <f t="shared" si="0"/>
        <v>0</v>
      </c>
      <c r="E46" s="126"/>
      <c r="F46" s="127"/>
      <c r="G46" s="128"/>
      <c r="H46" s="129"/>
      <c r="I46" s="287" t="str">
        <f>$AZ29&amp;" "</f>
        <v xml:space="preserve"> </v>
      </c>
      <c r="J46" s="289"/>
      <c r="K46" s="289"/>
      <c r="L46" s="289"/>
      <c r="M46" s="289"/>
      <c r="N46" s="289"/>
      <c r="O46" s="289"/>
      <c r="P46" s="289"/>
      <c r="Q46" s="289"/>
      <c r="R46" s="289"/>
      <c r="S46" s="289"/>
      <c r="T46" s="289"/>
      <c r="U46" s="289"/>
      <c r="AS46" s="91"/>
      <c r="AT46" s="91"/>
      <c r="AU46" s="91"/>
      <c r="AV46" s="92"/>
      <c r="AW46" s="93"/>
      <c r="AX46" s="91"/>
      <c r="AY46" s="91"/>
      <c r="AZ46" s="13"/>
      <c r="BA46" s="13"/>
      <c r="BB46" s="114"/>
      <c r="BC46" s="13"/>
      <c r="BD46" s="13"/>
      <c r="BE46" s="13"/>
      <c r="BF46" s="13"/>
      <c r="BG46" s="13"/>
      <c r="BH46" s="91"/>
      <c r="BI46" s="91"/>
      <c r="BJ46" s="91"/>
      <c r="BK46" s="91"/>
      <c r="BL46" s="91"/>
      <c r="BM46" s="91"/>
      <c r="BN46" s="91"/>
      <c r="BO46" s="91"/>
      <c r="BP46" s="93"/>
      <c r="BQ46" s="91"/>
      <c r="BR46" s="91"/>
      <c r="BS46" s="91"/>
      <c r="BT46" s="91"/>
      <c r="BU46" s="91"/>
      <c r="BV46" s="91"/>
      <c r="BW46" s="91"/>
      <c r="BX46" s="91"/>
      <c r="BY46" s="91"/>
      <c r="BZ46" s="91"/>
      <c r="CA46" s="91"/>
      <c r="CB46" s="91"/>
      <c r="CC46" s="91"/>
    </row>
    <row r="47" spans="1:81" s="15" customFormat="1" ht="34.5" customHeight="1" x14ac:dyDescent="0.2">
      <c r="A47" s="130" t="s">
        <v>69</v>
      </c>
      <c r="B47" s="130"/>
      <c r="C47" s="130"/>
      <c r="D47" s="130"/>
      <c r="E47" s="130"/>
      <c r="F47" s="130"/>
      <c r="G47" s="130"/>
      <c r="H47" s="11"/>
      <c r="I47" s="11"/>
      <c r="J47" s="11"/>
      <c r="K47" s="11"/>
      <c r="L47" s="11"/>
      <c r="M47" s="130"/>
      <c r="N47" s="130"/>
      <c r="R47" s="11"/>
      <c r="AK47" s="13"/>
      <c r="AL47" s="13"/>
      <c r="AM47" s="13"/>
      <c r="AN47" s="13"/>
      <c r="AO47" s="13"/>
      <c r="AP47" s="13"/>
      <c r="AV47" s="17"/>
      <c r="AW47" s="131"/>
      <c r="BA47" s="70"/>
      <c r="BB47" s="70"/>
      <c r="BC47" s="70"/>
      <c r="BD47" s="70"/>
      <c r="BE47" s="70"/>
      <c r="BF47" s="89"/>
      <c r="BP47" s="16"/>
    </row>
    <row r="48" spans="1:81" s="13" customFormat="1" ht="19.5" customHeight="1" x14ac:dyDescent="0.15">
      <c r="A48" s="366" t="s">
        <v>70</v>
      </c>
      <c r="B48" s="368" t="s">
        <v>71</v>
      </c>
      <c r="C48" s="358" t="s">
        <v>72</v>
      </c>
      <c r="D48" s="370"/>
      <c r="E48" s="370"/>
      <c r="F48" s="370"/>
      <c r="G48" s="370"/>
      <c r="H48" s="370"/>
      <c r="I48" s="370"/>
      <c r="J48" s="370"/>
      <c r="K48" s="370"/>
      <c r="L48" s="370"/>
      <c r="M48" s="370"/>
      <c r="N48" s="370"/>
      <c r="O48" s="370"/>
      <c r="P48" s="370"/>
      <c r="Q48" s="370"/>
      <c r="R48" s="370"/>
      <c r="S48" s="370"/>
      <c r="T48" s="370"/>
      <c r="U48" s="359"/>
      <c r="V48" s="358" t="s">
        <v>7</v>
      </c>
      <c r="W48" s="359"/>
      <c r="X48" s="324" t="s">
        <v>73</v>
      </c>
      <c r="Y48" s="15"/>
      <c r="Z48" s="15"/>
      <c r="AA48" s="15"/>
      <c r="AB48" s="15"/>
      <c r="AC48" s="15"/>
      <c r="AD48" s="15"/>
      <c r="AE48" s="15"/>
      <c r="AF48" s="15"/>
      <c r="AG48" s="15"/>
      <c r="AH48" s="15"/>
      <c r="AI48" s="15"/>
      <c r="AJ48" s="15"/>
      <c r="AW48" s="131"/>
      <c r="AX48" s="17"/>
      <c r="BA48" s="70"/>
      <c r="BB48" s="70"/>
      <c r="BC48" s="70"/>
      <c r="BD48" s="70"/>
      <c r="BE48" s="70"/>
      <c r="BF48" s="89"/>
      <c r="BP48" s="16"/>
    </row>
    <row r="49" spans="1:68" s="13" customFormat="1" ht="27.75" customHeight="1" x14ac:dyDescent="0.15">
      <c r="A49" s="367"/>
      <c r="B49" s="369"/>
      <c r="C49" s="132"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5"/>
      <c r="Y49" s="15"/>
      <c r="Z49" s="15"/>
      <c r="AA49" s="15"/>
      <c r="AB49" s="15"/>
      <c r="AC49" s="15"/>
      <c r="AD49" s="15"/>
      <c r="AE49" s="15"/>
      <c r="AF49" s="3"/>
      <c r="AG49" s="15"/>
      <c r="AH49" s="15"/>
      <c r="AI49" s="15"/>
      <c r="AJ49" s="15"/>
      <c r="AK49" s="15"/>
      <c r="AL49" s="15"/>
      <c r="AM49" s="15"/>
      <c r="AW49" s="16"/>
      <c r="AZ49" s="17"/>
      <c r="BA49" s="70"/>
      <c r="BB49" s="70"/>
      <c r="BC49" s="70"/>
      <c r="BD49" s="70"/>
      <c r="BE49" s="70"/>
      <c r="BF49" s="89"/>
      <c r="BP49" s="16"/>
    </row>
    <row r="50" spans="1:68" s="13" customFormat="1" ht="15.75" customHeight="1" x14ac:dyDescent="0.15">
      <c r="A50" s="133" t="s">
        <v>74</v>
      </c>
      <c r="B50" s="134">
        <f t="shared" ref="B50:B55" si="1">SUM(C50:U50)</f>
        <v>0</v>
      </c>
      <c r="C50" s="50"/>
      <c r="D50" s="48"/>
      <c r="E50" s="48"/>
      <c r="F50" s="48"/>
      <c r="G50" s="48"/>
      <c r="H50" s="48"/>
      <c r="I50" s="48"/>
      <c r="J50" s="48"/>
      <c r="K50" s="48"/>
      <c r="L50" s="48"/>
      <c r="M50" s="55"/>
      <c r="N50" s="55"/>
      <c r="O50" s="55"/>
      <c r="P50" s="55"/>
      <c r="Q50" s="55"/>
      <c r="R50" s="55"/>
      <c r="S50" s="55"/>
      <c r="T50" s="55"/>
      <c r="U50" s="55"/>
      <c r="V50" s="50">
        <v>0</v>
      </c>
      <c r="W50" s="51"/>
      <c r="X50" s="135"/>
      <c r="Y50" s="289"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7"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3"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5"/>
      <c r="Y51" s="289" t="str">
        <f t="shared" si="2"/>
        <v/>
      </c>
      <c r="Z51" s="15"/>
      <c r="AA51" s="15"/>
      <c r="AB51" s="15"/>
      <c r="AC51" s="15"/>
      <c r="AI51" s="15"/>
      <c r="AJ51" s="15"/>
      <c r="AK51" s="15"/>
      <c r="AL51" s="15"/>
      <c r="AM51" s="15"/>
      <c r="AW51" s="16"/>
      <c r="AZ51" s="17"/>
      <c r="BA51" s="33" t="str">
        <f t="shared" si="3"/>
        <v/>
      </c>
      <c r="BB51" s="137" t="str">
        <f t="shared" si="4"/>
        <v/>
      </c>
      <c r="BC51" s="33" t="str">
        <f t="shared" si="5"/>
        <v/>
      </c>
      <c r="BD51" s="16">
        <f t="shared" si="6"/>
        <v>0</v>
      </c>
      <c r="BE51" s="16">
        <f t="shared" si="7"/>
        <v>0</v>
      </c>
      <c r="BF51" s="16" t="str">
        <f t="shared" si="8"/>
        <v/>
      </c>
      <c r="BP51" s="16"/>
    </row>
    <row r="52" spans="1:68" s="13" customFormat="1" ht="15.75" customHeight="1" x14ac:dyDescent="0.15">
      <c r="A52" s="133"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5"/>
      <c r="Y52" s="289" t="str">
        <f t="shared" si="2"/>
        <v/>
      </c>
      <c r="Z52" s="15"/>
      <c r="AA52" s="15"/>
      <c r="AB52" s="15"/>
      <c r="AC52" s="15"/>
      <c r="AI52" s="15"/>
      <c r="AJ52" s="15"/>
      <c r="AK52" s="15"/>
      <c r="AL52" s="15"/>
      <c r="AM52" s="15"/>
      <c r="AW52" s="16"/>
      <c r="AZ52" s="17"/>
      <c r="BA52" s="33" t="str">
        <f t="shared" si="3"/>
        <v/>
      </c>
      <c r="BB52" s="137" t="str">
        <f t="shared" si="4"/>
        <v/>
      </c>
      <c r="BC52" s="33" t="str">
        <f t="shared" si="5"/>
        <v/>
      </c>
      <c r="BD52" s="16">
        <f t="shared" si="6"/>
        <v>0</v>
      </c>
      <c r="BE52" s="16">
        <f t="shared" si="7"/>
        <v>0</v>
      </c>
      <c r="BF52" s="16" t="str">
        <f t="shared" si="8"/>
        <v/>
      </c>
      <c r="BP52" s="16"/>
    </row>
    <row r="53" spans="1:68" s="13" customFormat="1" ht="15.75" customHeight="1" x14ac:dyDescent="0.15">
      <c r="A53" s="133"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5"/>
      <c r="Y53" s="289" t="str">
        <f t="shared" si="2"/>
        <v/>
      </c>
      <c r="Z53" s="15"/>
      <c r="AA53" s="15"/>
      <c r="AB53" s="15"/>
      <c r="AC53" s="15"/>
      <c r="AI53" s="15"/>
      <c r="AJ53" s="15"/>
      <c r="AK53" s="15"/>
      <c r="AL53" s="15"/>
      <c r="AM53" s="15"/>
      <c r="AW53" s="16"/>
      <c r="AZ53" s="17"/>
      <c r="BA53" s="33" t="str">
        <f t="shared" si="3"/>
        <v/>
      </c>
      <c r="BB53" s="137" t="str">
        <f t="shared" si="4"/>
        <v/>
      </c>
      <c r="BC53" s="33" t="str">
        <f t="shared" si="5"/>
        <v/>
      </c>
      <c r="BD53" s="16">
        <f t="shared" si="6"/>
        <v>0</v>
      </c>
      <c r="BE53" s="16">
        <f t="shared" si="7"/>
        <v>0</v>
      </c>
      <c r="BF53" s="16" t="str">
        <f t="shared" si="8"/>
        <v/>
      </c>
      <c r="BP53" s="16"/>
    </row>
    <row r="54" spans="1:68" s="13" customFormat="1" ht="15.75" customHeight="1" x14ac:dyDescent="0.15">
      <c r="A54" s="138"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39"/>
      <c r="Y54" s="289" t="str">
        <f t="shared" si="2"/>
        <v/>
      </c>
      <c r="Z54" s="15"/>
      <c r="AA54" s="15"/>
      <c r="AB54" s="15"/>
      <c r="AC54" s="15"/>
      <c r="AI54" s="15"/>
      <c r="AJ54" s="15"/>
      <c r="AK54" s="15"/>
      <c r="AL54" s="15"/>
      <c r="AM54" s="15"/>
      <c r="AW54" s="16"/>
      <c r="AZ54" s="17"/>
      <c r="BA54" s="33" t="str">
        <f t="shared" si="3"/>
        <v/>
      </c>
      <c r="BB54" s="137" t="str">
        <f t="shared" si="4"/>
        <v/>
      </c>
      <c r="BC54" s="33" t="str">
        <f t="shared" si="5"/>
        <v/>
      </c>
      <c r="BD54" s="16">
        <f t="shared" si="6"/>
        <v>0</v>
      </c>
      <c r="BE54" s="16">
        <f t="shared" si="7"/>
        <v>0</v>
      </c>
      <c r="BF54" s="16" t="str">
        <f t="shared" si="8"/>
        <v/>
      </c>
      <c r="BP54" s="16"/>
    </row>
    <row r="55" spans="1:68" s="13" customFormat="1" ht="15.75" customHeight="1" x14ac:dyDescent="0.15">
      <c r="A55" s="140" t="s">
        <v>5</v>
      </c>
      <c r="B55" s="141">
        <f t="shared" si="1"/>
        <v>0</v>
      </c>
      <c r="C55" s="142">
        <f>+SUM(C50:C54)</f>
        <v>0</v>
      </c>
      <c r="D55" s="143">
        <f t="shared" ref="D55:X55" si="9">+SUM(D50:D54)</f>
        <v>0</v>
      </c>
      <c r="E55" s="143">
        <f t="shared" si="9"/>
        <v>0</v>
      </c>
      <c r="F55" s="143">
        <f t="shared" si="9"/>
        <v>0</v>
      </c>
      <c r="G55" s="143">
        <f t="shared" si="9"/>
        <v>0</v>
      </c>
      <c r="H55" s="143">
        <f t="shared" si="9"/>
        <v>0</v>
      </c>
      <c r="I55" s="143">
        <f t="shared" si="9"/>
        <v>0</v>
      </c>
      <c r="J55" s="143">
        <f t="shared" si="9"/>
        <v>0</v>
      </c>
      <c r="K55" s="143">
        <f t="shared" si="9"/>
        <v>0</v>
      </c>
      <c r="L55" s="143">
        <f t="shared" si="9"/>
        <v>0</v>
      </c>
      <c r="M55" s="144">
        <f t="shared" si="9"/>
        <v>0</v>
      </c>
      <c r="N55" s="144">
        <f t="shared" si="9"/>
        <v>0</v>
      </c>
      <c r="O55" s="144">
        <f t="shared" si="9"/>
        <v>0</v>
      </c>
      <c r="P55" s="144">
        <f t="shared" si="9"/>
        <v>0</v>
      </c>
      <c r="Q55" s="144">
        <f t="shared" si="9"/>
        <v>0</v>
      </c>
      <c r="R55" s="144">
        <f t="shared" si="9"/>
        <v>0</v>
      </c>
      <c r="S55" s="144">
        <f t="shared" si="9"/>
        <v>0</v>
      </c>
      <c r="T55" s="144">
        <f t="shared" si="9"/>
        <v>0</v>
      </c>
      <c r="U55" s="144">
        <f t="shared" si="9"/>
        <v>0</v>
      </c>
      <c r="V55" s="142">
        <f t="shared" si="9"/>
        <v>0</v>
      </c>
      <c r="W55" s="145">
        <f t="shared" si="9"/>
        <v>0</v>
      </c>
      <c r="X55" s="146">
        <f t="shared" si="9"/>
        <v>0</v>
      </c>
      <c r="Y55" s="289" t="str">
        <f t="shared" si="2"/>
        <v/>
      </c>
      <c r="Z55" s="15"/>
      <c r="AA55" s="15"/>
      <c r="AB55" s="15"/>
      <c r="AC55" s="15"/>
      <c r="AI55" s="15"/>
      <c r="AJ55" s="15"/>
      <c r="AK55" s="15"/>
      <c r="AL55" s="15"/>
      <c r="AM55" s="15"/>
      <c r="AW55" s="16"/>
      <c r="AZ55" s="17"/>
      <c r="BA55" s="33" t="str">
        <f t="shared" si="3"/>
        <v/>
      </c>
      <c r="BB55" s="137" t="str">
        <f t="shared" si="4"/>
        <v/>
      </c>
      <c r="BC55" s="33" t="str">
        <f t="shared" si="5"/>
        <v/>
      </c>
      <c r="BD55" s="16">
        <f t="shared" si="6"/>
        <v>0</v>
      </c>
      <c r="BE55" s="16">
        <f t="shared" si="7"/>
        <v>0</v>
      </c>
      <c r="BF55" s="16" t="str">
        <f t="shared" si="8"/>
        <v/>
      </c>
      <c r="BP55" s="16"/>
    </row>
    <row r="56" spans="1:68" s="13" customFormat="1" ht="39.75" customHeight="1" x14ac:dyDescent="0.2">
      <c r="A56" s="147" t="s">
        <v>79</v>
      </c>
      <c r="C56" s="130"/>
      <c r="D56" s="130"/>
      <c r="E56" s="130"/>
      <c r="F56" s="130"/>
      <c r="G56" s="130"/>
      <c r="H56" s="130"/>
      <c r="I56" s="130"/>
      <c r="J56" s="130"/>
      <c r="K56" s="130"/>
      <c r="L56" s="130"/>
      <c r="M56" s="130"/>
      <c r="N56" s="130"/>
      <c r="O56" s="15"/>
      <c r="P56" s="15"/>
      <c r="Q56" s="15"/>
      <c r="R56" s="15"/>
      <c r="S56" s="15"/>
      <c r="T56" s="15"/>
      <c r="U56" s="15"/>
      <c r="V56" s="15"/>
      <c r="W56" s="15"/>
      <c r="X56" s="15"/>
      <c r="Y56" s="15"/>
      <c r="Z56" s="15"/>
      <c r="AF56" s="15"/>
      <c r="AG56" s="15"/>
      <c r="AH56" s="15"/>
      <c r="AI56" s="15"/>
      <c r="AJ56" s="15"/>
      <c r="AV56" s="17"/>
      <c r="AW56" s="131"/>
      <c r="BA56" s="70"/>
      <c r="BB56" s="70"/>
      <c r="BC56" s="70"/>
      <c r="BD56" s="70"/>
      <c r="BE56" s="70"/>
      <c r="BF56" s="89"/>
      <c r="BP56" s="16"/>
    </row>
    <row r="57" spans="1:68" s="13" customFormat="1" ht="19.5" customHeight="1" x14ac:dyDescent="0.15">
      <c r="A57" s="257" t="s">
        <v>70</v>
      </c>
      <c r="B57" s="94" t="s">
        <v>71</v>
      </c>
      <c r="C57" s="15"/>
      <c r="D57" s="15"/>
      <c r="E57" s="15"/>
      <c r="F57" s="15"/>
      <c r="G57" s="15"/>
      <c r="H57" s="15"/>
      <c r="I57" s="15"/>
      <c r="J57" s="15"/>
      <c r="K57" s="15"/>
      <c r="Q57" s="15"/>
      <c r="R57" s="15"/>
      <c r="S57" s="15"/>
      <c r="T57" s="15"/>
      <c r="U57" s="15"/>
      <c r="AH57" s="148"/>
      <c r="AI57" s="148"/>
      <c r="AW57" s="16"/>
      <c r="BA57" s="70"/>
      <c r="BB57" s="70"/>
      <c r="BC57" s="70"/>
      <c r="BD57" s="70"/>
      <c r="BE57" s="70"/>
      <c r="BF57" s="89"/>
      <c r="BP57" s="16"/>
    </row>
    <row r="58" spans="1:68" s="13" customFormat="1" ht="15" customHeight="1" x14ac:dyDescent="0.15">
      <c r="A58" s="149" t="s">
        <v>75</v>
      </c>
      <c r="B58" s="150"/>
      <c r="C58" s="15"/>
      <c r="D58" s="15"/>
      <c r="E58" s="15"/>
      <c r="F58" s="15"/>
      <c r="G58" s="15"/>
      <c r="H58" s="15"/>
      <c r="I58" s="15"/>
      <c r="J58" s="15"/>
      <c r="K58" s="15"/>
      <c r="Q58" s="15"/>
      <c r="R58" s="15"/>
      <c r="S58" s="15"/>
      <c r="T58" s="15"/>
      <c r="U58" s="15"/>
      <c r="AH58" s="148"/>
      <c r="AI58" s="148"/>
      <c r="AL58" s="151"/>
      <c r="AM58" s="152"/>
      <c r="AN58" s="151"/>
      <c r="AO58" s="151"/>
      <c r="AP58" s="151"/>
      <c r="AQ58" s="151"/>
      <c r="AW58" s="16"/>
      <c r="BA58" s="70"/>
      <c r="BB58" s="70"/>
      <c r="BC58" s="70"/>
      <c r="BD58" s="70"/>
      <c r="BE58" s="70"/>
      <c r="BF58" s="89"/>
      <c r="BP58" s="16"/>
    </row>
    <row r="59" spans="1:68" s="13" customFormat="1" ht="15" customHeight="1" x14ac:dyDescent="0.15">
      <c r="A59" s="133" t="s">
        <v>76</v>
      </c>
      <c r="B59" s="78"/>
      <c r="C59" s="15"/>
      <c r="D59" s="15"/>
      <c r="E59" s="15"/>
      <c r="F59" s="15"/>
      <c r="G59" s="15"/>
      <c r="H59" s="15"/>
      <c r="I59" s="15"/>
      <c r="J59" s="15"/>
      <c r="K59" s="15"/>
      <c r="Q59" s="15"/>
      <c r="R59" s="15"/>
      <c r="S59" s="15"/>
      <c r="T59" s="15"/>
      <c r="U59" s="15"/>
      <c r="AH59" s="148"/>
      <c r="AI59" s="148"/>
      <c r="AL59" s="151"/>
      <c r="AM59" s="152"/>
      <c r="AN59" s="151"/>
      <c r="AO59" s="151"/>
      <c r="AP59" s="151"/>
      <c r="AQ59" s="151"/>
      <c r="AW59" s="16"/>
      <c r="BA59" s="70"/>
      <c r="BB59" s="70"/>
      <c r="BC59" s="70"/>
      <c r="BD59" s="70"/>
      <c r="BE59" s="70"/>
      <c r="BF59" s="89"/>
      <c r="BP59" s="16"/>
    </row>
    <row r="60" spans="1:68" s="13" customFormat="1" ht="15" customHeight="1" x14ac:dyDescent="0.15">
      <c r="A60" s="133" t="s">
        <v>77</v>
      </c>
      <c r="B60" s="78"/>
      <c r="C60" s="15"/>
      <c r="D60" s="15"/>
      <c r="E60" s="15"/>
      <c r="F60" s="15"/>
      <c r="G60" s="15"/>
      <c r="H60" s="15"/>
      <c r="I60" s="15"/>
      <c r="J60" s="15"/>
      <c r="K60" s="15"/>
      <c r="Q60" s="15"/>
      <c r="R60" s="15"/>
      <c r="S60" s="15"/>
      <c r="T60" s="15"/>
      <c r="U60" s="15"/>
      <c r="AH60" s="148"/>
      <c r="AI60" s="148"/>
      <c r="AL60" s="151"/>
      <c r="AM60" s="152"/>
      <c r="AN60" s="151"/>
      <c r="AO60" s="151"/>
      <c r="AP60" s="151"/>
      <c r="AQ60" s="151"/>
      <c r="AW60" s="16"/>
      <c r="BA60" s="5"/>
      <c r="BB60" s="5"/>
      <c r="BC60" s="5"/>
      <c r="BD60" s="5"/>
      <c r="BE60" s="5"/>
      <c r="BF60" s="153"/>
      <c r="BP60" s="16"/>
    </row>
    <row r="61" spans="1:68" s="13" customFormat="1" ht="15" customHeight="1" x14ac:dyDescent="0.15">
      <c r="A61" s="138" t="s">
        <v>78</v>
      </c>
      <c r="B61" s="154"/>
      <c r="C61" s="15"/>
      <c r="D61" s="15"/>
      <c r="E61" s="15"/>
      <c r="F61" s="15"/>
      <c r="G61" s="15"/>
      <c r="H61" s="15"/>
      <c r="I61" s="15"/>
      <c r="J61" s="15"/>
      <c r="K61" s="15"/>
      <c r="Q61" s="15"/>
      <c r="R61" s="15"/>
      <c r="S61" s="15"/>
      <c r="T61" s="15"/>
      <c r="U61" s="15"/>
      <c r="AH61" s="148"/>
      <c r="AI61" s="148"/>
      <c r="AL61" s="151"/>
      <c r="AM61" s="152"/>
      <c r="AN61" s="151"/>
      <c r="AO61" s="151"/>
      <c r="AP61" s="151"/>
      <c r="AQ61" s="151"/>
      <c r="AW61" s="16"/>
      <c r="BA61" s="5"/>
      <c r="BB61" s="5"/>
      <c r="BC61" s="5"/>
      <c r="BD61" s="5"/>
      <c r="BE61" s="5"/>
      <c r="BF61" s="153"/>
      <c r="BP61" s="16"/>
    </row>
    <row r="62" spans="1:68" s="13" customFormat="1" ht="15" customHeight="1" x14ac:dyDescent="0.15">
      <c r="A62" s="140" t="s">
        <v>5</v>
      </c>
      <c r="B62" s="141">
        <f>+SUM(B58:B61)</f>
        <v>0</v>
      </c>
      <c r="C62" s="15"/>
      <c r="D62" s="15"/>
      <c r="E62" s="15"/>
      <c r="F62" s="15"/>
      <c r="G62" s="15"/>
      <c r="H62" s="15"/>
      <c r="I62" s="15"/>
      <c r="J62" s="15"/>
      <c r="K62" s="15"/>
      <c r="Q62" s="15"/>
      <c r="R62" s="15"/>
      <c r="S62" s="15"/>
      <c r="T62" s="15"/>
      <c r="U62" s="15"/>
      <c r="AH62" s="148"/>
      <c r="AI62" s="148"/>
      <c r="AL62" s="151"/>
      <c r="AM62" s="152"/>
      <c r="AN62" s="151"/>
      <c r="AO62" s="151"/>
      <c r="AP62" s="151"/>
      <c r="AQ62" s="151"/>
      <c r="AW62" s="16"/>
      <c r="BA62" s="5"/>
      <c r="BB62" s="5"/>
      <c r="BC62" s="5"/>
      <c r="BD62" s="5"/>
      <c r="BE62" s="5"/>
      <c r="BF62" s="153"/>
      <c r="BP62" s="16"/>
    </row>
    <row r="63" spans="1:68" s="13" customFormat="1" ht="41.25" customHeight="1" x14ac:dyDescent="0.2">
      <c r="A63" s="147" t="s">
        <v>80</v>
      </c>
      <c r="B63" s="147"/>
      <c r="C63" s="15"/>
      <c r="D63" s="15"/>
      <c r="E63" s="15"/>
      <c r="F63" s="15"/>
      <c r="G63" s="15"/>
      <c r="H63" s="15"/>
      <c r="I63" s="15"/>
      <c r="J63" s="15"/>
      <c r="K63" s="15"/>
      <c r="Q63" s="15"/>
      <c r="R63" s="15"/>
      <c r="S63" s="15"/>
      <c r="T63" s="15"/>
      <c r="U63" s="15"/>
      <c r="AH63" s="148"/>
      <c r="AI63" s="148"/>
      <c r="AL63" s="151"/>
      <c r="AM63" s="152"/>
      <c r="AN63" s="151"/>
      <c r="AO63" s="151"/>
      <c r="AP63" s="151"/>
      <c r="AQ63" s="151"/>
      <c r="AW63" s="16"/>
      <c r="BA63" s="5"/>
      <c r="BB63" s="5"/>
      <c r="BC63" s="5"/>
      <c r="BD63" s="5"/>
      <c r="BE63" s="5"/>
      <c r="BF63" s="153"/>
      <c r="BP63" s="16"/>
    </row>
    <row r="64" spans="1:68" s="13" customFormat="1" ht="15" customHeight="1" x14ac:dyDescent="0.15">
      <c r="A64" s="257" t="s">
        <v>70</v>
      </c>
      <c r="B64" s="94" t="s">
        <v>71</v>
      </c>
      <c r="C64" s="15"/>
      <c r="D64" s="15"/>
      <c r="E64" s="15"/>
      <c r="F64" s="15"/>
      <c r="G64" s="15"/>
      <c r="H64" s="15"/>
      <c r="I64" s="15"/>
      <c r="J64" s="15"/>
      <c r="K64" s="15"/>
      <c r="Q64" s="15"/>
      <c r="R64" s="15"/>
      <c r="S64" s="15"/>
      <c r="T64" s="15"/>
      <c r="U64" s="15"/>
      <c r="AH64" s="148"/>
      <c r="AI64" s="148"/>
      <c r="AL64" s="151"/>
      <c r="AM64" s="152"/>
      <c r="AN64" s="151"/>
      <c r="AO64" s="151"/>
      <c r="AP64" s="151"/>
      <c r="AQ64" s="151"/>
      <c r="AW64" s="16"/>
      <c r="BA64" s="5"/>
      <c r="BB64" s="5"/>
      <c r="BC64" s="5"/>
      <c r="BD64" s="5"/>
      <c r="BE64" s="5"/>
      <c r="BF64" s="153"/>
      <c r="BP64" s="16"/>
    </row>
    <row r="65" spans="1:81" s="13" customFormat="1" ht="15" customHeight="1" x14ac:dyDescent="0.15">
      <c r="A65" s="149" t="s">
        <v>75</v>
      </c>
      <c r="B65" s="150"/>
      <c r="C65" s="15"/>
      <c r="D65" s="15"/>
      <c r="E65" s="15"/>
      <c r="F65" s="15"/>
      <c r="G65" s="15"/>
      <c r="H65" s="15"/>
      <c r="I65" s="15"/>
      <c r="J65" s="15"/>
      <c r="K65" s="15"/>
      <c r="Q65" s="15"/>
      <c r="R65" s="15"/>
      <c r="S65" s="15"/>
      <c r="T65" s="15"/>
      <c r="U65" s="15"/>
      <c r="AH65" s="148"/>
      <c r="AI65" s="148"/>
      <c r="AL65" s="151"/>
      <c r="AM65" s="152"/>
      <c r="AN65" s="151"/>
      <c r="AO65" s="151"/>
      <c r="AP65" s="151"/>
      <c r="AQ65" s="151"/>
      <c r="AW65" s="16"/>
      <c r="BA65" s="5"/>
      <c r="BB65" s="5"/>
      <c r="BC65" s="5"/>
      <c r="BD65" s="5"/>
      <c r="BE65" s="5"/>
      <c r="BF65" s="153"/>
      <c r="BP65" s="16"/>
    </row>
    <row r="66" spans="1:81" s="13" customFormat="1" ht="15" customHeight="1" x14ac:dyDescent="0.15">
      <c r="A66" s="133" t="s">
        <v>76</v>
      </c>
      <c r="B66" s="78"/>
      <c r="C66" s="15"/>
      <c r="D66" s="15"/>
      <c r="E66" s="15"/>
      <c r="F66" s="15"/>
      <c r="G66" s="15"/>
      <c r="H66" s="15"/>
      <c r="I66" s="15"/>
      <c r="J66" s="15"/>
      <c r="K66" s="15"/>
      <c r="Q66" s="15"/>
      <c r="R66" s="15"/>
      <c r="S66" s="15"/>
      <c r="T66" s="15"/>
      <c r="U66" s="15"/>
      <c r="AH66" s="148"/>
      <c r="AI66" s="148"/>
      <c r="AL66" s="151"/>
      <c r="AM66" s="152"/>
      <c r="AN66" s="151"/>
      <c r="AO66" s="151"/>
      <c r="AP66" s="151"/>
      <c r="AQ66" s="151"/>
      <c r="AW66" s="16"/>
      <c r="BA66" s="5"/>
      <c r="BB66" s="5"/>
      <c r="BC66" s="5"/>
      <c r="BD66" s="5"/>
      <c r="BE66" s="5"/>
      <c r="BF66" s="153"/>
      <c r="BP66" s="16"/>
    </row>
    <row r="67" spans="1:81" s="13" customFormat="1" ht="15" customHeight="1" x14ac:dyDescent="0.15">
      <c r="A67" s="133" t="s">
        <v>77</v>
      </c>
      <c r="B67" s="78"/>
      <c r="C67" s="15"/>
      <c r="D67" s="15"/>
      <c r="E67" s="15"/>
      <c r="F67" s="15"/>
      <c r="G67" s="15"/>
      <c r="H67" s="15"/>
      <c r="I67" s="15"/>
      <c r="J67" s="15"/>
      <c r="K67" s="15"/>
      <c r="Q67" s="15"/>
      <c r="R67" s="15"/>
      <c r="S67" s="15"/>
      <c r="T67" s="15"/>
      <c r="U67" s="15"/>
      <c r="AH67" s="148"/>
      <c r="AI67" s="148"/>
      <c r="AL67" s="151"/>
      <c r="AM67" s="152"/>
      <c r="AN67" s="151"/>
      <c r="AO67" s="151"/>
      <c r="AP67" s="151"/>
      <c r="AQ67" s="151"/>
      <c r="AW67" s="16"/>
      <c r="BA67" s="5"/>
      <c r="BB67" s="5"/>
      <c r="BC67" s="5"/>
      <c r="BD67" s="5"/>
      <c r="BE67" s="5"/>
      <c r="BF67" s="153"/>
      <c r="BP67" s="16"/>
    </row>
    <row r="68" spans="1:81" s="13" customFormat="1" ht="15" customHeight="1" x14ac:dyDescent="0.15">
      <c r="A68" s="138" t="s">
        <v>78</v>
      </c>
      <c r="B68" s="154"/>
      <c r="C68" s="15"/>
      <c r="D68" s="15"/>
      <c r="E68" s="15"/>
      <c r="F68" s="15"/>
      <c r="G68" s="15"/>
      <c r="H68" s="15"/>
      <c r="I68" s="15"/>
      <c r="J68" s="15"/>
      <c r="K68" s="15"/>
      <c r="Q68" s="15"/>
      <c r="R68" s="15"/>
      <c r="S68" s="15"/>
      <c r="T68" s="15"/>
      <c r="U68" s="15"/>
      <c r="AH68" s="148"/>
      <c r="AI68" s="148"/>
      <c r="AL68" s="151"/>
      <c r="AM68" s="152"/>
      <c r="AN68" s="151"/>
      <c r="AO68" s="151"/>
      <c r="AP68" s="151"/>
      <c r="AQ68" s="151"/>
      <c r="AW68" s="16"/>
      <c r="BA68" s="5"/>
      <c r="BB68" s="5"/>
      <c r="BC68" s="5"/>
      <c r="BD68" s="5"/>
      <c r="BE68" s="5"/>
      <c r="BF68" s="153"/>
      <c r="BP68" s="16"/>
    </row>
    <row r="69" spans="1:81" s="13" customFormat="1" ht="15" customHeight="1" x14ac:dyDescent="0.15">
      <c r="A69" s="140" t="s">
        <v>5</v>
      </c>
      <c r="B69" s="141">
        <f>+SUM(B65:B68)</f>
        <v>0</v>
      </c>
      <c r="C69" s="15"/>
      <c r="D69" s="15"/>
      <c r="E69" s="15"/>
      <c r="F69" s="15"/>
      <c r="G69" s="15"/>
      <c r="H69" s="15"/>
      <c r="I69" s="15"/>
      <c r="J69" s="15"/>
      <c r="K69" s="15"/>
      <c r="Q69" s="15"/>
      <c r="R69" s="15"/>
      <c r="S69" s="15"/>
      <c r="T69" s="15"/>
      <c r="U69" s="15"/>
      <c r="AH69" s="148"/>
      <c r="AI69" s="148"/>
      <c r="AL69" s="151"/>
      <c r="AM69" s="152"/>
      <c r="AN69" s="151"/>
      <c r="AO69" s="151"/>
      <c r="AP69" s="151"/>
      <c r="AQ69" s="151"/>
      <c r="AW69" s="16"/>
      <c r="BA69" s="5"/>
      <c r="BB69" s="5"/>
      <c r="BC69" s="5"/>
      <c r="BD69" s="5"/>
      <c r="BE69" s="5"/>
      <c r="BF69" s="153"/>
      <c r="BP69" s="16"/>
    </row>
    <row r="70" spans="1:81" s="11" customFormat="1" ht="45" customHeight="1" x14ac:dyDescent="0.2">
      <c r="A70" s="155" t="s">
        <v>81</v>
      </c>
      <c r="B70" s="156"/>
      <c r="C70" s="157"/>
      <c r="AS70" s="91"/>
      <c r="AT70" s="91"/>
      <c r="AU70" s="91"/>
      <c r="AV70" s="92"/>
      <c r="AW70" s="93"/>
      <c r="AX70" s="91"/>
      <c r="AY70" s="91"/>
      <c r="AZ70" s="91"/>
      <c r="BA70" s="5"/>
      <c r="BB70" s="5"/>
      <c r="BC70" s="5"/>
      <c r="BD70" s="5"/>
      <c r="BE70" s="5"/>
      <c r="BF70" s="153"/>
      <c r="BG70" s="91"/>
      <c r="BH70" s="91"/>
      <c r="BI70" s="91"/>
      <c r="BJ70" s="91"/>
      <c r="BK70" s="91"/>
      <c r="BL70" s="91"/>
      <c r="BM70" s="91"/>
      <c r="BN70" s="91"/>
      <c r="BO70" s="91"/>
      <c r="BP70" s="93"/>
      <c r="BQ70" s="91"/>
      <c r="BR70" s="91"/>
      <c r="BS70" s="91"/>
      <c r="BT70" s="91"/>
      <c r="BU70" s="91"/>
      <c r="BV70" s="91"/>
      <c r="BW70" s="91"/>
      <c r="BX70" s="91"/>
      <c r="BY70" s="91"/>
      <c r="BZ70" s="91"/>
      <c r="CA70" s="91"/>
      <c r="CB70" s="91"/>
      <c r="CC70" s="91"/>
    </row>
    <row r="71" spans="1:81" s="11" customFormat="1" ht="15" customHeight="1" x14ac:dyDescent="0.2">
      <c r="A71" s="255" t="s">
        <v>82</v>
      </c>
      <c r="B71" s="261" t="s">
        <v>5</v>
      </c>
      <c r="AS71" s="91"/>
      <c r="AT71" s="91"/>
      <c r="AU71" s="91"/>
      <c r="AV71" s="92"/>
      <c r="AW71" s="93"/>
      <c r="AX71" s="91"/>
      <c r="AY71" s="91"/>
      <c r="AZ71" s="91"/>
      <c r="BA71" s="5"/>
      <c r="BB71" s="5"/>
      <c r="BC71" s="5"/>
      <c r="BD71" s="5"/>
      <c r="BE71" s="5"/>
      <c r="BF71" s="153"/>
      <c r="BG71" s="91"/>
      <c r="BH71" s="91"/>
      <c r="BI71" s="91"/>
      <c r="BJ71" s="91"/>
      <c r="BK71" s="91"/>
      <c r="BL71" s="91"/>
      <c r="BM71" s="91"/>
      <c r="BN71" s="91"/>
      <c r="BO71" s="91"/>
      <c r="BP71" s="93"/>
      <c r="BQ71" s="91"/>
      <c r="BR71" s="91"/>
      <c r="BS71" s="91"/>
      <c r="BT71" s="91"/>
      <c r="BU71" s="91"/>
      <c r="BV71" s="91"/>
      <c r="BW71" s="91"/>
      <c r="BX71" s="91"/>
      <c r="BY71" s="91"/>
      <c r="BZ71" s="91"/>
      <c r="CA71" s="91"/>
      <c r="CB71" s="91"/>
      <c r="CC71" s="91"/>
    </row>
    <row r="72" spans="1:81" s="11" customFormat="1" ht="17.25" customHeight="1" x14ac:dyDescent="0.2">
      <c r="A72" s="158" t="s">
        <v>83</v>
      </c>
      <c r="B72" s="150"/>
      <c r="AS72" s="91"/>
      <c r="AT72" s="91"/>
      <c r="AU72" s="91"/>
      <c r="AV72" s="92"/>
      <c r="AW72" s="93"/>
      <c r="AX72" s="91"/>
      <c r="AY72" s="91"/>
      <c r="AZ72" s="91"/>
      <c r="BA72" s="5"/>
      <c r="BB72" s="5"/>
      <c r="BC72" s="5"/>
      <c r="BD72" s="5"/>
      <c r="BE72" s="5"/>
      <c r="BF72" s="153"/>
      <c r="BG72" s="91"/>
      <c r="BH72" s="91"/>
      <c r="BI72" s="91"/>
      <c r="BJ72" s="91"/>
      <c r="BK72" s="91"/>
      <c r="BL72" s="91"/>
      <c r="BM72" s="91"/>
      <c r="BN72" s="91"/>
      <c r="BO72" s="91"/>
      <c r="BP72" s="93"/>
      <c r="BQ72" s="91"/>
      <c r="BR72" s="91"/>
      <c r="BS72" s="91"/>
      <c r="BT72" s="91"/>
      <c r="BU72" s="91"/>
      <c r="BV72" s="91"/>
      <c r="BW72" s="91"/>
      <c r="BX72" s="91"/>
      <c r="BY72" s="91"/>
      <c r="BZ72" s="91"/>
      <c r="CA72" s="91"/>
      <c r="CB72" s="91"/>
      <c r="CC72" s="91"/>
    </row>
    <row r="73" spans="1:81" s="11" customFormat="1" ht="15" customHeight="1" x14ac:dyDescent="0.2">
      <c r="A73" s="159" t="s">
        <v>84</v>
      </c>
      <c r="B73" s="78"/>
      <c r="AS73" s="91"/>
      <c r="AT73" s="91"/>
      <c r="AU73" s="91"/>
      <c r="AV73" s="92"/>
      <c r="AW73" s="93"/>
      <c r="AX73" s="91"/>
      <c r="AY73" s="91"/>
      <c r="AZ73" s="91"/>
      <c r="BA73" s="5"/>
      <c r="BB73" s="5"/>
      <c r="BC73" s="5"/>
      <c r="BD73" s="5"/>
      <c r="BE73" s="5"/>
      <c r="BF73" s="153"/>
      <c r="BG73" s="91"/>
      <c r="BH73" s="91"/>
      <c r="BI73" s="91"/>
      <c r="BJ73" s="91"/>
      <c r="BK73" s="91"/>
      <c r="BL73" s="91"/>
      <c r="BM73" s="91"/>
      <c r="BN73" s="91"/>
      <c r="BO73" s="91"/>
      <c r="BP73" s="93"/>
      <c r="BQ73" s="91"/>
      <c r="BR73" s="91"/>
      <c r="BS73" s="91"/>
      <c r="BT73" s="91"/>
      <c r="BU73" s="91"/>
      <c r="BV73" s="91"/>
      <c r="BW73" s="91"/>
      <c r="BX73" s="91"/>
      <c r="BY73" s="91"/>
      <c r="BZ73" s="91"/>
      <c r="CA73" s="91"/>
      <c r="CB73" s="91"/>
      <c r="CC73" s="91"/>
    </row>
    <row r="74" spans="1:81" s="11" customFormat="1" ht="15" customHeight="1" x14ac:dyDescent="0.2">
      <c r="A74" s="159" t="s">
        <v>85</v>
      </c>
      <c r="B74" s="78"/>
      <c r="AS74" s="91"/>
      <c r="AT74" s="91"/>
      <c r="AU74" s="91"/>
      <c r="AV74" s="92"/>
      <c r="AW74" s="93"/>
      <c r="AX74" s="91"/>
      <c r="AY74" s="91"/>
      <c r="AZ74" s="91"/>
      <c r="BA74" s="5"/>
      <c r="BB74" s="5"/>
      <c r="BC74" s="5"/>
      <c r="BD74" s="5"/>
      <c r="BE74" s="5"/>
      <c r="BF74" s="153"/>
      <c r="BG74" s="91"/>
      <c r="BH74" s="91"/>
      <c r="BI74" s="91"/>
      <c r="BJ74" s="91"/>
      <c r="BK74" s="91"/>
      <c r="BL74" s="91"/>
      <c r="BM74" s="91"/>
      <c r="BN74" s="91"/>
      <c r="BO74" s="91"/>
      <c r="BP74" s="93"/>
      <c r="BQ74" s="91"/>
      <c r="BR74" s="91"/>
      <c r="BS74" s="91"/>
      <c r="BT74" s="91"/>
      <c r="BU74" s="91"/>
      <c r="BV74" s="91"/>
      <c r="BW74" s="91"/>
      <c r="BX74" s="91"/>
      <c r="BY74" s="91"/>
      <c r="BZ74" s="91"/>
      <c r="CA74" s="91"/>
      <c r="CB74" s="91"/>
      <c r="CC74" s="91"/>
    </row>
    <row r="75" spans="1:81" s="11" customFormat="1" ht="14.25" x14ac:dyDescent="0.2">
      <c r="A75" s="159" t="s">
        <v>86</v>
      </c>
      <c r="B75" s="78"/>
      <c r="AS75" s="91"/>
      <c r="AT75" s="91"/>
      <c r="AU75" s="91"/>
      <c r="AV75" s="92"/>
      <c r="AW75" s="93"/>
      <c r="AX75" s="91"/>
      <c r="AY75" s="91"/>
      <c r="AZ75" s="91"/>
      <c r="BA75" s="5"/>
      <c r="BB75" s="5"/>
      <c r="BC75" s="5"/>
      <c r="BD75" s="5"/>
      <c r="BE75" s="5"/>
      <c r="BF75" s="153"/>
      <c r="BG75" s="91"/>
      <c r="BH75" s="91"/>
      <c r="BI75" s="91"/>
      <c r="BJ75" s="91"/>
      <c r="BK75" s="91"/>
      <c r="BL75" s="91"/>
      <c r="BM75" s="91"/>
      <c r="BN75" s="91"/>
      <c r="BO75" s="91"/>
      <c r="BP75" s="93"/>
      <c r="BQ75" s="91"/>
      <c r="BR75" s="91"/>
      <c r="BS75" s="91"/>
      <c r="BT75" s="91"/>
      <c r="BU75" s="91"/>
      <c r="BV75" s="91"/>
      <c r="BW75" s="91"/>
      <c r="BX75" s="91"/>
      <c r="BY75" s="91"/>
      <c r="BZ75" s="91"/>
      <c r="CA75" s="91"/>
      <c r="CB75" s="91"/>
      <c r="CC75" s="91"/>
    </row>
    <row r="76" spans="1:81" s="11" customFormat="1" ht="15" customHeight="1" x14ac:dyDescent="0.2">
      <c r="A76" s="159" t="s">
        <v>87</v>
      </c>
      <c r="B76" s="78"/>
      <c r="AS76" s="91"/>
      <c r="AT76" s="91"/>
      <c r="AU76" s="91"/>
      <c r="AV76" s="92"/>
      <c r="AW76" s="93"/>
      <c r="AX76" s="91"/>
      <c r="AY76" s="91"/>
      <c r="AZ76" s="91"/>
      <c r="BA76" s="5"/>
      <c r="BB76" s="5"/>
      <c r="BC76" s="5"/>
      <c r="BD76" s="5"/>
      <c r="BE76" s="5"/>
      <c r="BF76" s="153"/>
      <c r="BG76" s="91"/>
      <c r="BH76" s="91"/>
      <c r="BI76" s="91"/>
      <c r="BJ76" s="91"/>
      <c r="BK76" s="91"/>
      <c r="BL76" s="91"/>
      <c r="BM76" s="91"/>
      <c r="BN76" s="91"/>
      <c r="BO76" s="91"/>
      <c r="BP76" s="93"/>
      <c r="BQ76" s="91"/>
      <c r="BR76" s="91"/>
      <c r="BS76" s="91"/>
      <c r="BT76" s="91"/>
      <c r="BU76" s="91"/>
      <c r="BV76" s="91"/>
      <c r="BW76" s="91"/>
      <c r="BX76" s="91"/>
      <c r="BY76" s="91"/>
      <c r="BZ76" s="91"/>
      <c r="CA76" s="91"/>
      <c r="CB76" s="91"/>
      <c r="CC76" s="91"/>
    </row>
    <row r="77" spans="1:81" s="11" customFormat="1" ht="15" customHeight="1" x14ac:dyDescent="0.2">
      <c r="A77" s="159" t="s">
        <v>88</v>
      </c>
      <c r="B77" s="78"/>
      <c r="AS77" s="91"/>
      <c r="AT77" s="91"/>
      <c r="AU77" s="91"/>
      <c r="AV77" s="92"/>
      <c r="AW77" s="93"/>
      <c r="AX77" s="91"/>
      <c r="AY77" s="91"/>
      <c r="AZ77" s="91"/>
      <c r="BA77" s="5"/>
      <c r="BB77" s="5"/>
      <c r="BC77" s="5"/>
      <c r="BD77" s="5"/>
      <c r="BE77" s="5"/>
      <c r="BF77" s="153"/>
      <c r="BG77" s="91"/>
      <c r="BH77" s="91"/>
      <c r="BI77" s="91"/>
      <c r="BJ77" s="91"/>
      <c r="BK77" s="91"/>
      <c r="BL77" s="91"/>
      <c r="BM77" s="91"/>
      <c r="BN77" s="91"/>
      <c r="BO77" s="91"/>
      <c r="BP77" s="93"/>
      <c r="BQ77" s="91"/>
      <c r="BR77" s="91"/>
      <c r="BS77" s="91"/>
      <c r="BT77" s="91"/>
      <c r="BU77" s="91"/>
      <c r="BV77" s="91"/>
      <c r="BW77" s="91"/>
      <c r="BX77" s="91"/>
      <c r="BY77" s="91"/>
      <c r="BZ77" s="91"/>
      <c r="CA77" s="91"/>
      <c r="CB77" s="91"/>
      <c r="CC77" s="91"/>
    </row>
    <row r="78" spans="1:81" s="11" customFormat="1" ht="15" customHeight="1" x14ac:dyDescent="0.2">
      <c r="A78" s="160" t="s">
        <v>89</v>
      </c>
      <c r="B78" s="78"/>
      <c r="AS78" s="91"/>
      <c r="AT78" s="91"/>
      <c r="AU78" s="91"/>
      <c r="AV78" s="92"/>
      <c r="AW78" s="93"/>
      <c r="AX78" s="91"/>
      <c r="AY78" s="91"/>
      <c r="AZ78" s="91"/>
      <c r="BA78" s="5"/>
      <c r="BB78" s="5"/>
      <c r="BC78" s="5"/>
      <c r="BD78" s="5"/>
      <c r="BE78" s="5"/>
      <c r="BF78" s="153"/>
      <c r="BG78" s="91"/>
      <c r="BH78" s="91"/>
      <c r="BI78" s="91"/>
      <c r="BJ78" s="91"/>
      <c r="BK78" s="91"/>
      <c r="BL78" s="91"/>
      <c r="BM78" s="91"/>
      <c r="BN78" s="91"/>
      <c r="BO78" s="91"/>
      <c r="BP78" s="93"/>
      <c r="BQ78" s="91"/>
      <c r="BR78" s="91"/>
      <c r="BS78" s="91"/>
      <c r="BT78" s="91"/>
      <c r="BU78" s="91"/>
      <c r="BV78" s="91"/>
      <c r="BW78" s="91"/>
      <c r="BX78" s="91"/>
      <c r="BY78" s="91"/>
      <c r="BZ78" s="91"/>
      <c r="CA78" s="91"/>
      <c r="CB78" s="91"/>
      <c r="CC78" s="91"/>
    </row>
    <row r="79" spans="1:81" s="11" customFormat="1" ht="15" customHeight="1" x14ac:dyDescent="0.2">
      <c r="A79" s="159" t="s">
        <v>90</v>
      </c>
      <c r="B79" s="78"/>
      <c r="AS79" s="91"/>
      <c r="AT79" s="91"/>
      <c r="AU79" s="91"/>
      <c r="AV79" s="92"/>
      <c r="AW79" s="93"/>
      <c r="AX79" s="91"/>
      <c r="AY79" s="91"/>
      <c r="AZ79" s="91"/>
      <c r="BA79" s="5"/>
      <c r="BB79" s="5"/>
      <c r="BC79" s="5"/>
      <c r="BD79" s="5"/>
      <c r="BE79" s="5"/>
      <c r="BF79" s="153"/>
      <c r="BG79" s="91"/>
      <c r="BH79" s="91"/>
      <c r="BI79" s="91"/>
      <c r="BJ79" s="91"/>
      <c r="BK79" s="91"/>
      <c r="BL79" s="91"/>
      <c r="BM79" s="91"/>
      <c r="BN79" s="91"/>
      <c r="BO79" s="91"/>
      <c r="BP79" s="93"/>
      <c r="BQ79" s="91"/>
      <c r="BR79" s="91"/>
      <c r="BS79" s="91"/>
      <c r="BT79" s="91"/>
      <c r="BU79" s="91"/>
      <c r="BV79" s="91"/>
      <c r="BW79" s="91"/>
      <c r="BX79" s="91"/>
      <c r="BY79" s="91"/>
      <c r="BZ79" s="91"/>
      <c r="CA79" s="91"/>
      <c r="CB79" s="91"/>
      <c r="CC79" s="91"/>
    </row>
    <row r="80" spans="1:81" s="11" customFormat="1" ht="15" customHeight="1" x14ac:dyDescent="0.2">
      <c r="A80" s="159" t="s">
        <v>91</v>
      </c>
      <c r="B80" s="78"/>
      <c r="AS80" s="91"/>
      <c r="AT80" s="91"/>
      <c r="AU80" s="91"/>
      <c r="AV80" s="92"/>
      <c r="AW80" s="93"/>
      <c r="AX80" s="91"/>
      <c r="AY80" s="91"/>
      <c r="AZ80" s="91"/>
      <c r="BA80" s="5"/>
      <c r="BB80" s="5"/>
      <c r="BC80" s="5"/>
      <c r="BD80" s="5"/>
      <c r="BE80" s="5"/>
      <c r="BF80" s="153"/>
      <c r="BG80" s="91"/>
      <c r="BH80" s="91"/>
      <c r="BI80" s="91"/>
      <c r="BJ80" s="91"/>
      <c r="BK80" s="91"/>
      <c r="BL80" s="91"/>
      <c r="BM80" s="91"/>
      <c r="BN80" s="91"/>
      <c r="BO80" s="91"/>
      <c r="BP80" s="93"/>
      <c r="BQ80" s="91"/>
      <c r="BR80" s="91"/>
      <c r="BS80" s="91"/>
      <c r="BT80" s="91"/>
      <c r="BU80" s="91"/>
      <c r="BV80" s="91"/>
      <c r="BW80" s="91"/>
      <c r="BX80" s="91"/>
      <c r="BY80" s="91"/>
      <c r="BZ80" s="91"/>
      <c r="CA80" s="91"/>
      <c r="CB80" s="91"/>
      <c r="CC80" s="91"/>
    </row>
    <row r="81" spans="1:81" s="11" customFormat="1" ht="15" customHeight="1" x14ac:dyDescent="0.2">
      <c r="A81" s="159" t="s">
        <v>92</v>
      </c>
      <c r="B81" s="78"/>
      <c r="AS81" s="91"/>
      <c r="AT81" s="91"/>
      <c r="AU81" s="91"/>
      <c r="AV81" s="92"/>
      <c r="AW81" s="93"/>
      <c r="AX81" s="91"/>
      <c r="AY81" s="91"/>
      <c r="AZ81" s="91"/>
      <c r="BA81" s="5"/>
      <c r="BB81" s="5"/>
      <c r="BC81" s="5"/>
      <c r="BD81" s="5"/>
      <c r="BE81" s="5"/>
      <c r="BF81" s="153"/>
      <c r="BG81" s="91"/>
      <c r="BH81" s="91"/>
      <c r="BI81" s="91"/>
      <c r="BJ81" s="91"/>
      <c r="BK81" s="91"/>
      <c r="BL81" s="91"/>
      <c r="BM81" s="91"/>
      <c r="BN81" s="91"/>
      <c r="BO81" s="91"/>
      <c r="BP81" s="93"/>
      <c r="BQ81" s="91"/>
      <c r="BR81" s="91"/>
      <c r="BS81" s="91"/>
      <c r="BT81" s="91"/>
      <c r="BU81" s="91"/>
      <c r="BV81" s="91"/>
      <c r="BW81" s="91"/>
      <c r="BX81" s="91"/>
      <c r="BY81" s="91"/>
      <c r="BZ81" s="91"/>
      <c r="CA81" s="91"/>
      <c r="CB81" s="91"/>
      <c r="CC81" s="91"/>
    </row>
    <row r="82" spans="1:81" s="11" customFormat="1" ht="15" customHeight="1" x14ac:dyDescent="0.2">
      <c r="A82" s="159" t="s">
        <v>93</v>
      </c>
      <c r="B82" s="78"/>
      <c r="AS82" s="91"/>
      <c r="AT82" s="91"/>
      <c r="AU82" s="91"/>
      <c r="AV82" s="92"/>
      <c r="AW82" s="93"/>
      <c r="AX82" s="91"/>
      <c r="AY82" s="91"/>
      <c r="AZ82" s="91"/>
      <c r="BA82" s="5"/>
      <c r="BB82" s="5"/>
      <c r="BC82" s="5"/>
      <c r="BD82" s="5"/>
      <c r="BE82" s="5"/>
      <c r="BF82" s="153"/>
      <c r="BG82" s="91"/>
      <c r="BH82" s="91"/>
      <c r="BI82" s="91"/>
      <c r="BJ82" s="91"/>
      <c r="BK82" s="91"/>
      <c r="BL82" s="91"/>
      <c r="BM82" s="91"/>
      <c r="BN82" s="91"/>
      <c r="BO82" s="91"/>
      <c r="BP82" s="93"/>
      <c r="BQ82" s="91"/>
      <c r="BR82" s="91"/>
      <c r="BS82" s="91"/>
      <c r="BT82" s="91"/>
      <c r="BU82" s="91"/>
      <c r="BV82" s="91"/>
      <c r="BW82" s="91"/>
      <c r="BX82" s="91"/>
      <c r="BY82" s="91"/>
      <c r="BZ82" s="91"/>
      <c r="CA82" s="91"/>
      <c r="CB82" s="91"/>
      <c r="CC82" s="91"/>
    </row>
    <row r="83" spans="1:81" s="11" customFormat="1" ht="15" customHeight="1" x14ac:dyDescent="0.2">
      <c r="A83" s="161" t="s">
        <v>94</v>
      </c>
      <c r="B83" s="154"/>
      <c r="AS83" s="91"/>
      <c r="AT83" s="91"/>
      <c r="AU83" s="91"/>
      <c r="AV83" s="92"/>
      <c r="AW83" s="93"/>
      <c r="AX83" s="91"/>
      <c r="AY83" s="91"/>
      <c r="AZ83" s="91"/>
      <c r="BA83" s="5"/>
      <c r="BB83" s="5"/>
      <c r="BC83" s="5"/>
      <c r="BD83" s="5"/>
      <c r="BE83" s="5"/>
      <c r="BF83" s="153"/>
      <c r="BG83" s="91"/>
      <c r="BH83" s="91"/>
      <c r="BI83" s="91"/>
      <c r="BJ83" s="91"/>
      <c r="BK83" s="91"/>
      <c r="BL83" s="91"/>
      <c r="BM83" s="91"/>
      <c r="BN83" s="91"/>
      <c r="BO83" s="91"/>
      <c r="BP83" s="93"/>
      <c r="BQ83" s="91"/>
      <c r="BR83" s="91"/>
      <c r="BS83" s="91"/>
      <c r="BT83" s="91"/>
      <c r="BU83" s="91"/>
      <c r="BV83" s="91"/>
      <c r="BW83" s="91"/>
      <c r="BX83" s="91"/>
      <c r="BY83" s="91"/>
      <c r="BZ83" s="91"/>
      <c r="CA83" s="91"/>
      <c r="CB83" s="91"/>
      <c r="CC83" s="91"/>
    </row>
    <row r="84" spans="1:81" s="11" customFormat="1" ht="15" customHeight="1" x14ac:dyDescent="0.2">
      <c r="A84" s="260" t="s">
        <v>5</v>
      </c>
      <c r="B84" s="141">
        <f>SUM(B72:B83)</f>
        <v>0</v>
      </c>
      <c r="AS84" s="91"/>
      <c r="AT84" s="91"/>
      <c r="AU84" s="91"/>
      <c r="AV84" s="92"/>
      <c r="AW84" s="93"/>
      <c r="AX84" s="91"/>
      <c r="AY84" s="91"/>
      <c r="AZ84" s="91"/>
      <c r="BA84" s="5"/>
      <c r="BB84" s="5"/>
      <c r="BC84" s="5"/>
      <c r="BD84" s="5"/>
      <c r="BE84" s="5"/>
      <c r="BF84" s="153"/>
      <c r="BG84" s="91"/>
      <c r="BH84" s="91"/>
      <c r="BI84" s="91"/>
      <c r="BJ84" s="91"/>
      <c r="BK84" s="91"/>
      <c r="BL84" s="91"/>
      <c r="BM84" s="91"/>
      <c r="BN84" s="91"/>
      <c r="BO84" s="91"/>
      <c r="BP84" s="93"/>
      <c r="BQ84" s="91"/>
      <c r="BR84" s="91"/>
      <c r="BS84" s="91"/>
      <c r="BT84" s="91"/>
      <c r="BU84" s="91"/>
      <c r="BV84" s="91"/>
      <c r="BW84" s="91"/>
      <c r="BX84" s="91"/>
      <c r="BY84" s="91"/>
      <c r="BZ84" s="91"/>
      <c r="CA84" s="91"/>
      <c r="CB84" s="91"/>
      <c r="CC84" s="91"/>
    </row>
    <row r="85" spans="1:81" s="3" customFormat="1" ht="30" customHeight="1" x14ac:dyDescent="0.2">
      <c r="A85" s="155" t="s">
        <v>95</v>
      </c>
      <c r="B85" s="162"/>
      <c r="C85" s="162"/>
      <c r="D85" s="2"/>
      <c r="E85" s="2"/>
      <c r="F85" s="2"/>
      <c r="G85" s="2"/>
      <c r="H85" s="2"/>
      <c r="I85" s="2"/>
      <c r="J85" s="2"/>
      <c r="K85" s="2"/>
      <c r="L85" s="2"/>
      <c r="M85" s="2"/>
      <c r="N85" s="2"/>
      <c r="AS85" s="5"/>
      <c r="AT85" s="5"/>
      <c r="AU85" s="5"/>
      <c r="AV85" s="6"/>
      <c r="AW85" s="7"/>
      <c r="AX85" s="5"/>
      <c r="AY85" s="5"/>
      <c r="AZ85" s="5"/>
      <c r="BA85" s="5"/>
      <c r="BB85" s="5"/>
      <c r="BC85" s="5"/>
      <c r="BD85" s="5"/>
      <c r="BE85" s="5"/>
      <c r="BF85" s="153"/>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3" t="s">
        <v>70</v>
      </c>
      <c r="B86" s="164" t="s">
        <v>5</v>
      </c>
      <c r="C86" s="2"/>
      <c r="D86" s="2"/>
      <c r="E86" s="165"/>
      <c r="F86" s="165"/>
      <c r="G86" s="165"/>
      <c r="H86" s="2"/>
      <c r="I86" s="2"/>
      <c r="J86" s="2"/>
      <c r="K86" s="2"/>
      <c r="L86" s="2"/>
      <c r="M86" s="2"/>
      <c r="N86" s="2"/>
      <c r="AS86" s="5"/>
      <c r="AT86" s="5"/>
      <c r="AU86" s="5"/>
      <c r="AV86" s="6"/>
      <c r="AW86" s="7"/>
      <c r="AX86" s="5"/>
      <c r="AY86" s="5"/>
      <c r="AZ86" s="5"/>
      <c r="BA86" s="5"/>
      <c r="BB86" s="5"/>
      <c r="BC86" s="5"/>
      <c r="BD86" s="5"/>
      <c r="BE86" s="5"/>
      <c r="BF86" s="153"/>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66" t="s">
        <v>75</v>
      </c>
      <c r="B87" s="167"/>
      <c r="D87" s="2"/>
      <c r="E87" s="2"/>
      <c r="F87" s="2"/>
      <c r="G87" s="2"/>
      <c r="H87" s="2"/>
      <c r="I87" s="2"/>
      <c r="J87" s="2"/>
      <c r="K87" s="2"/>
      <c r="L87" s="2"/>
      <c r="M87" s="2"/>
      <c r="N87" s="2"/>
      <c r="AS87" s="5"/>
      <c r="AT87" s="5"/>
      <c r="AU87" s="5"/>
      <c r="AV87" s="6"/>
      <c r="AW87" s="7"/>
      <c r="AX87" s="5"/>
      <c r="AY87" s="5"/>
      <c r="AZ87" s="5"/>
      <c r="BA87" s="5"/>
      <c r="BB87" s="5"/>
      <c r="BC87" s="5"/>
      <c r="BD87" s="5"/>
      <c r="BE87" s="5"/>
      <c r="BF87" s="153"/>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68" t="s">
        <v>76</v>
      </c>
      <c r="B88" s="167"/>
      <c r="D88" s="2"/>
      <c r="E88" s="2"/>
      <c r="F88" s="2"/>
      <c r="G88" s="2"/>
      <c r="H88" s="2"/>
      <c r="I88" s="2"/>
      <c r="J88" s="2"/>
      <c r="K88" s="2"/>
      <c r="L88" s="2"/>
      <c r="M88" s="2"/>
      <c r="N88" s="2"/>
      <c r="AS88" s="5"/>
      <c r="AT88" s="5"/>
      <c r="AU88" s="5"/>
      <c r="AV88" s="6"/>
      <c r="AW88" s="7"/>
      <c r="AX88" s="5"/>
      <c r="AY88" s="5"/>
      <c r="AZ88" s="5"/>
      <c r="BA88" s="5"/>
      <c r="BB88" s="5"/>
      <c r="BC88" s="5"/>
      <c r="BD88" s="5"/>
      <c r="BE88" s="5"/>
      <c r="BF88" s="153"/>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68" t="s">
        <v>77</v>
      </c>
      <c r="B89" s="167"/>
      <c r="D89" s="2"/>
      <c r="E89" s="2"/>
      <c r="F89" s="2"/>
      <c r="G89" s="2"/>
      <c r="H89" s="2"/>
      <c r="I89" s="2"/>
      <c r="J89" s="2"/>
      <c r="K89" s="2"/>
      <c r="L89" s="2"/>
      <c r="M89" s="2"/>
      <c r="N89" s="2"/>
      <c r="AS89" s="5"/>
      <c r="AT89" s="5"/>
      <c r="AU89" s="5"/>
      <c r="AV89" s="6"/>
      <c r="AW89" s="7"/>
      <c r="AX89" s="5"/>
      <c r="AY89" s="5"/>
      <c r="AZ89" s="5"/>
      <c r="BA89" s="5"/>
      <c r="BB89" s="5"/>
      <c r="BC89" s="5"/>
      <c r="BD89" s="5"/>
      <c r="BE89" s="5"/>
      <c r="BF89" s="153"/>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68" t="s">
        <v>78</v>
      </c>
      <c r="B90" s="167"/>
      <c r="D90" s="2"/>
      <c r="E90" s="2"/>
      <c r="F90" s="2"/>
      <c r="G90" s="2"/>
      <c r="H90" s="2"/>
      <c r="I90" s="2"/>
      <c r="J90" s="2"/>
      <c r="K90" s="2"/>
      <c r="L90" s="2"/>
      <c r="M90" s="2"/>
      <c r="N90" s="2"/>
      <c r="AS90" s="5"/>
      <c r="AT90" s="5"/>
      <c r="AU90" s="5"/>
      <c r="AV90" s="6"/>
      <c r="AW90" s="7"/>
      <c r="AX90" s="5"/>
      <c r="AY90" s="5"/>
      <c r="AZ90" s="5"/>
      <c r="BA90" s="5"/>
      <c r="BB90" s="5"/>
      <c r="BC90" s="5"/>
      <c r="BD90" s="5"/>
      <c r="BE90" s="5"/>
      <c r="BF90" s="153"/>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69" t="s">
        <v>96</v>
      </c>
      <c r="B91" s="170"/>
      <c r="D91" s="2"/>
      <c r="E91" s="2"/>
      <c r="F91" s="2"/>
      <c r="G91" s="2"/>
      <c r="H91" s="2"/>
      <c r="I91" s="2"/>
      <c r="J91" s="2"/>
      <c r="K91" s="2"/>
      <c r="L91" s="2"/>
      <c r="M91" s="2"/>
      <c r="N91" s="2"/>
      <c r="AS91" s="5"/>
      <c r="AT91" s="5"/>
      <c r="AU91" s="5"/>
      <c r="AV91" s="6"/>
      <c r="AW91" s="7"/>
      <c r="AX91" s="5"/>
      <c r="AY91" s="5"/>
      <c r="AZ91" s="5"/>
      <c r="BA91" s="5"/>
      <c r="BB91" s="5"/>
      <c r="BC91" s="5"/>
      <c r="BD91" s="5"/>
      <c r="BE91" s="5"/>
      <c r="BF91" s="153"/>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0" t="s">
        <v>5</v>
      </c>
      <c r="B92" s="141">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3"/>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5" t="s">
        <v>97</v>
      </c>
      <c r="B93" s="171"/>
      <c r="C93" s="172"/>
      <c r="D93" s="2"/>
      <c r="E93" s="2"/>
      <c r="F93" s="2"/>
      <c r="G93" s="2"/>
      <c r="H93" s="2"/>
      <c r="I93" s="2"/>
      <c r="J93" s="2"/>
      <c r="K93" s="2"/>
      <c r="L93" s="2"/>
      <c r="M93" s="2"/>
      <c r="N93" s="2"/>
      <c r="AS93" s="5"/>
      <c r="AT93" s="5"/>
      <c r="AU93" s="5"/>
      <c r="AV93" s="6"/>
      <c r="AW93" s="7"/>
      <c r="AX93" s="5"/>
      <c r="AY93" s="5"/>
      <c r="AZ93" s="5"/>
      <c r="BA93" s="5"/>
      <c r="BB93" s="5"/>
      <c r="BC93" s="5"/>
      <c r="BD93" s="5"/>
      <c r="BE93" s="5"/>
      <c r="BF93" s="153"/>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3" t="s">
        <v>70</v>
      </c>
      <c r="B94" s="164"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3"/>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66" t="s">
        <v>75</v>
      </c>
      <c r="B95" s="167"/>
      <c r="D95" s="2"/>
      <c r="E95" s="2"/>
      <c r="F95" s="2"/>
      <c r="G95" s="2"/>
      <c r="H95" s="2"/>
      <c r="I95" s="2"/>
      <c r="J95" s="2"/>
      <c r="K95" s="2"/>
      <c r="L95" s="2"/>
      <c r="M95" s="2"/>
      <c r="N95" s="2"/>
      <c r="AS95" s="5"/>
      <c r="AT95" s="5"/>
      <c r="AU95" s="5"/>
      <c r="AV95" s="6"/>
      <c r="AW95" s="7"/>
      <c r="AX95" s="5"/>
      <c r="AY95" s="5"/>
      <c r="AZ95" s="5"/>
      <c r="BA95" s="5"/>
      <c r="BB95" s="5"/>
      <c r="BC95" s="5"/>
      <c r="BD95" s="5"/>
      <c r="BE95" s="5"/>
      <c r="BF95" s="153"/>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68" t="s">
        <v>76</v>
      </c>
      <c r="B96" s="167"/>
      <c r="D96" s="2"/>
      <c r="E96" s="2"/>
      <c r="F96" s="2"/>
      <c r="G96" s="2"/>
      <c r="H96" s="2"/>
      <c r="I96" s="2"/>
      <c r="J96" s="2"/>
      <c r="K96" s="2"/>
      <c r="L96" s="2"/>
      <c r="M96" s="2"/>
      <c r="N96" s="2"/>
      <c r="AS96" s="5"/>
      <c r="AT96" s="5"/>
      <c r="AU96" s="5"/>
      <c r="AV96" s="6"/>
      <c r="AW96" s="7"/>
      <c r="AX96" s="5"/>
      <c r="AY96" s="5"/>
      <c r="AZ96" s="5"/>
      <c r="BA96" s="5"/>
      <c r="BB96" s="5"/>
      <c r="BC96" s="5"/>
      <c r="BD96" s="5"/>
      <c r="BE96" s="5"/>
      <c r="BF96" s="153"/>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68" t="s">
        <v>77</v>
      </c>
      <c r="B97" s="167"/>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68" t="s">
        <v>78</v>
      </c>
      <c r="B98" s="167"/>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69" t="s">
        <v>96</v>
      </c>
      <c r="B99" s="170"/>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0" t="s">
        <v>5</v>
      </c>
      <c r="B100" s="141">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5" t="s">
        <v>98</v>
      </c>
      <c r="B101" s="171"/>
      <c r="C101" s="172"/>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60" t="s">
        <v>99</v>
      </c>
      <c r="B102" s="361"/>
      <c r="C102" s="364" t="s">
        <v>5</v>
      </c>
      <c r="D102" s="336" t="s">
        <v>38</v>
      </c>
      <c r="E102" s="337"/>
      <c r="F102" s="337"/>
      <c r="G102" s="324"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62"/>
      <c r="B103" s="363"/>
      <c r="C103" s="365"/>
      <c r="D103" s="256" t="s">
        <v>40</v>
      </c>
      <c r="E103" s="256" t="s">
        <v>41</v>
      </c>
      <c r="F103" s="256" t="s">
        <v>42</v>
      </c>
      <c r="G103" s="325"/>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71" t="s">
        <v>100</v>
      </c>
      <c r="B104" s="372"/>
      <c r="C104" s="141">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73" t="s">
        <v>101</v>
      </c>
      <c r="B105" s="374"/>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5" t="s">
        <v>102</v>
      </c>
      <c r="B106" s="262"/>
      <c r="C106" s="262"/>
      <c r="D106" s="262"/>
      <c r="E106" s="262"/>
      <c r="F106" s="262"/>
      <c r="G106" s="262"/>
      <c r="H106" s="262"/>
      <c r="I106" s="262"/>
      <c r="J106" s="262"/>
      <c r="K106" s="262"/>
      <c r="L106" s="262"/>
      <c r="M106" s="262"/>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75" t="s">
        <v>103</v>
      </c>
      <c r="B107" s="376"/>
      <c r="C107" s="377"/>
      <c r="D107" s="173" t="s">
        <v>5</v>
      </c>
      <c r="E107" s="174"/>
      <c r="F107" s="174"/>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75" t="s">
        <v>104</v>
      </c>
      <c r="B108" s="176"/>
      <c r="C108" s="177"/>
      <c r="D108" s="178"/>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5" t="s">
        <v>105</v>
      </c>
      <c r="B109" s="262"/>
      <c r="C109" s="262"/>
      <c r="D109" s="262"/>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78" t="s">
        <v>103</v>
      </c>
      <c r="B110" s="379"/>
      <c r="C110" s="380"/>
      <c r="D110" s="364" t="s">
        <v>5</v>
      </c>
      <c r="E110" s="336" t="s">
        <v>38</v>
      </c>
      <c r="F110" s="337"/>
      <c r="G110" s="337"/>
      <c r="H110" s="324"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81"/>
      <c r="B111" s="382"/>
      <c r="C111" s="383"/>
      <c r="D111" s="365"/>
      <c r="E111" s="256" t="s">
        <v>40</v>
      </c>
      <c r="F111" s="256" t="s">
        <v>41</v>
      </c>
      <c r="G111" s="256" t="s">
        <v>42</v>
      </c>
      <c r="H111" s="325"/>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75" t="s">
        <v>104</v>
      </c>
      <c r="B112" s="176"/>
      <c r="C112" s="177"/>
      <c r="D112" s="141">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79"/>
      <c r="C113" s="180"/>
      <c r="D113" s="180"/>
      <c r="E113" s="180"/>
      <c r="F113" s="181"/>
      <c r="AS113" s="91"/>
      <c r="AT113" s="91"/>
      <c r="AU113" s="91"/>
      <c r="AV113" s="92"/>
      <c r="AW113" s="93"/>
      <c r="AX113" s="91"/>
      <c r="AY113" s="91"/>
      <c r="AZ113" s="91"/>
      <c r="BA113" s="6"/>
      <c r="BB113" s="6"/>
      <c r="BC113" s="6"/>
      <c r="BD113" s="6"/>
      <c r="BE113" s="6"/>
      <c r="BF113" s="6"/>
      <c r="BG113" s="91"/>
      <c r="BH113" s="91"/>
      <c r="BI113" s="91"/>
      <c r="BJ113" s="91"/>
      <c r="BK113" s="91"/>
      <c r="BL113" s="91"/>
      <c r="BM113" s="91"/>
      <c r="BN113" s="91"/>
      <c r="BO113" s="91"/>
      <c r="BP113" s="93"/>
      <c r="BQ113" s="91"/>
      <c r="BR113" s="91"/>
      <c r="BS113" s="91"/>
      <c r="BT113" s="91"/>
      <c r="BU113" s="91"/>
      <c r="BV113" s="91"/>
      <c r="BW113" s="91"/>
      <c r="BX113" s="91"/>
      <c r="BY113" s="91"/>
      <c r="BZ113" s="91"/>
      <c r="CA113" s="91"/>
      <c r="CB113" s="91"/>
      <c r="CC113" s="91"/>
    </row>
    <row r="114" spans="1:91" s="11" customFormat="1" ht="17.25" customHeight="1" x14ac:dyDescent="0.2">
      <c r="A114" s="366" t="s">
        <v>107</v>
      </c>
      <c r="B114" s="384" t="s">
        <v>5</v>
      </c>
      <c r="C114" s="386" t="s">
        <v>108</v>
      </c>
      <c r="D114" s="386"/>
      <c r="E114" s="386"/>
      <c r="F114" s="386" t="s">
        <v>109</v>
      </c>
      <c r="G114" s="387" t="s">
        <v>110</v>
      </c>
      <c r="H114" s="388" t="s">
        <v>38</v>
      </c>
      <c r="I114" s="331"/>
      <c r="J114" s="331"/>
      <c r="K114" s="326" t="s">
        <v>39</v>
      </c>
      <c r="AS114" s="91"/>
      <c r="AT114" s="91"/>
      <c r="AU114" s="91"/>
      <c r="AV114" s="92"/>
      <c r="AW114" s="93"/>
      <c r="AX114" s="91"/>
      <c r="AY114" s="91"/>
      <c r="AZ114" s="91"/>
      <c r="BA114" s="6"/>
      <c r="BB114" s="6"/>
      <c r="BC114" s="6"/>
      <c r="BD114" s="6"/>
      <c r="BE114" s="6"/>
      <c r="BF114" s="6"/>
      <c r="BG114" s="91"/>
      <c r="BH114" s="91"/>
      <c r="BI114" s="91"/>
      <c r="BJ114" s="91"/>
      <c r="BK114" s="91"/>
      <c r="BL114" s="91"/>
      <c r="BM114" s="91"/>
      <c r="BN114" s="91"/>
      <c r="BO114" s="91"/>
      <c r="BP114" s="93"/>
      <c r="BQ114" s="91"/>
      <c r="BR114" s="91"/>
      <c r="BS114" s="91"/>
      <c r="BT114" s="91"/>
      <c r="BU114" s="91"/>
      <c r="BV114" s="91"/>
      <c r="BW114" s="91"/>
      <c r="BX114" s="91"/>
      <c r="BY114" s="91"/>
      <c r="BZ114" s="91"/>
      <c r="CA114" s="91"/>
      <c r="CB114" s="91"/>
      <c r="CC114" s="91"/>
    </row>
    <row r="115" spans="1:91" s="11" customFormat="1" ht="57" customHeight="1" x14ac:dyDescent="0.2">
      <c r="A115" s="367"/>
      <c r="B115" s="385"/>
      <c r="C115" s="182" t="s">
        <v>111</v>
      </c>
      <c r="D115" s="182" t="s">
        <v>112</v>
      </c>
      <c r="E115" s="183" t="s">
        <v>113</v>
      </c>
      <c r="F115" s="386"/>
      <c r="G115" s="387"/>
      <c r="H115" s="184" t="s">
        <v>40</v>
      </c>
      <c r="I115" s="256" t="s">
        <v>41</v>
      </c>
      <c r="J115" s="256" t="s">
        <v>42</v>
      </c>
      <c r="K115" s="326"/>
      <c r="AT115" s="91"/>
      <c r="AU115" s="91"/>
      <c r="AV115" s="91"/>
      <c r="AW115" s="92"/>
      <c r="AX115" s="93"/>
      <c r="AY115" s="91"/>
      <c r="AZ115" s="91"/>
      <c r="BA115" s="91"/>
      <c r="BB115" s="13"/>
      <c r="BC115" s="6"/>
      <c r="BD115" s="6"/>
      <c r="BE115" s="13"/>
      <c r="BF115" s="6"/>
      <c r="BG115" s="6"/>
      <c r="BH115" s="91"/>
      <c r="BI115" s="91"/>
      <c r="BJ115" s="91"/>
      <c r="BK115" s="91"/>
      <c r="BL115" s="91"/>
      <c r="BM115" s="91"/>
      <c r="BN115" s="91"/>
      <c r="BO115" s="91"/>
      <c r="BP115" s="91"/>
      <c r="BQ115" s="93"/>
      <c r="BR115" s="91"/>
      <c r="BS115" s="91"/>
      <c r="BT115" s="91"/>
      <c r="BU115" s="91"/>
      <c r="BV115" s="91"/>
      <c r="BW115" s="91"/>
      <c r="BX115" s="91"/>
      <c r="BY115" s="91"/>
      <c r="BZ115" s="91"/>
      <c r="CA115" s="91"/>
      <c r="CB115" s="91"/>
      <c r="CC115" s="91"/>
      <c r="CD115" s="91"/>
    </row>
    <row r="116" spans="1:91" s="11" customFormat="1" ht="15" customHeight="1" x14ac:dyDescent="0.2">
      <c r="A116" s="185" t="s">
        <v>51</v>
      </c>
      <c r="B116" s="134">
        <f>+SUM(C116:G116)</f>
        <v>0</v>
      </c>
      <c r="C116" s="186"/>
      <c r="D116" s="186"/>
      <c r="E116" s="187"/>
      <c r="F116" s="76"/>
      <c r="G116" s="188"/>
      <c r="H116" s="189"/>
      <c r="I116" s="76"/>
      <c r="J116" s="76"/>
      <c r="K116" s="76"/>
      <c r="L116" s="288" t="str">
        <f>+BB116</f>
        <v/>
      </c>
      <c r="AT116" s="91"/>
      <c r="AU116" s="91"/>
      <c r="AV116" s="91"/>
      <c r="AW116" s="92"/>
      <c r="AX116" s="93"/>
      <c r="AY116" s="91"/>
      <c r="AZ116" s="91"/>
      <c r="BA116" s="91"/>
      <c r="BB116" s="33" t="str">
        <f>IF($B116&lt;&gt;SUM($H116:$K116),"Total personas  debe ser igual que segúnTipo estrategia+otros","")</f>
        <v/>
      </c>
      <c r="BC116" s="6"/>
      <c r="BD116" s="6"/>
      <c r="BE116" s="16">
        <f>IF($B116&lt;&gt;SUM($H116:$K116),1,0)</f>
        <v>0</v>
      </c>
      <c r="BF116" s="6"/>
      <c r="BG116" s="6"/>
      <c r="BH116" s="91"/>
      <c r="BI116" s="91"/>
      <c r="BJ116" s="91"/>
      <c r="BK116" s="91"/>
      <c r="BL116" s="91"/>
      <c r="BM116" s="91"/>
      <c r="BN116" s="91"/>
      <c r="BO116" s="91"/>
      <c r="BP116" s="91"/>
      <c r="BQ116" s="93"/>
      <c r="BR116" s="91"/>
      <c r="BS116" s="91"/>
      <c r="BT116" s="91"/>
      <c r="BU116" s="91"/>
      <c r="BV116" s="91"/>
      <c r="BW116" s="91"/>
      <c r="BX116" s="91"/>
      <c r="BY116" s="91"/>
      <c r="BZ116" s="91"/>
      <c r="CA116" s="91"/>
      <c r="CB116" s="91"/>
      <c r="CC116" s="91"/>
      <c r="CD116" s="91"/>
    </row>
    <row r="117" spans="1:91" s="11" customFormat="1" ht="15" customHeight="1" x14ac:dyDescent="0.2">
      <c r="A117" s="191" t="s">
        <v>64</v>
      </c>
      <c r="B117" s="45">
        <f>+SUM(C117:G117)</f>
        <v>0</v>
      </c>
      <c r="C117" s="50"/>
      <c r="D117" s="50"/>
      <c r="E117" s="51"/>
      <c r="F117" s="78"/>
      <c r="G117" s="192"/>
      <c r="H117" s="167">
        <v>0</v>
      </c>
      <c r="I117" s="78"/>
      <c r="J117" s="78"/>
      <c r="K117" s="78"/>
      <c r="L117" s="288" t="str">
        <f>+BB117</f>
        <v/>
      </c>
      <c r="AT117" s="91"/>
      <c r="AU117" s="91"/>
      <c r="AV117" s="91"/>
      <c r="AW117" s="92"/>
      <c r="AX117" s="93"/>
      <c r="AY117" s="91"/>
      <c r="AZ117" s="91"/>
      <c r="BA117" s="91"/>
      <c r="BB117" s="33" t="str">
        <f>IF($B117&lt;&gt;SUM($H117:$K117),"Total personas  debe ser igual que segúnTipo estrategia+otros","")</f>
        <v/>
      </c>
      <c r="BC117" s="6"/>
      <c r="BD117" s="6"/>
      <c r="BE117" s="16">
        <f>IF($B117&lt;&gt;SUM($H117:$K117),1,0)</f>
        <v>0</v>
      </c>
      <c r="BF117" s="6"/>
      <c r="BG117" s="6"/>
      <c r="BH117" s="91"/>
      <c r="BI117" s="91"/>
      <c r="BJ117" s="91"/>
      <c r="BK117" s="91"/>
      <c r="BL117" s="91"/>
      <c r="BM117" s="91"/>
      <c r="BN117" s="91"/>
      <c r="BO117" s="91"/>
      <c r="BP117" s="91"/>
      <c r="BQ117" s="93"/>
      <c r="BR117" s="91"/>
      <c r="BS117" s="91"/>
      <c r="BT117" s="91"/>
      <c r="BU117" s="91"/>
      <c r="BV117" s="91"/>
      <c r="BW117" s="91"/>
      <c r="BX117" s="91"/>
      <c r="BY117" s="91"/>
      <c r="BZ117" s="91"/>
      <c r="CA117" s="91"/>
      <c r="CB117" s="91"/>
      <c r="CC117" s="91"/>
      <c r="CD117" s="91"/>
    </row>
    <row r="118" spans="1:91" s="195" customFormat="1" ht="15" customHeight="1" x14ac:dyDescent="0.2">
      <c r="A118" s="193" t="s">
        <v>67</v>
      </c>
      <c r="B118" s="56">
        <f>+SUM(C118:G118)</f>
        <v>0</v>
      </c>
      <c r="C118" s="60"/>
      <c r="D118" s="60"/>
      <c r="E118" s="61"/>
      <c r="F118" s="154"/>
      <c r="G118" s="194"/>
      <c r="H118" s="170">
        <v>0</v>
      </c>
      <c r="I118" s="154"/>
      <c r="J118" s="154"/>
      <c r="K118" s="154"/>
      <c r="L118" s="288"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1"/>
      <c r="AU118" s="91"/>
      <c r="AV118" s="91"/>
      <c r="AW118" s="92"/>
      <c r="AX118" s="93"/>
      <c r="AY118" s="91"/>
      <c r="AZ118" s="91"/>
      <c r="BA118" s="91"/>
      <c r="BB118" s="33" t="str">
        <f>IF($B118&lt;&gt;SUM($H118:$K118),"Total personas  debe ser igual que segúnTipo estrategia+otros","")</f>
        <v/>
      </c>
      <c r="BC118" s="6"/>
      <c r="BD118" s="6"/>
      <c r="BE118" s="16">
        <f>IF($B118&lt;&gt;SUM($H118:$K118),1,0)</f>
        <v>0</v>
      </c>
      <c r="BF118" s="6"/>
      <c r="BG118" s="6"/>
      <c r="BH118" s="91"/>
      <c r="BI118" s="91"/>
      <c r="BJ118" s="91"/>
      <c r="BK118" s="91"/>
      <c r="BL118" s="91"/>
      <c r="BM118" s="91"/>
      <c r="BN118" s="91"/>
      <c r="BO118" s="91"/>
      <c r="BP118" s="91"/>
      <c r="BQ118" s="93"/>
      <c r="BR118" s="91"/>
      <c r="BS118" s="91"/>
      <c r="BT118" s="91"/>
      <c r="BU118" s="91"/>
      <c r="BV118" s="91"/>
      <c r="BW118" s="91"/>
      <c r="BX118" s="91"/>
      <c r="BY118" s="91"/>
      <c r="BZ118" s="91"/>
      <c r="CA118" s="91"/>
      <c r="CB118" s="91"/>
      <c r="CC118" s="91"/>
      <c r="CD118" s="91"/>
      <c r="CE118" s="11"/>
      <c r="CF118" s="11"/>
      <c r="CG118" s="11"/>
      <c r="CH118" s="11"/>
      <c r="CI118" s="11"/>
      <c r="CJ118" s="11"/>
      <c r="CK118" s="11"/>
      <c r="CL118" s="11"/>
      <c r="CM118" s="11"/>
    </row>
    <row r="119" spans="1:91" s="3" customFormat="1" ht="30" customHeight="1" x14ac:dyDescent="0.2">
      <c r="A119" s="155" t="s">
        <v>114</v>
      </c>
      <c r="B119" s="262"/>
      <c r="C119" s="262"/>
      <c r="D119" s="262"/>
      <c r="E119" s="262"/>
      <c r="F119" s="262"/>
      <c r="G119" s="262"/>
      <c r="H119" s="262"/>
      <c r="I119" s="262"/>
      <c r="J119" s="262"/>
      <c r="K119" s="262"/>
      <c r="L119" s="262"/>
      <c r="M119" s="262"/>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259" t="s">
        <v>115</v>
      </c>
      <c r="B120" s="258" t="s">
        <v>116</v>
      </c>
      <c r="C120" s="258" t="s">
        <v>117</v>
      </c>
      <c r="D120" s="252" t="s">
        <v>118</v>
      </c>
      <c r="E120" s="262"/>
      <c r="F120" s="262"/>
      <c r="G120" s="262"/>
      <c r="H120" s="262"/>
      <c r="I120" s="262"/>
      <c r="J120" s="262"/>
      <c r="K120" s="262"/>
      <c r="L120" s="262"/>
      <c r="M120" s="262"/>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4" t="s">
        <v>119</v>
      </c>
      <c r="B121" s="185" t="s">
        <v>120</v>
      </c>
      <c r="C121" s="76"/>
      <c r="D121" s="76"/>
      <c r="E121" s="262"/>
      <c r="F121" s="262"/>
      <c r="G121" s="262"/>
      <c r="H121" s="262"/>
      <c r="I121" s="262"/>
      <c r="J121" s="262"/>
      <c r="K121" s="262"/>
      <c r="L121" s="262"/>
      <c r="M121" s="262"/>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89"/>
      <c r="B122" s="191" t="s">
        <v>121</v>
      </c>
      <c r="C122" s="78"/>
      <c r="D122" s="78"/>
      <c r="E122" s="262"/>
      <c r="F122" s="262"/>
      <c r="G122" s="262"/>
      <c r="H122" s="262"/>
      <c r="I122" s="262"/>
      <c r="J122" s="262"/>
      <c r="K122" s="262"/>
      <c r="L122" s="262"/>
      <c r="M122" s="262"/>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89"/>
      <c r="B123" s="191" t="s">
        <v>122</v>
      </c>
      <c r="C123" s="78"/>
      <c r="D123" s="78"/>
      <c r="E123" s="262"/>
      <c r="F123" s="262"/>
      <c r="G123" s="262"/>
      <c r="H123" s="262"/>
      <c r="I123" s="262"/>
      <c r="J123" s="262"/>
      <c r="K123" s="262"/>
      <c r="L123" s="262"/>
      <c r="M123" s="262"/>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5"/>
      <c r="B124" s="191" t="s">
        <v>123</v>
      </c>
      <c r="C124" s="154"/>
      <c r="D124" s="154"/>
      <c r="E124" s="262"/>
      <c r="F124" s="262"/>
      <c r="G124" s="262"/>
      <c r="H124" s="262"/>
      <c r="I124" s="262"/>
      <c r="J124" s="262"/>
      <c r="K124" s="262"/>
      <c r="L124" s="262"/>
      <c r="M124" s="262"/>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26" t="s">
        <v>124</v>
      </c>
      <c r="B125" s="185" t="s">
        <v>125</v>
      </c>
      <c r="C125" s="76"/>
      <c r="D125" s="76"/>
      <c r="E125" s="262"/>
      <c r="F125" s="262"/>
      <c r="G125" s="262"/>
      <c r="H125" s="262"/>
      <c r="I125" s="262"/>
      <c r="J125" s="262"/>
      <c r="K125" s="262"/>
      <c r="L125" s="262"/>
      <c r="M125" s="262"/>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27"/>
      <c r="B126" s="191" t="s">
        <v>126</v>
      </c>
      <c r="C126" s="78"/>
      <c r="D126" s="78"/>
      <c r="E126" s="262"/>
      <c r="F126" s="262"/>
      <c r="G126" s="262"/>
      <c r="H126" s="262"/>
      <c r="I126" s="262"/>
      <c r="J126" s="262"/>
      <c r="K126" s="262"/>
      <c r="L126" s="262"/>
      <c r="M126" s="262"/>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27"/>
      <c r="B127" s="191" t="s">
        <v>123</v>
      </c>
      <c r="C127" s="78"/>
      <c r="D127" s="78"/>
      <c r="E127" s="262"/>
      <c r="F127" s="262"/>
      <c r="G127" s="262"/>
      <c r="H127" s="262"/>
      <c r="I127" s="262"/>
      <c r="J127" s="262"/>
      <c r="K127" s="262"/>
      <c r="L127" s="262"/>
      <c r="M127" s="262"/>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27"/>
      <c r="B128" s="196" t="s">
        <v>127</v>
      </c>
      <c r="C128" s="84"/>
      <c r="D128" s="84"/>
      <c r="E128" s="262"/>
      <c r="F128" s="262"/>
      <c r="G128" s="262"/>
      <c r="H128" s="262"/>
      <c r="I128" s="262"/>
      <c r="J128" s="262"/>
      <c r="K128" s="262"/>
      <c r="L128" s="262"/>
      <c r="M128" s="262"/>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27"/>
      <c r="B129" s="193" t="s">
        <v>68</v>
      </c>
      <c r="C129" s="154"/>
      <c r="D129" s="154"/>
      <c r="E129" s="262"/>
      <c r="F129" s="262"/>
      <c r="G129" s="262"/>
      <c r="H129" s="262"/>
      <c r="I129" s="262"/>
      <c r="J129" s="262"/>
      <c r="K129" s="262"/>
      <c r="L129" s="262"/>
      <c r="M129" s="262"/>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4" t="s">
        <v>128</v>
      </c>
      <c r="B130" s="185" t="s">
        <v>129</v>
      </c>
      <c r="C130" s="76"/>
      <c r="D130" s="76"/>
      <c r="E130" s="262"/>
      <c r="F130" s="262"/>
      <c r="G130" s="262"/>
      <c r="H130" s="262"/>
      <c r="I130" s="262"/>
      <c r="J130" s="262"/>
      <c r="K130" s="262"/>
      <c r="L130" s="262"/>
      <c r="M130" s="262"/>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89"/>
      <c r="B131" s="191" t="s">
        <v>126</v>
      </c>
      <c r="C131" s="78"/>
      <c r="D131" s="78"/>
      <c r="E131" s="262"/>
      <c r="F131" s="262"/>
      <c r="G131" s="262"/>
      <c r="H131" s="262"/>
      <c r="I131" s="262"/>
      <c r="J131" s="262"/>
      <c r="K131" s="262"/>
      <c r="L131" s="262"/>
      <c r="M131" s="262"/>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89"/>
      <c r="B132" s="191"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89"/>
      <c r="B133" s="196"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89"/>
      <c r="B134" s="196"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5"/>
      <c r="B135" s="193" t="s">
        <v>68</v>
      </c>
      <c r="C135" s="197"/>
      <c r="D135" s="197"/>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26" t="s">
        <v>131</v>
      </c>
      <c r="B136" s="185"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27"/>
      <c r="B137" s="193" t="s">
        <v>133</v>
      </c>
      <c r="C137" s="154"/>
      <c r="D137" s="154"/>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198" t="s">
        <v>134</v>
      </c>
      <c r="B138" s="199"/>
      <c r="C138" s="200"/>
      <c r="D138" s="200"/>
      <c r="E138" s="200"/>
      <c r="F138" s="200"/>
      <c r="G138" s="200"/>
      <c r="H138" s="200"/>
      <c r="I138" s="200"/>
      <c r="J138" s="200"/>
      <c r="K138" s="200"/>
      <c r="L138" s="200"/>
      <c r="M138" s="200"/>
      <c r="N138" s="200"/>
      <c r="AV138" s="6"/>
      <c r="AW138" s="7"/>
      <c r="BA138" s="6"/>
      <c r="BB138" s="6"/>
      <c r="BC138" s="6"/>
      <c r="BD138" s="6"/>
      <c r="BE138" s="6"/>
      <c r="BF138" s="6"/>
      <c r="BP138" s="7"/>
    </row>
    <row r="139" spans="1:81" s="5" customFormat="1" ht="18.75" customHeight="1" x14ac:dyDescent="0.2">
      <c r="A139" s="198" t="s">
        <v>135</v>
      </c>
      <c r="B139" s="199"/>
      <c r="C139" s="200"/>
      <c r="D139" s="200"/>
      <c r="E139" s="200"/>
      <c r="F139" s="200"/>
      <c r="G139" s="200"/>
      <c r="H139" s="200"/>
      <c r="I139" s="200"/>
      <c r="J139" s="200"/>
      <c r="K139" s="200"/>
      <c r="L139" s="200"/>
      <c r="M139" s="200"/>
      <c r="N139" s="200"/>
      <c r="AV139" s="6"/>
      <c r="AW139" s="7"/>
      <c r="BA139" s="6"/>
      <c r="BB139" s="6"/>
      <c r="BC139" s="6"/>
      <c r="BD139" s="6"/>
      <c r="BE139" s="6"/>
      <c r="BF139" s="6"/>
      <c r="BP139" s="7"/>
    </row>
    <row r="140" spans="1:81" s="11" customFormat="1" ht="34.5" customHeight="1" x14ac:dyDescent="0.2">
      <c r="A140" s="396" t="s">
        <v>31</v>
      </c>
      <c r="B140" s="324" t="s">
        <v>5</v>
      </c>
      <c r="C140" s="358" t="s">
        <v>72</v>
      </c>
      <c r="D140" s="370"/>
      <c r="E140" s="370"/>
      <c r="F140" s="370"/>
      <c r="G140" s="370"/>
      <c r="H140" s="370"/>
      <c r="I140" s="370"/>
      <c r="J140" s="370"/>
      <c r="K140" s="370"/>
      <c r="L140" s="370"/>
      <c r="M140" s="370"/>
      <c r="N140" s="370"/>
      <c r="O140" s="370"/>
      <c r="P140" s="370"/>
      <c r="Q140" s="370"/>
      <c r="R140" s="370"/>
      <c r="S140" s="370"/>
      <c r="T140" s="370"/>
      <c r="U140" s="359"/>
      <c r="V140" s="392" t="s">
        <v>136</v>
      </c>
      <c r="W140" s="393"/>
      <c r="X140" s="392" t="s">
        <v>137</v>
      </c>
      <c r="Y140" s="393"/>
      <c r="AS140" s="91"/>
      <c r="AT140" s="91"/>
      <c r="AU140" s="91"/>
      <c r="AV140" s="92"/>
      <c r="AW140" s="93"/>
      <c r="AX140" s="91"/>
      <c r="AY140" s="91"/>
      <c r="AZ140" s="91"/>
      <c r="BA140" s="6"/>
      <c r="BB140" s="6"/>
      <c r="BC140" s="6"/>
      <c r="BD140" s="6"/>
      <c r="BE140" s="6"/>
      <c r="BF140" s="6"/>
      <c r="BG140" s="91"/>
      <c r="BH140" s="91"/>
      <c r="BI140" s="91"/>
      <c r="BJ140" s="91"/>
      <c r="BK140" s="91"/>
      <c r="BL140" s="91"/>
      <c r="BM140" s="91"/>
      <c r="BN140" s="91"/>
      <c r="BO140" s="91"/>
      <c r="BP140" s="93"/>
      <c r="BQ140" s="91"/>
      <c r="BR140" s="91"/>
      <c r="BS140" s="91"/>
      <c r="BT140" s="91"/>
      <c r="BU140" s="91"/>
      <c r="BV140" s="91"/>
      <c r="BW140" s="91"/>
      <c r="BX140" s="91"/>
      <c r="BY140" s="91"/>
      <c r="BZ140" s="91"/>
      <c r="CA140" s="91"/>
      <c r="CB140" s="91"/>
      <c r="CC140" s="91"/>
    </row>
    <row r="141" spans="1:81" s="14" customFormat="1" ht="54" customHeight="1" x14ac:dyDescent="0.2">
      <c r="A141" s="397"/>
      <c r="B141" s="389"/>
      <c r="C141" s="201" t="s">
        <v>10</v>
      </c>
      <c r="D141" s="68" t="s">
        <v>11</v>
      </c>
      <c r="E141" s="202" t="s">
        <v>12</v>
      </c>
      <c r="F141" s="202" t="s">
        <v>13</v>
      </c>
      <c r="G141" s="202"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03" t="s">
        <v>28</v>
      </c>
      <c r="V141" s="204" t="s">
        <v>29</v>
      </c>
      <c r="W141" s="203" t="s">
        <v>30</v>
      </c>
      <c r="X141" s="204" t="s">
        <v>138</v>
      </c>
      <c r="Y141" s="203" t="s">
        <v>139</v>
      </c>
      <c r="Z141" s="11"/>
      <c r="AS141" s="205"/>
      <c r="AT141" s="205"/>
      <c r="AU141" s="205"/>
      <c r="AV141" s="92"/>
      <c r="AW141" s="93"/>
      <c r="AX141" s="205"/>
      <c r="AY141" s="205"/>
      <c r="AZ141" s="205"/>
      <c r="BA141" s="6"/>
      <c r="BB141" s="6"/>
      <c r="BC141" s="6"/>
      <c r="BD141" s="6"/>
      <c r="BE141" s="6"/>
      <c r="BF141" s="6"/>
      <c r="BG141" s="205"/>
      <c r="BH141" s="205"/>
      <c r="BI141" s="205"/>
      <c r="BJ141" s="205"/>
      <c r="BK141" s="205"/>
      <c r="BL141" s="205"/>
      <c r="BM141" s="205"/>
      <c r="BN141" s="205"/>
      <c r="BO141" s="205"/>
      <c r="BP141" s="93"/>
      <c r="BQ141" s="205"/>
      <c r="BR141" s="205"/>
      <c r="BS141" s="205"/>
      <c r="BT141" s="205"/>
      <c r="BU141" s="205"/>
      <c r="BV141" s="205"/>
      <c r="BW141" s="205"/>
      <c r="BX141" s="205"/>
      <c r="BY141" s="205"/>
      <c r="BZ141" s="205"/>
      <c r="CA141" s="205"/>
      <c r="CB141" s="205"/>
      <c r="CC141" s="205"/>
    </row>
    <row r="142" spans="1:81" s="11" customFormat="1" ht="22.5" customHeight="1" x14ac:dyDescent="0.2">
      <c r="A142" s="206" t="s">
        <v>50</v>
      </c>
      <c r="B142" s="24">
        <f>+SUM(C142:U142)</f>
        <v>134</v>
      </c>
      <c r="C142" s="28">
        <v>6</v>
      </c>
      <c r="D142" s="26">
        <v>3</v>
      </c>
      <c r="E142" s="26">
        <v>3</v>
      </c>
      <c r="F142" s="26">
        <v>2</v>
      </c>
      <c r="G142" s="26">
        <v>3</v>
      </c>
      <c r="H142" s="26">
        <v>7</v>
      </c>
      <c r="I142" s="26">
        <v>2</v>
      </c>
      <c r="J142" s="26">
        <v>2</v>
      </c>
      <c r="K142" s="26">
        <v>1</v>
      </c>
      <c r="L142" s="26">
        <v>1</v>
      </c>
      <c r="M142" s="26">
        <v>5</v>
      </c>
      <c r="N142" s="26">
        <v>8</v>
      </c>
      <c r="O142" s="26">
        <v>10</v>
      </c>
      <c r="P142" s="26">
        <v>7</v>
      </c>
      <c r="Q142" s="26">
        <v>11</v>
      </c>
      <c r="R142" s="26">
        <v>13</v>
      </c>
      <c r="S142" s="26">
        <v>13</v>
      </c>
      <c r="T142" s="26">
        <v>11</v>
      </c>
      <c r="U142" s="29">
        <v>26</v>
      </c>
      <c r="V142" s="25">
        <v>60</v>
      </c>
      <c r="W142" s="29">
        <v>74</v>
      </c>
      <c r="X142" s="25">
        <v>56</v>
      </c>
      <c r="Y142" s="29">
        <v>78</v>
      </c>
      <c r="Z142" s="208" t="str">
        <f>$BA142&amp;"  "&amp;$BB142</f>
        <v xml:space="preserve">  </v>
      </c>
      <c r="AA142" s="208"/>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1"/>
      <c r="BT142" s="91"/>
      <c r="BU142" s="91"/>
      <c r="BV142" s="91"/>
      <c r="BW142" s="91"/>
      <c r="BX142" s="91"/>
      <c r="BY142" s="91"/>
      <c r="BZ142" s="91"/>
      <c r="CA142" s="91"/>
      <c r="CB142" s="91"/>
      <c r="CC142" s="91"/>
    </row>
    <row r="143" spans="1:81" s="91" customFormat="1" ht="22.5" customHeight="1" x14ac:dyDescent="0.2">
      <c r="A143" s="209" t="s">
        <v>32</v>
      </c>
      <c r="B143" s="210">
        <f>+SUM(C143:U143)</f>
        <v>0</v>
      </c>
      <c r="C143" s="211"/>
      <c r="D143" s="212"/>
      <c r="E143" s="212"/>
      <c r="F143" s="212"/>
      <c r="G143" s="212"/>
      <c r="H143" s="212"/>
      <c r="I143" s="212"/>
      <c r="J143" s="212"/>
      <c r="K143" s="212"/>
      <c r="L143" s="212"/>
      <c r="M143" s="212"/>
      <c r="N143" s="212"/>
      <c r="O143" s="212"/>
      <c r="P143" s="212"/>
      <c r="Q143" s="212"/>
      <c r="R143" s="212"/>
      <c r="S143" s="212"/>
      <c r="T143" s="212"/>
      <c r="U143" s="213"/>
      <c r="V143" s="214"/>
      <c r="W143" s="213"/>
      <c r="X143" s="214"/>
      <c r="Y143" s="29"/>
      <c r="Z143" s="208" t="str">
        <f>$BA143&amp;"  "&amp;$BB143</f>
        <v xml:space="preserve">  </v>
      </c>
      <c r="AA143" s="208"/>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15" t="s">
        <v>140</v>
      </c>
      <c r="B144" s="36">
        <f t="shared" ref="B144:B159" si="12">+SUM(C144:U144)</f>
        <v>0</v>
      </c>
      <c r="C144" s="40"/>
      <c r="D144" s="38"/>
      <c r="E144" s="38"/>
      <c r="F144" s="38"/>
      <c r="G144" s="38"/>
      <c r="H144" s="38"/>
      <c r="I144" s="38"/>
      <c r="J144" s="38"/>
      <c r="K144" s="38"/>
      <c r="L144" s="38"/>
      <c r="M144" s="38"/>
      <c r="N144" s="38"/>
      <c r="O144" s="38"/>
      <c r="P144" s="38"/>
      <c r="Q144" s="38"/>
      <c r="R144" s="38"/>
      <c r="S144" s="38"/>
      <c r="T144" s="38"/>
      <c r="U144" s="41"/>
      <c r="V144" s="37"/>
      <c r="W144" s="41"/>
      <c r="X144" s="37"/>
      <c r="Y144" s="41"/>
      <c r="Z144" s="208" t="str">
        <f t="shared" ref="Z144:Z158" si="13">$BA144&amp;"  "&amp;$BB144</f>
        <v xml:space="preserve">  </v>
      </c>
      <c r="AA144" s="208"/>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7" t="str">
        <f t="shared" ref="BB144:BB159" si="14">IF($B144&lt;&gt;($X144+$Y144)," El número de consultas según tipo atención NO puede ser diferente al Total.","")</f>
        <v/>
      </c>
      <c r="BC144" s="33"/>
      <c r="BD144" s="16">
        <f t="shared" si="11"/>
        <v>0</v>
      </c>
      <c r="BE144" s="16">
        <f t="shared" ref="BE144:BE159" si="15">IF($B144&lt;&gt;($X144+$Y144),1,0)</f>
        <v>0</v>
      </c>
      <c r="BF144" s="16"/>
      <c r="BG144" s="91"/>
      <c r="BH144" s="91"/>
      <c r="BI144" s="91"/>
      <c r="BJ144" s="91"/>
      <c r="BK144" s="91"/>
      <c r="BL144" s="91"/>
      <c r="BM144" s="91"/>
      <c r="BN144" s="91"/>
      <c r="BO144" s="91"/>
      <c r="BP144" s="93"/>
      <c r="BQ144" s="91"/>
      <c r="BR144" s="91"/>
      <c r="BS144" s="91"/>
      <c r="BT144" s="91"/>
      <c r="BU144" s="91"/>
      <c r="BV144" s="91"/>
      <c r="BW144" s="91"/>
      <c r="BX144" s="91"/>
      <c r="BY144" s="91"/>
      <c r="BZ144" s="91"/>
      <c r="CA144" s="91"/>
      <c r="CB144" s="91"/>
      <c r="CC144" s="91"/>
    </row>
    <row r="145" spans="1:81" s="11" customFormat="1" ht="18" customHeight="1" x14ac:dyDescent="0.2">
      <c r="A145" s="216"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08" t="str">
        <f t="shared" si="13"/>
        <v xml:space="preserve">  </v>
      </c>
      <c r="AA145" s="208"/>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7" t="str">
        <f t="shared" si="14"/>
        <v/>
      </c>
      <c r="BC145" s="33"/>
      <c r="BD145" s="16">
        <f t="shared" si="11"/>
        <v>0</v>
      </c>
      <c r="BE145" s="16">
        <f t="shared" si="15"/>
        <v>0</v>
      </c>
      <c r="BF145" s="16"/>
      <c r="BG145" s="91"/>
      <c r="BH145" s="91"/>
      <c r="BI145" s="91"/>
      <c r="BJ145" s="91"/>
      <c r="BK145" s="91"/>
      <c r="BL145" s="91"/>
      <c r="BM145" s="91"/>
      <c r="BN145" s="91"/>
      <c r="BO145" s="91"/>
      <c r="BP145" s="93"/>
      <c r="BQ145" s="91"/>
      <c r="BR145" s="91"/>
      <c r="BS145" s="91"/>
      <c r="BT145" s="91"/>
      <c r="BU145" s="91"/>
      <c r="BV145" s="91"/>
      <c r="BW145" s="91"/>
      <c r="BX145" s="91"/>
      <c r="BY145" s="91"/>
      <c r="BZ145" s="91"/>
      <c r="CA145" s="91"/>
      <c r="CB145" s="91"/>
      <c r="CC145" s="91"/>
    </row>
    <row r="146" spans="1:81" s="219" customFormat="1" ht="18" customHeight="1" x14ac:dyDescent="0.2">
      <c r="A146" s="216" t="s">
        <v>142</v>
      </c>
      <c r="B146" s="45">
        <f t="shared" si="12"/>
        <v>11</v>
      </c>
      <c r="C146" s="50"/>
      <c r="D146" s="48"/>
      <c r="E146" s="54"/>
      <c r="F146" s="48"/>
      <c r="G146" s="48"/>
      <c r="H146" s="48"/>
      <c r="I146" s="48"/>
      <c r="J146" s="48"/>
      <c r="K146" s="48"/>
      <c r="L146" s="48"/>
      <c r="M146" s="48"/>
      <c r="N146" s="48"/>
      <c r="O146" s="54">
        <v>1</v>
      </c>
      <c r="P146" s="48"/>
      <c r="Q146" s="48">
        <v>3</v>
      </c>
      <c r="R146" s="48"/>
      <c r="S146" s="48"/>
      <c r="T146" s="48">
        <v>3</v>
      </c>
      <c r="U146" s="51">
        <v>4</v>
      </c>
      <c r="V146" s="54">
        <v>8</v>
      </c>
      <c r="W146" s="51">
        <v>3</v>
      </c>
      <c r="X146" s="54">
        <v>1</v>
      </c>
      <c r="Y146" s="51">
        <v>10</v>
      </c>
      <c r="Z146" s="208" t="str">
        <f t="shared" si="13"/>
        <v xml:space="preserve">  </v>
      </c>
      <c r="AA146" s="208"/>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7" t="str">
        <f t="shared" si="14"/>
        <v/>
      </c>
      <c r="BC146" s="33"/>
      <c r="BD146" s="16">
        <f t="shared" si="11"/>
        <v>0</v>
      </c>
      <c r="BE146" s="16">
        <f t="shared" si="15"/>
        <v>0</v>
      </c>
      <c r="BF146" s="16"/>
      <c r="BG146" s="217"/>
      <c r="BH146" s="217"/>
      <c r="BI146" s="217"/>
      <c r="BJ146" s="217"/>
      <c r="BK146" s="217"/>
      <c r="BL146" s="217"/>
      <c r="BM146" s="217"/>
      <c r="BN146" s="217"/>
      <c r="BO146" s="217"/>
      <c r="BP146" s="218"/>
      <c r="BQ146" s="217"/>
      <c r="BR146" s="217"/>
      <c r="BS146" s="217"/>
      <c r="BT146" s="217"/>
      <c r="BU146" s="217"/>
      <c r="BV146" s="217"/>
      <c r="BW146" s="217"/>
      <c r="BX146" s="217"/>
      <c r="BY146" s="217"/>
      <c r="BZ146" s="217"/>
      <c r="CA146" s="217"/>
      <c r="CB146" s="217"/>
      <c r="CC146" s="217"/>
    </row>
    <row r="147" spans="1:81" s="219" customFormat="1" ht="18" customHeight="1" x14ac:dyDescent="0.2">
      <c r="A147" s="216"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08" t="str">
        <f t="shared" si="13"/>
        <v xml:space="preserve">  </v>
      </c>
      <c r="AA147" s="208"/>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7" t="str">
        <f t="shared" si="14"/>
        <v/>
      </c>
      <c r="BC147" s="33"/>
      <c r="BD147" s="16">
        <f t="shared" si="11"/>
        <v>0</v>
      </c>
      <c r="BE147" s="16">
        <f t="shared" si="15"/>
        <v>0</v>
      </c>
      <c r="BF147" s="16"/>
      <c r="BG147" s="217"/>
      <c r="BH147" s="217"/>
      <c r="BI147" s="217"/>
      <c r="BJ147" s="217"/>
      <c r="BK147" s="217"/>
      <c r="BL147" s="217"/>
      <c r="BM147" s="217"/>
      <c r="BN147" s="217"/>
      <c r="BO147" s="217"/>
      <c r="BP147" s="218"/>
      <c r="BQ147" s="217"/>
      <c r="BR147" s="217"/>
      <c r="BS147" s="217"/>
      <c r="BT147" s="217"/>
      <c r="BU147" s="217"/>
      <c r="BV147" s="217"/>
      <c r="BW147" s="217"/>
      <c r="BX147" s="217"/>
      <c r="BY147" s="217"/>
      <c r="BZ147" s="217"/>
      <c r="CA147" s="217"/>
      <c r="CB147" s="217"/>
      <c r="CC147" s="217"/>
    </row>
    <row r="148" spans="1:81" s="219" customFormat="1" ht="18" customHeight="1" x14ac:dyDescent="0.2">
      <c r="A148" s="216"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08" t="str">
        <f t="shared" si="13"/>
        <v xml:space="preserve">  </v>
      </c>
      <c r="AA148" s="208"/>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7" t="str">
        <f t="shared" si="14"/>
        <v/>
      </c>
      <c r="BC148" s="33"/>
      <c r="BD148" s="16">
        <f t="shared" si="11"/>
        <v>0</v>
      </c>
      <c r="BE148" s="16">
        <f t="shared" si="15"/>
        <v>0</v>
      </c>
      <c r="BF148" s="16"/>
      <c r="BG148" s="217"/>
      <c r="BH148" s="217"/>
      <c r="BI148" s="217"/>
      <c r="BJ148" s="217"/>
      <c r="BK148" s="217"/>
      <c r="BL148" s="217"/>
      <c r="BM148" s="217"/>
      <c r="BN148" s="217"/>
      <c r="BO148" s="217"/>
      <c r="BP148" s="218"/>
      <c r="BQ148" s="217"/>
      <c r="BR148" s="217"/>
      <c r="BS148" s="217"/>
      <c r="BT148" s="217"/>
      <c r="BU148" s="217"/>
      <c r="BV148" s="217"/>
      <c r="BW148" s="217"/>
      <c r="BX148" s="217"/>
      <c r="BY148" s="217"/>
      <c r="BZ148" s="217"/>
      <c r="CA148" s="217"/>
      <c r="CB148" s="217"/>
      <c r="CC148" s="217"/>
    </row>
    <row r="149" spans="1:81" s="219" customFormat="1" ht="18" customHeight="1" x14ac:dyDescent="0.2">
      <c r="A149" s="216" t="s">
        <v>145</v>
      </c>
      <c r="B149" s="45">
        <f t="shared" si="12"/>
        <v>2</v>
      </c>
      <c r="C149" s="50"/>
      <c r="D149" s="48"/>
      <c r="E149" s="54"/>
      <c r="F149" s="48"/>
      <c r="G149" s="48"/>
      <c r="H149" s="48"/>
      <c r="I149" s="48"/>
      <c r="J149" s="48"/>
      <c r="K149" s="48"/>
      <c r="L149" s="48"/>
      <c r="M149" s="48"/>
      <c r="N149" s="48">
        <v>1</v>
      </c>
      <c r="O149" s="54"/>
      <c r="P149" s="48"/>
      <c r="Q149" s="48"/>
      <c r="R149" s="48">
        <v>1</v>
      </c>
      <c r="S149" s="48"/>
      <c r="T149" s="48"/>
      <c r="U149" s="51"/>
      <c r="V149" s="54">
        <v>1</v>
      </c>
      <c r="W149" s="51">
        <v>1</v>
      </c>
      <c r="X149" s="54"/>
      <c r="Y149" s="51">
        <v>2</v>
      </c>
      <c r="Z149" s="208" t="str">
        <f t="shared" si="13"/>
        <v xml:space="preserve">  </v>
      </c>
      <c r="AA149" s="208"/>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7" t="str">
        <f t="shared" si="14"/>
        <v/>
      </c>
      <c r="BC149" s="33"/>
      <c r="BD149" s="16">
        <f t="shared" si="11"/>
        <v>0</v>
      </c>
      <c r="BE149" s="16">
        <f t="shared" si="15"/>
        <v>0</v>
      </c>
      <c r="BF149" s="16"/>
      <c r="BG149" s="217"/>
      <c r="BH149" s="217"/>
      <c r="BI149" s="217"/>
      <c r="BJ149" s="217"/>
      <c r="BK149" s="217"/>
      <c r="BL149" s="217"/>
      <c r="BM149" s="217"/>
      <c r="BN149" s="217"/>
      <c r="BO149" s="217"/>
      <c r="BP149" s="218"/>
      <c r="BQ149" s="217"/>
      <c r="BR149" s="217"/>
      <c r="BS149" s="217"/>
      <c r="BT149" s="217"/>
      <c r="BU149" s="217"/>
      <c r="BV149" s="217"/>
      <c r="BW149" s="217"/>
      <c r="BX149" s="217"/>
      <c r="BY149" s="217"/>
      <c r="BZ149" s="217"/>
      <c r="CA149" s="217"/>
      <c r="CB149" s="217"/>
      <c r="CC149" s="217"/>
    </row>
    <row r="150" spans="1:81" s="219" customFormat="1" ht="18" customHeight="1" x14ac:dyDescent="0.2">
      <c r="A150" s="216"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08" t="str">
        <f t="shared" si="13"/>
        <v xml:space="preserve">  </v>
      </c>
      <c r="AA150" s="208"/>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7" t="str">
        <f t="shared" si="14"/>
        <v/>
      </c>
      <c r="BC150" s="33"/>
      <c r="BD150" s="16">
        <f t="shared" si="11"/>
        <v>0</v>
      </c>
      <c r="BE150" s="16">
        <f t="shared" si="15"/>
        <v>0</v>
      </c>
      <c r="BF150" s="16"/>
      <c r="BG150" s="217"/>
      <c r="BH150" s="217"/>
      <c r="BI150" s="217"/>
      <c r="BJ150" s="217"/>
      <c r="BK150" s="217"/>
      <c r="BL150" s="217"/>
      <c r="BM150" s="217"/>
      <c r="BN150" s="217"/>
      <c r="BO150" s="217"/>
      <c r="BP150" s="218"/>
      <c r="BQ150" s="217"/>
      <c r="BR150" s="217"/>
      <c r="BS150" s="217"/>
      <c r="BT150" s="217"/>
      <c r="BU150" s="217"/>
      <c r="BV150" s="217"/>
      <c r="BW150" s="217"/>
      <c r="BX150" s="217"/>
      <c r="BY150" s="217"/>
      <c r="BZ150" s="217"/>
      <c r="CA150" s="217"/>
      <c r="CB150" s="217"/>
      <c r="CC150" s="217"/>
    </row>
    <row r="151" spans="1:81" s="219" customFormat="1" ht="18" customHeight="1" x14ac:dyDescent="0.2">
      <c r="A151" s="216"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08" t="str">
        <f t="shared" si="13"/>
        <v xml:space="preserve">  </v>
      </c>
      <c r="AA151" s="208"/>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7" t="str">
        <f t="shared" si="14"/>
        <v/>
      </c>
      <c r="BC151" s="33"/>
      <c r="BD151" s="16">
        <f t="shared" si="11"/>
        <v>0</v>
      </c>
      <c r="BE151" s="16">
        <f t="shared" si="15"/>
        <v>0</v>
      </c>
      <c r="BF151" s="16"/>
      <c r="BG151" s="217"/>
      <c r="BH151" s="217"/>
      <c r="BI151" s="217"/>
      <c r="BJ151" s="217"/>
      <c r="BK151" s="217"/>
      <c r="BL151" s="217"/>
      <c r="BM151" s="217"/>
      <c r="BN151" s="217"/>
      <c r="BO151" s="217"/>
      <c r="BP151" s="218"/>
      <c r="BQ151" s="217"/>
      <c r="BR151" s="217"/>
      <c r="BS151" s="217"/>
      <c r="BT151" s="217"/>
      <c r="BU151" s="217"/>
      <c r="BV151" s="217"/>
      <c r="BW151" s="217"/>
      <c r="BX151" s="217"/>
      <c r="BY151" s="217"/>
      <c r="BZ151" s="217"/>
      <c r="CA151" s="217"/>
      <c r="CB151" s="217"/>
      <c r="CC151" s="217"/>
    </row>
    <row r="152" spans="1:81" s="219" customFormat="1" ht="18" customHeight="1" x14ac:dyDescent="0.2">
      <c r="A152" s="216" t="s">
        <v>148</v>
      </c>
      <c r="B152" s="45">
        <f t="shared" si="12"/>
        <v>47</v>
      </c>
      <c r="C152" s="50"/>
      <c r="D152" s="48"/>
      <c r="E152" s="54"/>
      <c r="F152" s="48">
        <v>1</v>
      </c>
      <c r="G152" s="48"/>
      <c r="H152" s="48">
        <v>4</v>
      </c>
      <c r="I152" s="48">
        <v>2</v>
      </c>
      <c r="J152" s="48">
        <v>1</v>
      </c>
      <c r="K152" s="48">
        <v>1</v>
      </c>
      <c r="L152" s="48">
        <v>1</v>
      </c>
      <c r="M152" s="48">
        <v>3</v>
      </c>
      <c r="N152" s="48">
        <v>2</v>
      </c>
      <c r="O152" s="54">
        <v>4</v>
      </c>
      <c r="P152" s="48">
        <v>5</v>
      </c>
      <c r="Q152" s="48">
        <v>6</v>
      </c>
      <c r="R152" s="48">
        <v>5</v>
      </c>
      <c r="S152" s="48">
        <v>4</v>
      </c>
      <c r="T152" s="48">
        <v>3</v>
      </c>
      <c r="U152" s="51">
        <v>5</v>
      </c>
      <c r="V152" s="54">
        <v>21</v>
      </c>
      <c r="W152" s="51">
        <v>26</v>
      </c>
      <c r="X152" s="54">
        <v>38</v>
      </c>
      <c r="Y152" s="51">
        <v>9</v>
      </c>
      <c r="Z152" s="208" t="str">
        <f t="shared" si="13"/>
        <v xml:space="preserve">  </v>
      </c>
      <c r="AA152" s="208"/>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7" t="str">
        <f t="shared" si="14"/>
        <v/>
      </c>
      <c r="BC152" s="33"/>
      <c r="BD152" s="16">
        <f t="shared" si="11"/>
        <v>0</v>
      </c>
      <c r="BE152" s="16">
        <f t="shared" si="15"/>
        <v>0</v>
      </c>
      <c r="BF152" s="16"/>
      <c r="BG152" s="217"/>
      <c r="BH152" s="217"/>
      <c r="BI152" s="217"/>
      <c r="BJ152" s="217"/>
      <c r="BK152" s="217"/>
      <c r="BL152" s="217"/>
      <c r="BM152" s="217"/>
      <c r="BN152" s="217"/>
      <c r="BO152" s="217"/>
      <c r="BP152" s="218"/>
      <c r="BQ152" s="217"/>
      <c r="BR152" s="217"/>
      <c r="BS152" s="217"/>
      <c r="BT152" s="217"/>
      <c r="BU152" s="217"/>
      <c r="BV152" s="217"/>
      <c r="BW152" s="217"/>
      <c r="BX152" s="217"/>
      <c r="BY152" s="217"/>
      <c r="BZ152" s="217"/>
      <c r="CA152" s="217"/>
      <c r="CB152" s="217"/>
      <c r="CC152" s="217"/>
    </row>
    <row r="153" spans="1:81" s="219" customFormat="1" ht="18" customHeight="1" x14ac:dyDescent="0.2">
      <c r="A153" s="216" t="s">
        <v>149</v>
      </c>
      <c r="B153" s="45">
        <f t="shared" si="12"/>
        <v>0</v>
      </c>
      <c r="C153" s="50"/>
      <c r="D153" s="48"/>
      <c r="E153" s="54"/>
      <c r="F153" s="48"/>
      <c r="G153" s="48"/>
      <c r="H153" s="48"/>
      <c r="I153" s="48"/>
      <c r="J153" s="48"/>
      <c r="K153" s="48"/>
      <c r="L153" s="48"/>
      <c r="M153" s="48"/>
      <c r="N153" s="48"/>
      <c r="O153" s="54"/>
      <c r="P153" s="48"/>
      <c r="Q153" s="48"/>
      <c r="R153" s="48"/>
      <c r="S153" s="48"/>
      <c r="T153" s="48"/>
      <c r="U153" s="51"/>
      <c r="V153" s="54"/>
      <c r="W153" s="51"/>
      <c r="X153" s="54"/>
      <c r="Y153" s="51"/>
      <c r="Z153" s="208" t="str">
        <f t="shared" si="13"/>
        <v xml:space="preserve">  </v>
      </c>
      <c r="AA153" s="208"/>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7" t="str">
        <f t="shared" si="14"/>
        <v/>
      </c>
      <c r="BC153" s="33"/>
      <c r="BD153" s="16">
        <f t="shared" si="11"/>
        <v>0</v>
      </c>
      <c r="BE153" s="16">
        <f t="shared" si="15"/>
        <v>0</v>
      </c>
      <c r="BF153" s="16"/>
      <c r="BG153" s="217"/>
      <c r="BH153" s="217"/>
      <c r="BI153" s="217"/>
      <c r="BJ153" s="217"/>
      <c r="BK153" s="217"/>
      <c r="BL153" s="217"/>
      <c r="BM153" s="217"/>
      <c r="BN153" s="217"/>
      <c r="BO153" s="217"/>
      <c r="BP153" s="218"/>
      <c r="BQ153" s="217"/>
      <c r="BR153" s="217"/>
      <c r="BS153" s="217"/>
      <c r="BT153" s="217"/>
      <c r="BU153" s="217"/>
      <c r="BV153" s="217"/>
      <c r="BW153" s="217"/>
      <c r="BX153" s="217"/>
      <c r="BY153" s="217"/>
      <c r="BZ153" s="217"/>
      <c r="CA153" s="217"/>
      <c r="CB153" s="217"/>
      <c r="CC153" s="217"/>
    </row>
    <row r="154" spans="1:81" s="219" customFormat="1" ht="18" customHeight="1" x14ac:dyDescent="0.2">
      <c r="A154" s="216" t="s">
        <v>150</v>
      </c>
      <c r="B154" s="45">
        <f t="shared" si="12"/>
        <v>2</v>
      </c>
      <c r="C154" s="50"/>
      <c r="D154" s="48">
        <v>1</v>
      </c>
      <c r="E154" s="54"/>
      <c r="F154" s="48"/>
      <c r="G154" s="48"/>
      <c r="H154" s="48"/>
      <c r="I154" s="48"/>
      <c r="J154" s="48"/>
      <c r="K154" s="48"/>
      <c r="L154" s="48"/>
      <c r="M154" s="48"/>
      <c r="N154" s="48"/>
      <c r="O154" s="54"/>
      <c r="P154" s="48"/>
      <c r="Q154" s="48"/>
      <c r="R154" s="48"/>
      <c r="S154" s="48"/>
      <c r="T154" s="48"/>
      <c r="U154" s="51">
        <v>1</v>
      </c>
      <c r="V154" s="54">
        <v>1</v>
      </c>
      <c r="W154" s="51">
        <v>1</v>
      </c>
      <c r="X154" s="54"/>
      <c r="Y154" s="51">
        <v>2</v>
      </c>
      <c r="Z154" s="208" t="str">
        <f t="shared" si="13"/>
        <v xml:space="preserve">  </v>
      </c>
      <c r="AA154" s="208"/>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7" t="str">
        <f t="shared" si="14"/>
        <v/>
      </c>
      <c r="BC154" s="33"/>
      <c r="BD154" s="16">
        <f t="shared" si="11"/>
        <v>0</v>
      </c>
      <c r="BE154" s="16">
        <f t="shared" si="15"/>
        <v>0</v>
      </c>
      <c r="BF154" s="16"/>
      <c r="BG154" s="217"/>
      <c r="BH154" s="217"/>
      <c r="BI154" s="217"/>
      <c r="BJ154" s="217"/>
      <c r="BK154" s="217"/>
      <c r="BL154" s="217"/>
      <c r="BM154" s="217"/>
      <c r="BN154" s="217"/>
      <c r="BO154" s="217"/>
      <c r="BP154" s="218"/>
      <c r="BQ154" s="217"/>
      <c r="BR154" s="217"/>
      <c r="BS154" s="217"/>
      <c r="BT154" s="217"/>
      <c r="BU154" s="217"/>
      <c r="BV154" s="217"/>
      <c r="BW154" s="217"/>
      <c r="BX154" s="217"/>
      <c r="BY154" s="217"/>
      <c r="BZ154" s="217"/>
      <c r="CA154" s="217"/>
      <c r="CB154" s="217"/>
      <c r="CC154" s="217"/>
    </row>
    <row r="155" spans="1:81" s="219" customFormat="1" ht="18" customHeight="1" x14ac:dyDescent="0.2">
      <c r="A155" s="216" t="s">
        <v>151</v>
      </c>
      <c r="B155" s="45">
        <f t="shared" si="12"/>
        <v>32</v>
      </c>
      <c r="C155" s="50">
        <v>6</v>
      </c>
      <c r="D155" s="48">
        <v>2</v>
      </c>
      <c r="E155" s="54">
        <v>3</v>
      </c>
      <c r="F155" s="48">
        <v>1</v>
      </c>
      <c r="G155" s="48">
        <v>1</v>
      </c>
      <c r="H155" s="48">
        <v>2</v>
      </c>
      <c r="I155" s="48"/>
      <c r="J155" s="48"/>
      <c r="K155" s="48"/>
      <c r="L155" s="48"/>
      <c r="M155" s="48"/>
      <c r="N155" s="48"/>
      <c r="O155" s="54"/>
      <c r="P155" s="48"/>
      <c r="Q155" s="48"/>
      <c r="R155" s="48">
        <v>1</v>
      </c>
      <c r="S155" s="48">
        <v>3</v>
      </c>
      <c r="T155" s="48">
        <v>3</v>
      </c>
      <c r="U155" s="51">
        <v>10</v>
      </c>
      <c r="V155" s="54">
        <v>13</v>
      </c>
      <c r="W155" s="51">
        <v>19</v>
      </c>
      <c r="X155" s="54"/>
      <c r="Y155" s="51">
        <v>32</v>
      </c>
      <c r="Z155" s="208" t="str">
        <f t="shared" si="13"/>
        <v xml:space="preserve">  </v>
      </c>
      <c r="AA155" s="208"/>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7" t="str">
        <f t="shared" si="14"/>
        <v/>
      </c>
      <c r="BC155" s="33"/>
      <c r="BD155" s="16">
        <f t="shared" si="11"/>
        <v>0</v>
      </c>
      <c r="BE155" s="16">
        <f t="shared" si="15"/>
        <v>0</v>
      </c>
      <c r="BF155" s="16"/>
      <c r="BG155" s="217"/>
      <c r="BH155" s="217"/>
      <c r="BI155" s="217"/>
      <c r="BJ155" s="217"/>
      <c r="BK155" s="217"/>
      <c r="BL155" s="217"/>
      <c r="BM155" s="217"/>
      <c r="BN155" s="217"/>
      <c r="BO155" s="217"/>
      <c r="BP155" s="218"/>
      <c r="BQ155" s="217"/>
      <c r="BR155" s="217"/>
      <c r="BS155" s="217"/>
      <c r="BT155" s="217"/>
      <c r="BU155" s="217"/>
      <c r="BV155" s="217"/>
      <c r="BW155" s="217"/>
      <c r="BX155" s="217"/>
      <c r="BY155" s="217"/>
      <c r="BZ155" s="217"/>
      <c r="CA155" s="217"/>
      <c r="CB155" s="217"/>
      <c r="CC155" s="217"/>
    </row>
    <row r="156" spans="1:81" s="219" customFormat="1" ht="18" customHeight="1" x14ac:dyDescent="0.2">
      <c r="A156" s="216"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08" t="str">
        <f t="shared" si="13"/>
        <v xml:space="preserve">  </v>
      </c>
      <c r="AA156" s="208"/>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7" t="str">
        <f t="shared" si="14"/>
        <v/>
      </c>
      <c r="BC156" s="33"/>
      <c r="BD156" s="16">
        <f t="shared" si="11"/>
        <v>0</v>
      </c>
      <c r="BE156" s="16">
        <f t="shared" si="15"/>
        <v>0</v>
      </c>
      <c r="BF156" s="16"/>
      <c r="BG156" s="217"/>
      <c r="BH156" s="217"/>
      <c r="BI156" s="217"/>
      <c r="BJ156" s="217"/>
      <c r="BK156" s="217"/>
      <c r="BL156" s="217"/>
      <c r="BM156" s="217"/>
      <c r="BN156" s="217"/>
      <c r="BO156" s="217"/>
      <c r="BP156" s="218"/>
      <c r="BQ156" s="217"/>
      <c r="BR156" s="217"/>
      <c r="BS156" s="217"/>
      <c r="BT156" s="217"/>
      <c r="BU156" s="217"/>
      <c r="BV156" s="217"/>
      <c r="BW156" s="217"/>
      <c r="BX156" s="217"/>
      <c r="BY156" s="217"/>
      <c r="BZ156" s="217"/>
      <c r="CA156" s="217"/>
      <c r="CB156" s="217"/>
      <c r="CC156" s="217"/>
    </row>
    <row r="157" spans="1:81" s="219" customFormat="1" ht="18" customHeight="1" x14ac:dyDescent="0.2">
      <c r="A157" s="216" t="s">
        <v>153</v>
      </c>
      <c r="B157" s="45">
        <f t="shared" si="12"/>
        <v>3</v>
      </c>
      <c r="C157" s="50"/>
      <c r="D157" s="48"/>
      <c r="E157" s="54"/>
      <c r="F157" s="48"/>
      <c r="G157" s="48"/>
      <c r="H157" s="48">
        <v>1</v>
      </c>
      <c r="I157" s="48"/>
      <c r="J157" s="48"/>
      <c r="K157" s="48"/>
      <c r="L157" s="48"/>
      <c r="M157" s="48"/>
      <c r="N157" s="48"/>
      <c r="O157" s="54">
        <v>2</v>
      </c>
      <c r="P157" s="48"/>
      <c r="Q157" s="48"/>
      <c r="R157" s="48"/>
      <c r="S157" s="48"/>
      <c r="T157" s="48"/>
      <c r="U157" s="51"/>
      <c r="V157" s="54">
        <v>1</v>
      </c>
      <c r="W157" s="51">
        <v>2</v>
      </c>
      <c r="X157" s="54">
        <v>3</v>
      </c>
      <c r="Y157" s="51"/>
      <c r="Z157" s="208" t="str">
        <f t="shared" si="13"/>
        <v xml:space="preserve">  </v>
      </c>
      <c r="AA157" s="208"/>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7" t="str">
        <f t="shared" si="14"/>
        <v/>
      </c>
      <c r="BC157" s="33"/>
      <c r="BD157" s="16">
        <f t="shared" si="11"/>
        <v>0</v>
      </c>
      <c r="BE157" s="16">
        <f t="shared" si="15"/>
        <v>0</v>
      </c>
      <c r="BF157" s="16"/>
      <c r="BG157" s="217"/>
      <c r="BH157" s="217"/>
      <c r="BI157" s="217"/>
      <c r="BJ157" s="217"/>
      <c r="BK157" s="217"/>
      <c r="BL157" s="217"/>
      <c r="BM157" s="217"/>
      <c r="BN157" s="217"/>
      <c r="BO157" s="217"/>
      <c r="BP157" s="218"/>
      <c r="BQ157" s="217"/>
      <c r="BR157" s="217"/>
      <c r="BS157" s="217"/>
      <c r="BT157" s="217"/>
      <c r="BU157" s="217"/>
      <c r="BV157" s="217"/>
      <c r="BW157" s="217"/>
      <c r="BX157" s="217"/>
      <c r="BY157" s="217"/>
      <c r="BZ157" s="217"/>
      <c r="CA157" s="217"/>
      <c r="CB157" s="217"/>
      <c r="CC157" s="217"/>
    </row>
    <row r="158" spans="1:81" s="219" customFormat="1" ht="18" customHeight="1" x14ac:dyDescent="0.2">
      <c r="A158" s="216" t="s">
        <v>154</v>
      </c>
      <c r="B158" s="45">
        <f t="shared" si="12"/>
        <v>4</v>
      </c>
      <c r="C158" s="50"/>
      <c r="D158" s="48"/>
      <c r="E158" s="54"/>
      <c r="F158" s="48"/>
      <c r="G158" s="48"/>
      <c r="H158" s="48"/>
      <c r="I158" s="48"/>
      <c r="J158" s="48"/>
      <c r="K158" s="48"/>
      <c r="L158" s="48"/>
      <c r="M158" s="48">
        <v>1</v>
      </c>
      <c r="N158" s="48">
        <v>1</v>
      </c>
      <c r="O158" s="54">
        <v>1</v>
      </c>
      <c r="P158" s="48"/>
      <c r="Q158" s="48"/>
      <c r="R158" s="48"/>
      <c r="S158" s="48">
        <v>1</v>
      </c>
      <c r="T158" s="48"/>
      <c r="U158" s="51"/>
      <c r="V158" s="54"/>
      <c r="W158" s="51">
        <v>4</v>
      </c>
      <c r="X158" s="54">
        <v>4</v>
      </c>
      <c r="Y158" s="51"/>
      <c r="Z158" s="208" t="str">
        <f t="shared" si="13"/>
        <v xml:space="preserve">  </v>
      </c>
      <c r="AA158" s="208"/>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7" t="str">
        <f t="shared" si="14"/>
        <v/>
      </c>
      <c r="BC158" s="33"/>
      <c r="BD158" s="16">
        <f t="shared" si="11"/>
        <v>0</v>
      </c>
      <c r="BE158" s="16">
        <f t="shared" si="15"/>
        <v>0</v>
      </c>
      <c r="BF158" s="16"/>
      <c r="BG158" s="217"/>
      <c r="BH158" s="217"/>
      <c r="BI158" s="217"/>
      <c r="BJ158" s="217"/>
      <c r="BK158" s="217"/>
      <c r="BL158" s="217"/>
      <c r="BM158" s="217"/>
      <c r="BN158" s="217"/>
      <c r="BO158" s="217"/>
      <c r="BP158" s="218"/>
      <c r="BQ158" s="217"/>
      <c r="BR158" s="217"/>
      <c r="BS158" s="217"/>
      <c r="BT158" s="217"/>
      <c r="BU158" s="217"/>
      <c r="BV158" s="217"/>
      <c r="BW158" s="217"/>
      <c r="BX158" s="217"/>
      <c r="BY158" s="217"/>
      <c r="BZ158" s="217"/>
      <c r="CA158" s="217"/>
      <c r="CB158" s="217"/>
      <c r="CC158" s="217"/>
    </row>
    <row r="159" spans="1:81" s="219" customFormat="1" ht="18" customHeight="1" x14ac:dyDescent="0.2">
      <c r="A159" s="220" t="s">
        <v>39</v>
      </c>
      <c r="B159" s="56">
        <f t="shared" si="12"/>
        <v>33</v>
      </c>
      <c r="C159" s="60"/>
      <c r="D159" s="58"/>
      <c r="E159" s="58"/>
      <c r="F159" s="58"/>
      <c r="G159" s="58">
        <v>2</v>
      </c>
      <c r="H159" s="58"/>
      <c r="I159" s="58"/>
      <c r="J159" s="58">
        <v>1</v>
      </c>
      <c r="K159" s="58"/>
      <c r="L159" s="58"/>
      <c r="M159" s="58">
        <v>1</v>
      </c>
      <c r="N159" s="58">
        <v>4</v>
      </c>
      <c r="O159" s="58">
        <v>2</v>
      </c>
      <c r="P159" s="58">
        <v>2</v>
      </c>
      <c r="Q159" s="58">
        <v>2</v>
      </c>
      <c r="R159" s="58">
        <v>6</v>
      </c>
      <c r="S159" s="58">
        <v>5</v>
      </c>
      <c r="T159" s="58">
        <v>2</v>
      </c>
      <c r="U159" s="61">
        <v>6</v>
      </c>
      <c r="V159" s="57">
        <v>15</v>
      </c>
      <c r="W159" s="61">
        <v>18</v>
      </c>
      <c r="X159" s="57">
        <v>10</v>
      </c>
      <c r="Y159" s="61">
        <v>23</v>
      </c>
      <c r="Z159" s="208" t="str">
        <f>$BA159&amp;"  "&amp;$BB159</f>
        <v xml:space="preserve">  </v>
      </c>
      <c r="AA159" s="208"/>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7" t="str">
        <f t="shared" si="14"/>
        <v/>
      </c>
      <c r="BC159" s="33"/>
      <c r="BD159" s="16">
        <f t="shared" si="11"/>
        <v>0</v>
      </c>
      <c r="BE159" s="16">
        <f t="shared" si="15"/>
        <v>0</v>
      </c>
      <c r="BF159" s="16"/>
      <c r="BG159" s="217"/>
      <c r="BH159" s="217"/>
      <c r="BI159" s="217"/>
      <c r="BJ159" s="217"/>
      <c r="BK159" s="217"/>
      <c r="BL159" s="217"/>
      <c r="BM159" s="217"/>
      <c r="BN159" s="217"/>
      <c r="BO159" s="217"/>
      <c r="BP159" s="218"/>
      <c r="BQ159" s="217"/>
      <c r="BR159" s="217"/>
      <c r="BS159" s="217"/>
      <c r="BT159" s="217"/>
      <c r="BU159" s="217"/>
      <c r="BV159" s="217"/>
      <c r="BW159" s="217"/>
      <c r="BX159" s="217"/>
      <c r="BY159" s="217"/>
      <c r="BZ159" s="217"/>
      <c r="CA159" s="217"/>
      <c r="CB159" s="217"/>
      <c r="CC159" s="217"/>
    </row>
    <row r="160" spans="1:81" s="219"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21"/>
      <c r="AS160" s="217"/>
      <c r="AT160" s="217"/>
      <c r="AU160" s="217"/>
      <c r="AV160" s="222"/>
      <c r="AW160" s="218"/>
      <c r="AX160" s="217"/>
      <c r="AY160" s="217"/>
      <c r="AZ160" s="217"/>
      <c r="BA160" s="6"/>
      <c r="BB160" s="6"/>
      <c r="BC160" s="6"/>
      <c r="BD160" s="6"/>
      <c r="BE160" s="6"/>
      <c r="BF160" s="6"/>
      <c r="BG160" s="217"/>
      <c r="BH160" s="217"/>
      <c r="BI160" s="217"/>
      <c r="BJ160" s="217"/>
      <c r="BK160" s="217"/>
      <c r="BL160" s="217"/>
      <c r="BM160" s="217"/>
      <c r="BN160" s="217"/>
      <c r="BO160" s="217"/>
      <c r="BP160" s="218"/>
      <c r="BQ160" s="217"/>
      <c r="BR160" s="217"/>
      <c r="BS160" s="217"/>
      <c r="BT160" s="217"/>
      <c r="BU160" s="217"/>
      <c r="BV160" s="217"/>
      <c r="BW160" s="217"/>
      <c r="BX160" s="217"/>
      <c r="BY160" s="217"/>
      <c r="BZ160" s="217"/>
      <c r="CA160" s="217"/>
      <c r="CB160" s="217"/>
      <c r="CC160" s="217"/>
    </row>
    <row r="161" spans="1:81" s="219" customFormat="1" ht="14.25" customHeight="1" x14ac:dyDescent="0.2">
      <c r="A161" s="324" t="s">
        <v>156</v>
      </c>
      <c r="B161" s="324" t="s">
        <v>5</v>
      </c>
      <c r="C161" s="328" t="s">
        <v>190</v>
      </c>
      <c r="D161" s="329"/>
      <c r="E161" s="64"/>
      <c r="F161" s="64"/>
      <c r="G161" s="64"/>
      <c r="H161" s="64"/>
      <c r="I161" s="64"/>
      <c r="J161" s="64"/>
      <c r="K161" s="64"/>
      <c r="L161" s="64"/>
      <c r="M161" s="64"/>
      <c r="N161" s="64"/>
      <c r="O161" s="64"/>
      <c r="P161" s="64"/>
      <c r="Q161" s="64"/>
      <c r="R161" s="11"/>
      <c r="S161" s="11"/>
      <c r="T161" s="11"/>
      <c r="U161" s="11"/>
      <c r="V161" s="11"/>
      <c r="W161" s="11"/>
      <c r="X161" s="11"/>
      <c r="Z161" s="221"/>
      <c r="AS161" s="217"/>
      <c r="AT161" s="217"/>
      <c r="AU161" s="217"/>
      <c r="AV161" s="222"/>
      <c r="AW161" s="218"/>
      <c r="AX161" s="217"/>
      <c r="AY161" s="217"/>
      <c r="AZ161" s="217"/>
      <c r="BA161" s="6"/>
      <c r="BB161" s="6"/>
      <c r="BC161" s="6"/>
      <c r="BD161" s="6"/>
      <c r="BE161" s="6"/>
      <c r="BF161" s="6"/>
      <c r="BG161" s="217"/>
      <c r="BH161" s="217"/>
      <c r="BI161" s="217"/>
      <c r="BJ161" s="217"/>
      <c r="BK161" s="217"/>
      <c r="BL161" s="217"/>
      <c r="BM161" s="217"/>
      <c r="BN161" s="217"/>
      <c r="BO161" s="217"/>
      <c r="BP161" s="218"/>
      <c r="BQ161" s="217"/>
      <c r="BR161" s="217"/>
      <c r="BS161" s="217"/>
      <c r="BT161" s="217"/>
      <c r="BU161" s="217"/>
      <c r="BV161" s="217"/>
      <c r="BW161" s="217"/>
      <c r="BX161" s="217"/>
      <c r="BY161" s="217"/>
      <c r="BZ161" s="217"/>
      <c r="CA161" s="217"/>
      <c r="CB161" s="217"/>
      <c r="CC161" s="217"/>
    </row>
    <row r="162" spans="1:81" s="219" customFormat="1" ht="14.25" x14ac:dyDescent="0.2">
      <c r="A162" s="325"/>
      <c r="B162" s="325"/>
      <c r="C162" s="253" t="s">
        <v>138</v>
      </c>
      <c r="D162" s="253" t="s">
        <v>139</v>
      </c>
      <c r="E162" s="64"/>
      <c r="F162" s="64"/>
      <c r="G162" s="64"/>
      <c r="H162" s="64"/>
      <c r="I162" s="64"/>
      <c r="J162" s="64"/>
      <c r="K162" s="64"/>
      <c r="L162" s="64"/>
      <c r="M162" s="64"/>
      <c r="N162" s="64"/>
      <c r="O162" s="64"/>
      <c r="P162" s="64"/>
      <c r="Q162" s="64"/>
      <c r="R162" s="11"/>
      <c r="S162" s="11"/>
      <c r="T162" s="11"/>
      <c r="U162" s="11"/>
      <c r="V162" s="11"/>
      <c r="W162" s="11"/>
      <c r="X162" s="11"/>
      <c r="Z162" s="221"/>
      <c r="AS162" s="217"/>
      <c r="AT162" s="217"/>
      <c r="AU162" s="217"/>
      <c r="AV162" s="222"/>
      <c r="AW162" s="218"/>
      <c r="AX162" s="217"/>
      <c r="AY162" s="217"/>
      <c r="AZ162" s="217"/>
      <c r="BA162" s="6"/>
      <c r="BB162" s="6"/>
      <c r="BC162" s="6"/>
      <c r="BD162" s="6"/>
      <c r="BE162" s="6"/>
      <c r="BF162" s="6"/>
      <c r="BG162" s="217"/>
      <c r="BH162" s="217"/>
      <c r="BI162" s="217"/>
      <c r="BJ162" s="217"/>
      <c r="BK162" s="217"/>
      <c r="BL162" s="217"/>
      <c r="BM162" s="217"/>
      <c r="BN162" s="217"/>
      <c r="BO162" s="217"/>
      <c r="BP162" s="218"/>
      <c r="BQ162" s="217"/>
      <c r="BR162" s="217"/>
      <c r="BS162" s="217"/>
      <c r="BT162" s="217"/>
      <c r="BU162" s="217"/>
      <c r="BV162" s="217"/>
      <c r="BW162" s="217"/>
      <c r="BX162" s="217"/>
      <c r="BY162" s="217"/>
      <c r="BZ162" s="217"/>
      <c r="CA162" s="217"/>
      <c r="CB162" s="217"/>
      <c r="CC162" s="217"/>
    </row>
    <row r="163" spans="1:81" s="219" customFormat="1" ht="15.75" customHeight="1" x14ac:dyDescent="0.2">
      <c r="A163" s="216" t="s">
        <v>43</v>
      </c>
      <c r="B163" s="45">
        <f>+SUM(C163:D163)</f>
        <v>49</v>
      </c>
      <c r="C163" s="76">
        <v>17</v>
      </c>
      <c r="D163" s="76">
        <v>32</v>
      </c>
      <c r="E163" s="64"/>
      <c r="F163" s="64"/>
      <c r="G163" s="64"/>
      <c r="H163" s="64"/>
      <c r="I163" s="64"/>
      <c r="J163" s="64"/>
      <c r="K163" s="64"/>
      <c r="L163" s="64"/>
      <c r="M163" s="64"/>
      <c r="N163" s="64"/>
      <c r="O163" s="64"/>
      <c r="P163" s="64"/>
      <c r="Q163" s="64"/>
      <c r="U163" s="14"/>
      <c r="V163" s="14"/>
      <c r="W163" s="11"/>
      <c r="X163" s="11"/>
      <c r="Z163" s="221"/>
      <c r="AS163" s="217"/>
      <c r="AT163" s="217"/>
      <c r="AU163" s="217"/>
      <c r="AV163" s="222"/>
      <c r="AW163" s="218"/>
      <c r="AX163" s="217"/>
      <c r="AY163" s="217"/>
      <c r="AZ163" s="217"/>
      <c r="BA163" s="6"/>
      <c r="BB163" s="6"/>
      <c r="BC163" s="6"/>
      <c r="BD163" s="6"/>
      <c r="BE163" s="6"/>
      <c r="BF163" s="6"/>
      <c r="BG163" s="217"/>
      <c r="BH163" s="217"/>
      <c r="BI163" s="217"/>
      <c r="BJ163" s="217"/>
      <c r="BK163" s="217"/>
      <c r="BL163" s="217"/>
      <c r="BM163" s="217"/>
      <c r="BN163" s="217"/>
      <c r="BO163" s="217"/>
      <c r="BP163" s="218"/>
      <c r="BQ163" s="217"/>
      <c r="BR163" s="217"/>
      <c r="BS163" s="217"/>
      <c r="BT163" s="217"/>
      <c r="BU163" s="217"/>
      <c r="BV163" s="217"/>
      <c r="BW163" s="217"/>
      <c r="BX163" s="217"/>
      <c r="BY163" s="217"/>
      <c r="BZ163" s="217"/>
      <c r="CA163" s="217"/>
      <c r="CB163" s="217"/>
      <c r="CC163" s="217"/>
    </row>
    <row r="164" spans="1:81" s="219" customFormat="1" ht="15.75" customHeight="1" x14ac:dyDescent="0.2">
      <c r="A164" s="216"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21"/>
      <c r="AS164" s="217"/>
      <c r="AT164" s="217"/>
      <c r="AU164" s="217"/>
      <c r="AV164" s="222"/>
      <c r="AW164" s="218"/>
      <c r="AX164" s="217"/>
      <c r="AY164" s="217"/>
      <c r="AZ164" s="217"/>
      <c r="BA164" s="6"/>
      <c r="BB164" s="6"/>
      <c r="BC164" s="6"/>
      <c r="BD164" s="6"/>
      <c r="BE164" s="6"/>
      <c r="BF164" s="6"/>
      <c r="BG164" s="217"/>
      <c r="BH164" s="217"/>
      <c r="BI164" s="217"/>
      <c r="BJ164" s="217"/>
      <c r="BK164" s="217"/>
      <c r="BL164" s="217"/>
      <c r="BM164" s="217"/>
      <c r="BN164" s="217"/>
      <c r="BO164" s="217"/>
      <c r="BP164" s="218"/>
      <c r="BQ164" s="217"/>
      <c r="BR164" s="217"/>
      <c r="BS164" s="217"/>
      <c r="BT164" s="217"/>
      <c r="BU164" s="217"/>
      <c r="BV164" s="217"/>
      <c r="BW164" s="217"/>
      <c r="BX164" s="217"/>
      <c r="BY164" s="217"/>
      <c r="BZ164" s="217"/>
      <c r="CA164" s="217"/>
      <c r="CB164" s="217"/>
      <c r="CC164" s="217"/>
    </row>
    <row r="165" spans="1:81" s="219" customFormat="1" ht="15.75" customHeight="1" x14ac:dyDescent="0.2">
      <c r="A165" s="223" t="s">
        <v>45</v>
      </c>
      <c r="B165" s="224">
        <f>+SUM(C165:D165)</f>
        <v>0</v>
      </c>
      <c r="C165" s="84"/>
      <c r="D165" s="84"/>
      <c r="E165" s="64"/>
      <c r="F165" s="64"/>
      <c r="G165" s="64"/>
      <c r="H165" s="64"/>
      <c r="I165" s="64"/>
      <c r="J165" s="64"/>
      <c r="K165" s="64"/>
      <c r="L165" s="64"/>
      <c r="M165" s="64"/>
      <c r="N165" s="64"/>
      <c r="O165" s="64"/>
      <c r="P165" s="64"/>
      <c r="Q165" s="64"/>
      <c r="U165" s="14"/>
      <c r="V165" s="14"/>
      <c r="W165" s="11"/>
      <c r="X165" s="11"/>
      <c r="Z165" s="221"/>
      <c r="AS165" s="217"/>
      <c r="AT165" s="217"/>
      <c r="AU165" s="217"/>
      <c r="AV165" s="222"/>
      <c r="AW165" s="218"/>
      <c r="AX165" s="217"/>
      <c r="AY165" s="217"/>
      <c r="AZ165" s="217"/>
      <c r="BA165" s="6"/>
      <c r="BB165" s="6"/>
      <c r="BC165" s="6"/>
      <c r="BD165" s="6"/>
      <c r="BE165" s="6"/>
      <c r="BF165" s="6"/>
      <c r="BG165" s="217"/>
      <c r="BH165" s="217"/>
      <c r="BI165" s="217"/>
      <c r="BJ165" s="217"/>
      <c r="BK165" s="217"/>
      <c r="BL165" s="217"/>
      <c r="BM165" s="217"/>
      <c r="BN165" s="217"/>
      <c r="BO165" s="217"/>
      <c r="BP165" s="218"/>
      <c r="BQ165" s="217"/>
      <c r="BR165" s="217"/>
      <c r="BS165" s="217"/>
      <c r="BT165" s="217"/>
      <c r="BU165" s="217"/>
      <c r="BV165" s="217"/>
      <c r="BW165" s="217"/>
      <c r="BX165" s="217"/>
      <c r="BY165" s="217"/>
      <c r="BZ165" s="217"/>
      <c r="CA165" s="217"/>
      <c r="CB165" s="217"/>
      <c r="CC165" s="217"/>
    </row>
    <row r="166" spans="1:81" s="219" customFormat="1" ht="15.75" customHeight="1" x14ac:dyDescent="0.2">
      <c r="A166" s="225" t="s">
        <v>158</v>
      </c>
      <c r="B166" s="224">
        <f>+SUM(C166:D166)</f>
        <v>0</v>
      </c>
      <c r="C166" s="84"/>
      <c r="D166" s="84"/>
      <c r="E166" s="64"/>
      <c r="F166" s="64"/>
      <c r="G166" s="64"/>
      <c r="H166" s="64"/>
      <c r="I166" s="226"/>
      <c r="J166" s="64"/>
      <c r="K166" s="64"/>
      <c r="L166" s="64"/>
      <c r="M166" s="64"/>
      <c r="N166" s="64"/>
      <c r="O166" s="64"/>
      <c r="P166" s="64"/>
      <c r="Q166" s="64"/>
      <c r="U166" s="14"/>
      <c r="V166" s="14"/>
      <c r="W166" s="11"/>
      <c r="X166" s="11"/>
      <c r="Z166" s="221"/>
      <c r="AS166" s="217"/>
      <c r="AT166" s="217"/>
      <c r="AU166" s="217"/>
      <c r="AV166" s="222"/>
      <c r="AW166" s="218"/>
      <c r="AX166" s="217"/>
      <c r="AY166" s="217"/>
      <c r="AZ166" s="217"/>
      <c r="BA166" s="6"/>
      <c r="BB166" s="6"/>
      <c r="BC166" s="6"/>
      <c r="BD166" s="6"/>
      <c r="BE166" s="6"/>
      <c r="BF166" s="6"/>
      <c r="BG166" s="217"/>
      <c r="BH166" s="217"/>
      <c r="BI166" s="217"/>
      <c r="BJ166" s="217"/>
      <c r="BK166" s="217"/>
      <c r="BL166" s="217"/>
      <c r="BM166" s="217"/>
      <c r="BN166" s="217"/>
      <c r="BO166" s="217"/>
      <c r="BP166" s="218"/>
      <c r="BQ166" s="217"/>
      <c r="BR166" s="217"/>
      <c r="BS166" s="217"/>
      <c r="BT166" s="217"/>
      <c r="BU166" s="217"/>
      <c r="BV166" s="217"/>
      <c r="BW166" s="217"/>
      <c r="BX166" s="217"/>
      <c r="BY166" s="217"/>
      <c r="BZ166" s="217"/>
      <c r="CA166" s="217"/>
      <c r="CB166" s="217"/>
      <c r="CC166" s="217"/>
    </row>
    <row r="167" spans="1:81" s="219" customFormat="1" ht="15.75" customHeight="1" x14ac:dyDescent="0.2">
      <c r="A167" s="206" t="s">
        <v>5</v>
      </c>
      <c r="B167" s="24">
        <f>+SUM(C167:D167)</f>
        <v>49</v>
      </c>
      <c r="C167" s="24">
        <f>+SUM(C163:C166)</f>
        <v>17</v>
      </c>
      <c r="D167" s="24">
        <f>+SUM(D163:D166)</f>
        <v>32</v>
      </c>
      <c r="E167" s="64"/>
      <c r="F167" s="64"/>
      <c r="G167" s="64"/>
      <c r="H167" s="64"/>
      <c r="I167" s="64"/>
      <c r="J167" s="64"/>
      <c r="K167" s="64"/>
      <c r="L167" s="64"/>
      <c r="M167" s="64"/>
      <c r="N167" s="64"/>
      <c r="O167" s="64"/>
      <c r="P167" s="64"/>
      <c r="Q167" s="64"/>
      <c r="U167" s="14"/>
      <c r="V167" s="14"/>
      <c r="W167" s="11"/>
      <c r="X167" s="11"/>
      <c r="Z167" s="221"/>
      <c r="AS167" s="217"/>
      <c r="AT167" s="217"/>
      <c r="AU167" s="217"/>
      <c r="AV167" s="222"/>
      <c r="AW167" s="218"/>
      <c r="AX167" s="217"/>
      <c r="AY167" s="217"/>
      <c r="AZ167" s="217"/>
      <c r="BA167" s="6"/>
      <c r="BB167" s="6"/>
      <c r="BC167" s="6"/>
      <c r="BD167" s="6"/>
      <c r="BE167" s="6"/>
      <c r="BF167" s="6"/>
      <c r="BG167" s="217"/>
      <c r="BH167" s="217"/>
      <c r="BI167" s="217"/>
      <c r="BJ167" s="217"/>
      <c r="BK167" s="217"/>
      <c r="BL167" s="217"/>
      <c r="BM167" s="217"/>
      <c r="BN167" s="217"/>
      <c r="BO167" s="217"/>
      <c r="BP167" s="218"/>
      <c r="BQ167" s="217"/>
      <c r="BR167" s="217"/>
      <c r="BS167" s="217"/>
      <c r="BT167" s="217"/>
      <c r="BU167" s="217"/>
      <c r="BV167" s="217"/>
      <c r="BW167" s="217"/>
      <c r="BX167" s="217"/>
      <c r="BY167" s="217"/>
      <c r="BZ167" s="217"/>
      <c r="CA167" s="217"/>
      <c r="CB167" s="217"/>
      <c r="CC167" s="217"/>
    </row>
    <row r="168" spans="1:81" s="15" customFormat="1" ht="40.5" customHeight="1" x14ac:dyDescent="0.2">
      <c r="A168" s="130" t="s">
        <v>159</v>
      </c>
      <c r="B168" s="130"/>
      <c r="C168" s="130"/>
      <c r="D168" s="130"/>
      <c r="E168" s="130"/>
      <c r="F168" s="130"/>
      <c r="G168" s="130"/>
      <c r="H168" s="11"/>
      <c r="I168" s="11"/>
      <c r="J168" s="11"/>
      <c r="K168" s="11"/>
      <c r="L168" s="11"/>
      <c r="M168" s="130"/>
      <c r="N168" s="130"/>
      <c r="R168" s="11"/>
      <c r="S168" s="11"/>
      <c r="AK168" s="13"/>
      <c r="AL168" s="13"/>
      <c r="AM168" s="13"/>
      <c r="AN168" s="13"/>
      <c r="AO168" s="13"/>
      <c r="AP168" s="13"/>
      <c r="AV168" s="17"/>
      <c r="AW168" s="131"/>
      <c r="BA168" s="6"/>
      <c r="BB168" s="6"/>
      <c r="BC168" s="6"/>
      <c r="BD168" s="6"/>
      <c r="BE168" s="6"/>
      <c r="BF168" s="6"/>
      <c r="BP168" s="16"/>
    </row>
    <row r="169" spans="1:81" s="13" customFormat="1" ht="14.25" customHeight="1" x14ac:dyDescent="0.15">
      <c r="A169" s="366" t="s">
        <v>70</v>
      </c>
      <c r="B169" s="368" t="s">
        <v>71</v>
      </c>
      <c r="C169" s="358" t="s">
        <v>72</v>
      </c>
      <c r="D169" s="370"/>
      <c r="E169" s="370"/>
      <c r="F169" s="370"/>
      <c r="G169" s="370"/>
      <c r="H169" s="370"/>
      <c r="I169" s="370"/>
      <c r="J169" s="370"/>
      <c r="K169" s="370"/>
      <c r="L169" s="370"/>
      <c r="M169" s="370"/>
      <c r="N169" s="370"/>
      <c r="O169" s="370"/>
      <c r="P169" s="370"/>
      <c r="Q169" s="370"/>
      <c r="R169" s="370"/>
      <c r="S169" s="370"/>
      <c r="T169" s="370"/>
      <c r="U169" s="370"/>
      <c r="V169" s="358" t="s">
        <v>7</v>
      </c>
      <c r="W169" s="359"/>
      <c r="X169" s="394" t="s">
        <v>73</v>
      </c>
      <c r="Y169" s="390" t="s">
        <v>160</v>
      </c>
      <c r="Z169" s="15"/>
      <c r="AA169" s="15"/>
      <c r="AB169" s="15"/>
      <c r="AC169" s="15"/>
      <c r="AD169" s="15"/>
      <c r="AE169" s="15"/>
      <c r="AF169" s="15"/>
      <c r="AG169" s="15"/>
      <c r="AH169" s="15"/>
      <c r="AI169" s="15"/>
      <c r="AJ169" s="15"/>
      <c r="AW169" s="131"/>
      <c r="AX169" s="17"/>
      <c r="BA169" s="6"/>
      <c r="BB169" s="6"/>
      <c r="BC169" s="6"/>
      <c r="BD169" s="6"/>
      <c r="BE169" s="6"/>
      <c r="BF169" s="6"/>
      <c r="BP169" s="16"/>
    </row>
    <row r="170" spans="1:81" s="13" customFormat="1" ht="30" customHeight="1" x14ac:dyDescent="0.15">
      <c r="A170" s="367"/>
      <c r="B170" s="369"/>
      <c r="C170" s="132"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95"/>
      <c r="Y170" s="391"/>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3" t="s">
        <v>75</v>
      </c>
      <c r="B171" s="134">
        <f t="shared" ref="B171:B176" si="16">SUM(C171:U171)</f>
        <v>56</v>
      </c>
      <c r="C171" s="50"/>
      <c r="D171" s="48"/>
      <c r="E171" s="48"/>
      <c r="F171" s="48">
        <v>1</v>
      </c>
      <c r="G171" s="48">
        <v>1</v>
      </c>
      <c r="H171" s="48">
        <v>5</v>
      </c>
      <c r="I171" s="48">
        <v>1</v>
      </c>
      <c r="J171" s="48">
        <v>1</v>
      </c>
      <c r="K171" s="48">
        <v>1</v>
      </c>
      <c r="L171" s="48">
        <v>1</v>
      </c>
      <c r="M171" s="55">
        <v>5</v>
      </c>
      <c r="N171" s="55">
        <v>5</v>
      </c>
      <c r="O171" s="55">
        <v>8</v>
      </c>
      <c r="P171" s="55">
        <v>5</v>
      </c>
      <c r="Q171" s="55">
        <v>6</v>
      </c>
      <c r="R171" s="55">
        <v>6</v>
      </c>
      <c r="S171" s="55">
        <v>5</v>
      </c>
      <c r="T171" s="55">
        <v>3</v>
      </c>
      <c r="U171" s="55">
        <v>2</v>
      </c>
      <c r="V171" s="50">
        <v>20</v>
      </c>
      <c r="W171" s="51">
        <v>36</v>
      </c>
      <c r="X171" s="227">
        <v>56</v>
      </c>
      <c r="Y171" s="228"/>
      <c r="Z171" s="289"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7"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3"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27"/>
      <c r="Y172" s="229"/>
      <c r="Z172" s="289" t="str">
        <f t="shared" si="17"/>
        <v/>
      </c>
      <c r="AA172" s="15"/>
      <c r="AB172" s="15"/>
      <c r="AC172" s="15"/>
      <c r="AI172" s="15"/>
      <c r="AJ172" s="15"/>
      <c r="AK172" s="15"/>
      <c r="AL172" s="15"/>
      <c r="AM172" s="15"/>
      <c r="AW172" s="16"/>
      <c r="AZ172" s="17"/>
      <c r="BA172" s="33" t="str">
        <f t="shared" si="18"/>
        <v/>
      </c>
      <c r="BB172" s="137" t="str">
        <f t="shared" si="19"/>
        <v/>
      </c>
      <c r="BC172" s="33" t="str">
        <f t="shared" si="20"/>
        <v/>
      </c>
      <c r="BD172" s="16">
        <f t="shared" si="21"/>
        <v>0</v>
      </c>
      <c r="BE172" s="16">
        <f t="shared" si="22"/>
        <v>0</v>
      </c>
      <c r="BF172" s="16" t="str">
        <f t="shared" si="23"/>
        <v/>
      </c>
      <c r="BP172" s="16"/>
    </row>
    <row r="173" spans="1:81" s="13" customFormat="1" ht="15.75" customHeight="1" x14ac:dyDescent="0.15">
      <c r="A173" s="133"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27"/>
      <c r="Y173" s="229"/>
      <c r="Z173" s="289" t="str">
        <f t="shared" si="17"/>
        <v/>
      </c>
      <c r="AA173" s="15"/>
      <c r="AB173" s="15"/>
      <c r="AC173" s="15"/>
      <c r="AI173" s="15"/>
      <c r="AJ173" s="15"/>
      <c r="AK173" s="15"/>
      <c r="AL173" s="15"/>
      <c r="AM173" s="15"/>
      <c r="AW173" s="16"/>
      <c r="AZ173" s="17"/>
      <c r="BA173" s="33" t="str">
        <f t="shared" si="18"/>
        <v/>
      </c>
      <c r="BB173" s="137" t="str">
        <f t="shared" si="19"/>
        <v/>
      </c>
      <c r="BC173" s="33" t="str">
        <f t="shared" si="20"/>
        <v/>
      </c>
      <c r="BD173" s="16">
        <f t="shared" si="21"/>
        <v>0</v>
      </c>
      <c r="BE173" s="16">
        <f t="shared" si="22"/>
        <v>0</v>
      </c>
      <c r="BF173" s="16" t="str">
        <f t="shared" si="23"/>
        <v/>
      </c>
      <c r="BP173" s="16"/>
    </row>
    <row r="174" spans="1:81" s="13" customFormat="1" ht="15.75" customHeight="1" x14ac:dyDescent="0.15">
      <c r="A174" s="23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27"/>
      <c r="Y174" s="229"/>
      <c r="Z174" s="289" t="str">
        <f t="shared" si="17"/>
        <v/>
      </c>
      <c r="AA174" s="15"/>
      <c r="AB174" s="15"/>
      <c r="AC174" s="15"/>
      <c r="AI174" s="15"/>
      <c r="AJ174" s="15"/>
      <c r="AK174" s="15"/>
      <c r="AL174" s="15"/>
      <c r="AM174" s="15"/>
      <c r="AW174" s="16"/>
      <c r="AZ174" s="17"/>
      <c r="BA174" s="33" t="str">
        <f t="shared" si="18"/>
        <v/>
      </c>
      <c r="BB174" s="137" t="str">
        <f t="shared" si="19"/>
        <v/>
      </c>
      <c r="BC174" s="33" t="str">
        <f t="shared" si="20"/>
        <v/>
      </c>
      <c r="BD174" s="16">
        <f t="shared" si="21"/>
        <v>0</v>
      </c>
      <c r="BE174" s="16">
        <f t="shared" si="22"/>
        <v>0</v>
      </c>
      <c r="BF174" s="16" t="str">
        <f t="shared" si="23"/>
        <v/>
      </c>
      <c r="BP174" s="16"/>
    </row>
    <row r="175" spans="1:81" s="13" customFormat="1" ht="15.75" customHeight="1" x14ac:dyDescent="0.15">
      <c r="A175" s="23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32"/>
      <c r="Y175" s="233"/>
      <c r="Z175" s="289" t="str">
        <f t="shared" si="17"/>
        <v/>
      </c>
      <c r="AA175" s="15"/>
      <c r="AB175" s="15"/>
      <c r="AC175" s="15"/>
      <c r="AI175" s="15"/>
      <c r="AJ175" s="15"/>
      <c r="AK175" s="15"/>
      <c r="AL175" s="15"/>
      <c r="AM175" s="15"/>
      <c r="AW175" s="16"/>
      <c r="AZ175" s="17"/>
      <c r="BA175" s="33" t="str">
        <f t="shared" si="18"/>
        <v/>
      </c>
      <c r="BB175" s="137" t="str">
        <f t="shared" si="19"/>
        <v/>
      </c>
      <c r="BC175" s="33" t="str">
        <f t="shared" si="20"/>
        <v/>
      </c>
      <c r="BD175" s="16">
        <f t="shared" si="21"/>
        <v>0</v>
      </c>
      <c r="BE175" s="16">
        <f t="shared" si="22"/>
        <v>0</v>
      </c>
      <c r="BF175" s="16" t="str">
        <f t="shared" si="23"/>
        <v/>
      </c>
      <c r="BP175" s="16"/>
    </row>
    <row r="176" spans="1:81" s="13" customFormat="1" ht="15.75" customHeight="1" x14ac:dyDescent="0.15">
      <c r="A176" s="206" t="s">
        <v>5</v>
      </c>
      <c r="B176" s="56">
        <f t="shared" si="16"/>
        <v>56</v>
      </c>
      <c r="C176" s="234">
        <f>+SUM(C171:C175)</f>
        <v>0</v>
      </c>
      <c r="D176" s="87">
        <f t="shared" ref="D176:Y176" si="24">+SUM(D171:D175)</f>
        <v>0</v>
      </c>
      <c r="E176" s="87">
        <f t="shared" si="24"/>
        <v>0</v>
      </c>
      <c r="F176" s="87">
        <f t="shared" si="24"/>
        <v>1</v>
      </c>
      <c r="G176" s="87">
        <f t="shared" si="24"/>
        <v>1</v>
      </c>
      <c r="H176" s="87">
        <f t="shared" si="24"/>
        <v>5</v>
      </c>
      <c r="I176" s="87">
        <f t="shared" si="24"/>
        <v>1</v>
      </c>
      <c r="J176" s="87">
        <f t="shared" si="24"/>
        <v>1</v>
      </c>
      <c r="K176" s="87">
        <f t="shared" si="24"/>
        <v>1</v>
      </c>
      <c r="L176" s="87">
        <f t="shared" si="24"/>
        <v>1</v>
      </c>
      <c r="M176" s="87">
        <f t="shared" si="24"/>
        <v>5</v>
      </c>
      <c r="N176" s="87">
        <f t="shared" si="24"/>
        <v>5</v>
      </c>
      <c r="O176" s="87">
        <f t="shared" si="24"/>
        <v>8</v>
      </c>
      <c r="P176" s="87">
        <f t="shared" si="24"/>
        <v>5</v>
      </c>
      <c r="Q176" s="87">
        <f t="shared" si="24"/>
        <v>6</v>
      </c>
      <c r="R176" s="87">
        <f t="shared" si="24"/>
        <v>6</v>
      </c>
      <c r="S176" s="87">
        <f t="shared" si="24"/>
        <v>5</v>
      </c>
      <c r="T176" s="87">
        <f t="shared" si="24"/>
        <v>3</v>
      </c>
      <c r="U176" s="88">
        <f t="shared" si="24"/>
        <v>2</v>
      </c>
      <c r="V176" s="234">
        <f t="shared" si="24"/>
        <v>20</v>
      </c>
      <c r="W176" s="235">
        <f t="shared" si="24"/>
        <v>36</v>
      </c>
      <c r="X176" s="236">
        <f t="shared" si="24"/>
        <v>56</v>
      </c>
      <c r="Y176" s="237">
        <f t="shared" si="24"/>
        <v>0</v>
      </c>
      <c r="Z176" s="289" t="str">
        <f t="shared" si="17"/>
        <v/>
      </c>
      <c r="AA176" s="15"/>
      <c r="AB176" s="15"/>
      <c r="AC176" s="15"/>
      <c r="AI176" s="15"/>
      <c r="AJ176" s="15"/>
      <c r="AK176" s="15"/>
      <c r="AL176" s="15"/>
      <c r="AM176" s="15"/>
      <c r="AW176" s="16"/>
      <c r="AZ176" s="17"/>
      <c r="BA176" s="33" t="str">
        <f t="shared" si="18"/>
        <v/>
      </c>
      <c r="BB176" s="137" t="str">
        <f t="shared" si="19"/>
        <v/>
      </c>
      <c r="BC176" s="33" t="str">
        <f t="shared" si="20"/>
        <v/>
      </c>
      <c r="BD176" s="16">
        <f t="shared" si="21"/>
        <v>0</v>
      </c>
      <c r="BE176" s="16">
        <f t="shared" si="22"/>
        <v>0</v>
      </c>
      <c r="BF176" s="16">
        <f t="shared" si="23"/>
        <v>0</v>
      </c>
      <c r="BP176" s="16"/>
    </row>
    <row r="177" spans="1:68" s="13" customFormat="1" ht="40.5" customHeight="1" x14ac:dyDescent="0.2">
      <c r="A177" s="147" t="s">
        <v>161</v>
      </c>
      <c r="C177" s="130"/>
      <c r="D177" s="130"/>
      <c r="E177" s="130"/>
      <c r="F177" s="130"/>
      <c r="G177" s="130"/>
      <c r="H177" s="130"/>
      <c r="I177" s="130"/>
      <c r="J177" s="130"/>
      <c r="K177" s="130"/>
      <c r="L177" s="130"/>
      <c r="M177" s="130"/>
      <c r="N177" s="130"/>
      <c r="O177" s="15"/>
      <c r="P177" s="15"/>
      <c r="Q177" s="15"/>
      <c r="R177" s="15"/>
      <c r="S177" s="15"/>
      <c r="T177" s="15"/>
      <c r="X177" s="15"/>
      <c r="Y177" s="15"/>
      <c r="Z177" s="15"/>
      <c r="AF177" s="15"/>
      <c r="AG177" s="15"/>
      <c r="AH177" s="15"/>
      <c r="AI177" s="15"/>
      <c r="AJ177" s="15"/>
      <c r="AV177" s="17"/>
      <c r="AW177" s="131"/>
      <c r="BA177" s="6"/>
      <c r="BB177" s="6"/>
      <c r="BC177" s="6"/>
      <c r="BD177" s="6"/>
      <c r="BE177" s="6"/>
      <c r="BF177" s="6"/>
      <c r="BP177" s="16"/>
    </row>
    <row r="178" spans="1:68" s="13" customFormat="1" ht="18.75" customHeight="1" x14ac:dyDescent="0.15">
      <c r="A178" s="257" t="s">
        <v>70</v>
      </c>
      <c r="B178" s="254" t="s">
        <v>71</v>
      </c>
      <c r="C178" s="15"/>
      <c r="D178" s="15"/>
      <c r="E178" s="15"/>
      <c r="F178" s="15"/>
      <c r="G178" s="15"/>
      <c r="H178" s="15"/>
      <c r="I178" s="15"/>
      <c r="J178" s="15"/>
      <c r="P178" s="15"/>
      <c r="Q178" s="15"/>
      <c r="R178" s="15"/>
      <c r="S178" s="15"/>
      <c r="T178" s="15"/>
      <c r="AG178" s="148"/>
      <c r="AH178" s="148"/>
      <c r="AW178" s="16"/>
      <c r="BA178" s="6"/>
      <c r="BB178" s="6"/>
      <c r="BC178" s="6"/>
      <c r="BD178" s="6"/>
      <c r="BE178" s="6"/>
      <c r="BF178" s="6"/>
      <c r="BP178" s="16"/>
    </row>
    <row r="179" spans="1:68" s="13" customFormat="1" ht="15" customHeight="1" x14ac:dyDescent="0.15">
      <c r="A179" s="149" t="s">
        <v>75</v>
      </c>
      <c r="B179" s="76">
        <v>421</v>
      </c>
      <c r="C179" s="15"/>
      <c r="D179" s="15"/>
      <c r="E179" s="15"/>
      <c r="F179" s="15"/>
      <c r="G179" s="15"/>
      <c r="H179" s="15"/>
      <c r="I179" s="15"/>
      <c r="J179" s="15"/>
      <c r="T179" s="15"/>
      <c r="AG179" s="148"/>
      <c r="AH179" s="148"/>
      <c r="AK179" s="151"/>
      <c r="AL179" s="152"/>
      <c r="AM179" s="151"/>
      <c r="AN179" s="151"/>
      <c r="AO179" s="151"/>
      <c r="AP179" s="151"/>
      <c r="AW179" s="16"/>
      <c r="BA179" s="6"/>
      <c r="BB179" s="6"/>
      <c r="BC179" s="6"/>
      <c r="BD179" s="6"/>
      <c r="BE179" s="6"/>
      <c r="BF179" s="6"/>
      <c r="BP179" s="16"/>
    </row>
    <row r="180" spans="1:68" s="13" customFormat="1" ht="15" customHeight="1" x14ac:dyDescent="0.15">
      <c r="A180" s="133" t="s">
        <v>76</v>
      </c>
      <c r="B180" s="78"/>
      <c r="C180" s="15"/>
      <c r="D180" s="15"/>
      <c r="E180" s="15"/>
      <c r="F180" s="15"/>
      <c r="G180" s="15"/>
      <c r="H180" s="15"/>
      <c r="I180" s="15"/>
      <c r="J180" s="15"/>
      <c r="T180" s="15"/>
      <c r="AG180" s="148"/>
      <c r="AH180" s="148"/>
      <c r="AK180" s="151"/>
      <c r="AL180" s="152"/>
      <c r="AM180" s="151"/>
      <c r="AN180" s="151"/>
      <c r="AO180" s="151"/>
      <c r="AP180" s="151"/>
      <c r="AW180" s="16"/>
      <c r="BA180" s="6"/>
      <c r="BB180" s="6"/>
      <c r="BC180" s="6"/>
      <c r="BD180" s="6"/>
      <c r="BE180" s="6"/>
      <c r="BF180" s="6"/>
      <c r="BP180" s="16"/>
    </row>
    <row r="181" spans="1:68" s="13" customFormat="1" ht="15" customHeight="1" x14ac:dyDescent="0.15">
      <c r="A181" s="133" t="s">
        <v>77</v>
      </c>
      <c r="B181" s="78"/>
      <c r="C181" s="15"/>
      <c r="D181" s="15"/>
      <c r="E181" s="15"/>
      <c r="F181" s="15"/>
      <c r="G181" s="15"/>
      <c r="H181" s="15"/>
      <c r="I181" s="15"/>
      <c r="J181" s="15"/>
      <c r="T181" s="15"/>
      <c r="AG181" s="148"/>
      <c r="AH181" s="148"/>
      <c r="AK181" s="151"/>
      <c r="AL181" s="152"/>
      <c r="AM181" s="151"/>
      <c r="AN181" s="151"/>
      <c r="AO181" s="151"/>
      <c r="AP181" s="151"/>
      <c r="AW181" s="16"/>
      <c r="BA181" s="6"/>
      <c r="BB181" s="6"/>
      <c r="BC181" s="6"/>
      <c r="BD181" s="6"/>
      <c r="BE181" s="6"/>
      <c r="BF181" s="6"/>
      <c r="BP181" s="16"/>
    </row>
    <row r="182" spans="1:68" s="13" customFormat="1" ht="16.5" customHeight="1" x14ac:dyDescent="0.15">
      <c r="A182" s="138" t="s">
        <v>78</v>
      </c>
      <c r="B182" s="154"/>
      <c r="C182" s="15"/>
      <c r="D182" s="15"/>
      <c r="E182" s="15"/>
      <c r="F182" s="15"/>
      <c r="G182" s="15"/>
      <c r="H182" s="15"/>
      <c r="I182" s="15"/>
      <c r="J182" s="15"/>
      <c r="T182" s="15"/>
      <c r="AG182" s="148"/>
      <c r="AH182" s="148"/>
      <c r="AK182" s="151"/>
      <c r="AL182" s="152"/>
      <c r="AM182" s="151"/>
      <c r="AN182" s="151"/>
      <c r="AO182" s="151"/>
      <c r="AP182" s="151"/>
      <c r="AW182" s="16"/>
      <c r="BA182" s="6"/>
      <c r="BB182" s="6"/>
      <c r="BC182" s="6"/>
      <c r="BD182" s="6"/>
      <c r="BE182" s="6"/>
      <c r="BF182" s="6"/>
      <c r="BP182" s="16"/>
    </row>
    <row r="183" spans="1:68" s="13" customFormat="1" ht="16.5" customHeight="1" x14ac:dyDescent="0.15">
      <c r="A183" s="206" t="s">
        <v>5</v>
      </c>
      <c r="B183" s="56">
        <f>+SUM(B179:B182)</f>
        <v>421</v>
      </c>
      <c r="C183" s="15"/>
      <c r="D183" s="15"/>
      <c r="E183" s="15"/>
      <c r="F183" s="15"/>
      <c r="G183" s="15"/>
      <c r="H183" s="15"/>
      <c r="I183" s="15"/>
      <c r="J183" s="15"/>
      <c r="T183" s="15"/>
      <c r="AG183" s="148"/>
      <c r="AH183" s="148"/>
      <c r="AK183" s="151"/>
      <c r="AL183" s="152"/>
      <c r="AM183" s="151"/>
      <c r="AN183" s="151"/>
      <c r="AO183" s="151"/>
      <c r="AP183" s="151"/>
      <c r="AW183" s="16"/>
      <c r="BA183" s="6"/>
      <c r="BB183" s="6"/>
      <c r="BC183" s="6"/>
      <c r="BD183" s="6"/>
      <c r="BE183" s="6"/>
      <c r="BF183" s="6"/>
      <c r="BP183" s="16"/>
    </row>
    <row r="184" spans="1:68" s="13" customFormat="1" ht="42" customHeight="1" x14ac:dyDescent="0.2">
      <c r="A184" s="147" t="s">
        <v>162</v>
      </c>
      <c r="B184" s="147"/>
      <c r="C184" s="15"/>
      <c r="D184" s="15"/>
      <c r="E184" s="15"/>
      <c r="F184" s="15"/>
      <c r="G184" s="15"/>
      <c r="H184" s="15"/>
      <c r="I184" s="15"/>
      <c r="J184" s="15"/>
      <c r="T184" s="15"/>
      <c r="AG184" s="148"/>
      <c r="AH184" s="148"/>
      <c r="AK184" s="151"/>
      <c r="AL184" s="152"/>
      <c r="AM184" s="151"/>
      <c r="AN184" s="151"/>
      <c r="AO184" s="151"/>
      <c r="AP184" s="151"/>
      <c r="AW184" s="16"/>
      <c r="BA184" s="6"/>
      <c r="BB184" s="6"/>
      <c r="BC184" s="6"/>
      <c r="BD184" s="6"/>
      <c r="BE184" s="6"/>
      <c r="BF184" s="6"/>
      <c r="BP184" s="16"/>
    </row>
    <row r="185" spans="1:68" s="13" customFormat="1" ht="15" customHeight="1" x14ac:dyDescent="0.15">
      <c r="A185" s="257" t="s">
        <v>70</v>
      </c>
      <c r="B185" s="94" t="s">
        <v>71</v>
      </c>
      <c r="C185" s="15"/>
      <c r="D185" s="15"/>
      <c r="E185" s="15"/>
      <c r="F185" s="15"/>
      <c r="G185" s="15"/>
      <c r="H185" s="15"/>
      <c r="I185" s="15"/>
      <c r="J185" s="15"/>
      <c r="T185" s="15"/>
      <c r="AG185" s="148"/>
      <c r="AH185" s="148"/>
      <c r="AK185" s="151"/>
      <c r="AL185" s="152"/>
      <c r="AM185" s="151"/>
      <c r="AN185" s="151"/>
      <c r="AO185" s="151"/>
      <c r="AP185" s="151"/>
      <c r="AW185" s="16"/>
      <c r="BA185" s="6"/>
      <c r="BB185" s="6"/>
      <c r="BC185" s="6"/>
      <c r="BD185" s="6"/>
      <c r="BE185" s="6"/>
      <c r="BF185" s="6"/>
      <c r="BP185" s="16"/>
    </row>
    <row r="186" spans="1:68" s="13" customFormat="1" ht="15" customHeight="1" x14ac:dyDescent="0.15">
      <c r="A186" s="149" t="s">
        <v>75</v>
      </c>
      <c r="B186" s="150">
        <v>593</v>
      </c>
      <c r="C186" s="15"/>
      <c r="D186" s="15"/>
      <c r="E186" s="15"/>
      <c r="F186" s="15"/>
      <c r="G186" s="15"/>
      <c r="H186" s="15"/>
      <c r="I186" s="15"/>
      <c r="J186" s="15"/>
      <c r="P186" s="15"/>
      <c r="Q186" s="15"/>
      <c r="R186" s="15"/>
      <c r="S186" s="15"/>
      <c r="T186" s="15"/>
      <c r="AG186" s="148"/>
      <c r="AH186" s="148"/>
      <c r="AK186" s="151"/>
      <c r="AL186" s="152"/>
      <c r="AM186" s="151"/>
      <c r="AN186" s="151"/>
      <c r="AO186" s="151"/>
      <c r="AP186" s="151"/>
      <c r="AW186" s="16"/>
      <c r="BA186" s="6"/>
      <c r="BB186" s="6"/>
      <c r="BC186" s="6"/>
      <c r="BD186" s="6"/>
      <c r="BE186" s="6"/>
      <c r="BF186" s="6"/>
      <c r="BP186" s="16"/>
    </row>
    <row r="187" spans="1:68" s="13" customFormat="1" ht="15" customHeight="1" x14ac:dyDescent="0.15">
      <c r="A187" s="133" t="s">
        <v>76</v>
      </c>
      <c r="B187" s="78"/>
      <c r="C187" s="15"/>
      <c r="D187" s="15"/>
      <c r="E187" s="15"/>
      <c r="F187" s="15"/>
      <c r="G187" s="15"/>
      <c r="H187" s="15"/>
      <c r="I187" s="15"/>
      <c r="J187" s="15"/>
      <c r="P187" s="15"/>
      <c r="Q187" s="15"/>
      <c r="R187" s="15"/>
      <c r="S187" s="15"/>
      <c r="T187" s="15"/>
      <c r="AG187" s="148"/>
      <c r="AH187" s="148"/>
      <c r="AK187" s="151"/>
      <c r="AL187" s="152"/>
      <c r="AM187" s="151"/>
      <c r="AN187" s="151"/>
      <c r="AO187" s="151"/>
      <c r="AP187" s="151"/>
      <c r="AW187" s="16"/>
      <c r="BA187" s="6"/>
      <c r="BB187" s="6"/>
      <c r="BC187" s="6"/>
      <c r="BD187" s="6"/>
      <c r="BE187" s="6"/>
      <c r="BF187" s="6"/>
      <c r="BP187" s="16"/>
    </row>
    <row r="188" spans="1:68" s="13" customFormat="1" ht="15" customHeight="1" x14ac:dyDescent="0.15">
      <c r="A188" s="133" t="s">
        <v>77</v>
      </c>
      <c r="B188" s="78"/>
      <c r="C188" s="15"/>
      <c r="D188" s="15"/>
      <c r="E188" s="15"/>
      <c r="F188" s="15"/>
      <c r="G188" s="15"/>
      <c r="H188" s="15"/>
      <c r="I188" s="15"/>
      <c r="J188" s="15"/>
      <c r="P188" s="15"/>
      <c r="Q188" s="15"/>
      <c r="R188" s="15"/>
      <c r="S188" s="15"/>
      <c r="T188" s="15"/>
      <c r="AG188" s="148"/>
      <c r="AH188" s="148"/>
      <c r="AK188" s="151"/>
      <c r="AL188" s="152"/>
      <c r="AM188" s="151"/>
      <c r="AN188" s="151"/>
      <c r="AO188" s="151"/>
      <c r="AP188" s="151"/>
      <c r="AW188" s="16"/>
      <c r="BA188" s="6"/>
      <c r="BB188" s="6"/>
      <c r="BC188" s="6"/>
      <c r="BD188" s="6"/>
      <c r="BE188" s="6"/>
      <c r="BF188" s="6"/>
      <c r="BP188" s="16"/>
    </row>
    <row r="189" spans="1:68" ht="15" customHeight="1" x14ac:dyDescent="0.2">
      <c r="A189" s="138" t="s">
        <v>78</v>
      </c>
      <c r="B189" s="154"/>
      <c r="K189" s="6"/>
      <c r="L189" s="6"/>
    </row>
    <row r="190" spans="1:68" ht="15" customHeight="1" x14ac:dyDescent="0.2">
      <c r="A190" s="206" t="s">
        <v>5</v>
      </c>
      <c r="B190" s="56">
        <f>+SUM(B186:B189)</f>
        <v>593</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39" t="s">
        <v>164</v>
      </c>
      <c r="B192" s="94" t="s">
        <v>71</v>
      </c>
      <c r="C192" s="6"/>
      <c r="D192" s="6"/>
      <c r="E192" s="6"/>
      <c r="F192" s="6"/>
      <c r="G192" s="6"/>
      <c r="H192" s="6"/>
      <c r="I192" s="6"/>
      <c r="J192" s="6"/>
      <c r="K192" s="6"/>
      <c r="L192" s="6"/>
      <c r="M192" s="6"/>
      <c r="N192" s="6"/>
    </row>
    <row r="193" spans="1:14" ht="16.5" customHeight="1" x14ac:dyDescent="0.15">
      <c r="A193" s="240" t="s">
        <v>165</v>
      </c>
      <c r="B193" s="150"/>
      <c r="C193" s="6"/>
      <c r="D193" s="6"/>
      <c r="E193" s="6"/>
      <c r="F193" s="6"/>
      <c r="G193" s="6"/>
      <c r="H193" s="6"/>
      <c r="I193" s="6"/>
      <c r="J193" s="6"/>
      <c r="K193" s="6"/>
      <c r="L193" s="6"/>
      <c r="M193" s="6"/>
      <c r="N193" s="6"/>
    </row>
    <row r="194" spans="1:14" ht="16.5" customHeight="1" x14ac:dyDescent="0.15">
      <c r="A194" s="241" t="s">
        <v>166</v>
      </c>
      <c r="B194" s="78"/>
      <c r="C194" s="6"/>
      <c r="D194" s="6"/>
      <c r="E194" s="6"/>
      <c r="F194" s="6"/>
      <c r="G194" s="6"/>
      <c r="H194" s="6"/>
      <c r="I194" s="6"/>
      <c r="J194" s="6"/>
      <c r="K194" s="6"/>
      <c r="L194" s="6"/>
      <c r="M194" s="6"/>
      <c r="N194" s="6"/>
    </row>
    <row r="195" spans="1:14" ht="16.5" customHeight="1" x14ac:dyDescent="0.15">
      <c r="A195" s="242" t="s">
        <v>167</v>
      </c>
      <c r="B195" s="154"/>
      <c r="C195" s="6"/>
      <c r="D195" s="6"/>
      <c r="E195" s="6"/>
      <c r="F195" s="6"/>
      <c r="G195" s="6"/>
      <c r="H195" s="6"/>
      <c r="I195" s="6"/>
      <c r="J195" s="6"/>
      <c r="K195" s="6"/>
      <c r="L195" s="6"/>
      <c r="M195" s="6"/>
      <c r="N195" s="6"/>
    </row>
    <row r="196" spans="1:14" ht="26.25" customHeight="1" x14ac:dyDescent="0.2">
      <c r="A196" s="243" t="s">
        <v>168</v>
      </c>
      <c r="B196" s="90"/>
      <c r="C196" s="90"/>
      <c r="D196" s="90"/>
    </row>
    <row r="197" spans="1:14" ht="31.5" customHeight="1" x14ac:dyDescent="0.2">
      <c r="A197" s="244" t="s">
        <v>82</v>
      </c>
      <c r="B197" s="94" t="s">
        <v>5</v>
      </c>
      <c r="N197" s="6"/>
    </row>
    <row r="198" spans="1:14" ht="15" customHeight="1" x14ac:dyDescent="0.2">
      <c r="A198" s="245" t="s">
        <v>83</v>
      </c>
      <c r="B198" s="76">
        <v>421</v>
      </c>
      <c r="M198" s="6"/>
      <c r="N198" s="6"/>
    </row>
    <row r="199" spans="1:14" ht="15" customHeight="1" x14ac:dyDescent="0.2">
      <c r="A199" s="160" t="s">
        <v>169</v>
      </c>
      <c r="B199" s="78">
        <v>791</v>
      </c>
      <c r="M199" s="6"/>
      <c r="N199" s="6"/>
    </row>
    <row r="200" spans="1:14" ht="15" customHeight="1" x14ac:dyDescent="0.2">
      <c r="A200" s="160" t="s">
        <v>170</v>
      </c>
      <c r="B200" s="78">
        <v>11</v>
      </c>
      <c r="M200" s="6"/>
      <c r="N200" s="6"/>
    </row>
    <row r="201" spans="1:14" ht="15" customHeight="1" x14ac:dyDescent="0.2">
      <c r="A201" s="246" t="s">
        <v>171</v>
      </c>
      <c r="B201" s="78"/>
      <c r="M201" s="6"/>
      <c r="N201" s="6"/>
    </row>
    <row r="202" spans="1:14" ht="15" customHeight="1" x14ac:dyDescent="0.2">
      <c r="A202" s="160" t="s">
        <v>172</v>
      </c>
      <c r="B202" s="78"/>
      <c r="M202" s="6"/>
      <c r="N202" s="6"/>
    </row>
    <row r="203" spans="1:14" ht="15" customHeight="1" x14ac:dyDescent="0.2">
      <c r="A203" s="160" t="s">
        <v>173</v>
      </c>
      <c r="B203" s="78">
        <v>3</v>
      </c>
      <c r="M203" s="6"/>
      <c r="N203" s="6"/>
    </row>
    <row r="204" spans="1:14" ht="15" customHeight="1" x14ac:dyDescent="0.2">
      <c r="A204" s="160" t="s">
        <v>174</v>
      </c>
      <c r="B204" s="78"/>
      <c r="M204" s="6"/>
      <c r="N204" s="6"/>
    </row>
    <row r="205" spans="1:14" ht="15" customHeight="1" x14ac:dyDescent="0.2">
      <c r="A205" s="160" t="s">
        <v>175</v>
      </c>
      <c r="B205" s="78"/>
      <c r="M205" s="6"/>
      <c r="N205" s="6"/>
    </row>
    <row r="206" spans="1:14" ht="15" customHeight="1" x14ac:dyDescent="0.2">
      <c r="A206" s="247" t="s">
        <v>86</v>
      </c>
      <c r="B206" s="78">
        <v>557</v>
      </c>
      <c r="M206" s="6"/>
      <c r="N206" s="6"/>
    </row>
    <row r="207" spans="1:14" ht="15" customHeight="1" x14ac:dyDescent="0.2">
      <c r="A207" s="246" t="s">
        <v>176</v>
      </c>
      <c r="B207" s="78"/>
      <c r="M207" s="6"/>
      <c r="N207" s="6"/>
    </row>
    <row r="208" spans="1:14" ht="15" customHeight="1" x14ac:dyDescent="0.2">
      <c r="A208" s="246" t="s">
        <v>177</v>
      </c>
      <c r="B208" s="78"/>
      <c r="M208" s="6"/>
      <c r="N208" s="6"/>
    </row>
    <row r="209" spans="1:14" ht="15" customHeight="1" x14ac:dyDescent="0.2">
      <c r="A209" s="160" t="s">
        <v>178</v>
      </c>
      <c r="B209" s="78"/>
      <c r="L209" s="6"/>
      <c r="M209" s="6"/>
      <c r="N209" s="6"/>
    </row>
    <row r="210" spans="1:14" ht="15" customHeight="1" x14ac:dyDescent="0.2">
      <c r="A210" s="247" t="s">
        <v>179</v>
      </c>
      <c r="B210" s="78"/>
      <c r="L210" s="6"/>
      <c r="M210" s="6"/>
      <c r="N210" s="6"/>
    </row>
    <row r="211" spans="1:14" ht="21.75" customHeight="1" x14ac:dyDescent="0.2">
      <c r="A211" s="246" t="s">
        <v>180</v>
      </c>
      <c r="B211" s="78"/>
      <c r="L211" s="6"/>
      <c r="M211" s="6"/>
      <c r="N211" s="6"/>
    </row>
    <row r="212" spans="1:14" ht="15" customHeight="1" x14ac:dyDescent="0.2">
      <c r="A212" s="247" t="s">
        <v>181</v>
      </c>
      <c r="B212" s="78"/>
      <c r="L212" s="6"/>
      <c r="M212" s="6"/>
      <c r="N212" s="6"/>
    </row>
    <row r="213" spans="1:14" ht="15" customHeight="1" x14ac:dyDescent="0.2">
      <c r="A213" s="248" t="s">
        <v>182</v>
      </c>
      <c r="B213" s="78"/>
      <c r="L213" s="6"/>
      <c r="M213" s="6"/>
      <c r="N213" s="6"/>
    </row>
    <row r="214" spans="1:14" ht="15" customHeight="1" x14ac:dyDescent="0.2">
      <c r="A214" s="160" t="s">
        <v>183</v>
      </c>
      <c r="B214" s="78"/>
      <c r="L214" s="6"/>
      <c r="M214" s="6"/>
      <c r="N214" s="6"/>
    </row>
    <row r="215" spans="1:14" ht="23.25" customHeight="1" x14ac:dyDescent="0.2">
      <c r="A215" s="246" t="s">
        <v>184</v>
      </c>
      <c r="B215" s="78"/>
      <c r="L215" s="6"/>
      <c r="M215" s="6"/>
      <c r="N215" s="6"/>
    </row>
    <row r="216" spans="1:14" ht="15" customHeight="1" x14ac:dyDescent="0.2">
      <c r="A216" s="160" t="s">
        <v>185</v>
      </c>
      <c r="B216" s="78"/>
      <c r="L216" s="6"/>
      <c r="M216" s="6"/>
      <c r="N216" s="6"/>
    </row>
    <row r="217" spans="1:14" ht="15" customHeight="1" x14ac:dyDescent="0.2">
      <c r="A217" s="246" t="s">
        <v>186</v>
      </c>
      <c r="B217" s="78"/>
      <c r="L217" s="6"/>
      <c r="M217" s="6"/>
      <c r="N217" s="6"/>
    </row>
    <row r="218" spans="1:14" ht="15" customHeight="1" x14ac:dyDescent="0.2">
      <c r="A218" s="160" t="s">
        <v>92</v>
      </c>
      <c r="B218" s="78"/>
      <c r="L218" s="6"/>
      <c r="M218" s="6"/>
      <c r="N218" s="6"/>
    </row>
    <row r="219" spans="1:14" ht="15" customHeight="1" x14ac:dyDescent="0.2">
      <c r="A219" s="160" t="s">
        <v>93</v>
      </c>
      <c r="B219" s="78"/>
      <c r="L219" s="6"/>
      <c r="M219" s="6"/>
      <c r="N219" s="6"/>
    </row>
    <row r="220" spans="1:14" ht="15" customHeight="1" x14ac:dyDescent="0.2">
      <c r="A220" s="247" t="s">
        <v>187</v>
      </c>
      <c r="B220" s="78"/>
      <c r="L220" s="6"/>
      <c r="M220" s="6"/>
      <c r="N220" s="6"/>
    </row>
    <row r="221" spans="1:14" ht="15" customHeight="1" x14ac:dyDescent="0.2">
      <c r="A221" s="249" t="s">
        <v>188</v>
      </c>
      <c r="B221" s="154"/>
      <c r="L221" s="6"/>
      <c r="M221" s="6"/>
      <c r="N221" s="6"/>
    </row>
    <row r="222" spans="1:14" ht="15" customHeight="1" x14ac:dyDescent="0.2">
      <c r="A222" s="206" t="s">
        <v>5</v>
      </c>
      <c r="B222" s="56">
        <f>+SUM(B198:B221)</f>
        <v>1783</v>
      </c>
    </row>
    <row r="227" spans="1:68" x14ac:dyDescent="0.2">
      <c r="A227" s="6"/>
    </row>
    <row r="228" spans="1:68" x14ac:dyDescent="0.2">
      <c r="A228" s="6"/>
    </row>
    <row r="229" spans="1:68" x14ac:dyDescent="0.2">
      <c r="A229" s="6"/>
    </row>
    <row r="230" spans="1:68" x14ac:dyDescent="0.2">
      <c r="A230" s="6"/>
    </row>
    <row r="231" spans="1:68" s="238" customFormat="1" x14ac:dyDescent="0.2">
      <c r="A231" s="6"/>
      <c r="AW231" s="250"/>
      <c r="BA231" s="6"/>
      <c r="BB231" s="6"/>
      <c r="BC231" s="6"/>
      <c r="BD231" s="6"/>
      <c r="BE231" s="6"/>
      <c r="BF231" s="6"/>
      <c r="BP231" s="250"/>
    </row>
    <row r="232" spans="1:68" s="238" customFormat="1" x14ac:dyDescent="0.2">
      <c r="A232" s="6"/>
      <c r="AW232" s="250"/>
      <c r="BA232" s="6"/>
      <c r="BB232" s="6"/>
      <c r="BC232" s="6"/>
      <c r="BD232" s="6"/>
      <c r="BE232" s="6"/>
      <c r="BF232" s="6"/>
      <c r="BP232" s="250"/>
    </row>
    <row r="233" spans="1:68" s="238" customFormat="1" x14ac:dyDescent="0.2">
      <c r="A233" s="6"/>
      <c r="AW233" s="250"/>
      <c r="BA233" s="6"/>
      <c r="BB233" s="6"/>
      <c r="BC233" s="6"/>
      <c r="BD233" s="6"/>
      <c r="BE233" s="6"/>
      <c r="BF233" s="6"/>
      <c r="BP233" s="250"/>
    </row>
    <row r="234" spans="1:68" s="238" customFormat="1" x14ac:dyDescent="0.2">
      <c r="A234" s="6"/>
      <c r="AW234" s="250"/>
      <c r="BA234" s="6"/>
      <c r="BB234" s="6"/>
      <c r="BC234" s="6"/>
      <c r="BD234" s="6"/>
      <c r="BE234" s="6"/>
      <c r="BF234" s="6"/>
      <c r="BP234" s="250"/>
    </row>
    <row r="235" spans="1:68" s="238" customFormat="1" hidden="1" x14ac:dyDescent="0.2">
      <c r="A235" s="6"/>
      <c r="AW235" s="250"/>
      <c r="BA235" s="6"/>
      <c r="BB235" s="6"/>
      <c r="BC235" s="6"/>
      <c r="BD235" s="6"/>
      <c r="BE235" s="6"/>
      <c r="BF235" s="6"/>
      <c r="BP235" s="250"/>
    </row>
    <row r="236" spans="1:68" s="238" customFormat="1" hidden="1" x14ac:dyDescent="0.2">
      <c r="A236" s="251">
        <f>SUM(A8:Y222)</f>
        <v>7310</v>
      </c>
      <c r="AW236" s="250"/>
      <c r="BA236" s="6"/>
      <c r="BB236" s="6"/>
      <c r="BC236" s="6"/>
      <c r="BD236" s="6"/>
      <c r="BE236" s="251">
        <f>SUM(BD1:BG205)</f>
        <v>0</v>
      </c>
      <c r="BF236" s="6"/>
      <c r="BP236" s="250"/>
    </row>
    <row r="237" spans="1:68" s="238" customFormat="1" hidden="1" x14ac:dyDescent="0.2">
      <c r="A237" s="6"/>
      <c r="AW237" s="250"/>
      <c r="BA237" s="6"/>
      <c r="BB237" s="6"/>
      <c r="BC237" s="6"/>
      <c r="BD237" s="6"/>
      <c r="BF237" s="6"/>
      <c r="BP237" s="250"/>
    </row>
    <row r="238" spans="1:68" s="238" customFormat="1" hidden="1" x14ac:dyDescent="0.2">
      <c r="A238" s="6"/>
      <c r="AW238" s="250"/>
      <c r="BA238" s="6"/>
      <c r="BB238" s="6"/>
      <c r="BC238" s="6"/>
      <c r="BD238" s="6"/>
      <c r="BE238" s="6"/>
      <c r="BF238" s="6"/>
      <c r="BP238" s="250"/>
    </row>
    <row r="239" spans="1:68" s="238" customFormat="1" x14ac:dyDescent="0.2">
      <c r="A239" s="6"/>
      <c r="AW239" s="250"/>
      <c r="BA239" s="6"/>
      <c r="BB239" s="6"/>
      <c r="BC239" s="6"/>
      <c r="BD239" s="6"/>
      <c r="BE239" s="6"/>
      <c r="BF239" s="6"/>
      <c r="BP239" s="250"/>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dataValidations count="1">
    <dataValidation allowBlank="1" showInputMessage="1" showErrorMessage="1" errorTitle="Error" error="Por favor ingrese números enteros" 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A1:A43 IW1:IW43 SS1:SS43 ACO1:ACO43 AMK1:AMK43 AWG1:AWG43 BGC1:BGC43 BPY1:BPY43 BZU1:BZU43 CJQ1:CJQ43 CTM1:CTM43 DDI1:DDI43 DNE1:DNE43 DXA1:DXA43 EGW1:EGW43 EQS1:EQS43 FAO1:FAO43 FKK1:FKK43 FUG1:FUG43 GEC1:GEC43 GNY1:GNY43 GXU1:GXU43 HHQ1:HHQ43 HRM1:HRM43 IBI1:IBI43 ILE1:ILE43 IVA1:IVA43 JEW1:JEW43 JOS1:JOS43 JYO1:JYO43 KIK1:KIK43 KSG1:KSG43 LCC1:LCC43 LLY1:LLY43 LVU1:LVU43 MFQ1:MFQ43 MPM1:MPM43 MZI1:MZI43 NJE1:NJE43 NTA1:NTA43 OCW1:OCW43 OMS1:OMS43 OWO1:OWO43 PGK1:PGK43 PQG1:PQG43 QAC1:QAC43 QJY1:QJY43 QTU1:QTU43 RDQ1:RDQ43 RNM1:RNM43 RXI1:RXI43 SHE1:SHE43 SRA1:SRA43 TAW1:TAW43 TKS1:TKS43 TUO1:TUO43 UEK1:UEK43 UOG1:UOG43 UYC1:UYC43 VHY1:VHY43 VRU1:VRU43 WBQ1:WBQ43 WLM1:WLM43 WVI1:WVI43 A46:A65579 IW46:IW65579 SS46:SS65579 ACO46:ACO65579 AMK46:AMK65579 AWG46:AWG65579 BGC46:BGC65579 BPY46:BPY65579 BZU46:BZU65579 CJQ46:CJQ65579 CTM46:CTM65579 DDI46:DDI65579 DNE46:DNE65579 DXA46:DXA65579 EGW46:EGW65579 EQS46:EQS65579 FAO46:FAO65579 FKK46:FKK65579 FUG46:FUG65579 GEC46:GEC65579 GNY46:GNY65579 GXU46:GXU65579 HHQ46:HHQ65579 HRM46:HRM65579 IBI46:IBI65579 ILE46:ILE65579 IVA46:IVA65579 JEW46:JEW65579 JOS46:JOS65579 JYO46:JYO65579 KIK46:KIK65579 KSG46:KSG65579 LCC46:LCC65579 LLY46:LLY65579 LVU46:LVU65579 MFQ46:MFQ65579 MPM46:MPM65579 MZI46:MZI65579 NJE46:NJE65579 NTA46:NTA65579 OCW46:OCW65579 OMS46:OMS65579 OWO46:OWO65579 PGK46:PGK65579 PQG46:PQG65579 QAC46:QAC65579 QJY46:QJY65579 QTU46:QTU65579 RDQ46:RDQ65579 RNM46:RNM65579 RXI46:RXI65579 SHE46:SHE65579 SRA46:SRA65579 TAW46:TAW65579 TKS46:TKS65579 TUO46:TUO65579 UEK46:UEK65579 UOG46:UOG65579 UYC46:UYC65579 VHY46:VHY65579 VRU46:VRU65579 WBQ46:WBQ65579 WLM46:WLM65579 WVI46:WVI65579 A65582:A131115 IW65582:IW131115 SS65582:SS131115 ACO65582:ACO131115 AMK65582:AMK131115 AWG65582:AWG131115 BGC65582:BGC131115 BPY65582:BPY131115 BZU65582:BZU131115 CJQ65582:CJQ131115 CTM65582:CTM131115 DDI65582:DDI131115 DNE65582:DNE131115 DXA65582:DXA131115 EGW65582:EGW131115 EQS65582:EQS131115 FAO65582:FAO131115 FKK65582:FKK131115 FUG65582:FUG131115 GEC65582:GEC131115 GNY65582:GNY131115 GXU65582:GXU131115 HHQ65582:HHQ131115 HRM65582:HRM131115 IBI65582:IBI131115 ILE65582:ILE131115 IVA65582:IVA131115 JEW65582:JEW131115 JOS65582:JOS131115 JYO65582:JYO131115 KIK65582:KIK131115 KSG65582:KSG131115 LCC65582:LCC131115 LLY65582:LLY131115 LVU65582:LVU131115 MFQ65582:MFQ131115 MPM65582:MPM131115 MZI65582:MZI131115 NJE65582:NJE131115 NTA65582:NTA131115 OCW65582:OCW131115 OMS65582:OMS131115 OWO65582:OWO131115 PGK65582:PGK131115 PQG65582:PQG131115 QAC65582:QAC131115 QJY65582:QJY131115 QTU65582:QTU131115 RDQ65582:RDQ131115 RNM65582:RNM131115 RXI65582:RXI131115 SHE65582:SHE131115 SRA65582:SRA131115 TAW65582:TAW131115 TKS65582:TKS131115 TUO65582:TUO131115 UEK65582:UEK131115 UOG65582:UOG131115 UYC65582:UYC131115 VHY65582:VHY131115 VRU65582:VRU131115 WBQ65582:WBQ131115 WLM65582:WLM131115 WVI65582:WVI131115 A131118:A196651 IW131118:IW196651 SS131118:SS196651 ACO131118:ACO196651 AMK131118:AMK196651 AWG131118:AWG196651 BGC131118:BGC196651 BPY131118:BPY196651 BZU131118:BZU196651 CJQ131118:CJQ196651 CTM131118:CTM196651 DDI131118:DDI196651 DNE131118:DNE196651 DXA131118:DXA196651 EGW131118:EGW196651 EQS131118:EQS196651 FAO131118:FAO196651 FKK131118:FKK196651 FUG131118:FUG196651 GEC131118:GEC196651 GNY131118:GNY196651 GXU131118:GXU196651 HHQ131118:HHQ196651 HRM131118:HRM196651 IBI131118:IBI196651 ILE131118:ILE196651 IVA131118:IVA196651 JEW131118:JEW196651 JOS131118:JOS196651 JYO131118:JYO196651 KIK131118:KIK196651 KSG131118:KSG196651 LCC131118:LCC196651 LLY131118:LLY196651 LVU131118:LVU196651 MFQ131118:MFQ196651 MPM131118:MPM196651 MZI131118:MZI196651 NJE131118:NJE196651 NTA131118:NTA196651 OCW131118:OCW196651 OMS131118:OMS196651 OWO131118:OWO196651 PGK131118:PGK196651 PQG131118:PQG196651 QAC131118:QAC196651 QJY131118:QJY196651 QTU131118:QTU196651 RDQ131118:RDQ196651 RNM131118:RNM196651 RXI131118:RXI196651 SHE131118:SHE196651 SRA131118:SRA196651 TAW131118:TAW196651 TKS131118:TKS196651 TUO131118:TUO196651 UEK131118:UEK196651 UOG131118:UOG196651 UYC131118:UYC196651 VHY131118:VHY196651 VRU131118:VRU196651 WBQ131118:WBQ196651 WLM131118:WLM196651 WVI131118:WVI196651 A196654:A262187 IW196654:IW262187 SS196654:SS262187 ACO196654:ACO262187 AMK196654:AMK262187 AWG196654:AWG262187 BGC196654:BGC262187 BPY196654:BPY262187 BZU196654:BZU262187 CJQ196654:CJQ262187 CTM196654:CTM262187 DDI196654:DDI262187 DNE196654:DNE262187 DXA196654:DXA262187 EGW196654:EGW262187 EQS196654:EQS262187 FAO196654:FAO262187 FKK196654:FKK262187 FUG196654:FUG262187 GEC196654:GEC262187 GNY196654:GNY262187 GXU196654:GXU262187 HHQ196654:HHQ262187 HRM196654:HRM262187 IBI196654:IBI262187 ILE196654:ILE262187 IVA196654:IVA262187 JEW196654:JEW262187 JOS196654:JOS262187 JYO196654:JYO262187 KIK196654:KIK262187 KSG196654:KSG262187 LCC196654:LCC262187 LLY196654:LLY262187 LVU196654:LVU262187 MFQ196654:MFQ262187 MPM196654:MPM262187 MZI196654:MZI262187 NJE196654:NJE262187 NTA196654:NTA262187 OCW196654:OCW262187 OMS196654:OMS262187 OWO196654:OWO262187 PGK196654:PGK262187 PQG196654:PQG262187 QAC196654:QAC262187 QJY196654:QJY262187 QTU196654:QTU262187 RDQ196654:RDQ262187 RNM196654:RNM262187 RXI196654:RXI262187 SHE196654:SHE262187 SRA196654:SRA262187 TAW196654:TAW262187 TKS196654:TKS262187 TUO196654:TUO262187 UEK196654:UEK262187 UOG196654:UOG262187 UYC196654:UYC262187 VHY196654:VHY262187 VRU196654:VRU262187 WBQ196654:WBQ262187 WLM196654:WLM262187 WVI196654:WVI262187 A262190:A327723 IW262190:IW327723 SS262190:SS327723 ACO262190:ACO327723 AMK262190:AMK327723 AWG262190:AWG327723 BGC262190:BGC327723 BPY262190:BPY327723 BZU262190:BZU327723 CJQ262190:CJQ327723 CTM262190:CTM327723 DDI262190:DDI327723 DNE262190:DNE327723 DXA262190:DXA327723 EGW262190:EGW327723 EQS262190:EQS327723 FAO262190:FAO327723 FKK262190:FKK327723 FUG262190:FUG327723 GEC262190:GEC327723 GNY262190:GNY327723 GXU262190:GXU327723 HHQ262190:HHQ327723 HRM262190:HRM327723 IBI262190:IBI327723 ILE262190:ILE327723 IVA262190:IVA327723 JEW262190:JEW327723 JOS262190:JOS327723 JYO262190:JYO327723 KIK262190:KIK327723 KSG262190:KSG327723 LCC262190:LCC327723 LLY262190:LLY327723 LVU262190:LVU327723 MFQ262190:MFQ327723 MPM262190:MPM327723 MZI262190:MZI327723 NJE262190:NJE327723 NTA262190:NTA327723 OCW262190:OCW327723 OMS262190:OMS327723 OWO262190:OWO327723 PGK262190:PGK327723 PQG262190:PQG327723 QAC262190:QAC327723 QJY262190:QJY327723 QTU262190:QTU327723 RDQ262190:RDQ327723 RNM262190:RNM327723 RXI262190:RXI327723 SHE262190:SHE327723 SRA262190:SRA327723 TAW262190:TAW327723 TKS262190:TKS327723 TUO262190:TUO327723 UEK262190:UEK327723 UOG262190:UOG327723 UYC262190:UYC327723 VHY262190:VHY327723 VRU262190:VRU327723 WBQ262190:WBQ327723 WLM262190:WLM327723 WVI262190:WVI327723 A327726:A393259 IW327726:IW393259 SS327726:SS393259 ACO327726:ACO393259 AMK327726:AMK393259 AWG327726:AWG393259 BGC327726:BGC393259 BPY327726:BPY393259 BZU327726:BZU393259 CJQ327726:CJQ393259 CTM327726:CTM393259 DDI327726:DDI393259 DNE327726:DNE393259 DXA327726:DXA393259 EGW327726:EGW393259 EQS327726:EQS393259 FAO327726:FAO393259 FKK327726:FKK393259 FUG327726:FUG393259 GEC327726:GEC393259 GNY327726:GNY393259 GXU327726:GXU393259 HHQ327726:HHQ393259 HRM327726:HRM393259 IBI327726:IBI393259 ILE327726:ILE393259 IVA327726:IVA393259 JEW327726:JEW393259 JOS327726:JOS393259 JYO327726:JYO393259 KIK327726:KIK393259 KSG327726:KSG393259 LCC327726:LCC393259 LLY327726:LLY393259 LVU327726:LVU393259 MFQ327726:MFQ393259 MPM327726:MPM393259 MZI327726:MZI393259 NJE327726:NJE393259 NTA327726:NTA393259 OCW327726:OCW393259 OMS327726:OMS393259 OWO327726:OWO393259 PGK327726:PGK393259 PQG327726:PQG393259 QAC327726:QAC393259 QJY327726:QJY393259 QTU327726:QTU393259 RDQ327726:RDQ393259 RNM327726:RNM393259 RXI327726:RXI393259 SHE327726:SHE393259 SRA327726:SRA393259 TAW327726:TAW393259 TKS327726:TKS393259 TUO327726:TUO393259 UEK327726:UEK393259 UOG327726:UOG393259 UYC327726:UYC393259 VHY327726:VHY393259 VRU327726:VRU393259 WBQ327726:WBQ393259 WLM327726:WLM393259 WVI327726:WVI393259 A393262:A458795 IW393262:IW458795 SS393262:SS458795 ACO393262:ACO458795 AMK393262:AMK458795 AWG393262:AWG458795 BGC393262:BGC458795 BPY393262:BPY458795 BZU393262:BZU458795 CJQ393262:CJQ458795 CTM393262:CTM458795 DDI393262:DDI458795 DNE393262:DNE458795 DXA393262:DXA458795 EGW393262:EGW458795 EQS393262:EQS458795 FAO393262:FAO458795 FKK393262:FKK458795 FUG393262:FUG458795 GEC393262:GEC458795 GNY393262:GNY458795 GXU393262:GXU458795 HHQ393262:HHQ458795 HRM393262:HRM458795 IBI393262:IBI458795 ILE393262:ILE458795 IVA393262:IVA458795 JEW393262:JEW458795 JOS393262:JOS458795 JYO393262:JYO458795 KIK393262:KIK458795 KSG393262:KSG458795 LCC393262:LCC458795 LLY393262:LLY458795 LVU393262:LVU458795 MFQ393262:MFQ458795 MPM393262:MPM458795 MZI393262:MZI458795 NJE393262:NJE458795 NTA393262:NTA458795 OCW393262:OCW458795 OMS393262:OMS458795 OWO393262:OWO458795 PGK393262:PGK458795 PQG393262:PQG458795 QAC393262:QAC458795 QJY393262:QJY458795 QTU393262:QTU458795 RDQ393262:RDQ458795 RNM393262:RNM458795 RXI393262:RXI458795 SHE393262:SHE458795 SRA393262:SRA458795 TAW393262:TAW458795 TKS393262:TKS458795 TUO393262:TUO458795 UEK393262:UEK458795 UOG393262:UOG458795 UYC393262:UYC458795 VHY393262:VHY458795 VRU393262:VRU458795 WBQ393262:WBQ458795 WLM393262:WLM458795 WVI393262:WVI458795 A458798:A524331 IW458798:IW524331 SS458798:SS524331 ACO458798:ACO524331 AMK458798:AMK524331 AWG458798:AWG524331 BGC458798:BGC524331 BPY458798:BPY524331 BZU458798:BZU524331 CJQ458798:CJQ524331 CTM458798:CTM524331 DDI458798:DDI524331 DNE458798:DNE524331 DXA458798:DXA524331 EGW458798:EGW524331 EQS458798:EQS524331 FAO458798:FAO524331 FKK458798:FKK524331 FUG458798:FUG524331 GEC458798:GEC524331 GNY458798:GNY524331 GXU458798:GXU524331 HHQ458798:HHQ524331 HRM458798:HRM524331 IBI458798:IBI524331 ILE458798:ILE524331 IVA458798:IVA524331 JEW458798:JEW524331 JOS458798:JOS524331 JYO458798:JYO524331 KIK458798:KIK524331 KSG458798:KSG524331 LCC458798:LCC524331 LLY458798:LLY524331 LVU458798:LVU524331 MFQ458798:MFQ524331 MPM458798:MPM524331 MZI458798:MZI524331 NJE458798:NJE524331 NTA458798:NTA524331 OCW458798:OCW524331 OMS458798:OMS524331 OWO458798:OWO524331 PGK458798:PGK524331 PQG458798:PQG524331 QAC458798:QAC524331 QJY458798:QJY524331 QTU458798:QTU524331 RDQ458798:RDQ524331 RNM458798:RNM524331 RXI458798:RXI524331 SHE458798:SHE524331 SRA458798:SRA524331 TAW458798:TAW524331 TKS458798:TKS524331 TUO458798:TUO524331 UEK458798:UEK524331 UOG458798:UOG524331 UYC458798:UYC524331 VHY458798:VHY524331 VRU458798:VRU524331 WBQ458798:WBQ524331 WLM458798:WLM524331 WVI458798:WVI524331 A524334:A589867 IW524334:IW589867 SS524334:SS589867 ACO524334:ACO589867 AMK524334:AMK589867 AWG524334:AWG589867 BGC524334:BGC589867 BPY524334:BPY589867 BZU524334:BZU589867 CJQ524334:CJQ589867 CTM524334:CTM589867 DDI524334:DDI589867 DNE524334:DNE589867 DXA524334:DXA589867 EGW524334:EGW589867 EQS524334:EQS589867 FAO524334:FAO589867 FKK524334:FKK589867 FUG524334:FUG589867 GEC524334:GEC589867 GNY524334:GNY589867 GXU524334:GXU589867 HHQ524334:HHQ589867 HRM524334:HRM589867 IBI524334:IBI589867 ILE524334:ILE589867 IVA524334:IVA589867 JEW524334:JEW589867 JOS524334:JOS589867 JYO524334:JYO589867 KIK524334:KIK589867 KSG524334:KSG589867 LCC524334:LCC589867 LLY524334:LLY589867 LVU524334:LVU589867 MFQ524334:MFQ589867 MPM524334:MPM589867 MZI524334:MZI589867 NJE524334:NJE589867 NTA524334:NTA589867 OCW524334:OCW589867 OMS524334:OMS589867 OWO524334:OWO589867 PGK524334:PGK589867 PQG524334:PQG589867 QAC524334:QAC589867 QJY524334:QJY589867 QTU524334:QTU589867 RDQ524334:RDQ589867 RNM524334:RNM589867 RXI524334:RXI589867 SHE524334:SHE589867 SRA524334:SRA589867 TAW524334:TAW589867 TKS524334:TKS589867 TUO524334:TUO589867 UEK524334:UEK589867 UOG524334:UOG589867 UYC524334:UYC589867 VHY524334:VHY589867 VRU524334:VRU589867 WBQ524334:WBQ589867 WLM524334:WLM589867 WVI524334:WVI589867 A589870:A655403 IW589870:IW655403 SS589870:SS655403 ACO589870:ACO655403 AMK589870:AMK655403 AWG589870:AWG655403 BGC589870:BGC655403 BPY589870:BPY655403 BZU589870:BZU655403 CJQ589870:CJQ655403 CTM589870:CTM655403 DDI589870:DDI655403 DNE589870:DNE655403 DXA589870:DXA655403 EGW589870:EGW655403 EQS589870:EQS655403 FAO589870:FAO655403 FKK589870:FKK655403 FUG589870:FUG655403 GEC589870:GEC655403 GNY589870:GNY655403 GXU589870:GXU655403 HHQ589870:HHQ655403 HRM589870:HRM655403 IBI589870:IBI655403 ILE589870:ILE655403 IVA589870:IVA655403 JEW589870:JEW655403 JOS589870:JOS655403 JYO589870:JYO655403 KIK589870:KIK655403 KSG589870:KSG655403 LCC589870:LCC655403 LLY589870:LLY655403 LVU589870:LVU655403 MFQ589870:MFQ655403 MPM589870:MPM655403 MZI589870:MZI655403 NJE589870:NJE655403 NTA589870:NTA655403 OCW589870:OCW655403 OMS589870:OMS655403 OWO589870:OWO655403 PGK589870:PGK655403 PQG589870:PQG655403 QAC589870:QAC655403 QJY589870:QJY655403 QTU589870:QTU655403 RDQ589870:RDQ655403 RNM589870:RNM655403 RXI589870:RXI655403 SHE589870:SHE655403 SRA589870:SRA655403 TAW589870:TAW655403 TKS589870:TKS655403 TUO589870:TUO655403 UEK589870:UEK655403 UOG589870:UOG655403 UYC589870:UYC655403 VHY589870:VHY655403 VRU589870:VRU655403 WBQ589870:WBQ655403 WLM589870:WLM655403 WVI589870:WVI655403 A655406:A720939 IW655406:IW720939 SS655406:SS720939 ACO655406:ACO720939 AMK655406:AMK720939 AWG655406:AWG720939 BGC655406:BGC720939 BPY655406:BPY720939 BZU655406:BZU720939 CJQ655406:CJQ720939 CTM655406:CTM720939 DDI655406:DDI720939 DNE655406:DNE720939 DXA655406:DXA720939 EGW655406:EGW720939 EQS655406:EQS720939 FAO655406:FAO720939 FKK655406:FKK720939 FUG655406:FUG720939 GEC655406:GEC720939 GNY655406:GNY720939 GXU655406:GXU720939 HHQ655406:HHQ720939 HRM655406:HRM720939 IBI655406:IBI720939 ILE655406:ILE720939 IVA655406:IVA720939 JEW655406:JEW720939 JOS655406:JOS720939 JYO655406:JYO720939 KIK655406:KIK720939 KSG655406:KSG720939 LCC655406:LCC720939 LLY655406:LLY720939 LVU655406:LVU720939 MFQ655406:MFQ720939 MPM655406:MPM720939 MZI655406:MZI720939 NJE655406:NJE720939 NTA655406:NTA720939 OCW655406:OCW720939 OMS655406:OMS720939 OWO655406:OWO720939 PGK655406:PGK720939 PQG655406:PQG720939 QAC655406:QAC720939 QJY655406:QJY720939 QTU655406:QTU720939 RDQ655406:RDQ720939 RNM655406:RNM720939 RXI655406:RXI720939 SHE655406:SHE720939 SRA655406:SRA720939 TAW655406:TAW720939 TKS655406:TKS720939 TUO655406:TUO720939 UEK655406:UEK720939 UOG655406:UOG720939 UYC655406:UYC720939 VHY655406:VHY720939 VRU655406:VRU720939 WBQ655406:WBQ720939 WLM655406:WLM720939 WVI655406:WVI720939 A720942:A786475 IW720942:IW786475 SS720942:SS786475 ACO720942:ACO786475 AMK720942:AMK786475 AWG720942:AWG786475 BGC720942:BGC786475 BPY720942:BPY786475 BZU720942:BZU786475 CJQ720942:CJQ786475 CTM720942:CTM786475 DDI720942:DDI786475 DNE720942:DNE786475 DXA720942:DXA786475 EGW720942:EGW786475 EQS720942:EQS786475 FAO720942:FAO786475 FKK720942:FKK786475 FUG720942:FUG786475 GEC720942:GEC786475 GNY720942:GNY786475 GXU720942:GXU786475 HHQ720942:HHQ786475 HRM720942:HRM786475 IBI720942:IBI786475 ILE720942:ILE786475 IVA720942:IVA786475 JEW720942:JEW786475 JOS720942:JOS786475 JYO720942:JYO786475 KIK720942:KIK786475 KSG720942:KSG786475 LCC720942:LCC786475 LLY720942:LLY786475 LVU720942:LVU786475 MFQ720942:MFQ786475 MPM720942:MPM786475 MZI720942:MZI786475 NJE720942:NJE786475 NTA720942:NTA786475 OCW720942:OCW786475 OMS720942:OMS786475 OWO720942:OWO786475 PGK720942:PGK786475 PQG720942:PQG786475 QAC720942:QAC786475 QJY720942:QJY786475 QTU720942:QTU786475 RDQ720942:RDQ786475 RNM720942:RNM786475 RXI720942:RXI786475 SHE720942:SHE786475 SRA720942:SRA786475 TAW720942:TAW786475 TKS720942:TKS786475 TUO720942:TUO786475 UEK720942:UEK786475 UOG720942:UOG786475 UYC720942:UYC786475 VHY720942:VHY786475 VRU720942:VRU786475 WBQ720942:WBQ786475 WLM720942:WLM786475 WVI720942:WVI786475 A786478:A852011 IW786478:IW852011 SS786478:SS852011 ACO786478:ACO852011 AMK786478:AMK852011 AWG786478:AWG852011 BGC786478:BGC852011 BPY786478:BPY852011 BZU786478:BZU852011 CJQ786478:CJQ852011 CTM786478:CTM852011 DDI786478:DDI852011 DNE786478:DNE852011 DXA786478:DXA852011 EGW786478:EGW852011 EQS786478:EQS852011 FAO786478:FAO852011 FKK786478:FKK852011 FUG786478:FUG852011 GEC786478:GEC852011 GNY786478:GNY852011 GXU786478:GXU852011 HHQ786478:HHQ852011 HRM786478:HRM852011 IBI786478:IBI852011 ILE786478:ILE852011 IVA786478:IVA852011 JEW786478:JEW852011 JOS786478:JOS852011 JYO786478:JYO852011 KIK786478:KIK852011 KSG786478:KSG852011 LCC786478:LCC852011 LLY786478:LLY852011 LVU786478:LVU852011 MFQ786478:MFQ852011 MPM786478:MPM852011 MZI786478:MZI852011 NJE786478:NJE852011 NTA786478:NTA852011 OCW786478:OCW852011 OMS786478:OMS852011 OWO786478:OWO852011 PGK786478:PGK852011 PQG786478:PQG852011 QAC786478:QAC852011 QJY786478:QJY852011 QTU786478:QTU852011 RDQ786478:RDQ852011 RNM786478:RNM852011 RXI786478:RXI852011 SHE786478:SHE852011 SRA786478:SRA852011 TAW786478:TAW852011 TKS786478:TKS852011 TUO786478:TUO852011 UEK786478:UEK852011 UOG786478:UOG852011 UYC786478:UYC852011 VHY786478:VHY852011 VRU786478:VRU852011 WBQ786478:WBQ852011 WLM786478:WLM852011 WVI786478:WVI852011 A852014:A917547 IW852014:IW917547 SS852014:SS917547 ACO852014:ACO917547 AMK852014:AMK917547 AWG852014:AWG917547 BGC852014:BGC917547 BPY852014:BPY917547 BZU852014:BZU917547 CJQ852014:CJQ917547 CTM852014:CTM917547 DDI852014:DDI917547 DNE852014:DNE917547 DXA852014:DXA917547 EGW852014:EGW917547 EQS852014:EQS917547 FAO852014:FAO917547 FKK852014:FKK917547 FUG852014:FUG917547 GEC852014:GEC917547 GNY852014:GNY917547 GXU852014:GXU917547 HHQ852014:HHQ917547 HRM852014:HRM917547 IBI852014:IBI917547 ILE852014:ILE917547 IVA852014:IVA917547 JEW852014:JEW917547 JOS852014:JOS917547 JYO852014:JYO917547 KIK852014:KIK917547 KSG852014:KSG917547 LCC852014:LCC917547 LLY852014:LLY917547 LVU852014:LVU917547 MFQ852014:MFQ917547 MPM852014:MPM917547 MZI852014:MZI917547 NJE852014:NJE917547 NTA852014:NTA917547 OCW852014:OCW917547 OMS852014:OMS917547 OWO852014:OWO917547 PGK852014:PGK917547 PQG852014:PQG917547 QAC852014:QAC917547 QJY852014:QJY917547 QTU852014:QTU917547 RDQ852014:RDQ917547 RNM852014:RNM917547 RXI852014:RXI917547 SHE852014:SHE917547 SRA852014:SRA917547 TAW852014:TAW917547 TKS852014:TKS917547 TUO852014:TUO917547 UEK852014:UEK917547 UOG852014:UOG917547 UYC852014:UYC917547 VHY852014:VHY917547 VRU852014:VRU917547 WBQ852014:WBQ917547 WLM852014:WLM917547 WVI852014:WVI917547 A917550:A983083 IW917550:IW983083 SS917550:SS983083 ACO917550:ACO983083 AMK917550:AMK983083 AWG917550:AWG983083 BGC917550:BGC983083 BPY917550:BPY983083 BZU917550:BZU983083 CJQ917550:CJQ983083 CTM917550:CTM983083 DDI917550:DDI983083 DNE917550:DNE983083 DXA917550:DXA983083 EGW917550:EGW983083 EQS917550:EQS983083 FAO917550:FAO983083 FKK917550:FKK983083 FUG917550:FUG983083 GEC917550:GEC983083 GNY917550:GNY983083 GXU917550:GXU983083 HHQ917550:HHQ983083 HRM917550:HRM983083 IBI917550:IBI983083 ILE917550:ILE983083 IVA917550:IVA983083 JEW917550:JEW983083 JOS917550:JOS983083 JYO917550:JYO983083 KIK917550:KIK983083 KSG917550:KSG983083 LCC917550:LCC983083 LLY917550:LLY983083 LVU917550:LVU983083 MFQ917550:MFQ983083 MPM917550:MPM983083 MZI917550:MZI983083 NJE917550:NJE983083 NTA917550:NTA983083 OCW917550:OCW983083 OMS917550:OMS983083 OWO917550:OWO983083 PGK917550:PGK983083 PQG917550:PQG983083 QAC917550:QAC983083 QJY917550:QJY983083 QTU917550:QTU983083 RDQ917550:RDQ983083 RNM917550:RNM983083 RXI917550:RXI983083 SHE917550:SHE983083 SRA917550:SRA983083 TAW917550:TAW983083 TKS917550:TKS983083 TUO917550:TUO983083 UEK917550:UEK983083 UOG917550:UOG983083 UYC917550:UYC983083 VHY917550:VHY983083 VRU917550:VRU983083 WBQ917550:WBQ983083 WLM917550:WLM983083 WVI917550:WVI983083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xm:f>
          </x14:formula2>
          <xm:sqref>M1:AW114 JI1:KS114 TE1:UO114 ADA1:AEK114 AMW1:AOG114 AWS1:AYC114 BGO1:BHY114 BQK1:BRU114 CAG1:CBQ114 CKC1:CLM114 CTY1:CVI114 DDU1:DFE114 DNQ1:DPA114 DXM1:DYW114 EHI1:EIS114 ERE1:ESO114 FBA1:FCK114 FKW1:FMG114 FUS1:FWC114 GEO1:GFY114 GOK1:GPU114 GYG1:GZQ114 HIC1:HJM114 HRY1:HTI114 IBU1:IDE114 ILQ1:INA114 IVM1:IWW114 JFI1:JGS114 JPE1:JQO114 JZA1:KAK114 KIW1:KKG114 KSS1:KUC114 LCO1:LDY114 LMK1:LNU114 LWG1:LXQ114 MGC1:MHM114 MPY1:MRI114 MZU1:NBE114 NJQ1:NLA114 NTM1:NUW114 ODI1:OES114 ONE1:OOO114 OXA1:OYK114 PGW1:PIG114 PQS1:PSC114 QAO1:QBY114 QKK1:QLU114 QUG1:QVQ114 REC1:RFM114 RNY1:RPI114 RXU1:RZE114 SHQ1:SJA114 SRM1:SSW114 TBI1:TCS114 TLE1:TMO114 TVA1:TWK114 UEW1:UGG114 UOS1:UQC114 UYO1:UZY114 VIK1:VJU114 VSG1:VTQ114 WCC1:WDM114 WLY1:WNI114 WVU1:WXE114 M65537:AW65650 JI65537:KS65650 TE65537:UO65650 ADA65537:AEK65650 AMW65537:AOG65650 AWS65537:AYC65650 BGO65537:BHY65650 BQK65537:BRU65650 CAG65537:CBQ65650 CKC65537:CLM65650 CTY65537:CVI65650 DDU65537:DFE65650 DNQ65537:DPA65650 DXM65537:DYW65650 EHI65537:EIS65650 ERE65537:ESO65650 FBA65537:FCK65650 FKW65537:FMG65650 FUS65537:FWC65650 GEO65537:GFY65650 GOK65537:GPU65650 GYG65537:GZQ65650 HIC65537:HJM65650 HRY65537:HTI65650 IBU65537:IDE65650 ILQ65537:INA65650 IVM65537:IWW65650 JFI65537:JGS65650 JPE65537:JQO65650 JZA65537:KAK65650 KIW65537:KKG65650 KSS65537:KUC65650 LCO65537:LDY65650 LMK65537:LNU65650 LWG65537:LXQ65650 MGC65537:MHM65650 MPY65537:MRI65650 MZU65537:NBE65650 NJQ65537:NLA65650 NTM65537:NUW65650 ODI65537:OES65650 ONE65537:OOO65650 OXA65537:OYK65650 PGW65537:PIG65650 PQS65537:PSC65650 QAO65537:QBY65650 QKK65537:QLU65650 QUG65537:QVQ65650 REC65537:RFM65650 RNY65537:RPI65650 RXU65537:RZE65650 SHQ65537:SJA65650 SRM65537:SSW65650 TBI65537:TCS65650 TLE65537:TMO65650 TVA65537:TWK65650 UEW65537:UGG65650 UOS65537:UQC65650 UYO65537:UZY65650 VIK65537:VJU65650 VSG65537:VTQ65650 WCC65537:WDM65650 WLY65537:WNI65650 WVU65537:WXE65650 M131073:AW131186 JI131073:KS131186 TE131073:UO131186 ADA131073:AEK131186 AMW131073:AOG131186 AWS131073:AYC131186 BGO131073:BHY131186 BQK131073:BRU131186 CAG131073:CBQ131186 CKC131073:CLM131186 CTY131073:CVI131186 DDU131073:DFE131186 DNQ131073:DPA131186 DXM131073:DYW131186 EHI131073:EIS131186 ERE131073:ESO131186 FBA131073:FCK131186 FKW131073:FMG131186 FUS131073:FWC131186 GEO131073:GFY131186 GOK131073:GPU131186 GYG131073:GZQ131186 HIC131073:HJM131186 HRY131073:HTI131186 IBU131073:IDE131186 ILQ131073:INA131186 IVM131073:IWW131186 JFI131073:JGS131186 JPE131073:JQO131186 JZA131073:KAK131186 KIW131073:KKG131186 KSS131073:KUC131186 LCO131073:LDY131186 LMK131073:LNU131186 LWG131073:LXQ131186 MGC131073:MHM131186 MPY131073:MRI131186 MZU131073:NBE131186 NJQ131073:NLA131186 NTM131073:NUW131186 ODI131073:OES131186 ONE131073:OOO131186 OXA131073:OYK131186 PGW131073:PIG131186 PQS131073:PSC131186 QAO131073:QBY131186 QKK131073:QLU131186 QUG131073:QVQ131186 REC131073:RFM131186 RNY131073:RPI131186 RXU131073:RZE131186 SHQ131073:SJA131186 SRM131073:SSW131186 TBI131073:TCS131186 TLE131073:TMO131186 TVA131073:TWK131186 UEW131073:UGG131186 UOS131073:UQC131186 UYO131073:UZY131186 VIK131073:VJU131186 VSG131073:VTQ131186 WCC131073:WDM131186 WLY131073:WNI131186 WVU131073:WXE131186 M196609:AW196722 JI196609:KS196722 TE196609:UO196722 ADA196609:AEK196722 AMW196609:AOG196722 AWS196609:AYC196722 BGO196609:BHY196722 BQK196609:BRU196722 CAG196609:CBQ196722 CKC196609:CLM196722 CTY196609:CVI196722 DDU196609:DFE196722 DNQ196609:DPA196722 DXM196609:DYW196722 EHI196609:EIS196722 ERE196609:ESO196722 FBA196609:FCK196722 FKW196609:FMG196722 FUS196609:FWC196722 GEO196609:GFY196722 GOK196609:GPU196722 GYG196609:GZQ196722 HIC196609:HJM196722 HRY196609:HTI196722 IBU196609:IDE196722 ILQ196609:INA196722 IVM196609:IWW196722 JFI196609:JGS196722 JPE196609:JQO196722 JZA196609:KAK196722 KIW196609:KKG196722 KSS196609:KUC196722 LCO196609:LDY196722 LMK196609:LNU196722 LWG196609:LXQ196722 MGC196609:MHM196722 MPY196609:MRI196722 MZU196609:NBE196722 NJQ196609:NLA196722 NTM196609:NUW196722 ODI196609:OES196722 ONE196609:OOO196722 OXA196609:OYK196722 PGW196609:PIG196722 PQS196609:PSC196722 QAO196609:QBY196722 QKK196609:QLU196722 QUG196609:QVQ196722 REC196609:RFM196722 RNY196609:RPI196722 RXU196609:RZE196722 SHQ196609:SJA196722 SRM196609:SSW196722 TBI196609:TCS196722 TLE196609:TMO196722 TVA196609:TWK196722 UEW196609:UGG196722 UOS196609:UQC196722 UYO196609:UZY196722 VIK196609:VJU196722 VSG196609:VTQ196722 WCC196609:WDM196722 WLY196609:WNI196722 WVU196609:WXE196722 M262145:AW262258 JI262145:KS262258 TE262145:UO262258 ADA262145:AEK262258 AMW262145:AOG262258 AWS262145:AYC262258 BGO262145:BHY262258 BQK262145:BRU262258 CAG262145:CBQ262258 CKC262145:CLM262258 CTY262145:CVI262258 DDU262145:DFE262258 DNQ262145:DPA262258 DXM262145:DYW262258 EHI262145:EIS262258 ERE262145:ESO262258 FBA262145:FCK262258 FKW262145:FMG262258 FUS262145:FWC262258 GEO262145:GFY262258 GOK262145:GPU262258 GYG262145:GZQ262258 HIC262145:HJM262258 HRY262145:HTI262258 IBU262145:IDE262258 ILQ262145:INA262258 IVM262145:IWW262258 JFI262145:JGS262258 JPE262145:JQO262258 JZA262145:KAK262258 KIW262145:KKG262258 KSS262145:KUC262258 LCO262145:LDY262258 LMK262145:LNU262258 LWG262145:LXQ262258 MGC262145:MHM262258 MPY262145:MRI262258 MZU262145:NBE262258 NJQ262145:NLA262258 NTM262145:NUW262258 ODI262145:OES262258 ONE262145:OOO262258 OXA262145:OYK262258 PGW262145:PIG262258 PQS262145:PSC262258 QAO262145:QBY262258 QKK262145:QLU262258 QUG262145:QVQ262258 REC262145:RFM262258 RNY262145:RPI262258 RXU262145:RZE262258 SHQ262145:SJA262258 SRM262145:SSW262258 TBI262145:TCS262258 TLE262145:TMO262258 TVA262145:TWK262258 UEW262145:UGG262258 UOS262145:UQC262258 UYO262145:UZY262258 VIK262145:VJU262258 VSG262145:VTQ262258 WCC262145:WDM262258 WLY262145:WNI262258 WVU262145:WXE262258 M327681:AW327794 JI327681:KS327794 TE327681:UO327794 ADA327681:AEK327794 AMW327681:AOG327794 AWS327681:AYC327794 BGO327681:BHY327794 BQK327681:BRU327794 CAG327681:CBQ327794 CKC327681:CLM327794 CTY327681:CVI327794 DDU327681:DFE327794 DNQ327681:DPA327794 DXM327681:DYW327794 EHI327681:EIS327794 ERE327681:ESO327794 FBA327681:FCK327794 FKW327681:FMG327794 FUS327681:FWC327794 GEO327681:GFY327794 GOK327681:GPU327794 GYG327681:GZQ327794 HIC327681:HJM327794 HRY327681:HTI327794 IBU327681:IDE327794 ILQ327681:INA327794 IVM327681:IWW327794 JFI327681:JGS327794 JPE327681:JQO327794 JZA327681:KAK327794 KIW327681:KKG327794 KSS327681:KUC327794 LCO327681:LDY327794 LMK327681:LNU327794 LWG327681:LXQ327794 MGC327681:MHM327794 MPY327681:MRI327794 MZU327681:NBE327794 NJQ327681:NLA327794 NTM327681:NUW327794 ODI327681:OES327794 ONE327681:OOO327794 OXA327681:OYK327794 PGW327681:PIG327794 PQS327681:PSC327794 QAO327681:QBY327794 QKK327681:QLU327794 QUG327681:QVQ327794 REC327681:RFM327794 RNY327681:RPI327794 RXU327681:RZE327794 SHQ327681:SJA327794 SRM327681:SSW327794 TBI327681:TCS327794 TLE327681:TMO327794 TVA327681:TWK327794 UEW327681:UGG327794 UOS327681:UQC327794 UYO327681:UZY327794 VIK327681:VJU327794 VSG327681:VTQ327794 WCC327681:WDM327794 WLY327681:WNI327794 WVU327681:WXE327794 M393217:AW393330 JI393217:KS393330 TE393217:UO393330 ADA393217:AEK393330 AMW393217:AOG393330 AWS393217:AYC393330 BGO393217:BHY393330 BQK393217:BRU393330 CAG393217:CBQ393330 CKC393217:CLM393330 CTY393217:CVI393330 DDU393217:DFE393330 DNQ393217:DPA393330 DXM393217:DYW393330 EHI393217:EIS393330 ERE393217:ESO393330 FBA393217:FCK393330 FKW393217:FMG393330 FUS393217:FWC393330 GEO393217:GFY393330 GOK393217:GPU393330 GYG393217:GZQ393330 HIC393217:HJM393330 HRY393217:HTI393330 IBU393217:IDE393330 ILQ393217:INA393330 IVM393217:IWW393330 JFI393217:JGS393330 JPE393217:JQO393330 JZA393217:KAK393330 KIW393217:KKG393330 KSS393217:KUC393330 LCO393217:LDY393330 LMK393217:LNU393330 LWG393217:LXQ393330 MGC393217:MHM393330 MPY393217:MRI393330 MZU393217:NBE393330 NJQ393217:NLA393330 NTM393217:NUW393330 ODI393217:OES393330 ONE393217:OOO393330 OXA393217:OYK393330 PGW393217:PIG393330 PQS393217:PSC393330 QAO393217:QBY393330 QKK393217:QLU393330 QUG393217:QVQ393330 REC393217:RFM393330 RNY393217:RPI393330 RXU393217:RZE393330 SHQ393217:SJA393330 SRM393217:SSW393330 TBI393217:TCS393330 TLE393217:TMO393330 TVA393217:TWK393330 UEW393217:UGG393330 UOS393217:UQC393330 UYO393217:UZY393330 VIK393217:VJU393330 VSG393217:VTQ393330 WCC393217:WDM393330 WLY393217:WNI393330 WVU393217:WXE393330 M458753:AW458866 JI458753:KS458866 TE458753:UO458866 ADA458753:AEK458866 AMW458753:AOG458866 AWS458753:AYC458866 BGO458753:BHY458866 BQK458753:BRU458866 CAG458753:CBQ458866 CKC458753:CLM458866 CTY458753:CVI458866 DDU458753:DFE458866 DNQ458753:DPA458866 DXM458753:DYW458866 EHI458753:EIS458866 ERE458753:ESO458866 FBA458753:FCK458866 FKW458753:FMG458866 FUS458753:FWC458866 GEO458753:GFY458866 GOK458753:GPU458866 GYG458753:GZQ458866 HIC458753:HJM458866 HRY458753:HTI458866 IBU458753:IDE458866 ILQ458753:INA458866 IVM458753:IWW458866 JFI458753:JGS458866 JPE458753:JQO458866 JZA458753:KAK458866 KIW458753:KKG458866 KSS458753:KUC458866 LCO458753:LDY458866 LMK458753:LNU458866 LWG458753:LXQ458866 MGC458753:MHM458866 MPY458753:MRI458866 MZU458753:NBE458866 NJQ458753:NLA458866 NTM458753:NUW458866 ODI458753:OES458866 ONE458753:OOO458866 OXA458753:OYK458866 PGW458753:PIG458866 PQS458753:PSC458866 QAO458753:QBY458866 QKK458753:QLU458866 QUG458753:QVQ458866 REC458753:RFM458866 RNY458753:RPI458866 RXU458753:RZE458866 SHQ458753:SJA458866 SRM458753:SSW458866 TBI458753:TCS458866 TLE458753:TMO458866 TVA458753:TWK458866 UEW458753:UGG458866 UOS458753:UQC458866 UYO458753:UZY458866 VIK458753:VJU458866 VSG458753:VTQ458866 WCC458753:WDM458866 WLY458753:WNI458866 WVU458753:WXE458866 M524289:AW524402 JI524289:KS524402 TE524289:UO524402 ADA524289:AEK524402 AMW524289:AOG524402 AWS524289:AYC524402 BGO524289:BHY524402 BQK524289:BRU524402 CAG524289:CBQ524402 CKC524289:CLM524402 CTY524289:CVI524402 DDU524289:DFE524402 DNQ524289:DPA524402 DXM524289:DYW524402 EHI524289:EIS524402 ERE524289:ESO524402 FBA524289:FCK524402 FKW524289:FMG524402 FUS524289:FWC524402 GEO524289:GFY524402 GOK524289:GPU524402 GYG524289:GZQ524402 HIC524289:HJM524402 HRY524289:HTI524402 IBU524289:IDE524402 ILQ524289:INA524402 IVM524289:IWW524402 JFI524289:JGS524402 JPE524289:JQO524402 JZA524289:KAK524402 KIW524289:KKG524402 KSS524289:KUC524402 LCO524289:LDY524402 LMK524289:LNU524402 LWG524289:LXQ524402 MGC524289:MHM524402 MPY524289:MRI524402 MZU524289:NBE524402 NJQ524289:NLA524402 NTM524289:NUW524402 ODI524289:OES524402 ONE524289:OOO524402 OXA524289:OYK524402 PGW524289:PIG524402 PQS524289:PSC524402 QAO524289:QBY524402 QKK524289:QLU524402 QUG524289:QVQ524402 REC524289:RFM524402 RNY524289:RPI524402 RXU524289:RZE524402 SHQ524289:SJA524402 SRM524289:SSW524402 TBI524289:TCS524402 TLE524289:TMO524402 TVA524289:TWK524402 UEW524289:UGG524402 UOS524289:UQC524402 UYO524289:UZY524402 VIK524289:VJU524402 VSG524289:VTQ524402 WCC524289:WDM524402 WLY524289:WNI524402 WVU524289:WXE524402 M589825:AW589938 JI589825:KS589938 TE589825:UO589938 ADA589825:AEK589938 AMW589825:AOG589938 AWS589825:AYC589938 BGO589825:BHY589938 BQK589825:BRU589938 CAG589825:CBQ589938 CKC589825:CLM589938 CTY589825:CVI589938 DDU589825:DFE589938 DNQ589825:DPA589938 DXM589825:DYW589938 EHI589825:EIS589938 ERE589825:ESO589938 FBA589825:FCK589938 FKW589825:FMG589938 FUS589825:FWC589938 GEO589825:GFY589938 GOK589825:GPU589938 GYG589825:GZQ589938 HIC589825:HJM589938 HRY589825:HTI589938 IBU589825:IDE589938 ILQ589825:INA589938 IVM589825:IWW589938 JFI589825:JGS589938 JPE589825:JQO589938 JZA589825:KAK589938 KIW589825:KKG589938 KSS589825:KUC589938 LCO589825:LDY589938 LMK589825:LNU589938 LWG589825:LXQ589938 MGC589825:MHM589938 MPY589825:MRI589938 MZU589825:NBE589938 NJQ589825:NLA589938 NTM589825:NUW589938 ODI589825:OES589938 ONE589825:OOO589938 OXA589825:OYK589938 PGW589825:PIG589938 PQS589825:PSC589938 QAO589825:QBY589938 QKK589825:QLU589938 QUG589825:QVQ589938 REC589825:RFM589938 RNY589825:RPI589938 RXU589825:RZE589938 SHQ589825:SJA589938 SRM589825:SSW589938 TBI589825:TCS589938 TLE589825:TMO589938 TVA589825:TWK589938 UEW589825:UGG589938 UOS589825:UQC589938 UYO589825:UZY589938 VIK589825:VJU589938 VSG589825:VTQ589938 WCC589825:WDM589938 WLY589825:WNI589938 WVU589825:WXE589938 M655361:AW655474 JI655361:KS655474 TE655361:UO655474 ADA655361:AEK655474 AMW655361:AOG655474 AWS655361:AYC655474 BGO655361:BHY655474 BQK655361:BRU655474 CAG655361:CBQ655474 CKC655361:CLM655474 CTY655361:CVI655474 DDU655361:DFE655474 DNQ655361:DPA655474 DXM655361:DYW655474 EHI655361:EIS655474 ERE655361:ESO655474 FBA655361:FCK655474 FKW655361:FMG655474 FUS655361:FWC655474 GEO655361:GFY655474 GOK655361:GPU655474 GYG655361:GZQ655474 HIC655361:HJM655474 HRY655361:HTI655474 IBU655361:IDE655474 ILQ655361:INA655474 IVM655361:IWW655474 JFI655361:JGS655474 JPE655361:JQO655474 JZA655361:KAK655474 KIW655361:KKG655474 KSS655361:KUC655474 LCO655361:LDY655474 LMK655361:LNU655474 LWG655361:LXQ655474 MGC655361:MHM655474 MPY655361:MRI655474 MZU655361:NBE655474 NJQ655361:NLA655474 NTM655361:NUW655474 ODI655361:OES655474 ONE655361:OOO655474 OXA655361:OYK655474 PGW655361:PIG655474 PQS655361:PSC655474 QAO655361:QBY655474 QKK655361:QLU655474 QUG655361:QVQ655474 REC655361:RFM655474 RNY655361:RPI655474 RXU655361:RZE655474 SHQ655361:SJA655474 SRM655361:SSW655474 TBI655361:TCS655474 TLE655361:TMO655474 TVA655361:TWK655474 UEW655361:UGG655474 UOS655361:UQC655474 UYO655361:UZY655474 VIK655361:VJU655474 VSG655361:VTQ655474 WCC655361:WDM655474 WLY655361:WNI655474 WVU655361:WXE655474 M720897:AW721010 JI720897:KS721010 TE720897:UO721010 ADA720897:AEK721010 AMW720897:AOG721010 AWS720897:AYC721010 BGO720897:BHY721010 BQK720897:BRU721010 CAG720897:CBQ721010 CKC720897:CLM721010 CTY720897:CVI721010 DDU720897:DFE721010 DNQ720897:DPA721010 DXM720897:DYW721010 EHI720897:EIS721010 ERE720897:ESO721010 FBA720897:FCK721010 FKW720897:FMG721010 FUS720897:FWC721010 GEO720897:GFY721010 GOK720897:GPU721010 GYG720897:GZQ721010 HIC720897:HJM721010 HRY720897:HTI721010 IBU720897:IDE721010 ILQ720897:INA721010 IVM720897:IWW721010 JFI720897:JGS721010 JPE720897:JQO721010 JZA720897:KAK721010 KIW720897:KKG721010 KSS720897:KUC721010 LCO720897:LDY721010 LMK720897:LNU721010 LWG720897:LXQ721010 MGC720897:MHM721010 MPY720897:MRI721010 MZU720897:NBE721010 NJQ720897:NLA721010 NTM720897:NUW721010 ODI720897:OES721010 ONE720897:OOO721010 OXA720897:OYK721010 PGW720897:PIG721010 PQS720897:PSC721010 QAO720897:QBY721010 QKK720897:QLU721010 QUG720897:QVQ721010 REC720897:RFM721010 RNY720897:RPI721010 RXU720897:RZE721010 SHQ720897:SJA721010 SRM720897:SSW721010 TBI720897:TCS721010 TLE720897:TMO721010 TVA720897:TWK721010 UEW720897:UGG721010 UOS720897:UQC721010 UYO720897:UZY721010 VIK720897:VJU721010 VSG720897:VTQ721010 WCC720897:WDM721010 WLY720897:WNI721010 WVU720897:WXE721010 M786433:AW786546 JI786433:KS786546 TE786433:UO786546 ADA786433:AEK786546 AMW786433:AOG786546 AWS786433:AYC786546 BGO786433:BHY786546 BQK786433:BRU786546 CAG786433:CBQ786546 CKC786433:CLM786546 CTY786433:CVI786546 DDU786433:DFE786546 DNQ786433:DPA786546 DXM786433:DYW786546 EHI786433:EIS786546 ERE786433:ESO786546 FBA786433:FCK786546 FKW786433:FMG786546 FUS786433:FWC786546 GEO786433:GFY786546 GOK786433:GPU786546 GYG786433:GZQ786546 HIC786433:HJM786546 HRY786433:HTI786546 IBU786433:IDE786546 ILQ786433:INA786546 IVM786433:IWW786546 JFI786433:JGS786546 JPE786433:JQO786546 JZA786433:KAK786546 KIW786433:KKG786546 KSS786433:KUC786546 LCO786433:LDY786546 LMK786433:LNU786546 LWG786433:LXQ786546 MGC786433:MHM786546 MPY786433:MRI786546 MZU786433:NBE786546 NJQ786433:NLA786546 NTM786433:NUW786546 ODI786433:OES786546 ONE786433:OOO786546 OXA786433:OYK786546 PGW786433:PIG786546 PQS786433:PSC786546 QAO786433:QBY786546 QKK786433:QLU786546 QUG786433:QVQ786546 REC786433:RFM786546 RNY786433:RPI786546 RXU786433:RZE786546 SHQ786433:SJA786546 SRM786433:SSW786546 TBI786433:TCS786546 TLE786433:TMO786546 TVA786433:TWK786546 UEW786433:UGG786546 UOS786433:UQC786546 UYO786433:UZY786546 VIK786433:VJU786546 VSG786433:VTQ786546 WCC786433:WDM786546 WLY786433:WNI786546 WVU786433:WXE786546 M851969:AW852082 JI851969:KS852082 TE851969:UO852082 ADA851969:AEK852082 AMW851969:AOG852082 AWS851969:AYC852082 BGO851969:BHY852082 BQK851969:BRU852082 CAG851969:CBQ852082 CKC851969:CLM852082 CTY851969:CVI852082 DDU851969:DFE852082 DNQ851969:DPA852082 DXM851969:DYW852082 EHI851969:EIS852082 ERE851969:ESO852082 FBA851969:FCK852082 FKW851969:FMG852082 FUS851969:FWC852082 GEO851969:GFY852082 GOK851969:GPU852082 GYG851969:GZQ852082 HIC851969:HJM852082 HRY851969:HTI852082 IBU851969:IDE852082 ILQ851969:INA852082 IVM851969:IWW852082 JFI851969:JGS852082 JPE851969:JQO852082 JZA851969:KAK852082 KIW851969:KKG852082 KSS851969:KUC852082 LCO851969:LDY852082 LMK851969:LNU852082 LWG851969:LXQ852082 MGC851969:MHM852082 MPY851969:MRI852082 MZU851969:NBE852082 NJQ851969:NLA852082 NTM851969:NUW852082 ODI851969:OES852082 ONE851969:OOO852082 OXA851969:OYK852082 PGW851969:PIG852082 PQS851969:PSC852082 QAO851969:QBY852082 QKK851969:QLU852082 QUG851969:QVQ852082 REC851969:RFM852082 RNY851969:RPI852082 RXU851969:RZE852082 SHQ851969:SJA852082 SRM851969:SSW852082 TBI851969:TCS852082 TLE851969:TMO852082 TVA851969:TWK852082 UEW851969:UGG852082 UOS851969:UQC852082 UYO851969:UZY852082 VIK851969:VJU852082 VSG851969:VTQ852082 WCC851969:WDM852082 WLY851969:WNI852082 WVU851969:WXE852082 M917505:AW917618 JI917505:KS917618 TE917505:UO917618 ADA917505:AEK917618 AMW917505:AOG917618 AWS917505:AYC917618 BGO917505:BHY917618 BQK917505:BRU917618 CAG917505:CBQ917618 CKC917505:CLM917618 CTY917505:CVI917618 DDU917505:DFE917618 DNQ917505:DPA917618 DXM917505:DYW917618 EHI917505:EIS917618 ERE917505:ESO917618 FBA917505:FCK917618 FKW917505:FMG917618 FUS917505:FWC917618 GEO917505:GFY917618 GOK917505:GPU917618 GYG917505:GZQ917618 HIC917505:HJM917618 HRY917505:HTI917618 IBU917505:IDE917618 ILQ917505:INA917618 IVM917505:IWW917618 JFI917505:JGS917618 JPE917505:JQO917618 JZA917505:KAK917618 KIW917505:KKG917618 KSS917505:KUC917618 LCO917505:LDY917618 LMK917505:LNU917618 LWG917505:LXQ917618 MGC917505:MHM917618 MPY917505:MRI917618 MZU917505:NBE917618 NJQ917505:NLA917618 NTM917505:NUW917618 ODI917505:OES917618 ONE917505:OOO917618 OXA917505:OYK917618 PGW917505:PIG917618 PQS917505:PSC917618 QAO917505:QBY917618 QKK917505:QLU917618 QUG917505:QVQ917618 REC917505:RFM917618 RNY917505:RPI917618 RXU917505:RZE917618 SHQ917505:SJA917618 SRM917505:SSW917618 TBI917505:TCS917618 TLE917505:TMO917618 TVA917505:TWK917618 UEW917505:UGG917618 UOS917505:UQC917618 UYO917505:UZY917618 VIK917505:VJU917618 VSG917505:VTQ917618 WCC917505:WDM917618 WLY917505:WNI917618 WVU917505:WXE917618 M983041:AW983154 JI983041:KS983154 TE983041:UO983154 ADA983041:AEK983154 AMW983041:AOG983154 AWS983041:AYC983154 BGO983041:BHY983154 BQK983041:BRU983154 CAG983041:CBQ983154 CKC983041:CLM983154 CTY983041:CVI983154 DDU983041:DFE983154 DNQ983041:DPA983154 DXM983041:DYW983154 EHI983041:EIS983154 ERE983041:ESO983154 FBA983041:FCK983154 FKW983041:FMG983154 FUS983041:FWC983154 GEO983041:GFY983154 GOK983041:GPU983154 GYG983041:GZQ983154 HIC983041:HJM983154 HRY983041:HTI983154 IBU983041:IDE983154 ILQ983041:INA983154 IVM983041:IWW983154 JFI983041:JGS983154 JPE983041:JQO983154 JZA983041:KAK983154 KIW983041:KKG983154 KSS983041:KUC983154 LCO983041:LDY983154 LMK983041:LNU983154 LWG983041:LXQ983154 MGC983041:MHM983154 MPY983041:MRI983154 MZU983041:NBE983154 NJQ983041:NLA983154 NTM983041:NUW983154 ODI983041:OES983154 ONE983041:OOO983154 OXA983041:OYK983154 PGW983041:PIG983154 PQS983041:PSC983154 QAO983041:QBY983154 QKK983041:QLU983154 QUG983041:QVQ983154 REC983041:RFM983154 RNY983041:RPI983154 RXU983041:RZE983154 SHQ983041:SJA983154 SRM983041:SSW983154 TBI983041:TCS983154 TLE983041:TMO983154 TVA983041:TWK983154 UEW983041:UGG983154 UOS983041:UQC983154 UYO983041:UZY983154 VIK983041:VJU983154 VSG983041:VTQ983154 WCC983041:WDM983154 WLY983041:WNI983154 WVU983041:WXE983154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Y119:AW65536 JU119:KS65536 TQ119:UO65536 ADM119:AEK65536 ANI119:AOG65536 AXE119:AYC65536 BHA119:BHY65536 BQW119:BRU65536 CAS119:CBQ65536 CKO119:CLM65536 CUK119:CVI65536 DEG119:DFE65536 DOC119:DPA65536 DXY119:DYW65536 EHU119:EIS65536 ERQ119:ESO65536 FBM119:FCK65536 FLI119:FMG65536 FVE119:FWC65536 GFA119:GFY65536 GOW119:GPU65536 GYS119:GZQ65536 HIO119:HJM65536 HSK119:HTI65536 ICG119:IDE65536 IMC119:INA65536 IVY119:IWW65536 JFU119:JGS65536 JPQ119:JQO65536 JZM119:KAK65536 KJI119:KKG65536 KTE119:KUC65536 LDA119:LDY65536 LMW119:LNU65536 LWS119:LXQ65536 MGO119:MHM65536 MQK119:MRI65536 NAG119:NBE65536 NKC119:NLA65536 NTY119:NUW65536 ODU119:OES65536 ONQ119:OOO65536 OXM119:OYK65536 PHI119:PIG65536 PRE119:PSC65536 QBA119:QBY65536 QKW119:QLU65536 QUS119:QVQ65536 REO119:RFM65536 ROK119:RPI65536 RYG119:RZE65536 SIC119:SJA65536 SRY119:SSW65536 TBU119:TCS65536 TLQ119:TMO65536 TVM119:TWK65536 UFI119:UGG65536 UPE119:UQC65536 UZA119:UZY65536 VIW119:VJU65536 VSS119:VTQ65536 WCO119:WDM65536 WMK119:WNI65536 WWG119:WXE65536 Y65655:AW131072 JU65655:KS131072 TQ65655:UO131072 ADM65655:AEK131072 ANI65655:AOG131072 AXE65655:AYC131072 BHA65655:BHY131072 BQW65655:BRU131072 CAS65655:CBQ131072 CKO65655:CLM131072 CUK65655:CVI131072 DEG65655:DFE131072 DOC65655:DPA131072 DXY65655:DYW131072 EHU65655:EIS131072 ERQ65655:ESO131072 FBM65655:FCK131072 FLI65655:FMG131072 FVE65655:FWC131072 GFA65655:GFY131072 GOW65655:GPU131072 GYS65655:GZQ131072 HIO65655:HJM131072 HSK65655:HTI131072 ICG65655:IDE131072 IMC65655:INA131072 IVY65655:IWW131072 JFU65655:JGS131072 JPQ65655:JQO131072 JZM65655:KAK131072 KJI65655:KKG131072 KTE65655:KUC131072 LDA65655:LDY131072 LMW65655:LNU131072 LWS65655:LXQ131072 MGO65655:MHM131072 MQK65655:MRI131072 NAG65655:NBE131072 NKC65655:NLA131072 NTY65655:NUW131072 ODU65655:OES131072 ONQ65655:OOO131072 OXM65655:OYK131072 PHI65655:PIG131072 PRE65655:PSC131072 QBA65655:QBY131072 QKW65655:QLU131072 QUS65655:QVQ131072 REO65655:RFM131072 ROK65655:RPI131072 RYG65655:RZE131072 SIC65655:SJA131072 SRY65655:SSW131072 TBU65655:TCS131072 TLQ65655:TMO131072 TVM65655:TWK131072 UFI65655:UGG131072 UPE65655:UQC131072 UZA65655:UZY131072 VIW65655:VJU131072 VSS65655:VTQ131072 WCO65655:WDM131072 WMK65655:WNI131072 WWG65655:WXE131072 Y131191:AW196608 JU131191:KS196608 TQ131191:UO196608 ADM131191:AEK196608 ANI131191:AOG196608 AXE131191:AYC196608 BHA131191:BHY196608 BQW131191:BRU196608 CAS131191:CBQ196608 CKO131191:CLM196608 CUK131191:CVI196608 DEG131191:DFE196608 DOC131191:DPA196608 DXY131191:DYW196608 EHU131191:EIS196608 ERQ131191:ESO196608 FBM131191:FCK196608 FLI131191:FMG196608 FVE131191:FWC196608 GFA131191:GFY196608 GOW131191:GPU196608 GYS131191:GZQ196608 HIO131191:HJM196608 HSK131191:HTI196608 ICG131191:IDE196608 IMC131191:INA196608 IVY131191:IWW196608 JFU131191:JGS196608 JPQ131191:JQO196608 JZM131191:KAK196608 KJI131191:KKG196608 KTE131191:KUC196608 LDA131191:LDY196608 LMW131191:LNU196608 LWS131191:LXQ196608 MGO131191:MHM196608 MQK131191:MRI196608 NAG131191:NBE196608 NKC131191:NLA196608 NTY131191:NUW196608 ODU131191:OES196608 ONQ131191:OOO196608 OXM131191:OYK196608 PHI131191:PIG196608 PRE131191:PSC196608 QBA131191:QBY196608 QKW131191:QLU196608 QUS131191:QVQ196608 REO131191:RFM196608 ROK131191:RPI196608 RYG131191:RZE196608 SIC131191:SJA196608 SRY131191:SSW196608 TBU131191:TCS196608 TLQ131191:TMO196608 TVM131191:TWK196608 UFI131191:UGG196608 UPE131191:UQC196608 UZA131191:UZY196608 VIW131191:VJU196608 VSS131191:VTQ196608 WCO131191:WDM196608 WMK131191:WNI196608 WWG131191:WXE196608 Y196727:AW262144 JU196727:KS262144 TQ196727:UO262144 ADM196727:AEK262144 ANI196727:AOG262144 AXE196727:AYC262144 BHA196727:BHY262144 BQW196727:BRU262144 CAS196727:CBQ262144 CKO196727:CLM262144 CUK196727:CVI262144 DEG196727:DFE262144 DOC196727:DPA262144 DXY196727:DYW262144 EHU196727:EIS262144 ERQ196727:ESO262144 FBM196727:FCK262144 FLI196727:FMG262144 FVE196727:FWC262144 GFA196727:GFY262144 GOW196727:GPU262144 GYS196727:GZQ262144 HIO196727:HJM262144 HSK196727:HTI262144 ICG196727:IDE262144 IMC196727:INA262144 IVY196727:IWW262144 JFU196727:JGS262144 JPQ196727:JQO262144 JZM196727:KAK262144 KJI196727:KKG262144 KTE196727:KUC262144 LDA196727:LDY262144 LMW196727:LNU262144 LWS196727:LXQ262144 MGO196727:MHM262144 MQK196727:MRI262144 NAG196727:NBE262144 NKC196727:NLA262144 NTY196727:NUW262144 ODU196727:OES262144 ONQ196727:OOO262144 OXM196727:OYK262144 PHI196727:PIG262144 PRE196727:PSC262144 QBA196727:QBY262144 QKW196727:QLU262144 QUS196727:QVQ262144 REO196727:RFM262144 ROK196727:RPI262144 RYG196727:RZE262144 SIC196727:SJA262144 SRY196727:SSW262144 TBU196727:TCS262144 TLQ196727:TMO262144 TVM196727:TWK262144 UFI196727:UGG262144 UPE196727:UQC262144 UZA196727:UZY262144 VIW196727:VJU262144 VSS196727:VTQ262144 WCO196727:WDM262144 WMK196727:WNI262144 WWG196727:WXE262144 Y262263:AW327680 JU262263:KS327680 TQ262263:UO327680 ADM262263:AEK327680 ANI262263:AOG327680 AXE262263:AYC327680 BHA262263:BHY327680 BQW262263:BRU327680 CAS262263:CBQ327680 CKO262263:CLM327680 CUK262263:CVI327680 DEG262263:DFE327680 DOC262263:DPA327680 DXY262263:DYW327680 EHU262263:EIS327680 ERQ262263:ESO327680 FBM262263:FCK327680 FLI262263:FMG327680 FVE262263:FWC327680 GFA262263:GFY327680 GOW262263:GPU327680 GYS262263:GZQ327680 HIO262263:HJM327680 HSK262263:HTI327680 ICG262263:IDE327680 IMC262263:INA327680 IVY262263:IWW327680 JFU262263:JGS327680 JPQ262263:JQO327680 JZM262263:KAK327680 KJI262263:KKG327680 KTE262263:KUC327680 LDA262263:LDY327680 LMW262263:LNU327680 LWS262263:LXQ327680 MGO262263:MHM327680 MQK262263:MRI327680 NAG262263:NBE327680 NKC262263:NLA327680 NTY262263:NUW327680 ODU262263:OES327680 ONQ262263:OOO327680 OXM262263:OYK327680 PHI262263:PIG327680 PRE262263:PSC327680 QBA262263:QBY327680 QKW262263:QLU327680 QUS262263:QVQ327680 REO262263:RFM327680 ROK262263:RPI327680 RYG262263:RZE327680 SIC262263:SJA327680 SRY262263:SSW327680 TBU262263:TCS327680 TLQ262263:TMO327680 TVM262263:TWK327680 UFI262263:UGG327680 UPE262263:UQC327680 UZA262263:UZY327680 VIW262263:VJU327680 VSS262263:VTQ327680 WCO262263:WDM327680 WMK262263:WNI327680 WWG262263:WXE327680 Y327799:AW393216 JU327799:KS393216 TQ327799:UO393216 ADM327799:AEK393216 ANI327799:AOG393216 AXE327799:AYC393216 BHA327799:BHY393216 BQW327799:BRU393216 CAS327799:CBQ393216 CKO327799:CLM393216 CUK327799:CVI393216 DEG327799:DFE393216 DOC327799:DPA393216 DXY327799:DYW393216 EHU327799:EIS393216 ERQ327799:ESO393216 FBM327799:FCK393216 FLI327799:FMG393216 FVE327799:FWC393216 GFA327799:GFY393216 GOW327799:GPU393216 GYS327799:GZQ393216 HIO327799:HJM393216 HSK327799:HTI393216 ICG327799:IDE393216 IMC327799:INA393216 IVY327799:IWW393216 JFU327799:JGS393216 JPQ327799:JQO393216 JZM327799:KAK393216 KJI327799:KKG393216 KTE327799:KUC393216 LDA327799:LDY393216 LMW327799:LNU393216 LWS327799:LXQ393216 MGO327799:MHM393216 MQK327799:MRI393216 NAG327799:NBE393216 NKC327799:NLA393216 NTY327799:NUW393216 ODU327799:OES393216 ONQ327799:OOO393216 OXM327799:OYK393216 PHI327799:PIG393216 PRE327799:PSC393216 QBA327799:QBY393216 QKW327799:QLU393216 QUS327799:QVQ393216 REO327799:RFM393216 ROK327799:RPI393216 RYG327799:RZE393216 SIC327799:SJA393216 SRY327799:SSW393216 TBU327799:TCS393216 TLQ327799:TMO393216 TVM327799:TWK393216 UFI327799:UGG393216 UPE327799:UQC393216 UZA327799:UZY393216 VIW327799:VJU393216 VSS327799:VTQ393216 WCO327799:WDM393216 WMK327799:WNI393216 WWG327799:WXE393216 Y393335:AW458752 JU393335:KS458752 TQ393335:UO458752 ADM393335:AEK458752 ANI393335:AOG458752 AXE393335:AYC458752 BHA393335:BHY458752 BQW393335:BRU458752 CAS393335:CBQ458752 CKO393335:CLM458752 CUK393335:CVI458752 DEG393335:DFE458752 DOC393335:DPA458752 DXY393335:DYW458752 EHU393335:EIS458752 ERQ393335:ESO458752 FBM393335:FCK458752 FLI393335:FMG458752 FVE393335:FWC458752 GFA393335:GFY458752 GOW393335:GPU458752 GYS393335:GZQ458752 HIO393335:HJM458752 HSK393335:HTI458752 ICG393335:IDE458752 IMC393335:INA458752 IVY393335:IWW458752 JFU393335:JGS458752 JPQ393335:JQO458752 JZM393335:KAK458752 KJI393335:KKG458752 KTE393335:KUC458752 LDA393335:LDY458752 LMW393335:LNU458752 LWS393335:LXQ458752 MGO393335:MHM458752 MQK393335:MRI458752 NAG393335:NBE458752 NKC393335:NLA458752 NTY393335:NUW458752 ODU393335:OES458752 ONQ393335:OOO458752 OXM393335:OYK458752 PHI393335:PIG458752 PRE393335:PSC458752 QBA393335:QBY458752 QKW393335:QLU458752 QUS393335:QVQ458752 REO393335:RFM458752 ROK393335:RPI458752 RYG393335:RZE458752 SIC393335:SJA458752 SRY393335:SSW458752 TBU393335:TCS458752 TLQ393335:TMO458752 TVM393335:TWK458752 UFI393335:UGG458752 UPE393335:UQC458752 UZA393335:UZY458752 VIW393335:VJU458752 VSS393335:VTQ458752 WCO393335:WDM458752 WMK393335:WNI458752 WWG393335:WXE458752 Y458871:AW524288 JU458871:KS524288 TQ458871:UO524288 ADM458871:AEK524288 ANI458871:AOG524288 AXE458871:AYC524288 BHA458871:BHY524288 BQW458871:BRU524288 CAS458871:CBQ524288 CKO458871:CLM524288 CUK458871:CVI524288 DEG458871:DFE524288 DOC458871:DPA524288 DXY458871:DYW524288 EHU458871:EIS524288 ERQ458871:ESO524288 FBM458871:FCK524288 FLI458871:FMG524288 FVE458871:FWC524288 GFA458871:GFY524288 GOW458871:GPU524288 GYS458871:GZQ524288 HIO458871:HJM524288 HSK458871:HTI524288 ICG458871:IDE524288 IMC458871:INA524288 IVY458871:IWW524288 JFU458871:JGS524288 JPQ458871:JQO524288 JZM458871:KAK524288 KJI458871:KKG524288 KTE458871:KUC524288 LDA458871:LDY524288 LMW458871:LNU524288 LWS458871:LXQ524288 MGO458871:MHM524288 MQK458871:MRI524288 NAG458871:NBE524288 NKC458871:NLA524288 NTY458871:NUW524288 ODU458871:OES524288 ONQ458871:OOO524288 OXM458871:OYK524288 PHI458871:PIG524288 PRE458871:PSC524288 QBA458871:QBY524288 QKW458871:QLU524288 QUS458871:QVQ524288 REO458871:RFM524288 ROK458871:RPI524288 RYG458871:RZE524288 SIC458871:SJA524288 SRY458871:SSW524288 TBU458871:TCS524288 TLQ458871:TMO524288 TVM458871:TWK524288 UFI458871:UGG524288 UPE458871:UQC524288 UZA458871:UZY524288 VIW458871:VJU524288 VSS458871:VTQ524288 WCO458871:WDM524288 WMK458871:WNI524288 WWG458871:WXE524288 Y524407:AW589824 JU524407:KS589824 TQ524407:UO589824 ADM524407:AEK589824 ANI524407:AOG589824 AXE524407:AYC589824 BHA524407:BHY589824 BQW524407:BRU589824 CAS524407:CBQ589824 CKO524407:CLM589824 CUK524407:CVI589824 DEG524407:DFE589824 DOC524407:DPA589824 DXY524407:DYW589824 EHU524407:EIS589824 ERQ524407:ESO589824 FBM524407:FCK589824 FLI524407:FMG589824 FVE524407:FWC589824 GFA524407:GFY589824 GOW524407:GPU589824 GYS524407:GZQ589824 HIO524407:HJM589824 HSK524407:HTI589824 ICG524407:IDE589824 IMC524407:INA589824 IVY524407:IWW589824 JFU524407:JGS589824 JPQ524407:JQO589824 JZM524407:KAK589824 KJI524407:KKG589824 KTE524407:KUC589824 LDA524407:LDY589824 LMW524407:LNU589824 LWS524407:LXQ589824 MGO524407:MHM589824 MQK524407:MRI589824 NAG524407:NBE589824 NKC524407:NLA589824 NTY524407:NUW589824 ODU524407:OES589824 ONQ524407:OOO589824 OXM524407:OYK589824 PHI524407:PIG589824 PRE524407:PSC589824 QBA524407:QBY589824 QKW524407:QLU589824 QUS524407:QVQ589824 REO524407:RFM589824 ROK524407:RPI589824 RYG524407:RZE589824 SIC524407:SJA589824 SRY524407:SSW589824 TBU524407:TCS589824 TLQ524407:TMO589824 TVM524407:TWK589824 UFI524407:UGG589824 UPE524407:UQC589824 UZA524407:UZY589824 VIW524407:VJU589824 VSS524407:VTQ589824 WCO524407:WDM589824 WMK524407:WNI589824 WWG524407:WXE589824 Y589943:AW655360 JU589943:KS655360 TQ589943:UO655360 ADM589943:AEK655360 ANI589943:AOG655360 AXE589943:AYC655360 BHA589943:BHY655360 BQW589943:BRU655360 CAS589943:CBQ655360 CKO589943:CLM655360 CUK589943:CVI655360 DEG589943:DFE655360 DOC589943:DPA655360 DXY589943:DYW655360 EHU589943:EIS655360 ERQ589943:ESO655360 FBM589943:FCK655360 FLI589943:FMG655360 FVE589943:FWC655360 GFA589943:GFY655360 GOW589943:GPU655360 GYS589943:GZQ655360 HIO589943:HJM655360 HSK589943:HTI655360 ICG589943:IDE655360 IMC589943:INA655360 IVY589943:IWW655360 JFU589943:JGS655360 JPQ589943:JQO655360 JZM589943:KAK655360 KJI589943:KKG655360 KTE589943:KUC655360 LDA589943:LDY655360 LMW589943:LNU655360 LWS589943:LXQ655360 MGO589943:MHM655360 MQK589943:MRI655360 NAG589943:NBE655360 NKC589943:NLA655360 NTY589943:NUW655360 ODU589943:OES655360 ONQ589943:OOO655360 OXM589943:OYK655360 PHI589943:PIG655360 PRE589943:PSC655360 QBA589943:QBY655360 QKW589943:QLU655360 QUS589943:QVQ655360 REO589943:RFM655360 ROK589943:RPI655360 RYG589943:RZE655360 SIC589943:SJA655360 SRY589943:SSW655360 TBU589943:TCS655360 TLQ589943:TMO655360 TVM589943:TWK655360 UFI589943:UGG655360 UPE589943:UQC655360 UZA589943:UZY655360 VIW589943:VJU655360 VSS589943:VTQ655360 WCO589943:WDM655360 WMK589943:WNI655360 WWG589943:WXE655360 Y655479:AW720896 JU655479:KS720896 TQ655479:UO720896 ADM655479:AEK720896 ANI655479:AOG720896 AXE655479:AYC720896 BHA655479:BHY720896 BQW655479:BRU720896 CAS655479:CBQ720896 CKO655479:CLM720896 CUK655479:CVI720896 DEG655479:DFE720896 DOC655479:DPA720896 DXY655479:DYW720896 EHU655479:EIS720896 ERQ655479:ESO720896 FBM655479:FCK720896 FLI655479:FMG720896 FVE655479:FWC720896 GFA655479:GFY720896 GOW655479:GPU720896 GYS655479:GZQ720896 HIO655479:HJM720896 HSK655479:HTI720896 ICG655479:IDE720896 IMC655479:INA720896 IVY655479:IWW720896 JFU655479:JGS720896 JPQ655479:JQO720896 JZM655479:KAK720896 KJI655479:KKG720896 KTE655479:KUC720896 LDA655479:LDY720896 LMW655479:LNU720896 LWS655479:LXQ720896 MGO655479:MHM720896 MQK655479:MRI720896 NAG655479:NBE720896 NKC655479:NLA720896 NTY655479:NUW720896 ODU655479:OES720896 ONQ655479:OOO720896 OXM655479:OYK720896 PHI655479:PIG720896 PRE655479:PSC720896 QBA655479:QBY720896 QKW655479:QLU720896 QUS655479:QVQ720896 REO655479:RFM720896 ROK655479:RPI720896 RYG655479:RZE720896 SIC655479:SJA720896 SRY655479:SSW720896 TBU655479:TCS720896 TLQ655479:TMO720896 TVM655479:TWK720896 UFI655479:UGG720896 UPE655479:UQC720896 UZA655479:UZY720896 VIW655479:VJU720896 VSS655479:VTQ720896 WCO655479:WDM720896 WMK655479:WNI720896 WWG655479:WXE720896 Y721015:AW786432 JU721015:KS786432 TQ721015:UO786432 ADM721015:AEK786432 ANI721015:AOG786432 AXE721015:AYC786432 BHA721015:BHY786432 BQW721015:BRU786432 CAS721015:CBQ786432 CKO721015:CLM786432 CUK721015:CVI786432 DEG721015:DFE786432 DOC721015:DPA786432 DXY721015:DYW786432 EHU721015:EIS786432 ERQ721015:ESO786432 FBM721015:FCK786432 FLI721015:FMG786432 FVE721015:FWC786432 GFA721015:GFY786432 GOW721015:GPU786432 GYS721015:GZQ786432 HIO721015:HJM786432 HSK721015:HTI786432 ICG721015:IDE786432 IMC721015:INA786432 IVY721015:IWW786432 JFU721015:JGS786432 JPQ721015:JQO786432 JZM721015:KAK786432 KJI721015:KKG786432 KTE721015:KUC786432 LDA721015:LDY786432 LMW721015:LNU786432 LWS721015:LXQ786432 MGO721015:MHM786432 MQK721015:MRI786432 NAG721015:NBE786432 NKC721015:NLA786432 NTY721015:NUW786432 ODU721015:OES786432 ONQ721015:OOO786432 OXM721015:OYK786432 PHI721015:PIG786432 PRE721015:PSC786432 QBA721015:QBY786432 QKW721015:QLU786432 QUS721015:QVQ786432 REO721015:RFM786432 ROK721015:RPI786432 RYG721015:RZE786432 SIC721015:SJA786432 SRY721015:SSW786432 TBU721015:TCS786432 TLQ721015:TMO786432 TVM721015:TWK786432 UFI721015:UGG786432 UPE721015:UQC786432 UZA721015:UZY786432 VIW721015:VJU786432 VSS721015:VTQ786432 WCO721015:WDM786432 WMK721015:WNI786432 WWG721015:WXE786432 Y786551:AW851968 JU786551:KS851968 TQ786551:UO851968 ADM786551:AEK851968 ANI786551:AOG851968 AXE786551:AYC851968 BHA786551:BHY851968 BQW786551:BRU851968 CAS786551:CBQ851968 CKO786551:CLM851968 CUK786551:CVI851968 DEG786551:DFE851968 DOC786551:DPA851968 DXY786551:DYW851968 EHU786551:EIS851968 ERQ786551:ESO851968 FBM786551:FCK851968 FLI786551:FMG851968 FVE786551:FWC851968 GFA786551:GFY851968 GOW786551:GPU851968 GYS786551:GZQ851968 HIO786551:HJM851968 HSK786551:HTI851968 ICG786551:IDE851968 IMC786551:INA851968 IVY786551:IWW851968 JFU786551:JGS851968 JPQ786551:JQO851968 JZM786551:KAK851968 KJI786551:KKG851968 KTE786551:KUC851968 LDA786551:LDY851968 LMW786551:LNU851968 LWS786551:LXQ851968 MGO786551:MHM851968 MQK786551:MRI851968 NAG786551:NBE851968 NKC786551:NLA851968 NTY786551:NUW851968 ODU786551:OES851968 ONQ786551:OOO851968 OXM786551:OYK851968 PHI786551:PIG851968 PRE786551:PSC851968 QBA786551:QBY851968 QKW786551:QLU851968 QUS786551:QVQ851968 REO786551:RFM851968 ROK786551:RPI851968 RYG786551:RZE851968 SIC786551:SJA851968 SRY786551:SSW851968 TBU786551:TCS851968 TLQ786551:TMO851968 TVM786551:TWK851968 UFI786551:UGG851968 UPE786551:UQC851968 UZA786551:UZY851968 VIW786551:VJU851968 VSS786551:VTQ851968 WCO786551:WDM851968 WMK786551:WNI851968 WWG786551:WXE851968 Y852087:AW917504 JU852087:KS917504 TQ852087:UO917504 ADM852087:AEK917504 ANI852087:AOG917504 AXE852087:AYC917504 BHA852087:BHY917504 BQW852087:BRU917504 CAS852087:CBQ917504 CKO852087:CLM917504 CUK852087:CVI917504 DEG852087:DFE917504 DOC852087:DPA917504 DXY852087:DYW917504 EHU852087:EIS917504 ERQ852087:ESO917504 FBM852087:FCK917504 FLI852087:FMG917504 FVE852087:FWC917504 GFA852087:GFY917504 GOW852087:GPU917504 GYS852087:GZQ917504 HIO852087:HJM917504 HSK852087:HTI917504 ICG852087:IDE917504 IMC852087:INA917504 IVY852087:IWW917504 JFU852087:JGS917504 JPQ852087:JQO917504 JZM852087:KAK917504 KJI852087:KKG917504 KTE852087:KUC917504 LDA852087:LDY917504 LMW852087:LNU917504 LWS852087:LXQ917504 MGO852087:MHM917504 MQK852087:MRI917504 NAG852087:NBE917504 NKC852087:NLA917504 NTY852087:NUW917504 ODU852087:OES917504 ONQ852087:OOO917504 OXM852087:OYK917504 PHI852087:PIG917504 PRE852087:PSC917504 QBA852087:QBY917504 QKW852087:QLU917504 QUS852087:QVQ917504 REO852087:RFM917504 ROK852087:RPI917504 RYG852087:RZE917504 SIC852087:SJA917504 SRY852087:SSW917504 TBU852087:TCS917504 TLQ852087:TMO917504 TVM852087:TWK917504 UFI852087:UGG917504 UPE852087:UQC917504 UZA852087:UZY917504 VIW852087:VJU917504 VSS852087:VTQ917504 WCO852087:WDM917504 WMK852087:WNI917504 WWG852087:WXE917504 Y917623:AW983040 JU917623:KS983040 TQ917623:UO983040 ADM917623:AEK983040 ANI917623:AOG983040 AXE917623:AYC983040 BHA917623:BHY983040 BQW917623:BRU983040 CAS917623:CBQ983040 CKO917623:CLM983040 CUK917623:CVI983040 DEG917623:DFE983040 DOC917623:DPA983040 DXY917623:DYW983040 EHU917623:EIS983040 ERQ917623:ESO983040 FBM917623:FCK983040 FLI917623:FMG983040 FVE917623:FWC983040 GFA917623:GFY983040 GOW917623:GPU983040 GYS917623:GZQ983040 HIO917623:HJM983040 HSK917623:HTI983040 ICG917623:IDE983040 IMC917623:INA983040 IVY917623:IWW983040 JFU917623:JGS983040 JPQ917623:JQO983040 JZM917623:KAK983040 KJI917623:KKG983040 KTE917623:KUC983040 LDA917623:LDY983040 LMW917623:LNU983040 LWS917623:LXQ983040 MGO917623:MHM983040 MQK917623:MRI983040 NAG917623:NBE983040 NKC917623:NLA983040 NTY917623:NUW983040 ODU917623:OES983040 ONQ917623:OOO983040 OXM917623:OYK983040 PHI917623:PIG983040 PRE917623:PSC983040 QBA917623:QBY983040 QKW917623:QLU983040 QUS917623:QVQ983040 REO917623:RFM983040 ROK917623:RPI983040 RYG917623:RZE983040 SIC917623:SJA983040 SRY917623:SSW983040 TBU917623:TCS983040 TLQ917623:TMO983040 TVM917623:TWK983040 UFI917623:UGG983040 UPE917623:UQC983040 UZA917623:UZY983040 VIW917623:VJU983040 VSS917623:VTQ983040 WCO917623:WDM983040 WMK917623:WNI983040 WWG917623:WXE983040 Y983159:AW1048576 JU983159:KS1048576 TQ983159:UO1048576 ADM983159:AEK1048576 ANI983159:AOG1048576 AXE983159:AYC1048576 BHA983159:BHY1048576 BQW983159:BRU1048576 CAS983159:CBQ1048576 CKO983159:CLM1048576 CUK983159:CVI1048576 DEG983159:DFE1048576 DOC983159:DPA1048576 DXY983159:DYW1048576 EHU983159:EIS1048576 ERQ983159:ESO1048576 FBM983159:FCK1048576 FLI983159:FMG1048576 FVE983159:FWC1048576 GFA983159:GFY1048576 GOW983159:GPU1048576 GYS983159:GZQ1048576 HIO983159:HJM1048576 HSK983159:HTI1048576 ICG983159:IDE1048576 IMC983159:INA1048576 IVY983159:IWW1048576 JFU983159:JGS1048576 JPQ983159:JQO1048576 JZM983159:KAK1048576 KJI983159:KKG1048576 KTE983159:KUC1048576 LDA983159:LDY1048576 LMW983159:LNU1048576 LWS983159:LXQ1048576 MGO983159:MHM1048576 MQK983159:MRI1048576 NAG983159:NBE1048576 NKC983159:NLA1048576 NTY983159:NUW1048576 ODU983159:OES1048576 ONQ983159:OOO1048576 OXM983159:OYK1048576 PHI983159:PIG1048576 PRE983159:PSC1048576 QBA983159:QBY1048576 QKW983159:QLU1048576 QUS983159:QVQ1048576 REO983159:RFM1048576 ROK983159:RPI1048576 RYG983159:RZE1048576 SIC983159:SJA1048576 SRY983159:SSW1048576 TBU983159:TCS1048576 TLQ983159:TMO1048576 TVM983159:TWK1048576 UFI983159:UGG1048576 UPE983159:UQC1048576 UZA983159:UZY1048576 VIW983159:VJU1048576 VSS983159:VTQ1048576 WCO983159:WDM1048576 WMK983159:WNI1048576 WWG983159:WXE1048576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C116:AX118 IY116:KT118 SU116:UP118 ACQ116:AEL118 AMM116:AOH118 AWI116:AYD118 BGE116:BHZ118 BQA116:BRV118 BZW116:CBR118 CJS116:CLN118 CTO116:CVJ118 DDK116:DFF118 DNG116:DPB118 DXC116:DYX118 EGY116:EIT118 EQU116:ESP118 FAQ116:FCL118 FKM116:FMH118 FUI116:FWD118 GEE116:GFZ118 GOA116:GPV118 GXW116:GZR118 HHS116:HJN118 HRO116:HTJ118 IBK116:IDF118 ILG116:INB118 IVC116:IWX118 JEY116:JGT118 JOU116:JQP118 JYQ116:KAL118 KIM116:KKH118 KSI116:KUD118 LCE116:LDZ118 LMA116:LNV118 LVW116:LXR118 MFS116:MHN118 MPO116:MRJ118 MZK116:NBF118 NJG116:NLB118 NTC116:NUX118 OCY116:OET118 OMU116:OOP118 OWQ116:OYL118 PGM116:PIH118 PQI116:PSD118 QAE116:QBZ118 QKA116:QLV118 QTW116:QVR118 RDS116:RFN118 RNO116:RPJ118 RXK116:RZF118 SHG116:SJB118 SRC116:SSX118 TAY116:TCT118 TKU116:TMP118 TUQ116:TWL118 UEM116:UGH118 UOI116:UQD118 UYE116:UZZ118 VIA116:VJV118 VRW116:VTR118 WBS116:WDN118 WLO116:WNJ118 WVK116:WXF118 C65652:AX65654 IY65652:KT65654 SU65652:UP65654 ACQ65652:AEL65654 AMM65652:AOH65654 AWI65652:AYD65654 BGE65652:BHZ65654 BQA65652:BRV65654 BZW65652:CBR65654 CJS65652:CLN65654 CTO65652:CVJ65654 DDK65652:DFF65654 DNG65652:DPB65654 DXC65652:DYX65654 EGY65652:EIT65654 EQU65652:ESP65654 FAQ65652:FCL65654 FKM65652:FMH65654 FUI65652:FWD65654 GEE65652:GFZ65654 GOA65652:GPV65654 GXW65652:GZR65654 HHS65652:HJN65654 HRO65652:HTJ65654 IBK65652:IDF65654 ILG65652:INB65654 IVC65652:IWX65654 JEY65652:JGT65654 JOU65652:JQP65654 JYQ65652:KAL65654 KIM65652:KKH65654 KSI65652:KUD65654 LCE65652:LDZ65654 LMA65652:LNV65654 LVW65652:LXR65654 MFS65652:MHN65654 MPO65652:MRJ65654 MZK65652:NBF65654 NJG65652:NLB65654 NTC65652:NUX65654 OCY65652:OET65654 OMU65652:OOP65654 OWQ65652:OYL65654 PGM65652:PIH65654 PQI65652:PSD65654 QAE65652:QBZ65654 QKA65652:QLV65654 QTW65652:QVR65654 RDS65652:RFN65654 RNO65652:RPJ65654 RXK65652:RZF65654 SHG65652:SJB65654 SRC65652:SSX65654 TAY65652:TCT65654 TKU65652:TMP65654 TUQ65652:TWL65654 UEM65652:UGH65654 UOI65652:UQD65654 UYE65652:UZZ65654 VIA65652:VJV65654 VRW65652:VTR65654 WBS65652:WDN65654 WLO65652:WNJ65654 WVK65652:WXF65654 C131188:AX131190 IY131188:KT131190 SU131188:UP131190 ACQ131188:AEL131190 AMM131188:AOH131190 AWI131188:AYD131190 BGE131188:BHZ131190 BQA131188:BRV131190 BZW131188:CBR131190 CJS131188:CLN131190 CTO131188:CVJ131190 DDK131188:DFF131190 DNG131188:DPB131190 DXC131188:DYX131190 EGY131188:EIT131190 EQU131188:ESP131190 FAQ131188:FCL131190 FKM131188:FMH131190 FUI131188:FWD131190 GEE131188:GFZ131190 GOA131188:GPV131190 GXW131188:GZR131190 HHS131188:HJN131190 HRO131188:HTJ131190 IBK131188:IDF131190 ILG131188:INB131190 IVC131188:IWX131190 JEY131188:JGT131190 JOU131188:JQP131190 JYQ131188:KAL131190 KIM131188:KKH131190 KSI131188:KUD131190 LCE131188:LDZ131190 LMA131188:LNV131190 LVW131188:LXR131190 MFS131188:MHN131190 MPO131188:MRJ131190 MZK131188:NBF131190 NJG131188:NLB131190 NTC131188:NUX131190 OCY131188:OET131190 OMU131188:OOP131190 OWQ131188:OYL131190 PGM131188:PIH131190 PQI131188:PSD131190 QAE131188:QBZ131190 QKA131188:QLV131190 QTW131188:QVR131190 RDS131188:RFN131190 RNO131188:RPJ131190 RXK131188:RZF131190 SHG131188:SJB131190 SRC131188:SSX131190 TAY131188:TCT131190 TKU131188:TMP131190 TUQ131188:TWL131190 UEM131188:UGH131190 UOI131188:UQD131190 UYE131188:UZZ131190 VIA131188:VJV131190 VRW131188:VTR131190 WBS131188:WDN131190 WLO131188:WNJ131190 WVK131188:WXF131190 C196724:AX196726 IY196724:KT196726 SU196724:UP196726 ACQ196724:AEL196726 AMM196724:AOH196726 AWI196724:AYD196726 BGE196724:BHZ196726 BQA196724:BRV196726 BZW196724:CBR196726 CJS196724:CLN196726 CTO196724:CVJ196726 DDK196724:DFF196726 DNG196724:DPB196726 DXC196724:DYX196726 EGY196724:EIT196726 EQU196724:ESP196726 FAQ196724:FCL196726 FKM196724:FMH196726 FUI196724:FWD196726 GEE196724:GFZ196726 GOA196724:GPV196726 GXW196724:GZR196726 HHS196724:HJN196726 HRO196724:HTJ196726 IBK196724:IDF196726 ILG196724:INB196726 IVC196724:IWX196726 JEY196724:JGT196726 JOU196724:JQP196726 JYQ196724:KAL196726 KIM196724:KKH196726 KSI196724:KUD196726 LCE196724:LDZ196726 LMA196724:LNV196726 LVW196724:LXR196726 MFS196724:MHN196726 MPO196724:MRJ196726 MZK196724:NBF196726 NJG196724:NLB196726 NTC196724:NUX196726 OCY196724:OET196726 OMU196724:OOP196726 OWQ196724:OYL196726 PGM196724:PIH196726 PQI196724:PSD196726 QAE196724:QBZ196726 QKA196724:QLV196726 QTW196724:QVR196726 RDS196724:RFN196726 RNO196724:RPJ196726 RXK196724:RZF196726 SHG196724:SJB196726 SRC196724:SSX196726 TAY196724:TCT196726 TKU196724:TMP196726 TUQ196724:TWL196726 UEM196724:UGH196726 UOI196724:UQD196726 UYE196724:UZZ196726 VIA196724:VJV196726 VRW196724:VTR196726 WBS196724:WDN196726 WLO196724:WNJ196726 WVK196724:WXF196726 C262260:AX262262 IY262260:KT262262 SU262260:UP262262 ACQ262260:AEL262262 AMM262260:AOH262262 AWI262260:AYD262262 BGE262260:BHZ262262 BQA262260:BRV262262 BZW262260:CBR262262 CJS262260:CLN262262 CTO262260:CVJ262262 DDK262260:DFF262262 DNG262260:DPB262262 DXC262260:DYX262262 EGY262260:EIT262262 EQU262260:ESP262262 FAQ262260:FCL262262 FKM262260:FMH262262 FUI262260:FWD262262 GEE262260:GFZ262262 GOA262260:GPV262262 GXW262260:GZR262262 HHS262260:HJN262262 HRO262260:HTJ262262 IBK262260:IDF262262 ILG262260:INB262262 IVC262260:IWX262262 JEY262260:JGT262262 JOU262260:JQP262262 JYQ262260:KAL262262 KIM262260:KKH262262 KSI262260:KUD262262 LCE262260:LDZ262262 LMA262260:LNV262262 LVW262260:LXR262262 MFS262260:MHN262262 MPO262260:MRJ262262 MZK262260:NBF262262 NJG262260:NLB262262 NTC262260:NUX262262 OCY262260:OET262262 OMU262260:OOP262262 OWQ262260:OYL262262 PGM262260:PIH262262 PQI262260:PSD262262 QAE262260:QBZ262262 QKA262260:QLV262262 QTW262260:QVR262262 RDS262260:RFN262262 RNO262260:RPJ262262 RXK262260:RZF262262 SHG262260:SJB262262 SRC262260:SSX262262 TAY262260:TCT262262 TKU262260:TMP262262 TUQ262260:TWL262262 UEM262260:UGH262262 UOI262260:UQD262262 UYE262260:UZZ262262 VIA262260:VJV262262 VRW262260:VTR262262 WBS262260:WDN262262 WLO262260:WNJ262262 WVK262260:WXF262262 C327796:AX327798 IY327796:KT327798 SU327796:UP327798 ACQ327796:AEL327798 AMM327796:AOH327798 AWI327796:AYD327798 BGE327796:BHZ327798 BQA327796:BRV327798 BZW327796:CBR327798 CJS327796:CLN327798 CTO327796:CVJ327798 DDK327796:DFF327798 DNG327796:DPB327798 DXC327796:DYX327798 EGY327796:EIT327798 EQU327796:ESP327798 FAQ327796:FCL327798 FKM327796:FMH327798 FUI327796:FWD327798 GEE327796:GFZ327798 GOA327796:GPV327798 GXW327796:GZR327798 HHS327796:HJN327798 HRO327796:HTJ327798 IBK327796:IDF327798 ILG327796:INB327798 IVC327796:IWX327798 JEY327796:JGT327798 JOU327796:JQP327798 JYQ327796:KAL327798 KIM327796:KKH327798 KSI327796:KUD327798 LCE327796:LDZ327798 LMA327796:LNV327798 LVW327796:LXR327798 MFS327796:MHN327798 MPO327796:MRJ327798 MZK327796:NBF327798 NJG327796:NLB327798 NTC327796:NUX327798 OCY327796:OET327798 OMU327796:OOP327798 OWQ327796:OYL327798 PGM327796:PIH327798 PQI327796:PSD327798 QAE327796:QBZ327798 QKA327796:QLV327798 QTW327796:QVR327798 RDS327796:RFN327798 RNO327796:RPJ327798 RXK327796:RZF327798 SHG327796:SJB327798 SRC327796:SSX327798 TAY327796:TCT327798 TKU327796:TMP327798 TUQ327796:TWL327798 UEM327796:UGH327798 UOI327796:UQD327798 UYE327796:UZZ327798 VIA327796:VJV327798 VRW327796:VTR327798 WBS327796:WDN327798 WLO327796:WNJ327798 WVK327796:WXF327798 C393332:AX393334 IY393332:KT393334 SU393332:UP393334 ACQ393332:AEL393334 AMM393332:AOH393334 AWI393332:AYD393334 BGE393332:BHZ393334 BQA393332:BRV393334 BZW393332:CBR393334 CJS393332:CLN393334 CTO393332:CVJ393334 DDK393332:DFF393334 DNG393332:DPB393334 DXC393332:DYX393334 EGY393332:EIT393334 EQU393332:ESP393334 FAQ393332:FCL393334 FKM393332:FMH393334 FUI393332:FWD393334 GEE393332:GFZ393334 GOA393332:GPV393334 GXW393332:GZR393334 HHS393332:HJN393334 HRO393332:HTJ393334 IBK393332:IDF393334 ILG393332:INB393334 IVC393332:IWX393334 JEY393332:JGT393334 JOU393332:JQP393334 JYQ393332:KAL393334 KIM393332:KKH393334 KSI393332:KUD393334 LCE393332:LDZ393334 LMA393332:LNV393334 LVW393332:LXR393334 MFS393332:MHN393334 MPO393332:MRJ393334 MZK393332:NBF393334 NJG393332:NLB393334 NTC393332:NUX393334 OCY393332:OET393334 OMU393332:OOP393334 OWQ393332:OYL393334 PGM393332:PIH393334 PQI393332:PSD393334 QAE393332:QBZ393334 QKA393332:QLV393334 QTW393332:QVR393334 RDS393332:RFN393334 RNO393332:RPJ393334 RXK393332:RZF393334 SHG393332:SJB393334 SRC393332:SSX393334 TAY393332:TCT393334 TKU393332:TMP393334 TUQ393332:TWL393334 UEM393332:UGH393334 UOI393332:UQD393334 UYE393332:UZZ393334 VIA393332:VJV393334 VRW393332:VTR393334 WBS393332:WDN393334 WLO393332:WNJ393334 WVK393332:WXF393334 C458868:AX458870 IY458868:KT458870 SU458868:UP458870 ACQ458868:AEL458870 AMM458868:AOH458870 AWI458868:AYD458870 BGE458868:BHZ458870 BQA458868:BRV458870 BZW458868:CBR458870 CJS458868:CLN458870 CTO458868:CVJ458870 DDK458868:DFF458870 DNG458868:DPB458870 DXC458868:DYX458870 EGY458868:EIT458870 EQU458868:ESP458870 FAQ458868:FCL458870 FKM458868:FMH458870 FUI458868:FWD458870 GEE458868:GFZ458870 GOA458868:GPV458870 GXW458868:GZR458870 HHS458868:HJN458870 HRO458868:HTJ458870 IBK458868:IDF458870 ILG458868:INB458870 IVC458868:IWX458870 JEY458868:JGT458870 JOU458868:JQP458870 JYQ458868:KAL458870 KIM458868:KKH458870 KSI458868:KUD458870 LCE458868:LDZ458870 LMA458868:LNV458870 LVW458868:LXR458870 MFS458868:MHN458870 MPO458868:MRJ458870 MZK458868:NBF458870 NJG458868:NLB458870 NTC458868:NUX458870 OCY458868:OET458870 OMU458868:OOP458870 OWQ458868:OYL458870 PGM458868:PIH458870 PQI458868:PSD458870 QAE458868:QBZ458870 QKA458868:QLV458870 QTW458868:QVR458870 RDS458868:RFN458870 RNO458868:RPJ458870 RXK458868:RZF458870 SHG458868:SJB458870 SRC458868:SSX458870 TAY458868:TCT458870 TKU458868:TMP458870 TUQ458868:TWL458870 UEM458868:UGH458870 UOI458868:UQD458870 UYE458868:UZZ458870 VIA458868:VJV458870 VRW458868:VTR458870 WBS458868:WDN458870 WLO458868:WNJ458870 WVK458868:WXF458870 C524404:AX524406 IY524404:KT524406 SU524404:UP524406 ACQ524404:AEL524406 AMM524404:AOH524406 AWI524404:AYD524406 BGE524404:BHZ524406 BQA524404:BRV524406 BZW524404:CBR524406 CJS524404:CLN524406 CTO524404:CVJ524406 DDK524404:DFF524406 DNG524404:DPB524406 DXC524404:DYX524406 EGY524404:EIT524406 EQU524404:ESP524406 FAQ524404:FCL524406 FKM524404:FMH524406 FUI524404:FWD524406 GEE524404:GFZ524406 GOA524404:GPV524406 GXW524404:GZR524406 HHS524404:HJN524406 HRO524404:HTJ524406 IBK524404:IDF524406 ILG524404:INB524406 IVC524404:IWX524406 JEY524404:JGT524406 JOU524404:JQP524406 JYQ524404:KAL524406 KIM524404:KKH524406 KSI524404:KUD524406 LCE524404:LDZ524406 LMA524404:LNV524406 LVW524404:LXR524406 MFS524404:MHN524406 MPO524404:MRJ524406 MZK524404:NBF524406 NJG524404:NLB524406 NTC524404:NUX524406 OCY524404:OET524406 OMU524404:OOP524406 OWQ524404:OYL524406 PGM524404:PIH524406 PQI524404:PSD524406 QAE524404:QBZ524406 QKA524404:QLV524406 QTW524404:QVR524406 RDS524404:RFN524406 RNO524404:RPJ524406 RXK524404:RZF524406 SHG524404:SJB524406 SRC524404:SSX524406 TAY524404:TCT524406 TKU524404:TMP524406 TUQ524404:TWL524406 UEM524404:UGH524406 UOI524404:UQD524406 UYE524404:UZZ524406 VIA524404:VJV524406 VRW524404:VTR524406 WBS524404:WDN524406 WLO524404:WNJ524406 WVK524404:WXF524406 C589940:AX589942 IY589940:KT589942 SU589940:UP589942 ACQ589940:AEL589942 AMM589940:AOH589942 AWI589940:AYD589942 BGE589940:BHZ589942 BQA589940:BRV589942 BZW589940:CBR589942 CJS589940:CLN589942 CTO589940:CVJ589942 DDK589940:DFF589942 DNG589940:DPB589942 DXC589940:DYX589942 EGY589940:EIT589942 EQU589940:ESP589942 FAQ589940:FCL589942 FKM589940:FMH589942 FUI589940:FWD589942 GEE589940:GFZ589942 GOA589940:GPV589942 GXW589940:GZR589942 HHS589940:HJN589942 HRO589940:HTJ589942 IBK589940:IDF589942 ILG589940:INB589942 IVC589940:IWX589942 JEY589940:JGT589942 JOU589940:JQP589942 JYQ589940:KAL589942 KIM589940:KKH589942 KSI589940:KUD589942 LCE589940:LDZ589942 LMA589940:LNV589942 LVW589940:LXR589942 MFS589940:MHN589942 MPO589940:MRJ589942 MZK589940:NBF589942 NJG589940:NLB589942 NTC589940:NUX589942 OCY589940:OET589942 OMU589940:OOP589942 OWQ589940:OYL589942 PGM589940:PIH589942 PQI589940:PSD589942 QAE589940:QBZ589942 QKA589940:QLV589942 QTW589940:QVR589942 RDS589940:RFN589942 RNO589940:RPJ589942 RXK589940:RZF589942 SHG589940:SJB589942 SRC589940:SSX589942 TAY589940:TCT589942 TKU589940:TMP589942 TUQ589940:TWL589942 UEM589940:UGH589942 UOI589940:UQD589942 UYE589940:UZZ589942 VIA589940:VJV589942 VRW589940:VTR589942 WBS589940:WDN589942 WLO589940:WNJ589942 WVK589940:WXF589942 C655476:AX655478 IY655476:KT655478 SU655476:UP655478 ACQ655476:AEL655478 AMM655476:AOH655478 AWI655476:AYD655478 BGE655476:BHZ655478 BQA655476:BRV655478 BZW655476:CBR655478 CJS655476:CLN655478 CTO655476:CVJ655478 DDK655476:DFF655478 DNG655476:DPB655478 DXC655476:DYX655478 EGY655476:EIT655478 EQU655476:ESP655478 FAQ655476:FCL655478 FKM655476:FMH655478 FUI655476:FWD655478 GEE655476:GFZ655478 GOA655476:GPV655478 GXW655476:GZR655478 HHS655476:HJN655478 HRO655476:HTJ655478 IBK655476:IDF655478 ILG655476:INB655478 IVC655476:IWX655478 JEY655476:JGT655478 JOU655476:JQP655478 JYQ655476:KAL655478 KIM655476:KKH655478 KSI655476:KUD655478 LCE655476:LDZ655478 LMA655476:LNV655478 LVW655476:LXR655478 MFS655476:MHN655478 MPO655476:MRJ655478 MZK655476:NBF655478 NJG655476:NLB655478 NTC655476:NUX655478 OCY655476:OET655478 OMU655476:OOP655478 OWQ655476:OYL655478 PGM655476:PIH655478 PQI655476:PSD655478 QAE655476:QBZ655478 QKA655476:QLV655478 QTW655476:QVR655478 RDS655476:RFN655478 RNO655476:RPJ655478 RXK655476:RZF655478 SHG655476:SJB655478 SRC655476:SSX655478 TAY655476:TCT655478 TKU655476:TMP655478 TUQ655476:TWL655478 UEM655476:UGH655478 UOI655476:UQD655478 UYE655476:UZZ655478 VIA655476:VJV655478 VRW655476:VTR655478 WBS655476:WDN655478 WLO655476:WNJ655478 WVK655476:WXF655478 C721012:AX721014 IY721012:KT721014 SU721012:UP721014 ACQ721012:AEL721014 AMM721012:AOH721014 AWI721012:AYD721014 BGE721012:BHZ721014 BQA721012:BRV721014 BZW721012:CBR721014 CJS721012:CLN721014 CTO721012:CVJ721014 DDK721012:DFF721014 DNG721012:DPB721014 DXC721012:DYX721014 EGY721012:EIT721014 EQU721012:ESP721014 FAQ721012:FCL721014 FKM721012:FMH721014 FUI721012:FWD721014 GEE721012:GFZ721014 GOA721012:GPV721014 GXW721012:GZR721014 HHS721012:HJN721014 HRO721012:HTJ721014 IBK721012:IDF721014 ILG721012:INB721014 IVC721012:IWX721014 JEY721012:JGT721014 JOU721012:JQP721014 JYQ721012:KAL721014 KIM721012:KKH721014 KSI721012:KUD721014 LCE721012:LDZ721014 LMA721012:LNV721014 LVW721012:LXR721014 MFS721012:MHN721014 MPO721012:MRJ721014 MZK721012:NBF721014 NJG721012:NLB721014 NTC721012:NUX721014 OCY721012:OET721014 OMU721012:OOP721014 OWQ721012:OYL721014 PGM721012:PIH721014 PQI721012:PSD721014 QAE721012:QBZ721014 QKA721012:QLV721014 QTW721012:QVR721014 RDS721012:RFN721014 RNO721012:RPJ721014 RXK721012:RZF721014 SHG721012:SJB721014 SRC721012:SSX721014 TAY721012:TCT721014 TKU721012:TMP721014 TUQ721012:TWL721014 UEM721012:UGH721014 UOI721012:UQD721014 UYE721012:UZZ721014 VIA721012:VJV721014 VRW721012:VTR721014 WBS721012:WDN721014 WLO721012:WNJ721014 WVK721012:WXF721014 C786548:AX786550 IY786548:KT786550 SU786548:UP786550 ACQ786548:AEL786550 AMM786548:AOH786550 AWI786548:AYD786550 BGE786548:BHZ786550 BQA786548:BRV786550 BZW786548:CBR786550 CJS786548:CLN786550 CTO786548:CVJ786550 DDK786548:DFF786550 DNG786548:DPB786550 DXC786548:DYX786550 EGY786548:EIT786550 EQU786548:ESP786550 FAQ786548:FCL786550 FKM786548:FMH786550 FUI786548:FWD786550 GEE786548:GFZ786550 GOA786548:GPV786550 GXW786548:GZR786550 HHS786548:HJN786550 HRO786548:HTJ786550 IBK786548:IDF786550 ILG786548:INB786550 IVC786548:IWX786550 JEY786548:JGT786550 JOU786548:JQP786550 JYQ786548:KAL786550 KIM786548:KKH786550 KSI786548:KUD786550 LCE786548:LDZ786550 LMA786548:LNV786550 LVW786548:LXR786550 MFS786548:MHN786550 MPO786548:MRJ786550 MZK786548:NBF786550 NJG786548:NLB786550 NTC786548:NUX786550 OCY786548:OET786550 OMU786548:OOP786550 OWQ786548:OYL786550 PGM786548:PIH786550 PQI786548:PSD786550 QAE786548:QBZ786550 QKA786548:QLV786550 QTW786548:QVR786550 RDS786548:RFN786550 RNO786548:RPJ786550 RXK786548:RZF786550 SHG786548:SJB786550 SRC786548:SSX786550 TAY786548:TCT786550 TKU786548:TMP786550 TUQ786548:TWL786550 UEM786548:UGH786550 UOI786548:UQD786550 UYE786548:UZZ786550 VIA786548:VJV786550 VRW786548:VTR786550 WBS786548:WDN786550 WLO786548:WNJ786550 WVK786548:WXF786550 C852084:AX852086 IY852084:KT852086 SU852084:UP852086 ACQ852084:AEL852086 AMM852084:AOH852086 AWI852084:AYD852086 BGE852084:BHZ852086 BQA852084:BRV852086 BZW852084:CBR852086 CJS852084:CLN852086 CTO852084:CVJ852086 DDK852084:DFF852086 DNG852084:DPB852086 DXC852084:DYX852086 EGY852084:EIT852086 EQU852084:ESP852086 FAQ852084:FCL852086 FKM852084:FMH852086 FUI852084:FWD852086 GEE852084:GFZ852086 GOA852084:GPV852086 GXW852084:GZR852086 HHS852084:HJN852086 HRO852084:HTJ852086 IBK852084:IDF852086 ILG852084:INB852086 IVC852084:IWX852086 JEY852084:JGT852086 JOU852084:JQP852086 JYQ852084:KAL852086 KIM852084:KKH852086 KSI852084:KUD852086 LCE852084:LDZ852086 LMA852084:LNV852086 LVW852084:LXR852086 MFS852084:MHN852086 MPO852084:MRJ852086 MZK852084:NBF852086 NJG852084:NLB852086 NTC852084:NUX852086 OCY852084:OET852086 OMU852084:OOP852086 OWQ852084:OYL852086 PGM852084:PIH852086 PQI852084:PSD852086 QAE852084:QBZ852086 QKA852084:QLV852086 QTW852084:QVR852086 RDS852084:RFN852086 RNO852084:RPJ852086 RXK852084:RZF852086 SHG852084:SJB852086 SRC852084:SSX852086 TAY852084:TCT852086 TKU852084:TMP852086 TUQ852084:TWL852086 UEM852084:UGH852086 UOI852084:UQD852086 UYE852084:UZZ852086 VIA852084:VJV852086 VRW852084:VTR852086 WBS852084:WDN852086 WLO852084:WNJ852086 WVK852084:WXF852086 C917620:AX917622 IY917620:KT917622 SU917620:UP917622 ACQ917620:AEL917622 AMM917620:AOH917622 AWI917620:AYD917622 BGE917620:BHZ917622 BQA917620:BRV917622 BZW917620:CBR917622 CJS917620:CLN917622 CTO917620:CVJ917622 DDK917620:DFF917622 DNG917620:DPB917622 DXC917620:DYX917622 EGY917620:EIT917622 EQU917620:ESP917622 FAQ917620:FCL917622 FKM917620:FMH917622 FUI917620:FWD917622 GEE917620:GFZ917622 GOA917620:GPV917622 GXW917620:GZR917622 HHS917620:HJN917622 HRO917620:HTJ917622 IBK917620:IDF917622 ILG917620:INB917622 IVC917620:IWX917622 JEY917620:JGT917622 JOU917620:JQP917622 JYQ917620:KAL917622 KIM917620:KKH917622 KSI917620:KUD917622 LCE917620:LDZ917622 LMA917620:LNV917622 LVW917620:LXR917622 MFS917620:MHN917622 MPO917620:MRJ917622 MZK917620:NBF917622 NJG917620:NLB917622 NTC917620:NUX917622 OCY917620:OET917622 OMU917620:OOP917622 OWQ917620:OYL917622 PGM917620:PIH917622 PQI917620:PSD917622 QAE917620:QBZ917622 QKA917620:QLV917622 QTW917620:QVR917622 RDS917620:RFN917622 RNO917620:RPJ917622 RXK917620:RZF917622 SHG917620:SJB917622 SRC917620:SSX917622 TAY917620:TCT917622 TKU917620:TMP917622 TUQ917620:TWL917622 UEM917620:UGH917622 UOI917620:UQD917622 UYE917620:UZZ917622 VIA917620:VJV917622 VRW917620:VTR917622 WBS917620:WDN917622 WLO917620:WNJ917622 WVK917620:WXF917622 C983156:AX983158 IY983156:KT983158 SU983156:UP983158 ACQ983156:AEL983158 AMM983156:AOH983158 AWI983156:AYD983158 BGE983156:BHZ983158 BQA983156:BRV983158 BZW983156:CBR983158 CJS983156:CLN983158 CTO983156:CVJ983158 DDK983156:DFF983158 DNG983156:DPB983158 DXC983156:DYX983158 EGY983156:EIT983158 EQU983156:ESP983158 FAQ983156:FCL983158 FKM983156:FMH983158 FUI983156:FWD983158 GEE983156:GFZ983158 GOA983156:GPV983158 GXW983156:GZR983158 HHS983156:HJN983158 HRO983156:HTJ983158 IBK983156:IDF983158 ILG983156:INB983158 IVC983156:IWX983158 JEY983156:JGT983158 JOU983156:JQP983158 JYQ983156:KAL983158 KIM983156:KKH983158 KSI983156:KUD983158 LCE983156:LDZ983158 LMA983156:LNV983158 LVW983156:LXR983158 MFS983156:MHN983158 MPO983156:MRJ983158 MZK983156:NBF983158 NJG983156:NLB983158 NTC983156:NUX983158 OCY983156:OET983158 OMU983156:OOP983158 OWQ983156:OYL983158 PGM983156:PIH983158 PQI983156:PSD983158 QAE983156:QBZ983158 QKA983156:QLV983158 QTW983156:QVR983158 RDS983156:RFN983158 RNO983156:RPJ983158 RXK983156:RZF983158 SHG983156:SJB983158 SRC983156:SSX983158 TAY983156:TCT983158 TKU983156:TMP983158 TUQ983156:TWL983158 UEM983156:UGH983158 UOI983156:UQD983158 UYE983156:UZZ983158 VIA983156:VJV983158 VRW983156:VTR983158 WBS983156:WDN983158 WLO983156:WNJ983158 WVK983156:WXF983158 M115:AX115 JI115:KT115 TE115:UP115 ADA115:AEL115 AMW115:AOH115 AWS115:AYD115 BGO115:BHZ115 BQK115:BRV115 CAG115:CBR115 CKC115:CLN115 CTY115:CVJ115 DDU115:DFF115 DNQ115:DPB115 DXM115:DYX115 EHI115:EIT115 ERE115:ESP115 FBA115:FCL115 FKW115:FMH115 FUS115:FWD115 GEO115:GFZ115 GOK115:GPV115 GYG115:GZR115 HIC115:HJN115 HRY115:HTJ115 IBU115:IDF115 ILQ115:INB115 IVM115:IWX115 JFI115:JGT115 JPE115:JQP115 JZA115:KAL115 KIW115:KKH115 KSS115:KUD115 LCO115:LDZ115 LMK115:LNV115 LWG115:LXR115 MGC115:MHN115 MPY115:MRJ115 MZU115:NBF115 NJQ115:NLB115 NTM115:NUX115 ODI115:OET115 ONE115:OOP115 OXA115:OYL115 PGW115:PIH115 PQS115:PSD115 QAO115:QBZ115 QKK115:QLV115 QUG115:QVR115 REC115:RFN115 RNY115:RPJ115 RXU115:RZF115 SHQ115:SJB115 SRM115:SSX115 TBI115:TCT115 TLE115:TMP115 TVA115:TWL115 UEW115:UGH115 UOS115:UQD115 UYO115:UZZ115 VIK115:VJV115 VSG115:VTR115 WCC115:WDN115 WLY115:WNJ115 WVU115:WXF115 M65651:AX65651 JI65651:KT65651 TE65651:UP65651 ADA65651:AEL65651 AMW65651:AOH65651 AWS65651:AYD65651 BGO65651:BHZ65651 BQK65651:BRV65651 CAG65651:CBR65651 CKC65651:CLN65651 CTY65651:CVJ65651 DDU65651:DFF65651 DNQ65651:DPB65651 DXM65651:DYX65651 EHI65651:EIT65651 ERE65651:ESP65651 FBA65651:FCL65651 FKW65651:FMH65651 FUS65651:FWD65651 GEO65651:GFZ65651 GOK65651:GPV65651 GYG65651:GZR65651 HIC65651:HJN65651 HRY65651:HTJ65651 IBU65651:IDF65651 ILQ65651:INB65651 IVM65651:IWX65651 JFI65651:JGT65651 JPE65651:JQP65651 JZA65651:KAL65651 KIW65651:KKH65651 KSS65651:KUD65651 LCO65651:LDZ65651 LMK65651:LNV65651 LWG65651:LXR65651 MGC65651:MHN65651 MPY65651:MRJ65651 MZU65651:NBF65651 NJQ65651:NLB65651 NTM65651:NUX65651 ODI65651:OET65651 ONE65651:OOP65651 OXA65651:OYL65651 PGW65651:PIH65651 PQS65651:PSD65651 QAO65651:QBZ65651 QKK65651:QLV65651 QUG65651:QVR65651 REC65651:RFN65651 RNY65651:RPJ65651 RXU65651:RZF65651 SHQ65651:SJB65651 SRM65651:SSX65651 TBI65651:TCT65651 TLE65651:TMP65651 TVA65651:TWL65651 UEW65651:UGH65651 UOS65651:UQD65651 UYO65651:UZZ65651 VIK65651:VJV65651 VSG65651:VTR65651 WCC65651:WDN65651 WLY65651:WNJ65651 WVU65651:WXF65651 M131187:AX131187 JI131187:KT131187 TE131187:UP131187 ADA131187:AEL131187 AMW131187:AOH131187 AWS131187:AYD131187 BGO131187:BHZ131187 BQK131187:BRV131187 CAG131187:CBR131187 CKC131187:CLN131187 CTY131187:CVJ131187 DDU131187:DFF131187 DNQ131187:DPB131187 DXM131187:DYX131187 EHI131187:EIT131187 ERE131187:ESP131187 FBA131187:FCL131187 FKW131187:FMH131187 FUS131187:FWD131187 GEO131187:GFZ131187 GOK131187:GPV131187 GYG131187:GZR131187 HIC131187:HJN131187 HRY131187:HTJ131187 IBU131187:IDF131187 ILQ131187:INB131187 IVM131187:IWX131187 JFI131187:JGT131187 JPE131187:JQP131187 JZA131187:KAL131187 KIW131187:KKH131187 KSS131187:KUD131187 LCO131187:LDZ131187 LMK131187:LNV131187 LWG131187:LXR131187 MGC131187:MHN131187 MPY131187:MRJ131187 MZU131187:NBF131187 NJQ131187:NLB131187 NTM131187:NUX131187 ODI131187:OET131187 ONE131187:OOP131187 OXA131187:OYL131187 PGW131187:PIH131187 PQS131187:PSD131187 QAO131187:QBZ131187 QKK131187:QLV131187 QUG131187:QVR131187 REC131187:RFN131187 RNY131187:RPJ131187 RXU131187:RZF131187 SHQ131187:SJB131187 SRM131187:SSX131187 TBI131187:TCT131187 TLE131187:TMP131187 TVA131187:TWL131187 UEW131187:UGH131187 UOS131187:UQD131187 UYO131187:UZZ131187 VIK131187:VJV131187 VSG131187:VTR131187 WCC131187:WDN131187 WLY131187:WNJ131187 WVU131187:WXF131187 M196723:AX196723 JI196723:KT196723 TE196723:UP196723 ADA196723:AEL196723 AMW196723:AOH196723 AWS196723:AYD196723 BGO196723:BHZ196723 BQK196723:BRV196723 CAG196723:CBR196723 CKC196723:CLN196723 CTY196723:CVJ196723 DDU196723:DFF196723 DNQ196723:DPB196723 DXM196723:DYX196723 EHI196723:EIT196723 ERE196723:ESP196723 FBA196723:FCL196723 FKW196723:FMH196723 FUS196723:FWD196723 GEO196723:GFZ196723 GOK196723:GPV196723 GYG196723:GZR196723 HIC196723:HJN196723 HRY196723:HTJ196723 IBU196723:IDF196723 ILQ196723:INB196723 IVM196723:IWX196723 JFI196723:JGT196723 JPE196723:JQP196723 JZA196723:KAL196723 KIW196723:KKH196723 KSS196723:KUD196723 LCO196723:LDZ196723 LMK196723:LNV196723 LWG196723:LXR196723 MGC196723:MHN196723 MPY196723:MRJ196723 MZU196723:NBF196723 NJQ196723:NLB196723 NTM196723:NUX196723 ODI196723:OET196723 ONE196723:OOP196723 OXA196723:OYL196723 PGW196723:PIH196723 PQS196723:PSD196723 QAO196723:QBZ196723 QKK196723:QLV196723 QUG196723:QVR196723 REC196723:RFN196723 RNY196723:RPJ196723 RXU196723:RZF196723 SHQ196723:SJB196723 SRM196723:SSX196723 TBI196723:TCT196723 TLE196723:TMP196723 TVA196723:TWL196723 UEW196723:UGH196723 UOS196723:UQD196723 UYO196723:UZZ196723 VIK196723:VJV196723 VSG196723:VTR196723 WCC196723:WDN196723 WLY196723:WNJ196723 WVU196723:WXF196723 M262259:AX262259 JI262259:KT262259 TE262259:UP262259 ADA262259:AEL262259 AMW262259:AOH262259 AWS262259:AYD262259 BGO262259:BHZ262259 BQK262259:BRV262259 CAG262259:CBR262259 CKC262259:CLN262259 CTY262259:CVJ262259 DDU262259:DFF262259 DNQ262259:DPB262259 DXM262259:DYX262259 EHI262259:EIT262259 ERE262259:ESP262259 FBA262259:FCL262259 FKW262259:FMH262259 FUS262259:FWD262259 GEO262259:GFZ262259 GOK262259:GPV262259 GYG262259:GZR262259 HIC262259:HJN262259 HRY262259:HTJ262259 IBU262259:IDF262259 ILQ262259:INB262259 IVM262259:IWX262259 JFI262259:JGT262259 JPE262259:JQP262259 JZA262259:KAL262259 KIW262259:KKH262259 KSS262259:KUD262259 LCO262259:LDZ262259 LMK262259:LNV262259 LWG262259:LXR262259 MGC262259:MHN262259 MPY262259:MRJ262259 MZU262259:NBF262259 NJQ262259:NLB262259 NTM262259:NUX262259 ODI262259:OET262259 ONE262259:OOP262259 OXA262259:OYL262259 PGW262259:PIH262259 PQS262259:PSD262259 QAO262259:QBZ262259 QKK262259:QLV262259 QUG262259:QVR262259 REC262259:RFN262259 RNY262259:RPJ262259 RXU262259:RZF262259 SHQ262259:SJB262259 SRM262259:SSX262259 TBI262259:TCT262259 TLE262259:TMP262259 TVA262259:TWL262259 UEW262259:UGH262259 UOS262259:UQD262259 UYO262259:UZZ262259 VIK262259:VJV262259 VSG262259:VTR262259 WCC262259:WDN262259 WLY262259:WNJ262259 WVU262259:WXF262259 M327795:AX327795 JI327795:KT327795 TE327795:UP327795 ADA327795:AEL327795 AMW327795:AOH327795 AWS327795:AYD327795 BGO327795:BHZ327795 BQK327795:BRV327795 CAG327795:CBR327795 CKC327795:CLN327795 CTY327795:CVJ327795 DDU327795:DFF327795 DNQ327795:DPB327795 DXM327795:DYX327795 EHI327795:EIT327795 ERE327795:ESP327795 FBA327795:FCL327795 FKW327795:FMH327795 FUS327795:FWD327795 GEO327795:GFZ327795 GOK327795:GPV327795 GYG327795:GZR327795 HIC327795:HJN327795 HRY327795:HTJ327795 IBU327795:IDF327795 ILQ327795:INB327795 IVM327795:IWX327795 JFI327795:JGT327795 JPE327795:JQP327795 JZA327795:KAL327795 KIW327795:KKH327795 KSS327795:KUD327795 LCO327795:LDZ327795 LMK327795:LNV327795 LWG327795:LXR327795 MGC327795:MHN327795 MPY327795:MRJ327795 MZU327795:NBF327795 NJQ327795:NLB327795 NTM327795:NUX327795 ODI327795:OET327795 ONE327795:OOP327795 OXA327795:OYL327795 PGW327795:PIH327795 PQS327795:PSD327795 QAO327795:QBZ327795 QKK327795:QLV327795 QUG327795:QVR327795 REC327795:RFN327795 RNY327795:RPJ327795 RXU327795:RZF327795 SHQ327795:SJB327795 SRM327795:SSX327795 TBI327795:TCT327795 TLE327795:TMP327795 TVA327795:TWL327795 UEW327795:UGH327795 UOS327795:UQD327795 UYO327795:UZZ327795 VIK327795:VJV327795 VSG327795:VTR327795 WCC327795:WDN327795 WLY327795:WNJ327795 WVU327795:WXF327795 M393331:AX393331 JI393331:KT393331 TE393331:UP393331 ADA393331:AEL393331 AMW393331:AOH393331 AWS393331:AYD393331 BGO393331:BHZ393331 BQK393331:BRV393331 CAG393331:CBR393331 CKC393331:CLN393331 CTY393331:CVJ393331 DDU393331:DFF393331 DNQ393331:DPB393331 DXM393331:DYX393331 EHI393331:EIT393331 ERE393331:ESP393331 FBA393331:FCL393331 FKW393331:FMH393331 FUS393331:FWD393331 GEO393331:GFZ393331 GOK393331:GPV393331 GYG393331:GZR393331 HIC393331:HJN393331 HRY393331:HTJ393331 IBU393331:IDF393331 ILQ393331:INB393331 IVM393331:IWX393331 JFI393331:JGT393331 JPE393331:JQP393331 JZA393331:KAL393331 KIW393331:KKH393331 KSS393331:KUD393331 LCO393331:LDZ393331 LMK393331:LNV393331 LWG393331:LXR393331 MGC393331:MHN393331 MPY393331:MRJ393331 MZU393331:NBF393331 NJQ393331:NLB393331 NTM393331:NUX393331 ODI393331:OET393331 ONE393331:OOP393331 OXA393331:OYL393331 PGW393331:PIH393331 PQS393331:PSD393331 QAO393331:QBZ393331 QKK393331:QLV393331 QUG393331:QVR393331 REC393331:RFN393331 RNY393331:RPJ393331 RXU393331:RZF393331 SHQ393331:SJB393331 SRM393331:SSX393331 TBI393331:TCT393331 TLE393331:TMP393331 TVA393331:TWL393331 UEW393331:UGH393331 UOS393331:UQD393331 UYO393331:UZZ393331 VIK393331:VJV393331 VSG393331:VTR393331 WCC393331:WDN393331 WLY393331:WNJ393331 WVU393331:WXF393331 M458867:AX458867 JI458867:KT458867 TE458867:UP458867 ADA458867:AEL458867 AMW458867:AOH458867 AWS458867:AYD458867 BGO458867:BHZ458867 BQK458867:BRV458867 CAG458867:CBR458867 CKC458867:CLN458867 CTY458867:CVJ458867 DDU458867:DFF458867 DNQ458867:DPB458867 DXM458867:DYX458867 EHI458867:EIT458867 ERE458867:ESP458867 FBA458867:FCL458867 FKW458867:FMH458867 FUS458867:FWD458867 GEO458867:GFZ458867 GOK458867:GPV458867 GYG458867:GZR458867 HIC458867:HJN458867 HRY458867:HTJ458867 IBU458867:IDF458867 ILQ458867:INB458867 IVM458867:IWX458867 JFI458867:JGT458867 JPE458867:JQP458867 JZA458867:KAL458867 KIW458867:KKH458867 KSS458867:KUD458867 LCO458867:LDZ458867 LMK458867:LNV458867 LWG458867:LXR458867 MGC458867:MHN458867 MPY458867:MRJ458867 MZU458867:NBF458867 NJQ458867:NLB458867 NTM458867:NUX458867 ODI458867:OET458867 ONE458867:OOP458867 OXA458867:OYL458867 PGW458867:PIH458867 PQS458867:PSD458867 QAO458867:QBZ458867 QKK458867:QLV458867 QUG458867:QVR458867 REC458867:RFN458867 RNY458867:RPJ458867 RXU458867:RZF458867 SHQ458867:SJB458867 SRM458867:SSX458867 TBI458867:TCT458867 TLE458867:TMP458867 TVA458867:TWL458867 UEW458867:UGH458867 UOS458867:UQD458867 UYO458867:UZZ458867 VIK458867:VJV458867 VSG458867:VTR458867 WCC458867:WDN458867 WLY458867:WNJ458867 WVU458867:WXF458867 M524403:AX524403 JI524403:KT524403 TE524403:UP524403 ADA524403:AEL524403 AMW524403:AOH524403 AWS524403:AYD524403 BGO524403:BHZ524403 BQK524403:BRV524403 CAG524403:CBR524403 CKC524403:CLN524403 CTY524403:CVJ524403 DDU524403:DFF524403 DNQ524403:DPB524403 DXM524403:DYX524403 EHI524403:EIT524403 ERE524403:ESP524403 FBA524403:FCL524403 FKW524403:FMH524403 FUS524403:FWD524403 GEO524403:GFZ524403 GOK524403:GPV524403 GYG524403:GZR524403 HIC524403:HJN524403 HRY524403:HTJ524403 IBU524403:IDF524403 ILQ524403:INB524403 IVM524403:IWX524403 JFI524403:JGT524403 JPE524403:JQP524403 JZA524403:KAL524403 KIW524403:KKH524403 KSS524403:KUD524403 LCO524403:LDZ524403 LMK524403:LNV524403 LWG524403:LXR524403 MGC524403:MHN524403 MPY524403:MRJ524403 MZU524403:NBF524403 NJQ524403:NLB524403 NTM524403:NUX524403 ODI524403:OET524403 ONE524403:OOP524403 OXA524403:OYL524403 PGW524403:PIH524403 PQS524403:PSD524403 QAO524403:QBZ524403 QKK524403:QLV524403 QUG524403:QVR524403 REC524403:RFN524403 RNY524403:RPJ524403 RXU524403:RZF524403 SHQ524403:SJB524403 SRM524403:SSX524403 TBI524403:TCT524403 TLE524403:TMP524403 TVA524403:TWL524403 UEW524403:UGH524403 UOS524403:UQD524403 UYO524403:UZZ524403 VIK524403:VJV524403 VSG524403:VTR524403 WCC524403:WDN524403 WLY524403:WNJ524403 WVU524403:WXF524403 M589939:AX589939 JI589939:KT589939 TE589939:UP589939 ADA589939:AEL589939 AMW589939:AOH589939 AWS589939:AYD589939 BGO589939:BHZ589939 BQK589939:BRV589939 CAG589939:CBR589939 CKC589939:CLN589939 CTY589939:CVJ589939 DDU589939:DFF589939 DNQ589939:DPB589939 DXM589939:DYX589939 EHI589939:EIT589939 ERE589939:ESP589939 FBA589939:FCL589939 FKW589939:FMH589939 FUS589939:FWD589939 GEO589939:GFZ589939 GOK589939:GPV589939 GYG589939:GZR589939 HIC589939:HJN589939 HRY589939:HTJ589939 IBU589939:IDF589939 ILQ589939:INB589939 IVM589939:IWX589939 JFI589939:JGT589939 JPE589939:JQP589939 JZA589939:KAL589939 KIW589939:KKH589939 KSS589939:KUD589939 LCO589939:LDZ589939 LMK589939:LNV589939 LWG589939:LXR589939 MGC589939:MHN589939 MPY589939:MRJ589939 MZU589939:NBF589939 NJQ589939:NLB589939 NTM589939:NUX589939 ODI589939:OET589939 ONE589939:OOP589939 OXA589939:OYL589939 PGW589939:PIH589939 PQS589939:PSD589939 QAO589939:QBZ589939 QKK589939:QLV589939 QUG589939:QVR589939 REC589939:RFN589939 RNY589939:RPJ589939 RXU589939:RZF589939 SHQ589939:SJB589939 SRM589939:SSX589939 TBI589939:TCT589939 TLE589939:TMP589939 TVA589939:TWL589939 UEW589939:UGH589939 UOS589939:UQD589939 UYO589939:UZZ589939 VIK589939:VJV589939 VSG589939:VTR589939 WCC589939:WDN589939 WLY589939:WNJ589939 WVU589939:WXF589939 M655475:AX655475 JI655475:KT655475 TE655475:UP655475 ADA655475:AEL655475 AMW655475:AOH655475 AWS655475:AYD655475 BGO655475:BHZ655475 BQK655475:BRV655475 CAG655475:CBR655475 CKC655475:CLN655475 CTY655475:CVJ655475 DDU655475:DFF655475 DNQ655475:DPB655475 DXM655475:DYX655475 EHI655475:EIT655475 ERE655475:ESP655475 FBA655475:FCL655475 FKW655475:FMH655475 FUS655475:FWD655475 GEO655475:GFZ655475 GOK655475:GPV655475 GYG655475:GZR655475 HIC655475:HJN655475 HRY655475:HTJ655475 IBU655475:IDF655475 ILQ655475:INB655475 IVM655475:IWX655475 JFI655475:JGT655475 JPE655475:JQP655475 JZA655475:KAL655475 KIW655475:KKH655475 KSS655475:KUD655475 LCO655475:LDZ655475 LMK655475:LNV655475 LWG655475:LXR655475 MGC655475:MHN655475 MPY655475:MRJ655475 MZU655475:NBF655475 NJQ655475:NLB655475 NTM655475:NUX655475 ODI655475:OET655475 ONE655475:OOP655475 OXA655475:OYL655475 PGW655475:PIH655475 PQS655475:PSD655475 QAO655475:QBZ655475 QKK655475:QLV655475 QUG655475:QVR655475 REC655475:RFN655475 RNY655475:RPJ655475 RXU655475:RZF655475 SHQ655475:SJB655475 SRM655475:SSX655475 TBI655475:TCT655475 TLE655475:TMP655475 TVA655475:TWL655475 UEW655475:UGH655475 UOS655475:UQD655475 UYO655475:UZZ655475 VIK655475:VJV655475 VSG655475:VTR655475 WCC655475:WDN655475 WLY655475:WNJ655475 WVU655475:WXF655475 M721011:AX721011 JI721011:KT721011 TE721011:UP721011 ADA721011:AEL721011 AMW721011:AOH721011 AWS721011:AYD721011 BGO721011:BHZ721011 BQK721011:BRV721011 CAG721011:CBR721011 CKC721011:CLN721011 CTY721011:CVJ721011 DDU721011:DFF721011 DNQ721011:DPB721011 DXM721011:DYX721011 EHI721011:EIT721011 ERE721011:ESP721011 FBA721011:FCL721011 FKW721011:FMH721011 FUS721011:FWD721011 GEO721011:GFZ721011 GOK721011:GPV721011 GYG721011:GZR721011 HIC721011:HJN721011 HRY721011:HTJ721011 IBU721011:IDF721011 ILQ721011:INB721011 IVM721011:IWX721011 JFI721011:JGT721011 JPE721011:JQP721011 JZA721011:KAL721011 KIW721011:KKH721011 KSS721011:KUD721011 LCO721011:LDZ721011 LMK721011:LNV721011 LWG721011:LXR721011 MGC721011:MHN721011 MPY721011:MRJ721011 MZU721011:NBF721011 NJQ721011:NLB721011 NTM721011:NUX721011 ODI721011:OET721011 ONE721011:OOP721011 OXA721011:OYL721011 PGW721011:PIH721011 PQS721011:PSD721011 QAO721011:QBZ721011 QKK721011:QLV721011 QUG721011:QVR721011 REC721011:RFN721011 RNY721011:RPJ721011 RXU721011:RZF721011 SHQ721011:SJB721011 SRM721011:SSX721011 TBI721011:TCT721011 TLE721011:TMP721011 TVA721011:TWL721011 UEW721011:UGH721011 UOS721011:UQD721011 UYO721011:UZZ721011 VIK721011:VJV721011 VSG721011:VTR721011 WCC721011:WDN721011 WLY721011:WNJ721011 WVU721011:WXF721011 M786547:AX786547 JI786547:KT786547 TE786547:UP786547 ADA786547:AEL786547 AMW786547:AOH786547 AWS786547:AYD786547 BGO786547:BHZ786547 BQK786547:BRV786547 CAG786547:CBR786547 CKC786547:CLN786547 CTY786547:CVJ786547 DDU786547:DFF786547 DNQ786547:DPB786547 DXM786547:DYX786547 EHI786547:EIT786547 ERE786547:ESP786547 FBA786547:FCL786547 FKW786547:FMH786547 FUS786547:FWD786547 GEO786547:GFZ786547 GOK786547:GPV786547 GYG786547:GZR786547 HIC786547:HJN786547 HRY786547:HTJ786547 IBU786547:IDF786547 ILQ786547:INB786547 IVM786547:IWX786547 JFI786547:JGT786547 JPE786547:JQP786547 JZA786547:KAL786547 KIW786547:KKH786547 KSS786547:KUD786547 LCO786547:LDZ786547 LMK786547:LNV786547 LWG786547:LXR786547 MGC786547:MHN786547 MPY786547:MRJ786547 MZU786547:NBF786547 NJQ786547:NLB786547 NTM786547:NUX786547 ODI786547:OET786547 ONE786547:OOP786547 OXA786547:OYL786547 PGW786547:PIH786547 PQS786547:PSD786547 QAO786547:QBZ786547 QKK786547:QLV786547 QUG786547:QVR786547 REC786547:RFN786547 RNY786547:RPJ786547 RXU786547:RZF786547 SHQ786547:SJB786547 SRM786547:SSX786547 TBI786547:TCT786547 TLE786547:TMP786547 TVA786547:TWL786547 UEW786547:UGH786547 UOS786547:UQD786547 UYO786547:UZZ786547 VIK786547:VJV786547 VSG786547:VTR786547 WCC786547:WDN786547 WLY786547:WNJ786547 WVU786547:WXF786547 M852083:AX852083 JI852083:KT852083 TE852083:UP852083 ADA852083:AEL852083 AMW852083:AOH852083 AWS852083:AYD852083 BGO852083:BHZ852083 BQK852083:BRV852083 CAG852083:CBR852083 CKC852083:CLN852083 CTY852083:CVJ852083 DDU852083:DFF852083 DNQ852083:DPB852083 DXM852083:DYX852083 EHI852083:EIT852083 ERE852083:ESP852083 FBA852083:FCL852083 FKW852083:FMH852083 FUS852083:FWD852083 GEO852083:GFZ852083 GOK852083:GPV852083 GYG852083:GZR852083 HIC852083:HJN852083 HRY852083:HTJ852083 IBU852083:IDF852083 ILQ852083:INB852083 IVM852083:IWX852083 JFI852083:JGT852083 JPE852083:JQP852083 JZA852083:KAL852083 KIW852083:KKH852083 KSS852083:KUD852083 LCO852083:LDZ852083 LMK852083:LNV852083 LWG852083:LXR852083 MGC852083:MHN852083 MPY852083:MRJ852083 MZU852083:NBF852083 NJQ852083:NLB852083 NTM852083:NUX852083 ODI852083:OET852083 ONE852083:OOP852083 OXA852083:OYL852083 PGW852083:PIH852083 PQS852083:PSD852083 QAO852083:QBZ852083 QKK852083:QLV852083 QUG852083:QVR852083 REC852083:RFN852083 RNY852083:RPJ852083 RXU852083:RZF852083 SHQ852083:SJB852083 SRM852083:SSX852083 TBI852083:TCT852083 TLE852083:TMP852083 TVA852083:TWL852083 UEW852083:UGH852083 UOS852083:UQD852083 UYO852083:UZZ852083 VIK852083:VJV852083 VSG852083:VTR852083 WCC852083:WDN852083 WLY852083:WNJ852083 WVU852083:WXF852083 M917619:AX917619 JI917619:KT917619 TE917619:UP917619 ADA917619:AEL917619 AMW917619:AOH917619 AWS917619:AYD917619 BGO917619:BHZ917619 BQK917619:BRV917619 CAG917619:CBR917619 CKC917619:CLN917619 CTY917619:CVJ917619 DDU917619:DFF917619 DNQ917619:DPB917619 DXM917619:DYX917619 EHI917619:EIT917619 ERE917619:ESP917619 FBA917619:FCL917619 FKW917619:FMH917619 FUS917619:FWD917619 GEO917619:GFZ917619 GOK917619:GPV917619 GYG917619:GZR917619 HIC917619:HJN917619 HRY917619:HTJ917619 IBU917619:IDF917619 ILQ917619:INB917619 IVM917619:IWX917619 JFI917619:JGT917619 JPE917619:JQP917619 JZA917619:KAL917619 KIW917619:KKH917619 KSS917619:KUD917619 LCO917619:LDZ917619 LMK917619:LNV917619 LWG917619:LXR917619 MGC917619:MHN917619 MPY917619:MRJ917619 MZU917619:NBF917619 NJQ917619:NLB917619 NTM917619:NUX917619 ODI917619:OET917619 ONE917619:OOP917619 OXA917619:OYL917619 PGW917619:PIH917619 PQS917619:PSD917619 QAO917619:QBZ917619 QKK917619:QLV917619 QUG917619:QVR917619 REC917619:RFN917619 RNY917619:RPJ917619 RXU917619:RZF917619 SHQ917619:SJB917619 SRM917619:SSX917619 TBI917619:TCT917619 TLE917619:TMP917619 TVA917619:TWL917619 UEW917619:UGH917619 UOS917619:UQD917619 UYO917619:UZZ917619 VIK917619:VJV917619 VSG917619:VTR917619 WCC917619:WDN917619 WLY917619:WNJ917619 WVU917619:WXF917619 M983155:AX983155 JI983155:KT983155 TE983155:UP983155 ADA983155:AEL983155 AMW983155:AOH983155 AWS983155:AYD983155 BGO983155:BHZ983155 BQK983155:BRV983155 CAG983155:CBR983155 CKC983155:CLN983155 CTY983155:CVJ983155 DDU983155:DFF983155 DNQ983155:DPB983155 DXM983155:DYX983155 EHI983155:EIT983155 ERE983155:ESP983155 FBA983155:FCL983155 FKW983155:FMH983155 FUS983155:FWD983155 GEO983155:GFZ983155 GOK983155:GPV983155 GYG983155:GZR983155 HIC983155:HJN983155 HRY983155:HTJ983155 IBU983155:IDF983155 ILQ983155:INB983155 IVM983155:IWX983155 JFI983155:JGT983155 JPE983155:JQP983155 JZA983155:KAL983155 KIW983155:KKH983155 KSS983155:KUD983155 LCO983155:LDZ983155 LMK983155:LNV983155 LWG983155:LXR983155 MGC983155:MHN983155 MPY983155:MRJ983155 MZU983155:NBF983155 NJQ983155:NLB983155 NTM983155:NUX983155 ODI983155:OET983155 ONE983155:OOP983155 OXA983155:OYL983155 PGW983155:PIH983155 PQS983155:PSD983155 QAO983155:QBZ983155 QKK983155:QLV983155 QUG983155:QVR983155 REC983155:RFN983155 RNY983155:RPJ983155 RXU983155:RZF983155 SHQ983155:SJB983155 SRM983155:SSX983155 TBI983155:TCT983155 TLE983155:TMP983155 TVA983155:TWL983155 UEW983155:UGH983155 UOS983155:UQD983155 UYO983155:UZZ983155 VIK983155:VJV983155 VSG983155:VTR983155 WCC983155:WDN983155 WLY983155:WNJ983155 WVU983155:WXF983155 B47:B118 IX47:IX118 ST47:ST118 ACP47:ACP118 AML47:AML118 AWH47:AWH118 BGD47:BGD118 BPZ47:BPZ118 BZV47:BZV118 CJR47:CJR118 CTN47:CTN118 DDJ47:DDJ118 DNF47:DNF118 DXB47:DXB118 EGX47:EGX118 EQT47:EQT118 FAP47:FAP118 FKL47:FKL118 FUH47:FUH118 GED47:GED118 GNZ47:GNZ118 GXV47:GXV118 HHR47:HHR118 HRN47:HRN118 IBJ47:IBJ118 ILF47:ILF118 IVB47:IVB118 JEX47:JEX118 JOT47:JOT118 JYP47:JYP118 KIL47:KIL118 KSH47:KSH118 LCD47:LCD118 LLZ47:LLZ118 LVV47:LVV118 MFR47:MFR118 MPN47:MPN118 MZJ47:MZJ118 NJF47:NJF118 NTB47:NTB118 OCX47:OCX118 OMT47:OMT118 OWP47:OWP118 PGL47:PGL118 PQH47:PQH118 QAD47:QAD118 QJZ47:QJZ118 QTV47:QTV118 RDR47:RDR118 RNN47:RNN118 RXJ47:RXJ118 SHF47:SHF118 SRB47:SRB118 TAX47:TAX118 TKT47:TKT118 TUP47:TUP118 UEL47:UEL118 UOH47:UOH118 UYD47:UYD118 VHZ47:VHZ118 VRV47:VRV118 WBR47:WBR118 WLN47:WLN118 WVJ47:WVJ118 B65583:B65654 IX65583:IX65654 ST65583:ST65654 ACP65583:ACP65654 AML65583:AML65654 AWH65583:AWH65654 BGD65583:BGD65654 BPZ65583:BPZ65654 BZV65583:BZV65654 CJR65583:CJR65654 CTN65583:CTN65654 DDJ65583:DDJ65654 DNF65583:DNF65654 DXB65583:DXB65654 EGX65583:EGX65654 EQT65583:EQT65654 FAP65583:FAP65654 FKL65583:FKL65654 FUH65583:FUH65654 GED65583:GED65654 GNZ65583:GNZ65654 GXV65583:GXV65654 HHR65583:HHR65654 HRN65583:HRN65654 IBJ65583:IBJ65654 ILF65583:ILF65654 IVB65583:IVB65654 JEX65583:JEX65654 JOT65583:JOT65654 JYP65583:JYP65654 KIL65583:KIL65654 KSH65583:KSH65654 LCD65583:LCD65654 LLZ65583:LLZ65654 LVV65583:LVV65654 MFR65583:MFR65654 MPN65583:MPN65654 MZJ65583:MZJ65654 NJF65583:NJF65654 NTB65583:NTB65654 OCX65583:OCX65654 OMT65583:OMT65654 OWP65583:OWP65654 PGL65583:PGL65654 PQH65583:PQH65654 QAD65583:QAD65654 QJZ65583:QJZ65654 QTV65583:QTV65654 RDR65583:RDR65654 RNN65583:RNN65654 RXJ65583:RXJ65654 SHF65583:SHF65654 SRB65583:SRB65654 TAX65583:TAX65654 TKT65583:TKT65654 TUP65583:TUP65654 UEL65583:UEL65654 UOH65583:UOH65654 UYD65583:UYD65654 VHZ65583:VHZ65654 VRV65583:VRV65654 WBR65583:WBR65654 WLN65583:WLN65654 WVJ65583:WVJ65654 B131119:B131190 IX131119:IX131190 ST131119:ST131190 ACP131119:ACP131190 AML131119:AML131190 AWH131119:AWH131190 BGD131119:BGD131190 BPZ131119:BPZ131190 BZV131119:BZV131190 CJR131119:CJR131190 CTN131119:CTN131190 DDJ131119:DDJ131190 DNF131119:DNF131190 DXB131119:DXB131190 EGX131119:EGX131190 EQT131119:EQT131190 FAP131119:FAP131190 FKL131119:FKL131190 FUH131119:FUH131190 GED131119:GED131190 GNZ131119:GNZ131190 GXV131119:GXV131190 HHR131119:HHR131190 HRN131119:HRN131190 IBJ131119:IBJ131190 ILF131119:ILF131190 IVB131119:IVB131190 JEX131119:JEX131190 JOT131119:JOT131190 JYP131119:JYP131190 KIL131119:KIL131190 KSH131119:KSH131190 LCD131119:LCD131190 LLZ131119:LLZ131190 LVV131119:LVV131190 MFR131119:MFR131190 MPN131119:MPN131190 MZJ131119:MZJ131190 NJF131119:NJF131190 NTB131119:NTB131190 OCX131119:OCX131190 OMT131119:OMT131190 OWP131119:OWP131190 PGL131119:PGL131190 PQH131119:PQH131190 QAD131119:QAD131190 QJZ131119:QJZ131190 QTV131119:QTV131190 RDR131119:RDR131190 RNN131119:RNN131190 RXJ131119:RXJ131190 SHF131119:SHF131190 SRB131119:SRB131190 TAX131119:TAX131190 TKT131119:TKT131190 TUP131119:TUP131190 UEL131119:UEL131190 UOH131119:UOH131190 UYD131119:UYD131190 VHZ131119:VHZ131190 VRV131119:VRV131190 WBR131119:WBR131190 WLN131119:WLN131190 WVJ131119:WVJ131190 B196655:B196726 IX196655:IX196726 ST196655:ST196726 ACP196655:ACP196726 AML196655:AML196726 AWH196655:AWH196726 BGD196655:BGD196726 BPZ196655:BPZ196726 BZV196655:BZV196726 CJR196655:CJR196726 CTN196655:CTN196726 DDJ196655:DDJ196726 DNF196655:DNF196726 DXB196655:DXB196726 EGX196655:EGX196726 EQT196655:EQT196726 FAP196655:FAP196726 FKL196655:FKL196726 FUH196655:FUH196726 GED196655:GED196726 GNZ196655:GNZ196726 GXV196655:GXV196726 HHR196655:HHR196726 HRN196655:HRN196726 IBJ196655:IBJ196726 ILF196655:ILF196726 IVB196655:IVB196726 JEX196655:JEX196726 JOT196655:JOT196726 JYP196655:JYP196726 KIL196655:KIL196726 KSH196655:KSH196726 LCD196655:LCD196726 LLZ196655:LLZ196726 LVV196655:LVV196726 MFR196655:MFR196726 MPN196655:MPN196726 MZJ196655:MZJ196726 NJF196655:NJF196726 NTB196655:NTB196726 OCX196655:OCX196726 OMT196655:OMT196726 OWP196655:OWP196726 PGL196655:PGL196726 PQH196655:PQH196726 QAD196655:QAD196726 QJZ196655:QJZ196726 QTV196655:QTV196726 RDR196655:RDR196726 RNN196655:RNN196726 RXJ196655:RXJ196726 SHF196655:SHF196726 SRB196655:SRB196726 TAX196655:TAX196726 TKT196655:TKT196726 TUP196655:TUP196726 UEL196655:UEL196726 UOH196655:UOH196726 UYD196655:UYD196726 VHZ196655:VHZ196726 VRV196655:VRV196726 WBR196655:WBR196726 WLN196655:WLN196726 WVJ196655:WVJ196726 B262191:B262262 IX262191:IX262262 ST262191:ST262262 ACP262191:ACP262262 AML262191:AML262262 AWH262191:AWH262262 BGD262191:BGD262262 BPZ262191:BPZ262262 BZV262191:BZV262262 CJR262191:CJR262262 CTN262191:CTN262262 DDJ262191:DDJ262262 DNF262191:DNF262262 DXB262191:DXB262262 EGX262191:EGX262262 EQT262191:EQT262262 FAP262191:FAP262262 FKL262191:FKL262262 FUH262191:FUH262262 GED262191:GED262262 GNZ262191:GNZ262262 GXV262191:GXV262262 HHR262191:HHR262262 HRN262191:HRN262262 IBJ262191:IBJ262262 ILF262191:ILF262262 IVB262191:IVB262262 JEX262191:JEX262262 JOT262191:JOT262262 JYP262191:JYP262262 KIL262191:KIL262262 KSH262191:KSH262262 LCD262191:LCD262262 LLZ262191:LLZ262262 LVV262191:LVV262262 MFR262191:MFR262262 MPN262191:MPN262262 MZJ262191:MZJ262262 NJF262191:NJF262262 NTB262191:NTB262262 OCX262191:OCX262262 OMT262191:OMT262262 OWP262191:OWP262262 PGL262191:PGL262262 PQH262191:PQH262262 QAD262191:QAD262262 QJZ262191:QJZ262262 QTV262191:QTV262262 RDR262191:RDR262262 RNN262191:RNN262262 RXJ262191:RXJ262262 SHF262191:SHF262262 SRB262191:SRB262262 TAX262191:TAX262262 TKT262191:TKT262262 TUP262191:TUP262262 UEL262191:UEL262262 UOH262191:UOH262262 UYD262191:UYD262262 VHZ262191:VHZ262262 VRV262191:VRV262262 WBR262191:WBR262262 WLN262191:WLN262262 WVJ262191:WVJ262262 B327727:B327798 IX327727:IX327798 ST327727:ST327798 ACP327727:ACP327798 AML327727:AML327798 AWH327727:AWH327798 BGD327727:BGD327798 BPZ327727:BPZ327798 BZV327727:BZV327798 CJR327727:CJR327798 CTN327727:CTN327798 DDJ327727:DDJ327798 DNF327727:DNF327798 DXB327727:DXB327798 EGX327727:EGX327798 EQT327727:EQT327798 FAP327727:FAP327798 FKL327727:FKL327798 FUH327727:FUH327798 GED327727:GED327798 GNZ327727:GNZ327798 GXV327727:GXV327798 HHR327727:HHR327798 HRN327727:HRN327798 IBJ327727:IBJ327798 ILF327727:ILF327798 IVB327727:IVB327798 JEX327727:JEX327798 JOT327727:JOT327798 JYP327727:JYP327798 KIL327727:KIL327798 KSH327727:KSH327798 LCD327727:LCD327798 LLZ327727:LLZ327798 LVV327727:LVV327798 MFR327727:MFR327798 MPN327727:MPN327798 MZJ327727:MZJ327798 NJF327727:NJF327798 NTB327727:NTB327798 OCX327727:OCX327798 OMT327727:OMT327798 OWP327727:OWP327798 PGL327727:PGL327798 PQH327727:PQH327798 QAD327727:QAD327798 QJZ327727:QJZ327798 QTV327727:QTV327798 RDR327727:RDR327798 RNN327727:RNN327798 RXJ327727:RXJ327798 SHF327727:SHF327798 SRB327727:SRB327798 TAX327727:TAX327798 TKT327727:TKT327798 TUP327727:TUP327798 UEL327727:UEL327798 UOH327727:UOH327798 UYD327727:UYD327798 VHZ327727:VHZ327798 VRV327727:VRV327798 WBR327727:WBR327798 WLN327727:WLN327798 WVJ327727:WVJ327798 B393263:B393334 IX393263:IX393334 ST393263:ST393334 ACP393263:ACP393334 AML393263:AML393334 AWH393263:AWH393334 BGD393263:BGD393334 BPZ393263:BPZ393334 BZV393263:BZV393334 CJR393263:CJR393334 CTN393263:CTN393334 DDJ393263:DDJ393334 DNF393263:DNF393334 DXB393263:DXB393334 EGX393263:EGX393334 EQT393263:EQT393334 FAP393263:FAP393334 FKL393263:FKL393334 FUH393263:FUH393334 GED393263:GED393334 GNZ393263:GNZ393334 GXV393263:GXV393334 HHR393263:HHR393334 HRN393263:HRN393334 IBJ393263:IBJ393334 ILF393263:ILF393334 IVB393263:IVB393334 JEX393263:JEX393334 JOT393263:JOT393334 JYP393263:JYP393334 KIL393263:KIL393334 KSH393263:KSH393334 LCD393263:LCD393334 LLZ393263:LLZ393334 LVV393263:LVV393334 MFR393263:MFR393334 MPN393263:MPN393334 MZJ393263:MZJ393334 NJF393263:NJF393334 NTB393263:NTB393334 OCX393263:OCX393334 OMT393263:OMT393334 OWP393263:OWP393334 PGL393263:PGL393334 PQH393263:PQH393334 QAD393263:QAD393334 QJZ393263:QJZ393334 QTV393263:QTV393334 RDR393263:RDR393334 RNN393263:RNN393334 RXJ393263:RXJ393334 SHF393263:SHF393334 SRB393263:SRB393334 TAX393263:TAX393334 TKT393263:TKT393334 TUP393263:TUP393334 UEL393263:UEL393334 UOH393263:UOH393334 UYD393263:UYD393334 VHZ393263:VHZ393334 VRV393263:VRV393334 WBR393263:WBR393334 WLN393263:WLN393334 WVJ393263:WVJ393334 B458799:B458870 IX458799:IX458870 ST458799:ST458870 ACP458799:ACP458870 AML458799:AML458870 AWH458799:AWH458870 BGD458799:BGD458870 BPZ458799:BPZ458870 BZV458799:BZV458870 CJR458799:CJR458870 CTN458799:CTN458870 DDJ458799:DDJ458870 DNF458799:DNF458870 DXB458799:DXB458870 EGX458799:EGX458870 EQT458799:EQT458870 FAP458799:FAP458870 FKL458799:FKL458870 FUH458799:FUH458870 GED458799:GED458870 GNZ458799:GNZ458870 GXV458799:GXV458870 HHR458799:HHR458870 HRN458799:HRN458870 IBJ458799:IBJ458870 ILF458799:ILF458870 IVB458799:IVB458870 JEX458799:JEX458870 JOT458799:JOT458870 JYP458799:JYP458870 KIL458799:KIL458870 KSH458799:KSH458870 LCD458799:LCD458870 LLZ458799:LLZ458870 LVV458799:LVV458870 MFR458799:MFR458870 MPN458799:MPN458870 MZJ458799:MZJ458870 NJF458799:NJF458870 NTB458799:NTB458870 OCX458799:OCX458870 OMT458799:OMT458870 OWP458799:OWP458870 PGL458799:PGL458870 PQH458799:PQH458870 QAD458799:QAD458870 QJZ458799:QJZ458870 QTV458799:QTV458870 RDR458799:RDR458870 RNN458799:RNN458870 RXJ458799:RXJ458870 SHF458799:SHF458870 SRB458799:SRB458870 TAX458799:TAX458870 TKT458799:TKT458870 TUP458799:TUP458870 UEL458799:UEL458870 UOH458799:UOH458870 UYD458799:UYD458870 VHZ458799:VHZ458870 VRV458799:VRV458870 WBR458799:WBR458870 WLN458799:WLN458870 WVJ458799:WVJ458870 B524335:B524406 IX524335:IX524406 ST524335:ST524406 ACP524335:ACP524406 AML524335:AML524406 AWH524335:AWH524406 BGD524335:BGD524406 BPZ524335:BPZ524406 BZV524335:BZV524406 CJR524335:CJR524406 CTN524335:CTN524406 DDJ524335:DDJ524406 DNF524335:DNF524406 DXB524335:DXB524406 EGX524335:EGX524406 EQT524335:EQT524406 FAP524335:FAP524406 FKL524335:FKL524406 FUH524335:FUH524406 GED524335:GED524406 GNZ524335:GNZ524406 GXV524335:GXV524406 HHR524335:HHR524406 HRN524335:HRN524406 IBJ524335:IBJ524406 ILF524335:ILF524406 IVB524335:IVB524406 JEX524335:JEX524406 JOT524335:JOT524406 JYP524335:JYP524406 KIL524335:KIL524406 KSH524335:KSH524406 LCD524335:LCD524406 LLZ524335:LLZ524406 LVV524335:LVV524406 MFR524335:MFR524406 MPN524335:MPN524406 MZJ524335:MZJ524406 NJF524335:NJF524406 NTB524335:NTB524406 OCX524335:OCX524406 OMT524335:OMT524406 OWP524335:OWP524406 PGL524335:PGL524406 PQH524335:PQH524406 QAD524335:QAD524406 QJZ524335:QJZ524406 QTV524335:QTV524406 RDR524335:RDR524406 RNN524335:RNN524406 RXJ524335:RXJ524406 SHF524335:SHF524406 SRB524335:SRB524406 TAX524335:TAX524406 TKT524335:TKT524406 TUP524335:TUP524406 UEL524335:UEL524406 UOH524335:UOH524406 UYD524335:UYD524406 VHZ524335:VHZ524406 VRV524335:VRV524406 WBR524335:WBR524406 WLN524335:WLN524406 WVJ524335:WVJ524406 B589871:B589942 IX589871:IX589942 ST589871:ST589942 ACP589871:ACP589942 AML589871:AML589942 AWH589871:AWH589942 BGD589871:BGD589942 BPZ589871:BPZ589942 BZV589871:BZV589942 CJR589871:CJR589942 CTN589871:CTN589942 DDJ589871:DDJ589942 DNF589871:DNF589942 DXB589871:DXB589942 EGX589871:EGX589942 EQT589871:EQT589942 FAP589871:FAP589942 FKL589871:FKL589942 FUH589871:FUH589942 GED589871:GED589942 GNZ589871:GNZ589942 GXV589871:GXV589942 HHR589871:HHR589942 HRN589871:HRN589942 IBJ589871:IBJ589942 ILF589871:ILF589942 IVB589871:IVB589942 JEX589871:JEX589942 JOT589871:JOT589942 JYP589871:JYP589942 KIL589871:KIL589942 KSH589871:KSH589942 LCD589871:LCD589942 LLZ589871:LLZ589942 LVV589871:LVV589942 MFR589871:MFR589942 MPN589871:MPN589942 MZJ589871:MZJ589942 NJF589871:NJF589942 NTB589871:NTB589942 OCX589871:OCX589942 OMT589871:OMT589942 OWP589871:OWP589942 PGL589871:PGL589942 PQH589871:PQH589942 QAD589871:QAD589942 QJZ589871:QJZ589942 QTV589871:QTV589942 RDR589871:RDR589942 RNN589871:RNN589942 RXJ589871:RXJ589942 SHF589871:SHF589942 SRB589871:SRB589942 TAX589871:TAX589942 TKT589871:TKT589942 TUP589871:TUP589942 UEL589871:UEL589942 UOH589871:UOH589942 UYD589871:UYD589942 VHZ589871:VHZ589942 VRV589871:VRV589942 WBR589871:WBR589942 WLN589871:WLN589942 WVJ589871:WVJ589942 B655407:B655478 IX655407:IX655478 ST655407:ST655478 ACP655407:ACP655478 AML655407:AML655478 AWH655407:AWH655478 BGD655407:BGD655478 BPZ655407:BPZ655478 BZV655407:BZV655478 CJR655407:CJR655478 CTN655407:CTN655478 DDJ655407:DDJ655478 DNF655407:DNF655478 DXB655407:DXB655478 EGX655407:EGX655478 EQT655407:EQT655478 FAP655407:FAP655478 FKL655407:FKL655478 FUH655407:FUH655478 GED655407:GED655478 GNZ655407:GNZ655478 GXV655407:GXV655478 HHR655407:HHR655478 HRN655407:HRN655478 IBJ655407:IBJ655478 ILF655407:ILF655478 IVB655407:IVB655478 JEX655407:JEX655478 JOT655407:JOT655478 JYP655407:JYP655478 KIL655407:KIL655478 KSH655407:KSH655478 LCD655407:LCD655478 LLZ655407:LLZ655478 LVV655407:LVV655478 MFR655407:MFR655478 MPN655407:MPN655478 MZJ655407:MZJ655478 NJF655407:NJF655478 NTB655407:NTB655478 OCX655407:OCX655478 OMT655407:OMT655478 OWP655407:OWP655478 PGL655407:PGL655478 PQH655407:PQH655478 QAD655407:QAD655478 QJZ655407:QJZ655478 QTV655407:QTV655478 RDR655407:RDR655478 RNN655407:RNN655478 RXJ655407:RXJ655478 SHF655407:SHF655478 SRB655407:SRB655478 TAX655407:TAX655478 TKT655407:TKT655478 TUP655407:TUP655478 UEL655407:UEL655478 UOH655407:UOH655478 UYD655407:UYD655478 VHZ655407:VHZ655478 VRV655407:VRV655478 WBR655407:WBR655478 WLN655407:WLN655478 WVJ655407:WVJ655478 B720943:B721014 IX720943:IX721014 ST720943:ST721014 ACP720943:ACP721014 AML720943:AML721014 AWH720943:AWH721014 BGD720943:BGD721014 BPZ720943:BPZ721014 BZV720943:BZV721014 CJR720943:CJR721014 CTN720943:CTN721014 DDJ720943:DDJ721014 DNF720943:DNF721014 DXB720943:DXB721014 EGX720943:EGX721014 EQT720943:EQT721014 FAP720943:FAP721014 FKL720943:FKL721014 FUH720943:FUH721014 GED720943:GED721014 GNZ720943:GNZ721014 GXV720943:GXV721014 HHR720943:HHR721014 HRN720943:HRN721014 IBJ720943:IBJ721014 ILF720943:ILF721014 IVB720943:IVB721014 JEX720943:JEX721014 JOT720943:JOT721014 JYP720943:JYP721014 KIL720943:KIL721014 KSH720943:KSH721014 LCD720943:LCD721014 LLZ720943:LLZ721014 LVV720943:LVV721014 MFR720943:MFR721014 MPN720943:MPN721014 MZJ720943:MZJ721014 NJF720943:NJF721014 NTB720943:NTB721014 OCX720943:OCX721014 OMT720943:OMT721014 OWP720943:OWP721014 PGL720943:PGL721014 PQH720943:PQH721014 QAD720943:QAD721014 QJZ720943:QJZ721014 QTV720943:QTV721014 RDR720943:RDR721014 RNN720943:RNN721014 RXJ720943:RXJ721014 SHF720943:SHF721014 SRB720943:SRB721014 TAX720943:TAX721014 TKT720943:TKT721014 TUP720943:TUP721014 UEL720943:UEL721014 UOH720943:UOH721014 UYD720943:UYD721014 VHZ720943:VHZ721014 VRV720943:VRV721014 WBR720943:WBR721014 WLN720943:WLN721014 WVJ720943:WVJ721014 B786479:B786550 IX786479:IX786550 ST786479:ST786550 ACP786479:ACP786550 AML786479:AML786550 AWH786479:AWH786550 BGD786479:BGD786550 BPZ786479:BPZ786550 BZV786479:BZV786550 CJR786479:CJR786550 CTN786479:CTN786550 DDJ786479:DDJ786550 DNF786479:DNF786550 DXB786479:DXB786550 EGX786479:EGX786550 EQT786479:EQT786550 FAP786479:FAP786550 FKL786479:FKL786550 FUH786479:FUH786550 GED786479:GED786550 GNZ786479:GNZ786550 GXV786479:GXV786550 HHR786479:HHR786550 HRN786479:HRN786550 IBJ786479:IBJ786550 ILF786479:ILF786550 IVB786479:IVB786550 JEX786479:JEX786550 JOT786479:JOT786550 JYP786479:JYP786550 KIL786479:KIL786550 KSH786479:KSH786550 LCD786479:LCD786550 LLZ786479:LLZ786550 LVV786479:LVV786550 MFR786479:MFR786550 MPN786479:MPN786550 MZJ786479:MZJ786550 NJF786479:NJF786550 NTB786479:NTB786550 OCX786479:OCX786550 OMT786479:OMT786550 OWP786479:OWP786550 PGL786479:PGL786550 PQH786479:PQH786550 QAD786479:QAD786550 QJZ786479:QJZ786550 QTV786479:QTV786550 RDR786479:RDR786550 RNN786479:RNN786550 RXJ786479:RXJ786550 SHF786479:SHF786550 SRB786479:SRB786550 TAX786479:TAX786550 TKT786479:TKT786550 TUP786479:TUP786550 UEL786479:UEL786550 UOH786479:UOH786550 UYD786479:UYD786550 VHZ786479:VHZ786550 VRV786479:VRV786550 WBR786479:WBR786550 WLN786479:WLN786550 WVJ786479:WVJ786550 B852015:B852086 IX852015:IX852086 ST852015:ST852086 ACP852015:ACP852086 AML852015:AML852086 AWH852015:AWH852086 BGD852015:BGD852086 BPZ852015:BPZ852086 BZV852015:BZV852086 CJR852015:CJR852086 CTN852015:CTN852086 DDJ852015:DDJ852086 DNF852015:DNF852086 DXB852015:DXB852086 EGX852015:EGX852086 EQT852015:EQT852086 FAP852015:FAP852086 FKL852015:FKL852086 FUH852015:FUH852086 GED852015:GED852086 GNZ852015:GNZ852086 GXV852015:GXV852086 HHR852015:HHR852086 HRN852015:HRN852086 IBJ852015:IBJ852086 ILF852015:ILF852086 IVB852015:IVB852086 JEX852015:JEX852086 JOT852015:JOT852086 JYP852015:JYP852086 KIL852015:KIL852086 KSH852015:KSH852086 LCD852015:LCD852086 LLZ852015:LLZ852086 LVV852015:LVV852086 MFR852015:MFR852086 MPN852015:MPN852086 MZJ852015:MZJ852086 NJF852015:NJF852086 NTB852015:NTB852086 OCX852015:OCX852086 OMT852015:OMT852086 OWP852015:OWP852086 PGL852015:PGL852086 PQH852015:PQH852086 QAD852015:QAD852086 QJZ852015:QJZ852086 QTV852015:QTV852086 RDR852015:RDR852086 RNN852015:RNN852086 RXJ852015:RXJ852086 SHF852015:SHF852086 SRB852015:SRB852086 TAX852015:TAX852086 TKT852015:TKT852086 TUP852015:TUP852086 UEL852015:UEL852086 UOH852015:UOH852086 UYD852015:UYD852086 VHZ852015:VHZ852086 VRV852015:VRV852086 WBR852015:WBR852086 WLN852015:WLN852086 WVJ852015:WVJ852086 B917551:B917622 IX917551:IX917622 ST917551:ST917622 ACP917551:ACP917622 AML917551:AML917622 AWH917551:AWH917622 BGD917551:BGD917622 BPZ917551:BPZ917622 BZV917551:BZV917622 CJR917551:CJR917622 CTN917551:CTN917622 DDJ917551:DDJ917622 DNF917551:DNF917622 DXB917551:DXB917622 EGX917551:EGX917622 EQT917551:EQT917622 FAP917551:FAP917622 FKL917551:FKL917622 FUH917551:FUH917622 GED917551:GED917622 GNZ917551:GNZ917622 GXV917551:GXV917622 HHR917551:HHR917622 HRN917551:HRN917622 IBJ917551:IBJ917622 ILF917551:ILF917622 IVB917551:IVB917622 JEX917551:JEX917622 JOT917551:JOT917622 JYP917551:JYP917622 KIL917551:KIL917622 KSH917551:KSH917622 LCD917551:LCD917622 LLZ917551:LLZ917622 LVV917551:LVV917622 MFR917551:MFR917622 MPN917551:MPN917622 MZJ917551:MZJ917622 NJF917551:NJF917622 NTB917551:NTB917622 OCX917551:OCX917622 OMT917551:OMT917622 OWP917551:OWP917622 PGL917551:PGL917622 PQH917551:PQH917622 QAD917551:QAD917622 QJZ917551:QJZ917622 QTV917551:QTV917622 RDR917551:RDR917622 RNN917551:RNN917622 RXJ917551:RXJ917622 SHF917551:SHF917622 SRB917551:SRB917622 TAX917551:TAX917622 TKT917551:TKT917622 TUP917551:TUP917622 UEL917551:UEL917622 UOH917551:UOH917622 UYD917551:UYD917622 VHZ917551:VHZ917622 VRV917551:VRV917622 WBR917551:WBR917622 WLN917551:WLN917622 WVJ917551:WVJ917622 B983087:B983158 IX983087:IX983158 ST983087:ST983158 ACP983087:ACP983158 AML983087:AML983158 AWH983087:AWH983158 BGD983087:BGD983158 BPZ983087:BPZ983158 BZV983087:BZV983158 CJR983087:CJR983158 CTN983087:CTN983158 DDJ983087:DDJ983158 DNF983087:DNF983158 DXB983087:DXB983158 EGX983087:EGX983158 EQT983087:EQT983158 FAP983087:FAP983158 FKL983087:FKL983158 FUH983087:FUH983158 GED983087:GED983158 GNZ983087:GNZ983158 GXV983087:GXV983158 HHR983087:HHR983158 HRN983087:HRN983158 IBJ983087:IBJ983158 ILF983087:ILF983158 IVB983087:IVB983158 JEX983087:JEX983158 JOT983087:JOT983158 JYP983087:JYP983158 KIL983087:KIL983158 KSH983087:KSH983158 LCD983087:LCD983158 LLZ983087:LLZ983158 LVV983087:LVV983158 MFR983087:MFR983158 MPN983087:MPN983158 MZJ983087:MZJ983158 NJF983087:NJF983158 NTB983087:NTB983158 OCX983087:OCX983158 OMT983087:OMT983158 OWP983087:OWP983158 PGL983087:PGL983158 PQH983087:PQH983158 QAD983087:QAD983158 QJZ983087:QJZ983158 QTV983087:QTV983158 RDR983087:RDR983158 RNN983087:RNN983158 RXJ983087:RXJ983158 SHF983087:SHF983158 SRB983087:SRB983158 TAX983087:TAX983158 TKT983087:TKT983158 TUP983087:TUP983158 UEL983087:UEL983158 UOH983087:UOH983158 UYD983087:UYD983158 VHZ983087:VHZ983158 VRV983087:VRV983158 WBR983087:WBR983158 WLN983087:WLN983158 WVJ983087:WVJ983158 B119:H65536 IX119:JD65536 ST119:SZ65536 ACP119:ACV65536 AML119:AMR65536 AWH119:AWN65536 BGD119:BGJ65536 BPZ119:BQF65536 BZV119:CAB65536 CJR119:CJX65536 CTN119:CTT65536 DDJ119:DDP65536 DNF119:DNL65536 DXB119:DXH65536 EGX119:EHD65536 EQT119:EQZ65536 FAP119:FAV65536 FKL119:FKR65536 FUH119:FUN65536 GED119:GEJ65536 GNZ119:GOF65536 GXV119:GYB65536 HHR119:HHX65536 HRN119:HRT65536 IBJ119:IBP65536 ILF119:ILL65536 IVB119:IVH65536 JEX119:JFD65536 JOT119:JOZ65536 JYP119:JYV65536 KIL119:KIR65536 KSH119:KSN65536 LCD119:LCJ65536 LLZ119:LMF65536 LVV119:LWB65536 MFR119:MFX65536 MPN119:MPT65536 MZJ119:MZP65536 NJF119:NJL65536 NTB119:NTH65536 OCX119:ODD65536 OMT119:OMZ65536 OWP119:OWV65536 PGL119:PGR65536 PQH119:PQN65536 QAD119:QAJ65536 QJZ119:QKF65536 QTV119:QUB65536 RDR119:RDX65536 RNN119:RNT65536 RXJ119:RXP65536 SHF119:SHL65536 SRB119:SRH65536 TAX119:TBD65536 TKT119:TKZ65536 TUP119:TUV65536 UEL119:UER65536 UOH119:UON65536 UYD119:UYJ65536 VHZ119:VIF65536 VRV119:VSB65536 WBR119:WBX65536 WLN119:WLT65536 WVJ119:WVP65536 B65655:H131072 IX65655:JD131072 ST65655:SZ131072 ACP65655:ACV131072 AML65655:AMR131072 AWH65655:AWN131072 BGD65655:BGJ131072 BPZ65655:BQF131072 BZV65655:CAB131072 CJR65655:CJX131072 CTN65655:CTT131072 DDJ65655:DDP131072 DNF65655:DNL131072 DXB65655:DXH131072 EGX65655:EHD131072 EQT65655:EQZ131072 FAP65655:FAV131072 FKL65655:FKR131072 FUH65655:FUN131072 GED65655:GEJ131072 GNZ65655:GOF131072 GXV65655:GYB131072 HHR65655:HHX131072 HRN65655:HRT131072 IBJ65655:IBP131072 ILF65655:ILL131072 IVB65655:IVH131072 JEX65655:JFD131072 JOT65655:JOZ131072 JYP65655:JYV131072 KIL65655:KIR131072 KSH65655:KSN131072 LCD65655:LCJ131072 LLZ65655:LMF131072 LVV65655:LWB131072 MFR65655:MFX131072 MPN65655:MPT131072 MZJ65655:MZP131072 NJF65655:NJL131072 NTB65655:NTH131072 OCX65655:ODD131072 OMT65655:OMZ131072 OWP65655:OWV131072 PGL65655:PGR131072 PQH65655:PQN131072 QAD65655:QAJ131072 QJZ65655:QKF131072 QTV65655:QUB131072 RDR65655:RDX131072 RNN65655:RNT131072 RXJ65655:RXP131072 SHF65655:SHL131072 SRB65655:SRH131072 TAX65655:TBD131072 TKT65655:TKZ131072 TUP65655:TUV131072 UEL65655:UER131072 UOH65655:UON131072 UYD65655:UYJ131072 VHZ65655:VIF131072 VRV65655:VSB131072 WBR65655:WBX131072 WLN65655:WLT131072 WVJ65655:WVP131072 B131191:H196608 IX131191:JD196608 ST131191:SZ196608 ACP131191:ACV196608 AML131191:AMR196608 AWH131191:AWN196608 BGD131191:BGJ196608 BPZ131191:BQF196608 BZV131191:CAB196608 CJR131191:CJX196608 CTN131191:CTT196608 DDJ131191:DDP196608 DNF131191:DNL196608 DXB131191:DXH196608 EGX131191:EHD196608 EQT131191:EQZ196608 FAP131191:FAV196608 FKL131191:FKR196608 FUH131191:FUN196608 GED131191:GEJ196608 GNZ131191:GOF196608 GXV131191:GYB196608 HHR131191:HHX196608 HRN131191:HRT196608 IBJ131191:IBP196608 ILF131191:ILL196608 IVB131191:IVH196608 JEX131191:JFD196608 JOT131191:JOZ196608 JYP131191:JYV196608 KIL131191:KIR196608 KSH131191:KSN196608 LCD131191:LCJ196608 LLZ131191:LMF196608 LVV131191:LWB196608 MFR131191:MFX196608 MPN131191:MPT196608 MZJ131191:MZP196608 NJF131191:NJL196608 NTB131191:NTH196608 OCX131191:ODD196608 OMT131191:OMZ196608 OWP131191:OWV196608 PGL131191:PGR196608 PQH131191:PQN196608 QAD131191:QAJ196608 QJZ131191:QKF196608 QTV131191:QUB196608 RDR131191:RDX196608 RNN131191:RNT196608 RXJ131191:RXP196608 SHF131191:SHL196608 SRB131191:SRH196608 TAX131191:TBD196608 TKT131191:TKZ196608 TUP131191:TUV196608 UEL131191:UER196608 UOH131191:UON196608 UYD131191:UYJ196608 VHZ131191:VIF196608 VRV131191:VSB196608 WBR131191:WBX196608 WLN131191:WLT196608 WVJ131191:WVP196608 B196727:H262144 IX196727:JD262144 ST196727:SZ262144 ACP196727:ACV262144 AML196727:AMR262144 AWH196727:AWN262144 BGD196727:BGJ262144 BPZ196727:BQF262144 BZV196727:CAB262144 CJR196727:CJX262144 CTN196727:CTT262144 DDJ196727:DDP262144 DNF196727:DNL262144 DXB196727:DXH262144 EGX196727:EHD262144 EQT196727:EQZ262144 FAP196727:FAV262144 FKL196727:FKR262144 FUH196727:FUN262144 GED196727:GEJ262144 GNZ196727:GOF262144 GXV196727:GYB262144 HHR196727:HHX262144 HRN196727:HRT262144 IBJ196727:IBP262144 ILF196727:ILL262144 IVB196727:IVH262144 JEX196727:JFD262144 JOT196727:JOZ262144 JYP196727:JYV262144 KIL196727:KIR262144 KSH196727:KSN262144 LCD196727:LCJ262144 LLZ196727:LMF262144 LVV196727:LWB262144 MFR196727:MFX262144 MPN196727:MPT262144 MZJ196727:MZP262144 NJF196727:NJL262144 NTB196727:NTH262144 OCX196727:ODD262144 OMT196727:OMZ262144 OWP196727:OWV262144 PGL196727:PGR262144 PQH196727:PQN262144 QAD196727:QAJ262144 QJZ196727:QKF262144 QTV196727:QUB262144 RDR196727:RDX262144 RNN196727:RNT262144 RXJ196727:RXP262144 SHF196727:SHL262144 SRB196727:SRH262144 TAX196727:TBD262144 TKT196727:TKZ262144 TUP196727:TUV262144 UEL196727:UER262144 UOH196727:UON262144 UYD196727:UYJ262144 VHZ196727:VIF262144 VRV196727:VSB262144 WBR196727:WBX262144 WLN196727:WLT262144 WVJ196727:WVP262144 B262263:H327680 IX262263:JD327680 ST262263:SZ327680 ACP262263:ACV327680 AML262263:AMR327680 AWH262263:AWN327680 BGD262263:BGJ327680 BPZ262263:BQF327680 BZV262263:CAB327680 CJR262263:CJX327680 CTN262263:CTT327680 DDJ262263:DDP327680 DNF262263:DNL327680 DXB262263:DXH327680 EGX262263:EHD327680 EQT262263:EQZ327680 FAP262263:FAV327680 FKL262263:FKR327680 FUH262263:FUN327680 GED262263:GEJ327680 GNZ262263:GOF327680 GXV262263:GYB327680 HHR262263:HHX327680 HRN262263:HRT327680 IBJ262263:IBP327680 ILF262263:ILL327680 IVB262263:IVH327680 JEX262263:JFD327680 JOT262263:JOZ327680 JYP262263:JYV327680 KIL262263:KIR327680 KSH262263:KSN327680 LCD262263:LCJ327680 LLZ262263:LMF327680 LVV262263:LWB327680 MFR262263:MFX327680 MPN262263:MPT327680 MZJ262263:MZP327680 NJF262263:NJL327680 NTB262263:NTH327680 OCX262263:ODD327680 OMT262263:OMZ327680 OWP262263:OWV327680 PGL262263:PGR327680 PQH262263:PQN327680 QAD262263:QAJ327680 QJZ262263:QKF327680 QTV262263:QUB327680 RDR262263:RDX327680 RNN262263:RNT327680 RXJ262263:RXP327680 SHF262263:SHL327680 SRB262263:SRH327680 TAX262263:TBD327680 TKT262263:TKZ327680 TUP262263:TUV327680 UEL262263:UER327680 UOH262263:UON327680 UYD262263:UYJ327680 VHZ262263:VIF327680 VRV262263:VSB327680 WBR262263:WBX327680 WLN262263:WLT327680 WVJ262263:WVP327680 B327799:H393216 IX327799:JD393216 ST327799:SZ393216 ACP327799:ACV393216 AML327799:AMR393216 AWH327799:AWN393216 BGD327799:BGJ393216 BPZ327799:BQF393216 BZV327799:CAB393216 CJR327799:CJX393216 CTN327799:CTT393216 DDJ327799:DDP393216 DNF327799:DNL393216 DXB327799:DXH393216 EGX327799:EHD393216 EQT327799:EQZ393216 FAP327799:FAV393216 FKL327799:FKR393216 FUH327799:FUN393216 GED327799:GEJ393216 GNZ327799:GOF393216 GXV327799:GYB393216 HHR327799:HHX393216 HRN327799:HRT393216 IBJ327799:IBP393216 ILF327799:ILL393216 IVB327799:IVH393216 JEX327799:JFD393216 JOT327799:JOZ393216 JYP327799:JYV393216 KIL327799:KIR393216 KSH327799:KSN393216 LCD327799:LCJ393216 LLZ327799:LMF393216 LVV327799:LWB393216 MFR327799:MFX393216 MPN327799:MPT393216 MZJ327799:MZP393216 NJF327799:NJL393216 NTB327799:NTH393216 OCX327799:ODD393216 OMT327799:OMZ393216 OWP327799:OWV393216 PGL327799:PGR393216 PQH327799:PQN393216 QAD327799:QAJ393216 QJZ327799:QKF393216 QTV327799:QUB393216 RDR327799:RDX393216 RNN327799:RNT393216 RXJ327799:RXP393216 SHF327799:SHL393216 SRB327799:SRH393216 TAX327799:TBD393216 TKT327799:TKZ393216 TUP327799:TUV393216 UEL327799:UER393216 UOH327799:UON393216 UYD327799:UYJ393216 VHZ327799:VIF393216 VRV327799:VSB393216 WBR327799:WBX393216 WLN327799:WLT393216 WVJ327799:WVP393216 B393335:H458752 IX393335:JD458752 ST393335:SZ458752 ACP393335:ACV458752 AML393335:AMR458752 AWH393335:AWN458752 BGD393335:BGJ458752 BPZ393335:BQF458752 BZV393335:CAB458752 CJR393335:CJX458752 CTN393335:CTT458752 DDJ393335:DDP458752 DNF393335:DNL458752 DXB393335:DXH458752 EGX393335:EHD458752 EQT393335:EQZ458752 FAP393335:FAV458752 FKL393335:FKR458752 FUH393335:FUN458752 GED393335:GEJ458752 GNZ393335:GOF458752 GXV393335:GYB458752 HHR393335:HHX458752 HRN393335:HRT458752 IBJ393335:IBP458752 ILF393335:ILL458752 IVB393335:IVH458752 JEX393335:JFD458752 JOT393335:JOZ458752 JYP393335:JYV458752 KIL393335:KIR458752 KSH393335:KSN458752 LCD393335:LCJ458752 LLZ393335:LMF458752 LVV393335:LWB458752 MFR393335:MFX458752 MPN393335:MPT458752 MZJ393335:MZP458752 NJF393335:NJL458752 NTB393335:NTH458752 OCX393335:ODD458752 OMT393335:OMZ458752 OWP393335:OWV458752 PGL393335:PGR458752 PQH393335:PQN458752 QAD393335:QAJ458752 QJZ393335:QKF458752 QTV393335:QUB458752 RDR393335:RDX458752 RNN393335:RNT458752 RXJ393335:RXP458752 SHF393335:SHL458752 SRB393335:SRH458752 TAX393335:TBD458752 TKT393335:TKZ458752 TUP393335:TUV458752 UEL393335:UER458752 UOH393335:UON458752 UYD393335:UYJ458752 VHZ393335:VIF458752 VRV393335:VSB458752 WBR393335:WBX458752 WLN393335:WLT458752 WVJ393335:WVP458752 B458871:H524288 IX458871:JD524288 ST458871:SZ524288 ACP458871:ACV524288 AML458871:AMR524288 AWH458871:AWN524288 BGD458871:BGJ524288 BPZ458871:BQF524288 BZV458871:CAB524288 CJR458871:CJX524288 CTN458871:CTT524288 DDJ458871:DDP524288 DNF458871:DNL524288 DXB458871:DXH524288 EGX458871:EHD524288 EQT458871:EQZ524288 FAP458871:FAV524288 FKL458871:FKR524288 FUH458871:FUN524288 GED458871:GEJ524288 GNZ458871:GOF524288 GXV458871:GYB524288 HHR458871:HHX524288 HRN458871:HRT524288 IBJ458871:IBP524288 ILF458871:ILL524288 IVB458871:IVH524288 JEX458871:JFD524288 JOT458871:JOZ524288 JYP458871:JYV524288 KIL458871:KIR524288 KSH458871:KSN524288 LCD458871:LCJ524288 LLZ458871:LMF524288 LVV458871:LWB524288 MFR458871:MFX524288 MPN458871:MPT524288 MZJ458871:MZP524288 NJF458871:NJL524288 NTB458871:NTH524288 OCX458871:ODD524288 OMT458871:OMZ524288 OWP458871:OWV524288 PGL458871:PGR524288 PQH458871:PQN524288 QAD458871:QAJ524288 QJZ458871:QKF524288 QTV458871:QUB524288 RDR458871:RDX524288 RNN458871:RNT524288 RXJ458871:RXP524288 SHF458871:SHL524288 SRB458871:SRH524288 TAX458871:TBD524288 TKT458871:TKZ524288 TUP458871:TUV524288 UEL458871:UER524288 UOH458871:UON524288 UYD458871:UYJ524288 VHZ458871:VIF524288 VRV458871:VSB524288 WBR458871:WBX524288 WLN458871:WLT524288 WVJ458871:WVP524288 B524407:H589824 IX524407:JD589824 ST524407:SZ589824 ACP524407:ACV589824 AML524407:AMR589824 AWH524407:AWN589824 BGD524407:BGJ589824 BPZ524407:BQF589824 BZV524407:CAB589824 CJR524407:CJX589824 CTN524407:CTT589824 DDJ524407:DDP589824 DNF524407:DNL589824 DXB524407:DXH589824 EGX524407:EHD589824 EQT524407:EQZ589824 FAP524407:FAV589824 FKL524407:FKR589824 FUH524407:FUN589824 GED524407:GEJ589824 GNZ524407:GOF589824 GXV524407:GYB589824 HHR524407:HHX589824 HRN524407:HRT589824 IBJ524407:IBP589824 ILF524407:ILL589824 IVB524407:IVH589824 JEX524407:JFD589824 JOT524407:JOZ589824 JYP524407:JYV589824 KIL524407:KIR589824 KSH524407:KSN589824 LCD524407:LCJ589824 LLZ524407:LMF589824 LVV524407:LWB589824 MFR524407:MFX589824 MPN524407:MPT589824 MZJ524407:MZP589824 NJF524407:NJL589824 NTB524407:NTH589824 OCX524407:ODD589824 OMT524407:OMZ589824 OWP524407:OWV589824 PGL524407:PGR589824 PQH524407:PQN589824 QAD524407:QAJ589824 QJZ524407:QKF589824 QTV524407:QUB589824 RDR524407:RDX589824 RNN524407:RNT589824 RXJ524407:RXP589824 SHF524407:SHL589824 SRB524407:SRH589824 TAX524407:TBD589824 TKT524407:TKZ589824 TUP524407:TUV589824 UEL524407:UER589824 UOH524407:UON589824 UYD524407:UYJ589824 VHZ524407:VIF589824 VRV524407:VSB589824 WBR524407:WBX589824 WLN524407:WLT589824 WVJ524407:WVP589824 B589943:H655360 IX589943:JD655360 ST589943:SZ655360 ACP589943:ACV655360 AML589943:AMR655360 AWH589943:AWN655360 BGD589943:BGJ655360 BPZ589943:BQF655360 BZV589943:CAB655360 CJR589943:CJX655360 CTN589943:CTT655360 DDJ589943:DDP655360 DNF589943:DNL655360 DXB589943:DXH655360 EGX589943:EHD655360 EQT589943:EQZ655360 FAP589943:FAV655360 FKL589943:FKR655360 FUH589943:FUN655360 GED589943:GEJ655360 GNZ589943:GOF655360 GXV589943:GYB655360 HHR589943:HHX655360 HRN589943:HRT655360 IBJ589943:IBP655360 ILF589943:ILL655360 IVB589943:IVH655360 JEX589943:JFD655360 JOT589943:JOZ655360 JYP589943:JYV655360 KIL589943:KIR655360 KSH589943:KSN655360 LCD589943:LCJ655360 LLZ589943:LMF655360 LVV589943:LWB655360 MFR589943:MFX655360 MPN589943:MPT655360 MZJ589943:MZP655360 NJF589943:NJL655360 NTB589943:NTH655360 OCX589943:ODD655360 OMT589943:OMZ655360 OWP589943:OWV655360 PGL589943:PGR655360 PQH589943:PQN655360 QAD589943:QAJ655360 QJZ589943:QKF655360 QTV589943:QUB655360 RDR589943:RDX655360 RNN589943:RNT655360 RXJ589943:RXP655360 SHF589943:SHL655360 SRB589943:SRH655360 TAX589943:TBD655360 TKT589943:TKZ655360 TUP589943:TUV655360 UEL589943:UER655360 UOH589943:UON655360 UYD589943:UYJ655360 VHZ589943:VIF655360 VRV589943:VSB655360 WBR589943:WBX655360 WLN589943:WLT655360 WVJ589943:WVP655360 B655479:H720896 IX655479:JD720896 ST655479:SZ720896 ACP655479:ACV720896 AML655479:AMR720896 AWH655479:AWN720896 BGD655479:BGJ720896 BPZ655479:BQF720896 BZV655479:CAB720896 CJR655479:CJX720896 CTN655479:CTT720896 DDJ655479:DDP720896 DNF655479:DNL720896 DXB655479:DXH720896 EGX655479:EHD720896 EQT655479:EQZ720896 FAP655479:FAV720896 FKL655479:FKR720896 FUH655479:FUN720896 GED655479:GEJ720896 GNZ655479:GOF720896 GXV655479:GYB720896 HHR655479:HHX720896 HRN655479:HRT720896 IBJ655479:IBP720896 ILF655479:ILL720896 IVB655479:IVH720896 JEX655479:JFD720896 JOT655479:JOZ720896 JYP655479:JYV720896 KIL655479:KIR720896 KSH655479:KSN720896 LCD655479:LCJ720896 LLZ655479:LMF720896 LVV655479:LWB720896 MFR655479:MFX720896 MPN655479:MPT720896 MZJ655479:MZP720896 NJF655479:NJL720896 NTB655479:NTH720896 OCX655479:ODD720896 OMT655479:OMZ720896 OWP655479:OWV720896 PGL655479:PGR720896 PQH655479:PQN720896 QAD655479:QAJ720896 QJZ655479:QKF720896 QTV655479:QUB720896 RDR655479:RDX720896 RNN655479:RNT720896 RXJ655479:RXP720896 SHF655479:SHL720896 SRB655479:SRH720896 TAX655479:TBD720896 TKT655479:TKZ720896 TUP655479:TUV720896 UEL655479:UER720896 UOH655479:UON720896 UYD655479:UYJ720896 VHZ655479:VIF720896 VRV655479:VSB720896 WBR655479:WBX720896 WLN655479:WLT720896 WVJ655479:WVP720896 B721015:H786432 IX721015:JD786432 ST721015:SZ786432 ACP721015:ACV786432 AML721015:AMR786432 AWH721015:AWN786432 BGD721015:BGJ786432 BPZ721015:BQF786432 BZV721015:CAB786432 CJR721015:CJX786432 CTN721015:CTT786432 DDJ721015:DDP786432 DNF721015:DNL786432 DXB721015:DXH786432 EGX721015:EHD786432 EQT721015:EQZ786432 FAP721015:FAV786432 FKL721015:FKR786432 FUH721015:FUN786432 GED721015:GEJ786432 GNZ721015:GOF786432 GXV721015:GYB786432 HHR721015:HHX786432 HRN721015:HRT786432 IBJ721015:IBP786432 ILF721015:ILL786432 IVB721015:IVH786432 JEX721015:JFD786432 JOT721015:JOZ786432 JYP721015:JYV786432 KIL721015:KIR786432 KSH721015:KSN786432 LCD721015:LCJ786432 LLZ721015:LMF786432 LVV721015:LWB786432 MFR721015:MFX786432 MPN721015:MPT786432 MZJ721015:MZP786432 NJF721015:NJL786432 NTB721015:NTH786432 OCX721015:ODD786432 OMT721015:OMZ786432 OWP721015:OWV786432 PGL721015:PGR786432 PQH721015:PQN786432 QAD721015:QAJ786432 QJZ721015:QKF786432 QTV721015:QUB786432 RDR721015:RDX786432 RNN721015:RNT786432 RXJ721015:RXP786432 SHF721015:SHL786432 SRB721015:SRH786432 TAX721015:TBD786432 TKT721015:TKZ786432 TUP721015:TUV786432 UEL721015:UER786432 UOH721015:UON786432 UYD721015:UYJ786432 VHZ721015:VIF786432 VRV721015:VSB786432 WBR721015:WBX786432 WLN721015:WLT786432 WVJ721015:WVP786432 B786551:H851968 IX786551:JD851968 ST786551:SZ851968 ACP786551:ACV851968 AML786551:AMR851968 AWH786551:AWN851968 BGD786551:BGJ851968 BPZ786551:BQF851968 BZV786551:CAB851968 CJR786551:CJX851968 CTN786551:CTT851968 DDJ786551:DDP851968 DNF786551:DNL851968 DXB786551:DXH851968 EGX786551:EHD851968 EQT786551:EQZ851968 FAP786551:FAV851968 FKL786551:FKR851968 FUH786551:FUN851968 GED786551:GEJ851968 GNZ786551:GOF851968 GXV786551:GYB851968 HHR786551:HHX851968 HRN786551:HRT851968 IBJ786551:IBP851968 ILF786551:ILL851968 IVB786551:IVH851968 JEX786551:JFD851968 JOT786551:JOZ851968 JYP786551:JYV851968 KIL786551:KIR851968 KSH786551:KSN851968 LCD786551:LCJ851968 LLZ786551:LMF851968 LVV786551:LWB851968 MFR786551:MFX851968 MPN786551:MPT851968 MZJ786551:MZP851968 NJF786551:NJL851968 NTB786551:NTH851968 OCX786551:ODD851968 OMT786551:OMZ851968 OWP786551:OWV851968 PGL786551:PGR851968 PQH786551:PQN851968 QAD786551:QAJ851968 QJZ786551:QKF851968 QTV786551:QUB851968 RDR786551:RDX851968 RNN786551:RNT851968 RXJ786551:RXP851968 SHF786551:SHL851968 SRB786551:SRH851968 TAX786551:TBD851968 TKT786551:TKZ851968 TUP786551:TUV851968 UEL786551:UER851968 UOH786551:UON851968 UYD786551:UYJ851968 VHZ786551:VIF851968 VRV786551:VSB851968 WBR786551:WBX851968 WLN786551:WLT851968 WVJ786551:WVP851968 B852087:H917504 IX852087:JD917504 ST852087:SZ917504 ACP852087:ACV917504 AML852087:AMR917504 AWH852087:AWN917504 BGD852087:BGJ917504 BPZ852087:BQF917504 BZV852087:CAB917504 CJR852087:CJX917504 CTN852087:CTT917504 DDJ852087:DDP917504 DNF852087:DNL917504 DXB852087:DXH917504 EGX852087:EHD917504 EQT852087:EQZ917504 FAP852087:FAV917504 FKL852087:FKR917504 FUH852087:FUN917504 GED852087:GEJ917504 GNZ852087:GOF917504 GXV852087:GYB917504 HHR852087:HHX917504 HRN852087:HRT917504 IBJ852087:IBP917504 ILF852087:ILL917504 IVB852087:IVH917504 JEX852087:JFD917504 JOT852087:JOZ917504 JYP852087:JYV917504 KIL852087:KIR917504 KSH852087:KSN917504 LCD852087:LCJ917504 LLZ852087:LMF917504 LVV852087:LWB917504 MFR852087:MFX917504 MPN852087:MPT917504 MZJ852087:MZP917504 NJF852087:NJL917504 NTB852087:NTH917504 OCX852087:ODD917504 OMT852087:OMZ917504 OWP852087:OWV917504 PGL852087:PGR917504 PQH852087:PQN917504 QAD852087:QAJ917504 QJZ852087:QKF917504 QTV852087:QUB917504 RDR852087:RDX917504 RNN852087:RNT917504 RXJ852087:RXP917504 SHF852087:SHL917504 SRB852087:SRH917504 TAX852087:TBD917504 TKT852087:TKZ917504 TUP852087:TUV917504 UEL852087:UER917504 UOH852087:UON917504 UYD852087:UYJ917504 VHZ852087:VIF917504 VRV852087:VSB917504 WBR852087:WBX917504 WLN852087:WLT917504 WVJ852087:WVP917504 B917623:H983040 IX917623:JD983040 ST917623:SZ983040 ACP917623:ACV983040 AML917623:AMR983040 AWH917623:AWN983040 BGD917623:BGJ983040 BPZ917623:BQF983040 BZV917623:CAB983040 CJR917623:CJX983040 CTN917623:CTT983040 DDJ917623:DDP983040 DNF917623:DNL983040 DXB917623:DXH983040 EGX917623:EHD983040 EQT917623:EQZ983040 FAP917623:FAV983040 FKL917623:FKR983040 FUH917623:FUN983040 GED917623:GEJ983040 GNZ917623:GOF983040 GXV917623:GYB983040 HHR917623:HHX983040 HRN917623:HRT983040 IBJ917623:IBP983040 ILF917623:ILL983040 IVB917623:IVH983040 JEX917623:JFD983040 JOT917623:JOZ983040 JYP917623:JYV983040 KIL917623:KIR983040 KSH917623:KSN983040 LCD917623:LCJ983040 LLZ917623:LMF983040 LVV917623:LWB983040 MFR917623:MFX983040 MPN917623:MPT983040 MZJ917623:MZP983040 NJF917623:NJL983040 NTB917623:NTH983040 OCX917623:ODD983040 OMT917623:OMZ983040 OWP917623:OWV983040 PGL917623:PGR983040 PQH917623:PQN983040 QAD917623:QAJ983040 QJZ917623:QKF983040 QTV917623:QUB983040 RDR917623:RDX983040 RNN917623:RNT983040 RXJ917623:RXP983040 SHF917623:SHL983040 SRB917623:SRH983040 TAX917623:TBD983040 TKT917623:TKZ983040 TUP917623:TUV983040 UEL917623:UER983040 UOH917623:UON983040 UYD917623:UYJ983040 VHZ917623:VIF983040 VRV917623:VSB983040 WBR917623:WBX983040 WLN917623:WLT983040 WVJ917623:WVP983040 B983159:H1048576 IX983159:JD1048576 ST983159:SZ1048576 ACP983159:ACV1048576 AML983159:AMR1048576 AWH983159:AWN1048576 BGD983159:BGJ1048576 BPZ983159:BQF1048576 BZV983159:CAB1048576 CJR983159:CJX1048576 CTN983159:CTT1048576 DDJ983159:DDP1048576 DNF983159:DNL1048576 DXB983159:DXH1048576 EGX983159:EHD1048576 EQT983159:EQZ1048576 FAP983159:FAV1048576 FKL983159:FKR1048576 FUH983159:FUN1048576 GED983159:GEJ1048576 GNZ983159:GOF1048576 GXV983159:GYB1048576 HHR983159:HHX1048576 HRN983159:HRT1048576 IBJ983159:IBP1048576 ILF983159:ILL1048576 IVB983159:IVH1048576 JEX983159:JFD1048576 JOT983159:JOZ1048576 JYP983159:JYV1048576 KIL983159:KIR1048576 KSH983159:KSN1048576 LCD983159:LCJ1048576 LLZ983159:LMF1048576 LVV983159:LWB1048576 MFR983159:MFX1048576 MPN983159:MPT1048576 MZJ983159:MZP1048576 NJF983159:NJL1048576 NTB983159:NTH1048576 OCX983159:ODD1048576 OMT983159:OMZ1048576 OWP983159:OWV1048576 PGL983159:PGR1048576 PQH983159:PQN1048576 QAD983159:QAJ1048576 QJZ983159:QKF1048576 QTV983159:QUB1048576 RDR983159:RDX1048576 RNN983159:RNT1048576 RXJ983159:RXP1048576 SHF983159:SHL1048576 SRB983159:SRH1048576 TAX983159:TBD1048576 TKT983159:TKZ1048576 TUP983159:TUV1048576 UEL983159:UER1048576 UOH983159:UON1048576 UYD983159:UYJ1048576 VHZ983159:VIF1048576 VRV983159:VSB1048576 WBR983159:WBX1048576 WLN983159:WLT1048576 WVJ983159:WVP1048576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C9" sqref="C9"/>
    </sheetView>
  </sheetViews>
  <sheetFormatPr baseColWidth="10" defaultRowHeight="12.75" x14ac:dyDescent="0.2"/>
  <cols>
    <col min="1" max="1" width="35.42578125" style="238" customWidth="1"/>
    <col min="2" max="2" width="23.5703125" style="238" customWidth="1"/>
    <col min="3" max="3" width="15" style="238" customWidth="1"/>
    <col min="4" max="4" width="15.7109375" style="238" customWidth="1"/>
    <col min="5" max="5" width="13.42578125" style="238" customWidth="1"/>
    <col min="6" max="6" width="13" style="238" customWidth="1"/>
    <col min="7" max="7" width="14.7109375" style="238" customWidth="1"/>
    <col min="8" max="8" width="13" style="238" customWidth="1"/>
    <col min="9" max="9" width="12.5703125" style="238" customWidth="1"/>
    <col min="10" max="10" width="9.28515625" style="238" customWidth="1"/>
    <col min="11" max="11" width="10.28515625" style="238" customWidth="1"/>
    <col min="12" max="12" width="9.28515625" style="238" customWidth="1"/>
    <col min="13" max="13" width="9.42578125" style="238" customWidth="1"/>
    <col min="14" max="14" width="9.140625" style="238"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",[3]NOMBRE!B2," - ","( ",[3]NOMBRE!C2,[3]NOMBRE!D2,[3]NOMBRE!E2,[3]NOMBRE!F2,[3]NOMBRE!G2,"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",[3]NOMBRE!B3," - ","( ",[3]NOMBRE!C3,[3]NOMBRE!D3,[3]NOMBRE!E3,[3]NOMBRE!F3,[3]NOMBRE!G3,[3]NOMBRE!H3," )")</f>
        <v>ESTABLECIMIENTO/ESTRATEGIA: HOSPITAL DE LINARES  - ( 118108 )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",[3]NOMBRE!B6," - ","( ",[3]NOMBRE!C6,[3]NOMBRE!D6," )")</f>
        <v>MES: FEBRERO - ( 02 )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",[3]NOMBRE!B7)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23" t="s">
        <v>1</v>
      </c>
      <c r="B6" s="323"/>
      <c r="C6" s="323"/>
      <c r="D6" s="323"/>
      <c r="E6" s="323"/>
      <c r="F6" s="323"/>
      <c r="G6" s="323"/>
      <c r="H6" s="323"/>
      <c r="I6" s="323"/>
      <c r="J6" s="323"/>
      <c r="K6" s="323"/>
      <c r="L6" s="323"/>
      <c r="M6" s="323"/>
      <c r="N6" s="323"/>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4" t="s">
        <v>4</v>
      </c>
      <c r="B10" s="326" t="s">
        <v>5</v>
      </c>
      <c r="C10" s="327" t="s">
        <v>6</v>
      </c>
      <c r="D10" s="327"/>
      <c r="E10" s="327"/>
      <c r="F10" s="327"/>
      <c r="G10" s="327"/>
      <c r="H10" s="327"/>
      <c r="I10" s="327"/>
      <c r="J10" s="327"/>
      <c r="K10" s="327"/>
      <c r="L10" s="327"/>
      <c r="M10" s="327"/>
      <c r="N10" s="327"/>
      <c r="O10" s="327"/>
      <c r="P10" s="327"/>
      <c r="Q10" s="327"/>
      <c r="R10" s="327"/>
      <c r="S10" s="327"/>
      <c r="T10" s="327"/>
      <c r="U10" s="328"/>
      <c r="V10" s="328" t="s">
        <v>7</v>
      </c>
      <c r="W10" s="329"/>
      <c r="X10" s="338" t="s">
        <v>8</v>
      </c>
      <c r="Y10" s="334" t="s">
        <v>9</v>
      </c>
      <c r="Z10" s="15"/>
      <c r="AA10" s="15"/>
      <c r="AB10" s="15"/>
      <c r="AC10" s="15"/>
      <c r="AI10" s="15"/>
      <c r="AJ10" s="15"/>
      <c r="AK10" s="15"/>
      <c r="AL10" s="15"/>
      <c r="AM10" s="15"/>
      <c r="AW10" s="16"/>
      <c r="AZ10" s="17"/>
      <c r="BP10" s="16"/>
    </row>
    <row r="11" spans="1:81" s="13" customFormat="1" ht="39" customHeight="1" x14ac:dyDescent="0.15">
      <c r="A11" s="325"/>
      <c r="B11" s="326"/>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39"/>
      <c r="Y11" s="335"/>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4" t="s">
        <v>37</v>
      </c>
      <c r="B18" s="324" t="s">
        <v>5</v>
      </c>
      <c r="C18" s="336" t="s">
        <v>38</v>
      </c>
      <c r="D18" s="337"/>
      <c r="E18" s="337"/>
      <c r="F18" s="324"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5"/>
      <c r="B19" s="325"/>
      <c r="C19" s="67" t="s">
        <v>40</v>
      </c>
      <c r="D19" s="68" t="s">
        <v>41</v>
      </c>
      <c r="E19" s="69" t="s">
        <v>42</v>
      </c>
      <c r="F19" s="325"/>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265">
        <f>+SUM(C23:F23)</f>
        <v>0</v>
      </c>
      <c r="C23" s="86">
        <f>+SUM(C20:C22)</f>
        <v>0</v>
      </c>
      <c r="D23" s="87">
        <f>+SUM(D20:D22)</f>
        <v>0</v>
      </c>
      <c r="E23" s="88">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89"/>
      <c r="BP23" s="16"/>
    </row>
    <row r="24" spans="1:81" s="11" customFormat="1" ht="50.25" customHeight="1" x14ac:dyDescent="0.2">
      <c r="A24" s="90" t="s">
        <v>46</v>
      </c>
      <c r="B24" s="90"/>
      <c r="D24" s="90"/>
      <c r="E24" s="90"/>
      <c r="AS24" s="91"/>
      <c r="AT24" s="91"/>
      <c r="AU24" s="91"/>
      <c r="AV24" s="92"/>
      <c r="AW24" s="93"/>
      <c r="AX24" s="91"/>
      <c r="AY24" s="91"/>
      <c r="AZ24" s="91"/>
      <c r="BA24" s="70"/>
      <c r="BB24" s="70"/>
      <c r="BC24" s="70"/>
      <c r="BD24" s="70"/>
      <c r="BE24" s="70"/>
      <c r="BF24" s="89"/>
      <c r="BG24" s="91"/>
      <c r="BH24" s="91"/>
      <c r="BI24" s="91"/>
      <c r="BJ24" s="91"/>
      <c r="BK24" s="91"/>
      <c r="BL24" s="91"/>
      <c r="BM24" s="91"/>
      <c r="BN24" s="91"/>
      <c r="BO24" s="91"/>
      <c r="BP24" s="93"/>
      <c r="BQ24" s="91"/>
      <c r="BR24" s="91"/>
      <c r="BS24" s="91"/>
      <c r="BT24" s="91"/>
      <c r="BU24" s="91"/>
      <c r="BV24" s="91"/>
      <c r="BW24" s="91"/>
      <c r="BX24" s="91"/>
      <c r="BY24" s="91"/>
      <c r="BZ24" s="91"/>
      <c r="CA24" s="91"/>
      <c r="CB24" s="91"/>
      <c r="CC24" s="91"/>
    </row>
    <row r="25" spans="1:81" s="11" customFormat="1" ht="15" customHeight="1" x14ac:dyDescent="0.2">
      <c r="A25" s="330" t="s">
        <v>47</v>
      </c>
      <c r="B25" s="326" t="s">
        <v>48</v>
      </c>
      <c r="C25" s="326"/>
      <c r="D25" s="324" t="s">
        <v>5</v>
      </c>
      <c r="E25" s="331" t="s">
        <v>38</v>
      </c>
      <c r="F25" s="331"/>
      <c r="G25" s="331"/>
      <c r="H25" s="332" t="s">
        <v>39</v>
      </c>
      <c r="AS25" s="91"/>
      <c r="AT25" s="91"/>
      <c r="AU25" s="91"/>
      <c r="AV25" s="92"/>
      <c r="AW25" s="93"/>
      <c r="AX25" s="91"/>
      <c r="AY25" s="91"/>
      <c r="AZ25" s="91"/>
      <c r="BA25" s="70"/>
      <c r="BB25" s="70"/>
      <c r="BC25" s="70"/>
      <c r="BD25" s="70"/>
      <c r="BE25" s="70"/>
      <c r="BF25" s="89"/>
      <c r="BG25" s="91"/>
      <c r="BH25" s="91"/>
      <c r="BI25" s="91"/>
      <c r="BJ25" s="91"/>
      <c r="BK25" s="91"/>
      <c r="BL25" s="91"/>
      <c r="BM25" s="91"/>
      <c r="BN25" s="91"/>
      <c r="BO25" s="91"/>
      <c r="BP25" s="93"/>
      <c r="BQ25" s="91"/>
      <c r="BR25" s="91"/>
      <c r="BS25" s="91"/>
      <c r="BT25" s="91"/>
      <c r="BU25" s="91"/>
      <c r="BV25" s="91"/>
      <c r="BW25" s="91"/>
      <c r="BX25" s="91"/>
      <c r="BY25" s="91"/>
      <c r="BZ25" s="91"/>
      <c r="CA25" s="91"/>
      <c r="CB25" s="91"/>
      <c r="CC25" s="91"/>
    </row>
    <row r="26" spans="1:81" s="11" customFormat="1" ht="49.5" customHeight="1" x14ac:dyDescent="0.2">
      <c r="A26" s="330"/>
      <c r="B26" s="326"/>
      <c r="C26" s="326"/>
      <c r="D26" s="325"/>
      <c r="E26" s="94" t="s">
        <v>40</v>
      </c>
      <c r="F26" s="94" t="s">
        <v>49</v>
      </c>
      <c r="G26" s="94" t="s">
        <v>42</v>
      </c>
      <c r="H26" s="333"/>
      <c r="AS26" s="91"/>
      <c r="AT26" s="91"/>
      <c r="AU26" s="91"/>
      <c r="AV26" s="92"/>
      <c r="AW26" s="93"/>
      <c r="AX26" s="91"/>
      <c r="AY26" s="91"/>
      <c r="AZ26" s="91"/>
      <c r="BA26" s="70"/>
      <c r="BB26" s="70"/>
      <c r="BC26" s="70"/>
      <c r="BD26" s="70"/>
      <c r="BE26" s="70"/>
      <c r="BF26" s="89"/>
      <c r="BG26" s="91"/>
      <c r="BH26" s="91"/>
      <c r="BI26" s="91"/>
      <c r="BJ26" s="91"/>
      <c r="BK26" s="91"/>
      <c r="BL26" s="91"/>
      <c r="BM26" s="91"/>
      <c r="BN26" s="91"/>
      <c r="BO26" s="91"/>
      <c r="BP26" s="93"/>
      <c r="BQ26" s="91"/>
      <c r="BR26" s="91"/>
      <c r="BS26" s="91"/>
      <c r="BT26" s="91"/>
      <c r="BU26" s="91"/>
      <c r="BV26" s="91"/>
      <c r="BW26" s="91"/>
      <c r="BX26" s="91"/>
      <c r="BY26" s="91"/>
      <c r="BZ26" s="91"/>
      <c r="CA26" s="91"/>
      <c r="CB26" s="91"/>
      <c r="CC26" s="91"/>
    </row>
    <row r="27" spans="1:81" s="11" customFormat="1" ht="14.25" x14ac:dyDescent="0.2">
      <c r="A27" s="340" t="s">
        <v>50</v>
      </c>
      <c r="B27" s="341"/>
      <c r="C27" s="342"/>
      <c r="D27" s="95">
        <f>+SUM(E27:H27)</f>
        <v>0</v>
      </c>
      <c r="E27" s="96">
        <v>0</v>
      </c>
      <c r="F27" s="97"/>
      <c r="G27" s="98"/>
      <c r="H27" s="99"/>
      <c r="I27" s="100" t="str">
        <f>$AZ27&amp;"  "&amp;$BA27&amp;"  "&amp;$BB27&amp;"  "&amp;$BC27&amp;"  "&amp;AZ28</f>
        <v xml:space="preserve">        </v>
      </c>
      <c r="J27" s="101"/>
      <c r="K27" s="101"/>
      <c r="L27" s="101"/>
      <c r="AS27" s="91"/>
      <c r="AT27" s="91"/>
      <c r="AU27" s="91"/>
      <c r="AV27" s="92"/>
      <c r="AW27" s="93"/>
      <c r="AX27" s="91"/>
      <c r="AY27" s="91"/>
      <c r="AZ27" s="102" t="str">
        <f>IF($E27&lt;MAX($E28:$E45),"EN RBC existen patologías que son mayores a los Ingresos-personas","")</f>
        <v/>
      </c>
      <c r="BA27" s="103" t="str">
        <f>IF($F27&lt;MAX($F28:$F45),"EN RI existen patologías que son mayores a los Ingresos-personas","")</f>
        <v/>
      </c>
      <c r="BB27" s="103" t="str">
        <f>IF($G27&lt;MAX($G28:$G45),"EN RR existen patologías que son mayores a los Ingresos-personas","")</f>
        <v/>
      </c>
      <c r="BC27" s="103" t="str">
        <f>IF($H27&lt;MAX($H28:$H45),"EN Otros existen patologías que son mayores a los Ingresos-personas","")</f>
        <v/>
      </c>
      <c r="BD27" s="104" t="str">
        <f>IF($E27&lt;MAX($E28:$E45),1,"")</f>
        <v/>
      </c>
      <c r="BE27" s="104" t="str">
        <f>IF($F27&lt;MAX($F28:$F45),1,"")</f>
        <v/>
      </c>
      <c r="BF27" s="104" t="str">
        <f>IF($G27&lt;MAX($G28:$G45),1,"")</f>
        <v/>
      </c>
      <c r="BG27" s="105" t="str">
        <f>IF($H27&lt;MAX($H28:$H45),1,"")</f>
        <v/>
      </c>
      <c r="BH27" s="91"/>
      <c r="BI27" s="91"/>
      <c r="BJ27" s="91"/>
      <c r="BK27" s="91"/>
      <c r="BL27" s="91"/>
      <c r="BM27" s="91"/>
      <c r="BN27" s="91"/>
      <c r="BO27" s="91"/>
      <c r="BP27" s="93"/>
      <c r="BQ27" s="91"/>
      <c r="BR27" s="91"/>
      <c r="BS27" s="91"/>
      <c r="BT27" s="91"/>
      <c r="BU27" s="91"/>
      <c r="BV27" s="91"/>
      <c r="BW27" s="91"/>
      <c r="BX27" s="91"/>
      <c r="BY27" s="91"/>
      <c r="BZ27" s="91"/>
      <c r="CA27" s="91"/>
      <c r="CB27" s="91"/>
      <c r="CC27" s="91"/>
    </row>
    <row r="28" spans="1:81" s="11" customFormat="1" ht="20.25" customHeight="1" x14ac:dyDescent="0.2">
      <c r="A28" s="343" t="s">
        <v>51</v>
      </c>
      <c r="B28" s="346" t="s">
        <v>52</v>
      </c>
      <c r="C28" s="347"/>
      <c r="D28" s="106">
        <f t="shared" ref="D28:D46" si="0">+SUM(E28:H28)</f>
        <v>0</v>
      </c>
      <c r="E28" s="107"/>
      <c r="F28" s="108"/>
      <c r="G28" s="109"/>
      <c r="H28" s="110"/>
      <c r="I28" s="111"/>
      <c r="J28" s="112"/>
      <c r="K28" s="112"/>
      <c r="L28" s="112"/>
      <c r="M28" s="112"/>
      <c r="N28" s="112"/>
      <c r="O28" s="112"/>
      <c r="P28" s="112"/>
      <c r="Q28" s="112"/>
      <c r="R28" s="112"/>
      <c r="S28" s="112"/>
      <c r="T28" s="112"/>
      <c r="U28" s="112"/>
      <c r="AS28" s="91"/>
      <c r="AT28" s="91"/>
      <c r="AU28" s="91"/>
      <c r="AV28" s="92"/>
      <c r="AW28" s="93"/>
      <c r="AX28" s="91"/>
      <c r="AY28" s="91"/>
      <c r="AZ28" s="102" t="str">
        <f>IF($D27&lt;&gt;($B12),"EL NÚMERO DE INGRESOS NO PUEDE SER DISTINTO AL TOTAL DE INGRESOS DE LA SECCION A.1","")</f>
        <v/>
      </c>
      <c r="BA28" s="17"/>
      <c r="BB28" s="17"/>
      <c r="BC28" s="17"/>
      <c r="BD28" s="104" t="str">
        <f>IF($D27&lt;&gt;$B12,1,"")</f>
        <v/>
      </c>
      <c r="BE28" s="17"/>
      <c r="BF28" s="17"/>
      <c r="BG28" s="92"/>
      <c r="BH28" s="91"/>
      <c r="BI28" s="91"/>
      <c r="BJ28" s="91"/>
      <c r="BK28" s="91"/>
      <c r="BL28" s="91"/>
      <c r="BM28" s="91"/>
      <c r="BN28" s="91"/>
      <c r="BO28" s="91"/>
      <c r="BP28" s="93"/>
      <c r="BQ28" s="91"/>
      <c r="BR28" s="91"/>
      <c r="BS28" s="91"/>
      <c r="BT28" s="91"/>
      <c r="BU28" s="91"/>
      <c r="BV28" s="91"/>
      <c r="BW28" s="91"/>
      <c r="BX28" s="91"/>
      <c r="BY28" s="91"/>
      <c r="BZ28" s="91"/>
      <c r="CA28" s="91"/>
      <c r="CB28" s="91"/>
      <c r="CC28" s="91"/>
    </row>
    <row r="29" spans="1:81" s="11" customFormat="1" ht="22.5" customHeight="1" x14ac:dyDescent="0.2">
      <c r="A29" s="344"/>
      <c r="B29" s="348" t="s">
        <v>53</v>
      </c>
      <c r="C29" s="349"/>
      <c r="D29" s="113">
        <f t="shared" si="0"/>
        <v>0</v>
      </c>
      <c r="E29" s="107"/>
      <c r="F29" s="108"/>
      <c r="G29" s="109"/>
      <c r="H29" s="110"/>
      <c r="I29" s="111"/>
      <c r="J29" s="112"/>
      <c r="K29" s="112"/>
      <c r="L29" s="112"/>
      <c r="M29" s="112"/>
      <c r="N29" s="112"/>
      <c r="O29" s="112"/>
      <c r="P29" s="112"/>
      <c r="Q29" s="112"/>
      <c r="R29" s="112"/>
      <c r="S29" s="112"/>
      <c r="T29" s="112"/>
      <c r="U29" s="112"/>
      <c r="AS29" s="91"/>
      <c r="AT29" s="91"/>
      <c r="AU29" s="91"/>
      <c r="AV29" s="92"/>
      <c r="AW29" s="93"/>
      <c r="AX29" s="91"/>
      <c r="AY29" s="91"/>
      <c r="AZ29" s="92"/>
      <c r="BA29" s="13"/>
      <c r="BB29" s="114"/>
      <c r="BC29" s="13"/>
      <c r="BD29" s="13"/>
      <c r="BE29" s="13"/>
      <c r="BF29" s="13"/>
      <c r="BG29" s="13"/>
      <c r="BH29" s="91"/>
      <c r="BI29" s="91"/>
      <c r="BJ29" s="91"/>
      <c r="BK29" s="91"/>
      <c r="BL29" s="91"/>
      <c r="BM29" s="91"/>
      <c r="BN29" s="91"/>
      <c r="BO29" s="91"/>
      <c r="BP29" s="93"/>
      <c r="BQ29" s="91"/>
      <c r="BR29" s="91"/>
      <c r="BS29" s="91"/>
      <c r="BT29" s="91"/>
      <c r="BU29" s="91"/>
      <c r="BV29" s="91"/>
      <c r="BW29" s="91"/>
      <c r="BX29" s="91"/>
      <c r="BY29" s="91"/>
      <c r="BZ29" s="91"/>
      <c r="CA29" s="91"/>
      <c r="CB29" s="91"/>
      <c r="CC29" s="91"/>
    </row>
    <row r="30" spans="1:81" s="11" customFormat="1" ht="23.25" customHeight="1" x14ac:dyDescent="0.2">
      <c r="A30" s="344"/>
      <c r="B30" s="350" t="s">
        <v>54</v>
      </c>
      <c r="C30" s="351"/>
      <c r="D30" s="113">
        <f t="shared" si="0"/>
        <v>0</v>
      </c>
      <c r="E30" s="107"/>
      <c r="F30" s="108"/>
      <c r="G30" s="109"/>
      <c r="H30" s="110"/>
      <c r="I30" s="111"/>
      <c r="J30" s="112"/>
      <c r="K30" s="112"/>
      <c r="L30" s="112"/>
      <c r="M30" s="112"/>
      <c r="N30" s="112"/>
      <c r="O30" s="112"/>
      <c r="P30" s="112"/>
      <c r="Q30" s="112"/>
      <c r="R30" s="112"/>
      <c r="S30" s="112"/>
      <c r="T30" s="112"/>
      <c r="U30" s="112"/>
      <c r="AS30" s="91"/>
      <c r="AT30" s="91"/>
      <c r="AU30" s="91"/>
      <c r="AV30" s="92"/>
      <c r="AW30" s="93"/>
      <c r="AX30" s="91"/>
      <c r="AY30" s="91"/>
      <c r="AZ30" s="13"/>
      <c r="BA30" s="13"/>
      <c r="BB30" s="114"/>
      <c r="BC30" s="13"/>
      <c r="BD30" s="13"/>
      <c r="BE30" s="13"/>
      <c r="BF30" s="13"/>
      <c r="BG30" s="13"/>
      <c r="BH30" s="91"/>
      <c r="BI30" s="91"/>
      <c r="BJ30" s="91"/>
      <c r="BK30" s="91"/>
      <c r="BL30" s="91"/>
      <c r="BM30" s="91"/>
      <c r="BN30" s="91"/>
      <c r="BO30" s="91"/>
      <c r="BP30" s="93"/>
      <c r="BQ30" s="91"/>
      <c r="BR30" s="91"/>
      <c r="BS30" s="91"/>
      <c r="BT30" s="91"/>
      <c r="BU30" s="91"/>
      <c r="BV30" s="91"/>
      <c r="BW30" s="91"/>
      <c r="BX30" s="91"/>
      <c r="BY30" s="91"/>
      <c r="BZ30" s="91"/>
      <c r="CA30" s="91"/>
      <c r="CB30" s="91"/>
      <c r="CC30" s="91"/>
    </row>
    <row r="31" spans="1:81" s="11" customFormat="1" ht="13.5" customHeight="1" x14ac:dyDescent="0.2">
      <c r="A31" s="344"/>
      <c r="B31" s="348" t="s">
        <v>55</v>
      </c>
      <c r="C31" s="349"/>
      <c r="D31" s="113">
        <f t="shared" si="0"/>
        <v>0</v>
      </c>
      <c r="E31" s="107"/>
      <c r="F31" s="108"/>
      <c r="G31" s="109"/>
      <c r="H31" s="110"/>
      <c r="I31" s="111"/>
      <c r="J31" s="112"/>
      <c r="K31" s="112"/>
      <c r="L31" s="112"/>
      <c r="M31" s="112"/>
      <c r="N31" s="112"/>
      <c r="O31" s="112"/>
      <c r="P31" s="112"/>
      <c r="Q31" s="112"/>
      <c r="R31" s="112"/>
      <c r="S31" s="112"/>
      <c r="T31" s="112"/>
      <c r="U31" s="112"/>
      <c r="AS31" s="91"/>
      <c r="AT31" s="91"/>
      <c r="AU31" s="91"/>
      <c r="AV31" s="92"/>
      <c r="AW31" s="93"/>
      <c r="AX31" s="91"/>
      <c r="AY31" s="91"/>
      <c r="AZ31" s="13"/>
      <c r="BA31" s="13"/>
      <c r="BB31" s="114"/>
      <c r="BC31" s="13"/>
      <c r="BD31" s="13"/>
      <c r="BE31" s="13"/>
      <c r="BF31" s="13"/>
      <c r="BG31" s="13"/>
      <c r="BH31" s="91"/>
      <c r="BI31" s="91"/>
      <c r="BJ31" s="91"/>
      <c r="BK31" s="91"/>
      <c r="BL31" s="91"/>
      <c r="BM31" s="91"/>
      <c r="BN31" s="91"/>
      <c r="BO31" s="91"/>
      <c r="BP31" s="93"/>
      <c r="BQ31" s="91"/>
      <c r="BR31" s="91"/>
      <c r="BS31" s="91"/>
      <c r="BT31" s="91"/>
      <c r="BU31" s="91"/>
      <c r="BV31" s="91"/>
      <c r="BW31" s="91"/>
      <c r="BX31" s="91"/>
      <c r="BY31" s="91"/>
      <c r="BZ31" s="91"/>
      <c r="CA31" s="91"/>
      <c r="CB31" s="91"/>
      <c r="CC31" s="91"/>
    </row>
    <row r="32" spans="1:81" s="11" customFormat="1" ht="16.5" customHeight="1" x14ac:dyDescent="0.2">
      <c r="A32" s="344"/>
      <c r="B32" s="348" t="s">
        <v>56</v>
      </c>
      <c r="C32" s="349"/>
      <c r="D32" s="113">
        <f t="shared" si="0"/>
        <v>0</v>
      </c>
      <c r="E32" s="107"/>
      <c r="F32" s="108"/>
      <c r="G32" s="109"/>
      <c r="H32" s="110"/>
      <c r="I32" s="111"/>
      <c r="J32" s="112"/>
      <c r="K32" s="112"/>
      <c r="L32" s="112"/>
      <c r="M32" s="112"/>
      <c r="N32" s="112"/>
      <c r="O32" s="112"/>
      <c r="P32" s="112"/>
      <c r="Q32" s="112"/>
      <c r="R32" s="112"/>
      <c r="S32" s="112"/>
      <c r="T32" s="112"/>
      <c r="U32" s="112"/>
      <c r="AS32" s="91"/>
      <c r="AT32" s="91"/>
      <c r="AU32" s="91"/>
      <c r="AV32" s="92"/>
      <c r="AW32" s="93"/>
      <c r="AX32" s="91"/>
      <c r="AY32" s="91"/>
      <c r="AZ32" s="13"/>
      <c r="BA32" s="13"/>
      <c r="BB32" s="114"/>
      <c r="BC32" s="13"/>
      <c r="BD32" s="13"/>
      <c r="BE32" s="13"/>
      <c r="BF32" s="13"/>
      <c r="BG32" s="13"/>
      <c r="BH32" s="91"/>
      <c r="BI32" s="91"/>
      <c r="BJ32" s="91"/>
      <c r="BK32" s="91"/>
      <c r="BL32" s="91"/>
      <c r="BM32" s="91"/>
      <c r="BN32" s="91"/>
      <c r="BO32" s="91"/>
      <c r="BP32" s="93"/>
      <c r="BQ32" s="91"/>
      <c r="BR32" s="91"/>
      <c r="BS32" s="91"/>
      <c r="BT32" s="91"/>
      <c r="BU32" s="91"/>
      <c r="BV32" s="91"/>
      <c r="BW32" s="91"/>
      <c r="BX32" s="91"/>
      <c r="BY32" s="91"/>
      <c r="BZ32" s="91"/>
      <c r="CA32" s="91"/>
      <c r="CB32" s="91"/>
      <c r="CC32" s="91"/>
    </row>
    <row r="33" spans="1:81" s="11" customFormat="1" ht="16.5" customHeight="1" x14ac:dyDescent="0.2">
      <c r="A33" s="344"/>
      <c r="B33" s="348" t="s">
        <v>57</v>
      </c>
      <c r="C33" s="349"/>
      <c r="D33" s="113">
        <f t="shared" si="0"/>
        <v>0</v>
      </c>
      <c r="E33" s="107"/>
      <c r="F33" s="108"/>
      <c r="G33" s="109"/>
      <c r="H33" s="110"/>
      <c r="I33" s="111"/>
      <c r="J33" s="112"/>
      <c r="K33" s="112"/>
      <c r="L33" s="112"/>
      <c r="M33" s="112"/>
      <c r="N33" s="112"/>
      <c r="O33" s="112"/>
      <c r="P33" s="112"/>
      <c r="Q33" s="112"/>
      <c r="R33" s="112"/>
      <c r="S33" s="112"/>
      <c r="T33" s="112"/>
      <c r="U33" s="112"/>
      <c r="AS33" s="91"/>
      <c r="AT33" s="91"/>
      <c r="AU33" s="91"/>
      <c r="AV33" s="92"/>
      <c r="AW33" s="93"/>
      <c r="AX33" s="91"/>
      <c r="AY33" s="91"/>
      <c r="AZ33" s="13"/>
      <c r="BA33" s="13"/>
      <c r="BB33" s="114"/>
      <c r="BC33" s="13"/>
      <c r="BD33" s="13"/>
      <c r="BE33" s="13"/>
      <c r="BF33" s="13"/>
      <c r="BG33" s="13"/>
      <c r="BH33" s="91"/>
      <c r="BI33" s="91"/>
      <c r="BJ33" s="91"/>
      <c r="BK33" s="91"/>
      <c r="BL33" s="91"/>
      <c r="BM33" s="91"/>
      <c r="BN33" s="91"/>
      <c r="BO33" s="91"/>
      <c r="BP33" s="93"/>
      <c r="BQ33" s="91"/>
      <c r="BR33" s="91"/>
      <c r="BS33" s="91"/>
      <c r="BT33" s="91"/>
      <c r="BU33" s="91"/>
      <c r="BV33" s="91"/>
      <c r="BW33" s="91"/>
      <c r="BX33" s="91"/>
      <c r="BY33" s="91"/>
      <c r="BZ33" s="91"/>
      <c r="CA33" s="91"/>
      <c r="CB33" s="91"/>
      <c r="CC33" s="91"/>
    </row>
    <row r="34" spans="1:81" s="11" customFormat="1" ht="15" customHeight="1" x14ac:dyDescent="0.2">
      <c r="A34" s="344"/>
      <c r="B34" s="348" t="s">
        <v>58</v>
      </c>
      <c r="C34" s="349"/>
      <c r="D34" s="113">
        <f t="shared" si="0"/>
        <v>0</v>
      </c>
      <c r="E34" s="107"/>
      <c r="F34" s="108"/>
      <c r="G34" s="109"/>
      <c r="H34" s="110"/>
      <c r="I34" s="111"/>
      <c r="J34" s="112"/>
      <c r="K34" s="112"/>
      <c r="L34" s="112"/>
      <c r="M34" s="112"/>
      <c r="N34" s="112"/>
      <c r="O34" s="112"/>
      <c r="P34" s="112"/>
      <c r="Q34" s="112"/>
      <c r="R34" s="112"/>
      <c r="S34" s="112"/>
      <c r="T34" s="112"/>
      <c r="U34" s="112"/>
      <c r="AS34" s="91"/>
      <c r="AT34" s="91"/>
      <c r="AU34" s="91"/>
      <c r="AV34" s="92"/>
      <c r="AW34" s="93"/>
      <c r="AX34" s="91"/>
      <c r="AY34" s="91"/>
      <c r="AZ34" s="13"/>
      <c r="BA34" s="13"/>
      <c r="BB34" s="114"/>
      <c r="BC34" s="13"/>
      <c r="BD34" s="13"/>
      <c r="BE34" s="13"/>
      <c r="BF34" s="13"/>
      <c r="BG34" s="13"/>
      <c r="BH34" s="91"/>
      <c r="BI34" s="91"/>
      <c r="BJ34" s="91"/>
      <c r="BK34" s="91"/>
      <c r="BL34" s="91"/>
      <c r="BM34" s="91"/>
      <c r="BN34" s="91"/>
      <c r="BO34" s="91"/>
      <c r="BP34" s="93"/>
      <c r="BQ34" s="91"/>
      <c r="BR34" s="91"/>
      <c r="BS34" s="91"/>
      <c r="BT34" s="91"/>
      <c r="BU34" s="91"/>
      <c r="BV34" s="91"/>
      <c r="BW34" s="91"/>
      <c r="BX34" s="91"/>
      <c r="BY34" s="91"/>
      <c r="BZ34" s="91"/>
      <c r="CA34" s="91"/>
      <c r="CB34" s="91"/>
      <c r="CC34" s="91"/>
    </row>
    <row r="35" spans="1:81" s="11" customFormat="1" ht="15.75" customHeight="1" x14ac:dyDescent="0.2">
      <c r="A35" s="344"/>
      <c r="B35" s="348" t="s">
        <v>59</v>
      </c>
      <c r="C35" s="349"/>
      <c r="D35" s="113">
        <f t="shared" si="0"/>
        <v>0</v>
      </c>
      <c r="E35" s="107"/>
      <c r="F35" s="108"/>
      <c r="G35" s="109"/>
      <c r="H35" s="110"/>
      <c r="I35" s="111"/>
      <c r="J35" s="112"/>
      <c r="K35" s="112"/>
      <c r="L35" s="112"/>
      <c r="M35" s="112"/>
      <c r="N35" s="112"/>
      <c r="O35" s="112"/>
      <c r="P35" s="112"/>
      <c r="Q35" s="112"/>
      <c r="R35" s="112"/>
      <c r="S35" s="112"/>
      <c r="T35" s="112"/>
      <c r="U35" s="112"/>
      <c r="AS35" s="91"/>
      <c r="AT35" s="91"/>
      <c r="AU35" s="91"/>
      <c r="AV35" s="92"/>
      <c r="AW35" s="93"/>
      <c r="AX35" s="91"/>
      <c r="AY35" s="91"/>
      <c r="AZ35" s="13"/>
      <c r="BA35" s="13"/>
      <c r="BB35" s="114"/>
      <c r="BC35" s="13"/>
      <c r="BD35" s="13"/>
      <c r="BE35" s="13"/>
      <c r="BF35" s="13"/>
      <c r="BG35" s="13"/>
      <c r="BH35" s="91"/>
      <c r="BI35" s="91"/>
      <c r="BJ35" s="91"/>
      <c r="BK35" s="91"/>
      <c r="BL35" s="91"/>
      <c r="BM35" s="91"/>
      <c r="BN35" s="91"/>
      <c r="BO35" s="91"/>
      <c r="BP35" s="93"/>
      <c r="BQ35" s="91"/>
      <c r="BR35" s="91"/>
      <c r="BS35" s="91"/>
      <c r="BT35" s="91"/>
      <c r="BU35" s="91"/>
      <c r="BV35" s="91"/>
      <c r="BW35" s="91"/>
      <c r="BX35" s="91"/>
      <c r="BY35" s="91"/>
      <c r="BZ35" s="91"/>
      <c r="CA35" s="91"/>
      <c r="CB35" s="91"/>
      <c r="CC35" s="91"/>
    </row>
    <row r="36" spans="1:81" s="11" customFormat="1" ht="33.75" customHeight="1" x14ac:dyDescent="0.2">
      <c r="A36" s="344"/>
      <c r="B36" s="348" t="s">
        <v>60</v>
      </c>
      <c r="C36" s="349"/>
      <c r="D36" s="113">
        <f t="shared" si="0"/>
        <v>0</v>
      </c>
      <c r="E36" s="107"/>
      <c r="F36" s="108"/>
      <c r="G36" s="109"/>
      <c r="H36" s="110"/>
      <c r="I36" s="111"/>
      <c r="J36" s="112"/>
      <c r="K36" s="112"/>
      <c r="L36" s="112"/>
      <c r="M36" s="112"/>
      <c r="N36" s="112"/>
      <c r="O36" s="112"/>
      <c r="P36" s="112"/>
      <c r="Q36" s="112"/>
      <c r="R36" s="112"/>
      <c r="S36" s="112"/>
      <c r="T36" s="112"/>
      <c r="U36" s="112"/>
      <c r="AS36" s="91"/>
      <c r="AT36" s="91"/>
      <c r="AU36" s="91"/>
      <c r="AV36" s="92"/>
      <c r="AW36" s="93"/>
      <c r="AX36" s="91"/>
      <c r="AY36" s="91"/>
      <c r="AZ36" s="13"/>
      <c r="BA36" s="13"/>
      <c r="BB36" s="114"/>
      <c r="BC36" s="13"/>
      <c r="BD36" s="13"/>
      <c r="BE36" s="13"/>
      <c r="BF36" s="13"/>
      <c r="BG36" s="13"/>
      <c r="BH36" s="91"/>
      <c r="BI36" s="91"/>
      <c r="BJ36" s="91"/>
      <c r="BK36" s="91"/>
      <c r="BL36" s="91"/>
      <c r="BM36" s="91"/>
      <c r="BN36" s="91"/>
      <c r="BO36" s="91"/>
      <c r="BP36" s="93"/>
      <c r="BQ36" s="91"/>
      <c r="BR36" s="91"/>
      <c r="BS36" s="91"/>
      <c r="BT36" s="91"/>
      <c r="BU36" s="91"/>
      <c r="BV36" s="91"/>
      <c r="BW36" s="91"/>
      <c r="BX36" s="91"/>
      <c r="BY36" s="91"/>
      <c r="BZ36" s="91"/>
      <c r="CA36" s="91"/>
      <c r="CB36" s="91"/>
      <c r="CC36" s="91"/>
    </row>
    <row r="37" spans="1:81" s="11" customFormat="1" ht="33.75" customHeight="1" x14ac:dyDescent="0.2">
      <c r="A37" s="344"/>
      <c r="B37" s="348" t="s">
        <v>61</v>
      </c>
      <c r="C37" s="349"/>
      <c r="D37" s="113">
        <f t="shared" si="0"/>
        <v>0</v>
      </c>
      <c r="E37" s="107"/>
      <c r="F37" s="108"/>
      <c r="G37" s="109"/>
      <c r="H37" s="110"/>
      <c r="I37" s="111"/>
      <c r="J37" s="112"/>
      <c r="K37" s="112"/>
      <c r="L37" s="112"/>
      <c r="M37" s="112"/>
      <c r="N37" s="112"/>
      <c r="O37" s="112"/>
      <c r="P37" s="112"/>
      <c r="Q37" s="112"/>
      <c r="R37" s="112"/>
      <c r="S37" s="112"/>
      <c r="T37" s="112"/>
      <c r="U37" s="112"/>
      <c r="AS37" s="91"/>
      <c r="AT37" s="91"/>
      <c r="AU37" s="91"/>
      <c r="AV37" s="92"/>
      <c r="AW37" s="93"/>
      <c r="AX37" s="91"/>
      <c r="AY37" s="91"/>
      <c r="AZ37" s="13"/>
      <c r="BA37" s="13"/>
      <c r="BB37" s="114"/>
      <c r="BC37" s="13"/>
      <c r="BD37" s="13"/>
      <c r="BE37" s="13"/>
      <c r="BF37" s="13"/>
      <c r="BG37" s="13"/>
      <c r="BH37" s="91"/>
      <c r="BI37" s="91"/>
      <c r="BJ37" s="91"/>
      <c r="BK37" s="91"/>
      <c r="BL37" s="91"/>
      <c r="BM37" s="91"/>
      <c r="BN37" s="91"/>
      <c r="BO37" s="91"/>
      <c r="BP37" s="93"/>
      <c r="BQ37" s="91"/>
      <c r="BR37" s="91"/>
      <c r="BS37" s="91"/>
      <c r="BT37" s="91"/>
      <c r="BU37" s="91"/>
      <c r="BV37" s="91"/>
      <c r="BW37" s="91"/>
      <c r="BX37" s="91"/>
      <c r="BY37" s="91"/>
      <c r="BZ37" s="91"/>
      <c r="CA37" s="91"/>
      <c r="CB37" s="91"/>
      <c r="CC37" s="91"/>
    </row>
    <row r="38" spans="1:81" s="11" customFormat="1" ht="35.25" customHeight="1" x14ac:dyDescent="0.2">
      <c r="A38" s="344"/>
      <c r="B38" s="348" t="s">
        <v>62</v>
      </c>
      <c r="C38" s="349"/>
      <c r="D38" s="113">
        <f t="shared" si="0"/>
        <v>0</v>
      </c>
      <c r="E38" s="107"/>
      <c r="F38" s="108"/>
      <c r="G38" s="109"/>
      <c r="H38" s="110"/>
      <c r="I38" s="111"/>
      <c r="J38" s="112"/>
      <c r="K38" s="112"/>
      <c r="L38" s="112"/>
      <c r="M38" s="112"/>
      <c r="N38" s="112"/>
      <c r="O38" s="112"/>
      <c r="P38" s="112"/>
      <c r="Q38" s="112"/>
      <c r="R38" s="112"/>
      <c r="S38" s="112"/>
      <c r="T38" s="112"/>
      <c r="U38" s="112"/>
      <c r="AS38" s="91"/>
      <c r="AT38" s="91"/>
      <c r="AU38" s="91"/>
      <c r="AV38" s="92"/>
      <c r="AW38" s="93"/>
      <c r="AX38" s="91"/>
      <c r="AY38" s="91"/>
      <c r="AZ38" s="13"/>
      <c r="BA38" s="13"/>
      <c r="BB38" s="114"/>
      <c r="BC38" s="13"/>
      <c r="BD38" s="13"/>
      <c r="BE38" s="13"/>
      <c r="BF38" s="13"/>
      <c r="BG38" s="13"/>
      <c r="BH38" s="91"/>
      <c r="BI38" s="91"/>
      <c r="BJ38" s="91"/>
      <c r="BK38" s="91"/>
      <c r="BL38" s="91"/>
      <c r="BM38" s="91"/>
      <c r="BN38" s="91"/>
      <c r="BO38" s="91"/>
      <c r="BP38" s="93"/>
      <c r="BQ38" s="91"/>
      <c r="BR38" s="91"/>
      <c r="BS38" s="91"/>
      <c r="BT38" s="91"/>
      <c r="BU38" s="91"/>
      <c r="BV38" s="91"/>
      <c r="BW38" s="91"/>
      <c r="BX38" s="91"/>
      <c r="BY38" s="91"/>
      <c r="BZ38" s="91"/>
      <c r="CA38" s="91"/>
      <c r="CB38" s="91"/>
      <c r="CC38" s="91"/>
    </row>
    <row r="39" spans="1:81" s="11" customFormat="1" ht="14.25" customHeight="1" x14ac:dyDescent="0.2">
      <c r="A39" s="345"/>
      <c r="B39" s="352" t="s">
        <v>63</v>
      </c>
      <c r="C39" s="353"/>
      <c r="D39" s="115">
        <f t="shared" si="0"/>
        <v>0</v>
      </c>
      <c r="E39" s="116"/>
      <c r="F39" s="117"/>
      <c r="G39" s="118"/>
      <c r="H39" s="119"/>
      <c r="I39" s="111"/>
      <c r="J39" s="112"/>
      <c r="K39" s="112"/>
      <c r="L39" s="112"/>
      <c r="M39" s="112"/>
      <c r="N39" s="112"/>
      <c r="O39" s="112"/>
      <c r="P39" s="112"/>
      <c r="Q39" s="112"/>
      <c r="R39" s="112"/>
      <c r="S39" s="112"/>
      <c r="T39" s="112"/>
      <c r="U39" s="112"/>
      <c r="AS39" s="91"/>
      <c r="AT39" s="91"/>
      <c r="AU39" s="91"/>
      <c r="AV39" s="92"/>
      <c r="AW39" s="93"/>
      <c r="AX39" s="91"/>
      <c r="AY39" s="91"/>
      <c r="AZ39" s="13"/>
      <c r="BA39" s="13"/>
      <c r="BB39" s="114"/>
      <c r="BC39" s="13"/>
      <c r="BD39" s="13"/>
      <c r="BE39" s="13"/>
      <c r="BF39" s="13"/>
      <c r="BG39" s="13"/>
      <c r="BH39" s="91"/>
      <c r="BI39" s="91"/>
      <c r="BJ39" s="91"/>
      <c r="BK39" s="91"/>
      <c r="BL39" s="91"/>
      <c r="BM39" s="91"/>
      <c r="BN39" s="91"/>
      <c r="BO39" s="91"/>
      <c r="BP39" s="93"/>
      <c r="BQ39" s="91"/>
      <c r="BR39" s="91"/>
      <c r="BS39" s="91"/>
      <c r="BT39" s="91"/>
      <c r="BU39" s="91"/>
      <c r="BV39" s="91"/>
      <c r="BW39" s="91"/>
      <c r="BX39" s="91"/>
      <c r="BY39" s="91"/>
      <c r="BZ39" s="91"/>
      <c r="CA39" s="91"/>
      <c r="CB39" s="91"/>
      <c r="CC39" s="91"/>
    </row>
    <row r="40" spans="1:81" s="11" customFormat="1" ht="14.25" x14ac:dyDescent="0.2">
      <c r="A40" s="343" t="s">
        <v>64</v>
      </c>
      <c r="B40" s="346" t="s">
        <v>65</v>
      </c>
      <c r="C40" s="347"/>
      <c r="D40" s="106">
        <f t="shared" si="0"/>
        <v>0</v>
      </c>
      <c r="E40" s="120"/>
      <c r="F40" s="121"/>
      <c r="G40" s="122"/>
      <c r="H40" s="123"/>
      <c r="I40" s="111"/>
      <c r="J40" s="112"/>
      <c r="K40" s="112"/>
      <c r="L40" s="112"/>
      <c r="M40" s="112"/>
      <c r="N40" s="112"/>
      <c r="O40" s="112"/>
      <c r="P40" s="112"/>
      <c r="Q40" s="112"/>
      <c r="R40" s="112"/>
      <c r="S40" s="112"/>
      <c r="T40" s="112"/>
      <c r="U40" s="112"/>
      <c r="AS40" s="91"/>
      <c r="AT40" s="91"/>
      <c r="AU40" s="91"/>
      <c r="AV40" s="92"/>
      <c r="AW40" s="93"/>
      <c r="AX40" s="91"/>
      <c r="AY40" s="91"/>
      <c r="AZ40" s="13"/>
      <c r="BA40" s="13"/>
      <c r="BB40" s="114"/>
      <c r="BC40" s="13"/>
      <c r="BD40" s="13"/>
      <c r="BE40" s="13"/>
      <c r="BF40" s="13"/>
      <c r="BG40" s="13"/>
      <c r="BH40" s="91"/>
      <c r="BI40" s="91"/>
      <c r="BJ40" s="91"/>
      <c r="BK40" s="91"/>
      <c r="BL40" s="91"/>
      <c r="BM40" s="91"/>
      <c r="BN40" s="91"/>
      <c r="BO40" s="91"/>
      <c r="BP40" s="93"/>
      <c r="BQ40" s="91"/>
      <c r="BR40" s="91"/>
      <c r="BS40" s="91"/>
      <c r="BT40" s="91"/>
      <c r="BU40" s="91"/>
      <c r="BV40" s="91"/>
      <c r="BW40" s="91"/>
      <c r="BX40" s="91"/>
      <c r="BY40" s="91"/>
      <c r="BZ40" s="91"/>
      <c r="CA40" s="91"/>
      <c r="CB40" s="91"/>
      <c r="CC40" s="91"/>
    </row>
    <row r="41" spans="1:81" s="11" customFormat="1" ht="14.25" x14ac:dyDescent="0.2">
      <c r="A41" s="344"/>
      <c r="B41" s="348" t="s">
        <v>66</v>
      </c>
      <c r="C41" s="349"/>
      <c r="D41" s="113">
        <f t="shared" si="0"/>
        <v>0</v>
      </c>
      <c r="E41" s="107"/>
      <c r="F41" s="108"/>
      <c r="G41" s="109"/>
      <c r="H41" s="110"/>
      <c r="I41" s="111"/>
      <c r="J41" s="112"/>
      <c r="K41" s="112"/>
      <c r="L41" s="112"/>
      <c r="M41" s="112"/>
      <c r="N41" s="112"/>
      <c r="O41" s="112"/>
      <c r="P41" s="112"/>
      <c r="Q41" s="112"/>
      <c r="R41" s="112"/>
      <c r="S41" s="112"/>
      <c r="T41" s="112"/>
      <c r="U41" s="112"/>
      <c r="AS41" s="91"/>
      <c r="AT41" s="91"/>
      <c r="AU41" s="91"/>
      <c r="AV41" s="92"/>
      <c r="AW41" s="93"/>
      <c r="AX41" s="91"/>
      <c r="AY41" s="91"/>
      <c r="AZ41" s="13"/>
      <c r="BA41" s="13"/>
      <c r="BB41" s="114"/>
      <c r="BC41" s="13"/>
      <c r="BD41" s="13"/>
      <c r="BE41" s="13"/>
      <c r="BF41" s="13"/>
      <c r="BG41" s="13"/>
      <c r="BH41" s="91"/>
      <c r="BI41" s="91"/>
      <c r="BJ41" s="91"/>
      <c r="BK41" s="91"/>
      <c r="BL41" s="91"/>
      <c r="BM41" s="91"/>
      <c r="BN41" s="91"/>
      <c r="BO41" s="91"/>
      <c r="BP41" s="93"/>
      <c r="BQ41" s="91"/>
      <c r="BR41" s="91"/>
      <c r="BS41" s="91"/>
      <c r="BT41" s="91"/>
      <c r="BU41" s="91"/>
      <c r="BV41" s="91"/>
      <c r="BW41" s="91"/>
      <c r="BX41" s="91"/>
      <c r="BY41" s="91"/>
      <c r="BZ41" s="91"/>
      <c r="CA41" s="91"/>
      <c r="CB41" s="91"/>
      <c r="CC41" s="91"/>
    </row>
    <row r="42" spans="1:81" s="11" customFormat="1" ht="14.25" x14ac:dyDescent="0.2">
      <c r="A42" s="344"/>
      <c r="B42" s="352" t="s">
        <v>63</v>
      </c>
      <c r="C42" s="353"/>
      <c r="D42" s="115">
        <f t="shared" si="0"/>
        <v>0</v>
      </c>
      <c r="E42" s="107"/>
      <c r="F42" s="108"/>
      <c r="G42" s="109"/>
      <c r="H42" s="110"/>
      <c r="I42" s="111"/>
      <c r="J42" s="112"/>
      <c r="K42" s="112"/>
      <c r="L42" s="112"/>
      <c r="M42" s="112"/>
      <c r="N42" s="112"/>
      <c r="O42" s="112"/>
      <c r="P42" s="112"/>
      <c r="Q42" s="112"/>
      <c r="R42" s="112"/>
      <c r="S42" s="112"/>
      <c r="T42" s="112"/>
      <c r="U42" s="112"/>
      <c r="AS42" s="91"/>
      <c r="AT42" s="91"/>
      <c r="AU42" s="91"/>
      <c r="AV42" s="92"/>
      <c r="AW42" s="93"/>
      <c r="AX42" s="91"/>
      <c r="AY42" s="91"/>
      <c r="AZ42" s="13"/>
      <c r="BA42" s="13"/>
      <c r="BB42" s="114"/>
      <c r="BC42" s="13"/>
      <c r="BD42" s="13"/>
      <c r="BE42" s="13"/>
      <c r="BF42" s="13"/>
      <c r="BG42" s="13"/>
      <c r="BH42" s="91"/>
      <c r="BI42" s="91"/>
      <c r="BJ42" s="91"/>
      <c r="BK42" s="91"/>
      <c r="BL42" s="91"/>
      <c r="BM42" s="91"/>
      <c r="BN42" s="91"/>
      <c r="BO42" s="91"/>
      <c r="BP42" s="93"/>
      <c r="BQ42" s="91"/>
      <c r="BR42" s="91"/>
      <c r="BS42" s="91"/>
      <c r="BT42" s="91"/>
      <c r="BU42" s="91"/>
      <c r="BV42" s="91"/>
      <c r="BW42" s="91"/>
      <c r="BX42" s="91"/>
      <c r="BY42" s="91"/>
      <c r="BZ42" s="91"/>
      <c r="CA42" s="91"/>
      <c r="CB42" s="91"/>
      <c r="CC42" s="91"/>
    </row>
    <row r="43" spans="1:81" s="11" customFormat="1" ht="14.25" x14ac:dyDescent="0.2">
      <c r="A43" s="343" t="s">
        <v>67</v>
      </c>
      <c r="B43" s="346" t="s">
        <v>65</v>
      </c>
      <c r="C43" s="347"/>
      <c r="D43" s="106">
        <f t="shared" si="0"/>
        <v>0</v>
      </c>
      <c r="E43" s="120"/>
      <c r="F43" s="121"/>
      <c r="G43" s="122"/>
      <c r="H43" s="123"/>
      <c r="I43" s="111"/>
      <c r="J43" s="112"/>
      <c r="K43" s="112"/>
      <c r="L43" s="112"/>
      <c r="M43" s="112"/>
      <c r="N43" s="112"/>
      <c r="O43" s="112"/>
      <c r="P43" s="112"/>
      <c r="Q43" s="112"/>
      <c r="R43" s="112"/>
      <c r="S43" s="112"/>
      <c r="T43" s="112"/>
      <c r="U43" s="112"/>
      <c r="AS43" s="91"/>
      <c r="AT43" s="91"/>
      <c r="AU43" s="91"/>
      <c r="AV43" s="92"/>
      <c r="AW43" s="93"/>
      <c r="AX43" s="91"/>
      <c r="AY43" s="91"/>
      <c r="AZ43" s="13"/>
      <c r="BA43" s="13"/>
      <c r="BB43" s="114"/>
      <c r="BC43" s="13"/>
      <c r="BD43" s="13"/>
      <c r="BE43" s="13"/>
      <c r="BF43" s="13"/>
      <c r="BG43" s="13"/>
      <c r="BH43" s="91"/>
      <c r="BI43" s="91"/>
      <c r="BJ43" s="91"/>
      <c r="BK43" s="91"/>
      <c r="BL43" s="91"/>
      <c r="BM43" s="91"/>
      <c r="BN43" s="91"/>
      <c r="BO43" s="91"/>
      <c r="BP43" s="93"/>
      <c r="BQ43" s="91"/>
      <c r="BR43" s="91"/>
      <c r="BS43" s="91"/>
      <c r="BT43" s="91"/>
      <c r="BU43" s="91"/>
      <c r="BV43" s="91"/>
      <c r="BW43" s="91"/>
      <c r="BX43" s="91"/>
      <c r="BY43" s="91"/>
      <c r="BZ43" s="91"/>
      <c r="CA43" s="91"/>
      <c r="CB43" s="91"/>
      <c r="CC43" s="91"/>
    </row>
    <row r="44" spans="1:81" s="11" customFormat="1" ht="14.25" x14ac:dyDescent="0.2">
      <c r="A44" s="344"/>
      <c r="B44" s="348" t="s">
        <v>66</v>
      </c>
      <c r="C44" s="349"/>
      <c r="D44" s="113">
        <f t="shared" si="0"/>
        <v>0</v>
      </c>
      <c r="E44" s="107"/>
      <c r="F44" s="108"/>
      <c r="G44" s="109"/>
      <c r="H44" s="110"/>
      <c r="I44" s="111"/>
      <c r="J44" s="112"/>
      <c r="K44" s="112"/>
      <c r="L44" s="112"/>
      <c r="M44" s="112"/>
      <c r="N44" s="112"/>
      <c r="O44" s="112"/>
      <c r="P44" s="112"/>
      <c r="Q44" s="112"/>
      <c r="R44" s="112"/>
      <c r="S44" s="112"/>
      <c r="T44" s="112"/>
      <c r="U44" s="112"/>
      <c r="AS44" s="91"/>
      <c r="AT44" s="91"/>
      <c r="AU44" s="91"/>
      <c r="AV44" s="92"/>
      <c r="AW44" s="93"/>
      <c r="AX44" s="91"/>
      <c r="AY44" s="91"/>
      <c r="AZ44" s="13"/>
      <c r="BA44" s="13"/>
      <c r="BB44" s="114"/>
      <c r="BC44" s="13"/>
      <c r="BD44" s="13"/>
      <c r="BE44" s="13"/>
      <c r="BF44" s="13"/>
      <c r="BG44" s="13"/>
      <c r="BH44" s="91"/>
      <c r="BI44" s="91"/>
      <c r="BJ44" s="91"/>
      <c r="BK44" s="91"/>
      <c r="BL44" s="91"/>
      <c r="BM44" s="91"/>
      <c r="BN44" s="91"/>
      <c r="BO44" s="91"/>
      <c r="BP44" s="93"/>
      <c r="BQ44" s="91"/>
      <c r="BR44" s="91"/>
      <c r="BS44" s="91"/>
      <c r="BT44" s="91"/>
      <c r="BU44" s="91"/>
      <c r="BV44" s="91"/>
      <c r="BW44" s="91"/>
      <c r="BX44" s="91"/>
      <c r="BY44" s="91"/>
      <c r="BZ44" s="91"/>
      <c r="CA44" s="91"/>
      <c r="CB44" s="91"/>
      <c r="CC44" s="91"/>
    </row>
    <row r="45" spans="1:81" s="11" customFormat="1" ht="14.25" x14ac:dyDescent="0.2">
      <c r="A45" s="345"/>
      <c r="B45" s="354" t="s">
        <v>63</v>
      </c>
      <c r="C45" s="355"/>
      <c r="D45" s="115">
        <f t="shared" si="0"/>
        <v>0</v>
      </c>
      <c r="E45" s="116"/>
      <c r="F45" s="117"/>
      <c r="G45" s="118"/>
      <c r="H45" s="119"/>
      <c r="I45" s="111"/>
      <c r="J45" s="112"/>
      <c r="K45" s="112"/>
      <c r="L45" s="112"/>
      <c r="M45" s="112"/>
      <c r="N45" s="112"/>
      <c r="O45" s="112"/>
      <c r="P45" s="112"/>
      <c r="Q45" s="112"/>
      <c r="R45" s="112"/>
      <c r="S45" s="112"/>
      <c r="T45" s="112"/>
      <c r="U45" s="112"/>
      <c r="AS45" s="91"/>
      <c r="AT45" s="91"/>
      <c r="AU45" s="91"/>
      <c r="AV45" s="92"/>
      <c r="AW45" s="93"/>
      <c r="AX45" s="91"/>
      <c r="AY45" s="91"/>
      <c r="AZ45" s="13"/>
      <c r="BA45" s="13"/>
      <c r="BB45" s="114"/>
      <c r="BC45" s="13"/>
      <c r="BD45" s="13"/>
      <c r="BE45" s="13"/>
      <c r="BF45" s="13"/>
      <c r="BG45" s="13"/>
      <c r="BH45" s="91"/>
      <c r="BI45" s="91"/>
      <c r="BJ45" s="91"/>
      <c r="BK45" s="91"/>
      <c r="BL45" s="91"/>
      <c r="BM45" s="91"/>
      <c r="BN45" s="91"/>
      <c r="BO45" s="91"/>
      <c r="BP45" s="93"/>
      <c r="BQ45" s="91"/>
      <c r="BR45" s="91"/>
      <c r="BS45" s="91"/>
      <c r="BT45" s="91"/>
      <c r="BU45" s="91"/>
      <c r="BV45" s="91"/>
      <c r="BW45" s="91"/>
      <c r="BX45" s="91"/>
      <c r="BY45" s="91"/>
      <c r="BZ45" s="91"/>
      <c r="CA45" s="91"/>
      <c r="CB45" s="91"/>
      <c r="CC45" s="91"/>
    </row>
    <row r="46" spans="1:81" s="11" customFormat="1" ht="25.5" customHeight="1" x14ac:dyDescent="0.2">
      <c r="A46" s="124" t="s">
        <v>63</v>
      </c>
      <c r="B46" s="356" t="s">
        <v>68</v>
      </c>
      <c r="C46" s="357"/>
      <c r="D46" s="125">
        <f t="shared" si="0"/>
        <v>0</v>
      </c>
      <c r="E46" s="126"/>
      <c r="F46" s="127"/>
      <c r="G46" s="128"/>
      <c r="H46" s="129"/>
      <c r="I46" s="111"/>
      <c r="J46" s="112"/>
      <c r="K46" s="112"/>
      <c r="L46" s="112"/>
      <c r="M46" s="112"/>
      <c r="N46" s="112"/>
      <c r="O46" s="112"/>
      <c r="P46" s="112"/>
      <c r="Q46" s="112"/>
      <c r="R46" s="112"/>
      <c r="S46" s="112"/>
      <c r="T46" s="112"/>
      <c r="U46" s="112"/>
      <c r="AS46" s="91"/>
      <c r="AT46" s="91"/>
      <c r="AU46" s="91"/>
      <c r="AV46" s="92"/>
      <c r="AW46" s="93"/>
      <c r="AX46" s="91"/>
      <c r="AY46" s="91"/>
      <c r="AZ46" s="13"/>
      <c r="BA46" s="13"/>
      <c r="BB46" s="114"/>
      <c r="BC46" s="13"/>
      <c r="BD46" s="13"/>
      <c r="BE46" s="13"/>
      <c r="BF46" s="13"/>
      <c r="BG46" s="13"/>
      <c r="BH46" s="91"/>
      <c r="BI46" s="91"/>
      <c r="BJ46" s="91"/>
      <c r="BK46" s="91"/>
      <c r="BL46" s="91"/>
      <c r="BM46" s="91"/>
      <c r="BN46" s="91"/>
      <c r="BO46" s="91"/>
      <c r="BP46" s="93"/>
      <c r="BQ46" s="91"/>
      <c r="BR46" s="91"/>
      <c r="BS46" s="91"/>
      <c r="BT46" s="91"/>
      <c r="BU46" s="91"/>
      <c r="BV46" s="91"/>
      <c r="BW46" s="91"/>
      <c r="BX46" s="91"/>
      <c r="BY46" s="91"/>
      <c r="BZ46" s="91"/>
      <c r="CA46" s="91"/>
      <c r="CB46" s="91"/>
      <c r="CC46" s="91"/>
    </row>
    <row r="47" spans="1:81" s="15" customFormat="1" ht="34.5" customHeight="1" x14ac:dyDescent="0.2">
      <c r="A47" s="130" t="s">
        <v>69</v>
      </c>
      <c r="B47" s="130"/>
      <c r="C47" s="130"/>
      <c r="D47" s="130"/>
      <c r="E47" s="130"/>
      <c r="F47" s="130"/>
      <c r="G47" s="130"/>
      <c r="H47" s="11"/>
      <c r="I47" s="11"/>
      <c r="J47" s="11"/>
      <c r="K47" s="11"/>
      <c r="L47" s="11"/>
      <c r="M47" s="130"/>
      <c r="N47" s="130"/>
      <c r="R47" s="11"/>
      <c r="AK47" s="13"/>
      <c r="AL47" s="13"/>
      <c r="AM47" s="13"/>
      <c r="AN47" s="13"/>
      <c r="AO47" s="13"/>
      <c r="AP47" s="13"/>
      <c r="AV47" s="17"/>
      <c r="AW47" s="131"/>
      <c r="BA47" s="70"/>
      <c r="BB47" s="70"/>
      <c r="BC47" s="70"/>
      <c r="BD47" s="70"/>
      <c r="BE47" s="70"/>
      <c r="BF47" s="89"/>
      <c r="BP47" s="16"/>
    </row>
    <row r="48" spans="1:81" s="13" customFormat="1" ht="19.5" customHeight="1" x14ac:dyDescent="0.15">
      <c r="A48" s="366" t="s">
        <v>70</v>
      </c>
      <c r="B48" s="368" t="s">
        <v>71</v>
      </c>
      <c r="C48" s="358" t="s">
        <v>72</v>
      </c>
      <c r="D48" s="370"/>
      <c r="E48" s="370"/>
      <c r="F48" s="370"/>
      <c r="G48" s="370"/>
      <c r="H48" s="370"/>
      <c r="I48" s="370"/>
      <c r="J48" s="370"/>
      <c r="K48" s="370"/>
      <c r="L48" s="370"/>
      <c r="M48" s="370"/>
      <c r="N48" s="370"/>
      <c r="O48" s="370"/>
      <c r="P48" s="370"/>
      <c r="Q48" s="370"/>
      <c r="R48" s="370"/>
      <c r="S48" s="370"/>
      <c r="T48" s="370"/>
      <c r="U48" s="359"/>
      <c r="V48" s="358" t="s">
        <v>7</v>
      </c>
      <c r="W48" s="359"/>
      <c r="X48" s="324" t="s">
        <v>73</v>
      </c>
      <c r="Y48" s="15"/>
      <c r="Z48" s="15"/>
      <c r="AA48" s="15"/>
      <c r="AB48" s="15"/>
      <c r="AC48" s="15"/>
      <c r="AD48" s="15"/>
      <c r="AE48" s="15"/>
      <c r="AF48" s="15"/>
      <c r="AG48" s="15"/>
      <c r="AH48" s="15"/>
      <c r="AI48" s="15"/>
      <c r="AJ48" s="15"/>
      <c r="AW48" s="131"/>
      <c r="AX48" s="17"/>
      <c r="BA48" s="70"/>
      <c r="BB48" s="70"/>
      <c r="BC48" s="70"/>
      <c r="BD48" s="70"/>
      <c r="BE48" s="70"/>
      <c r="BF48" s="89"/>
      <c r="BP48" s="16"/>
    </row>
    <row r="49" spans="1:68" s="13" customFormat="1" ht="27.75" customHeight="1" x14ac:dyDescent="0.15">
      <c r="A49" s="367"/>
      <c r="B49" s="369"/>
      <c r="C49" s="132"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5"/>
      <c r="Y49" s="15"/>
      <c r="Z49" s="15"/>
      <c r="AA49" s="15"/>
      <c r="AB49" s="15"/>
      <c r="AC49" s="15"/>
      <c r="AD49" s="15"/>
      <c r="AE49" s="15"/>
      <c r="AF49" s="3"/>
      <c r="AG49" s="15"/>
      <c r="AH49" s="15"/>
      <c r="AI49" s="15"/>
      <c r="AJ49" s="15"/>
      <c r="AK49" s="15"/>
      <c r="AL49" s="15"/>
      <c r="AM49" s="15"/>
      <c r="AW49" s="16"/>
      <c r="AZ49" s="17"/>
      <c r="BA49" s="70"/>
      <c r="BB49" s="70"/>
      <c r="BC49" s="70"/>
      <c r="BD49" s="70"/>
      <c r="BE49" s="70"/>
      <c r="BF49" s="89"/>
      <c r="BP49" s="16"/>
    </row>
    <row r="50" spans="1:68" s="13" customFormat="1" ht="15.75" customHeight="1" x14ac:dyDescent="0.15">
      <c r="A50" s="133" t="s">
        <v>74</v>
      </c>
      <c r="B50" s="134">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5"/>
      <c r="Y50" s="136"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7"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3"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5"/>
      <c r="Y51" s="136" t="str">
        <f t="shared" si="2"/>
        <v/>
      </c>
      <c r="Z51" s="15"/>
      <c r="AA51" s="15"/>
      <c r="AB51" s="15"/>
      <c r="AC51" s="15"/>
      <c r="AI51" s="15"/>
      <c r="AJ51" s="15"/>
      <c r="AK51" s="15"/>
      <c r="AL51" s="15"/>
      <c r="AM51" s="15"/>
      <c r="AW51" s="16"/>
      <c r="AZ51" s="17"/>
      <c r="BA51" s="33" t="str">
        <f t="shared" si="3"/>
        <v/>
      </c>
      <c r="BB51" s="137" t="str">
        <f t="shared" si="4"/>
        <v/>
      </c>
      <c r="BC51" s="33" t="str">
        <f t="shared" si="5"/>
        <v/>
      </c>
      <c r="BD51" s="16">
        <f t="shared" si="6"/>
        <v>0</v>
      </c>
      <c r="BE51" s="16">
        <f t="shared" si="7"/>
        <v>0</v>
      </c>
      <c r="BF51" s="16" t="str">
        <f t="shared" si="8"/>
        <v/>
      </c>
      <c r="BP51" s="16"/>
    </row>
    <row r="52" spans="1:68" s="13" customFormat="1" ht="15.75" customHeight="1" x14ac:dyDescent="0.15">
      <c r="A52" s="133"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5"/>
      <c r="Y52" s="136" t="str">
        <f t="shared" si="2"/>
        <v/>
      </c>
      <c r="Z52" s="15"/>
      <c r="AA52" s="15"/>
      <c r="AB52" s="15"/>
      <c r="AC52" s="15"/>
      <c r="AI52" s="15"/>
      <c r="AJ52" s="15"/>
      <c r="AK52" s="15"/>
      <c r="AL52" s="15"/>
      <c r="AM52" s="15"/>
      <c r="AW52" s="16"/>
      <c r="AZ52" s="17"/>
      <c r="BA52" s="33" t="str">
        <f t="shared" si="3"/>
        <v/>
      </c>
      <c r="BB52" s="137" t="str">
        <f t="shared" si="4"/>
        <v/>
      </c>
      <c r="BC52" s="33" t="str">
        <f t="shared" si="5"/>
        <v/>
      </c>
      <c r="BD52" s="16">
        <f t="shared" si="6"/>
        <v>0</v>
      </c>
      <c r="BE52" s="16">
        <f t="shared" si="7"/>
        <v>0</v>
      </c>
      <c r="BF52" s="16" t="str">
        <f t="shared" si="8"/>
        <v/>
      </c>
      <c r="BP52" s="16"/>
    </row>
    <row r="53" spans="1:68" s="13" customFormat="1" ht="15.75" customHeight="1" x14ac:dyDescent="0.15">
      <c r="A53" s="133"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5"/>
      <c r="Y53" s="136" t="str">
        <f t="shared" si="2"/>
        <v/>
      </c>
      <c r="Z53" s="15"/>
      <c r="AA53" s="15"/>
      <c r="AB53" s="15"/>
      <c r="AC53" s="15"/>
      <c r="AI53" s="15"/>
      <c r="AJ53" s="15"/>
      <c r="AK53" s="15"/>
      <c r="AL53" s="15"/>
      <c r="AM53" s="15"/>
      <c r="AW53" s="16"/>
      <c r="AZ53" s="17"/>
      <c r="BA53" s="33" t="str">
        <f t="shared" si="3"/>
        <v/>
      </c>
      <c r="BB53" s="137" t="str">
        <f t="shared" si="4"/>
        <v/>
      </c>
      <c r="BC53" s="33" t="str">
        <f t="shared" si="5"/>
        <v/>
      </c>
      <c r="BD53" s="16">
        <f t="shared" si="6"/>
        <v>0</v>
      </c>
      <c r="BE53" s="16">
        <f t="shared" si="7"/>
        <v>0</v>
      </c>
      <c r="BF53" s="16" t="str">
        <f t="shared" si="8"/>
        <v/>
      </c>
      <c r="BP53" s="16"/>
    </row>
    <row r="54" spans="1:68" s="13" customFormat="1" ht="15.75" customHeight="1" x14ac:dyDescent="0.15">
      <c r="A54" s="138"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39"/>
      <c r="Y54" s="136" t="str">
        <f t="shared" si="2"/>
        <v/>
      </c>
      <c r="Z54" s="15"/>
      <c r="AA54" s="15"/>
      <c r="AB54" s="15"/>
      <c r="AC54" s="15"/>
      <c r="AI54" s="15"/>
      <c r="AJ54" s="15"/>
      <c r="AK54" s="15"/>
      <c r="AL54" s="15"/>
      <c r="AM54" s="15"/>
      <c r="AW54" s="16"/>
      <c r="AZ54" s="17"/>
      <c r="BA54" s="33" t="str">
        <f t="shared" si="3"/>
        <v/>
      </c>
      <c r="BB54" s="137" t="str">
        <f t="shared" si="4"/>
        <v/>
      </c>
      <c r="BC54" s="33" t="str">
        <f t="shared" si="5"/>
        <v/>
      </c>
      <c r="BD54" s="16">
        <f t="shared" si="6"/>
        <v>0</v>
      </c>
      <c r="BE54" s="16">
        <f t="shared" si="7"/>
        <v>0</v>
      </c>
      <c r="BF54" s="16" t="str">
        <f t="shared" si="8"/>
        <v/>
      </c>
      <c r="BP54" s="16"/>
    </row>
    <row r="55" spans="1:68" s="13" customFormat="1" ht="15.75" customHeight="1" x14ac:dyDescent="0.15">
      <c r="A55" s="140" t="s">
        <v>5</v>
      </c>
      <c r="B55" s="141">
        <f t="shared" si="1"/>
        <v>0</v>
      </c>
      <c r="C55" s="142">
        <f>+SUM(C50:C54)</f>
        <v>0</v>
      </c>
      <c r="D55" s="143">
        <f t="shared" ref="D55:X55" si="9">+SUM(D50:D54)</f>
        <v>0</v>
      </c>
      <c r="E55" s="143">
        <f t="shared" si="9"/>
        <v>0</v>
      </c>
      <c r="F55" s="143">
        <f t="shared" si="9"/>
        <v>0</v>
      </c>
      <c r="G55" s="143">
        <f t="shared" si="9"/>
        <v>0</v>
      </c>
      <c r="H55" s="143">
        <f t="shared" si="9"/>
        <v>0</v>
      </c>
      <c r="I55" s="143">
        <f t="shared" si="9"/>
        <v>0</v>
      </c>
      <c r="J55" s="143">
        <f t="shared" si="9"/>
        <v>0</v>
      </c>
      <c r="K55" s="143">
        <f t="shared" si="9"/>
        <v>0</v>
      </c>
      <c r="L55" s="143">
        <f t="shared" si="9"/>
        <v>0</v>
      </c>
      <c r="M55" s="144">
        <f t="shared" si="9"/>
        <v>0</v>
      </c>
      <c r="N55" s="144">
        <f t="shared" si="9"/>
        <v>0</v>
      </c>
      <c r="O55" s="144">
        <f t="shared" si="9"/>
        <v>0</v>
      </c>
      <c r="P55" s="144">
        <f t="shared" si="9"/>
        <v>0</v>
      </c>
      <c r="Q55" s="144">
        <f t="shared" si="9"/>
        <v>0</v>
      </c>
      <c r="R55" s="144">
        <f t="shared" si="9"/>
        <v>0</v>
      </c>
      <c r="S55" s="144">
        <f t="shared" si="9"/>
        <v>0</v>
      </c>
      <c r="T55" s="144">
        <f t="shared" si="9"/>
        <v>0</v>
      </c>
      <c r="U55" s="144">
        <f t="shared" si="9"/>
        <v>0</v>
      </c>
      <c r="V55" s="142">
        <f t="shared" si="9"/>
        <v>0</v>
      </c>
      <c r="W55" s="145">
        <f t="shared" si="9"/>
        <v>0</v>
      </c>
      <c r="X55" s="146">
        <f t="shared" si="9"/>
        <v>0</v>
      </c>
      <c r="Y55" s="136" t="str">
        <f t="shared" si="2"/>
        <v/>
      </c>
      <c r="Z55" s="15"/>
      <c r="AA55" s="15"/>
      <c r="AB55" s="15"/>
      <c r="AC55" s="15"/>
      <c r="AI55" s="15"/>
      <c r="AJ55" s="15"/>
      <c r="AK55" s="15"/>
      <c r="AL55" s="15"/>
      <c r="AM55" s="15"/>
      <c r="AW55" s="16"/>
      <c r="AZ55" s="17"/>
      <c r="BA55" s="33" t="str">
        <f t="shared" si="3"/>
        <v/>
      </c>
      <c r="BB55" s="137" t="str">
        <f t="shared" si="4"/>
        <v/>
      </c>
      <c r="BC55" s="33" t="str">
        <f t="shared" si="5"/>
        <v/>
      </c>
      <c r="BD55" s="16">
        <f t="shared" si="6"/>
        <v>0</v>
      </c>
      <c r="BE55" s="16">
        <f t="shared" si="7"/>
        <v>0</v>
      </c>
      <c r="BF55" s="16" t="str">
        <f t="shared" si="8"/>
        <v/>
      </c>
      <c r="BP55" s="16"/>
    </row>
    <row r="56" spans="1:68" s="13" customFormat="1" ht="39.75" customHeight="1" x14ac:dyDescent="0.2">
      <c r="A56" s="147" t="s">
        <v>79</v>
      </c>
      <c r="C56" s="130"/>
      <c r="D56" s="130"/>
      <c r="E56" s="130"/>
      <c r="F56" s="130"/>
      <c r="G56" s="130"/>
      <c r="H56" s="130"/>
      <c r="I56" s="130"/>
      <c r="J56" s="130"/>
      <c r="K56" s="130"/>
      <c r="L56" s="130"/>
      <c r="M56" s="130"/>
      <c r="N56" s="130"/>
      <c r="O56" s="15"/>
      <c r="P56" s="15"/>
      <c r="Q56" s="15"/>
      <c r="R56" s="15"/>
      <c r="S56" s="15"/>
      <c r="T56" s="15"/>
      <c r="U56" s="15"/>
      <c r="V56" s="15"/>
      <c r="W56" s="15"/>
      <c r="X56" s="15"/>
      <c r="Y56" s="15"/>
      <c r="Z56" s="15"/>
      <c r="AF56" s="15"/>
      <c r="AG56" s="15"/>
      <c r="AH56" s="15"/>
      <c r="AI56" s="15"/>
      <c r="AJ56" s="15"/>
      <c r="AV56" s="17"/>
      <c r="AW56" s="131"/>
      <c r="BA56" s="70"/>
      <c r="BB56" s="70"/>
      <c r="BC56" s="70"/>
      <c r="BD56" s="70"/>
      <c r="BE56" s="70"/>
      <c r="BF56" s="89"/>
      <c r="BP56" s="16"/>
    </row>
    <row r="57" spans="1:68" s="13" customFormat="1" ht="19.5" customHeight="1" x14ac:dyDescent="0.15">
      <c r="A57" s="266" t="s">
        <v>70</v>
      </c>
      <c r="B57" s="94" t="s">
        <v>71</v>
      </c>
      <c r="C57" s="15"/>
      <c r="D57" s="15"/>
      <c r="E57" s="15"/>
      <c r="F57" s="15"/>
      <c r="G57" s="15"/>
      <c r="H57" s="15"/>
      <c r="I57" s="15"/>
      <c r="J57" s="15"/>
      <c r="K57" s="15"/>
      <c r="Q57" s="15"/>
      <c r="R57" s="15"/>
      <c r="S57" s="15"/>
      <c r="T57" s="15"/>
      <c r="U57" s="15"/>
      <c r="AH57" s="148"/>
      <c r="AI57" s="148"/>
      <c r="AW57" s="16"/>
      <c r="BA57" s="70"/>
      <c r="BB57" s="70"/>
      <c r="BC57" s="70"/>
      <c r="BD57" s="70"/>
      <c r="BE57" s="70"/>
      <c r="BF57" s="89"/>
      <c r="BP57" s="16"/>
    </row>
    <row r="58" spans="1:68" s="13" customFormat="1" ht="15" customHeight="1" x14ac:dyDescent="0.15">
      <c r="A58" s="149" t="s">
        <v>75</v>
      </c>
      <c r="B58" s="150"/>
      <c r="C58" s="15"/>
      <c r="D58" s="15"/>
      <c r="E58" s="15"/>
      <c r="F58" s="15"/>
      <c r="G58" s="15"/>
      <c r="H58" s="15"/>
      <c r="I58" s="15"/>
      <c r="J58" s="15"/>
      <c r="K58" s="15"/>
      <c r="Q58" s="15"/>
      <c r="R58" s="15"/>
      <c r="S58" s="15"/>
      <c r="T58" s="15"/>
      <c r="U58" s="15"/>
      <c r="AH58" s="148"/>
      <c r="AI58" s="148"/>
      <c r="AL58" s="151"/>
      <c r="AM58" s="152"/>
      <c r="AN58" s="151"/>
      <c r="AO58" s="151"/>
      <c r="AP58" s="151"/>
      <c r="AQ58" s="151"/>
      <c r="AW58" s="16"/>
      <c r="BA58" s="70"/>
      <c r="BB58" s="70"/>
      <c r="BC58" s="70"/>
      <c r="BD58" s="70"/>
      <c r="BE58" s="70"/>
      <c r="BF58" s="89"/>
      <c r="BP58" s="16"/>
    </row>
    <row r="59" spans="1:68" s="13" customFormat="1" ht="15" customHeight="1" x14ac:dyDescent="0.15">
      <c r="A59" s="133" t="s">
        <v>76</v>
      </c>
      <c r="B59" s="78"/>
      <c r="C59" s="15"/>
      <c r="D59" s="15"/>
      <c r="E59" s="15"/>
      <c r="F59" s="15"/>
      <c r="G59" s="15"/>
      <c r="H59" s="15"/>
      <c r="I59" s="15"/>
      <c r="J59" s="15"/>
      <c r="K59" s="15"/>
      <c r="Q59" s="15"/>
      <c r="R59" s="15"/>
      <c r="S59" s="15"/>
      <c r="T59" s="15"/>
      <c r="U59" s="15"/>
      <c r="AH59" s="148"/>
      <c r="AI59" s="148"/>
      <c r="AL59" s="151"/>
      <c r="AM59" s="152"/>
      <c r="AN59" s="151"/>
      <c r="AO59" s="151"/>
      <c r="AP59" s="151"/>
      <c r="AQ59" s="151"/>
      <c r="AW59" s="16"/>
      <c r="BA59" s="70"/>
      <c r="BB59" s="70"/>
      <c r="BC59" s="70"/>
      <c r="BD59" s="70"/>
      <c r="BE59" s="70"/>
      <c r="BF59" s="89"/>
      <c r="BP59" s="16"/>
    </row>
    <row r="60" spans="1:68" s="13" customFormat="1" ht="15" customHeight="1" x14ac:dyDescent="0.15">
      <c r="A60" s="133" t="s">
        <v>77</v>
      </c>
      <c r="B60" s="78"/>
      <c r="C60" s="15"/>
      <c r="D60" s="15"/>
      <c r="E60" s="15"/>
      <c r="F60" s="15"/>
      <c r="G60" s="15"/>
      <c r="H60" s="15"/>
      <c r="I60" s="15"/>
      <c r="J60" s="15"/>
      <c r="K60" s="15"/>
      <c r="Q60" s="15"/>
      <c r="R60" s="15"/>
      <c r="S60" s="15"/>
      <c r="T60" s="15"/>
      <c r="U60" s="15"/>
      <c r="AH60" s="148"/>
      <c r="AI60" s="148"/>
      <c r="AL60" s="151"/>
      <c r="AM60" s="152"/>
      <c r="AN60" s="151"/>
      <c r="AO60" s="151"/>
      <c r="AP60" s="151"/>
      <c r="AQ60" s="151"/>
      <c r="AW60" s="16"/>
      <c r="BA60" s="5"/>
      <c r="BB60" s="5"/>
      <c r="BC60" s="5"/>
      <c r="BD60" s="5"/>
      <c r="BE60" s="5"/>
      <c r="BF60" s="153"/>
      <c r="BP60" s="16"/>
    </row>
    <row r="61" spans="1:68" s="13" customFormat="1" ht="15" customHeight="1" x14ac:dyDescent="0.15">
      <c r="A61" s="138" t="s">
        <v>78</v>
      </c>
      <c r="B61" s="154"/>
      <c r="C61" s="15"/>
      <c r="D61" s="15"/>
      <c r="E61" s="15"/>
      <c r="F61" s="15"/>
      <c r="G61" s="15"/>
      <c r="H61" s="15"/>
      <c r="I61" s="15"/>
      <c r="J61" s="15"/>
      <c r="K61" s="15"/>
      <c r="Q61" s="15"/>
      <c r="R61" s="15"/>
      <c r="S61" s="15"/>
      <c r="T61" s="15"/>
      <c r="U61" s="15"/>
      <c r="AH61" s="148"/>
      <c r="AI61" s="148"/>
      <c r="AL61" s="151"/>
      <c r="AM61" s="152"/>
      <c r="AN61" s="151"/>
      <c r="AO61" s="151"/>
      <c r="AP61" s="151"/>
      <c r="AQ61" s="151"/>
      <c r="AW61" s="16"/>
      <c r="BA61" s="5"/>
      <c r="BB61" s="5"/>
      <c r="BC61" s="5"/>
      <c r="BD61" s="5"/>
      <c r="BE61" s="5"/>
      <c r="BF61" s="153"/>
      <c r="BP61" s="16"/>
    </row>
    <row r="62" spans="1:68" s="13" customFormat="1" ht="15" customHeight="1" x14ac:dyDescent="0.15">
      <c r="A62" s="140" t="s">
        <v>5</v>
      </c>
      <c r="B62" s="141">
        <f>+SUM(B58:B61)</f>
        <v>0</v>
      </c>
      <c r="C62" s="15"/>
      <c r="D62" s="15"/>
      <c r="E62" s="15"/>
      <c r="F62" s="15"/>
      <c r="G62" s="15"/>
      <c r="H62" s="15"/>
      <c r="I62" s="15"/>
      <c r="J62" s="15"/>
      <c r="K62" s="15"/>
      <c r="Q62" s="15"/>
      <c r="R62" s="15"/>
      <c r="S62" s="15"/>
      <c r="T62" s="15"/>
      <c r="U62" s="15"/>
      <c r="AH62" s="148"/>
      <c r="AI62" s="148"/>
      <c r="AL62" s="151"/>
      <c r="AM62" s="152"/>
      <c r="AN62" s="151"/>
      <c r="AO62" s="151"/>
      <c r="AP62" s="151"/>
      <c r="AQ62" s="151"/>
      <c r="AW62" s="16"/>
      <c r="BA62" s="5"/>
      <c r="BB62" s="5"/>
      <c r="BC62" s="5"/>
      <c r="BD62" s="5"/>
      <c r="BE62" s="5"/>
      <c r="BF62" s="153"/>
      <c r="BP62" s="16"/>
    </row>
    <row r="63" spans="1:68" s="13" customFormat="1" ht="41.25" customHeight="1" x14ac:dyDescent="0.2">
      <c r="A63" s="147" t="s">
        <v>80</v>
      </c>
      <c r="B63" s="147"/>
      <c r="C63" s="15"/>
      <c r="D63" s="15"/>
      <c r="E63" s="15"/>
      <c r="F63" s="15"/>
      <c r="G63" s="15"/>
      <c r="H63" s="15"/>
      <c r="I63" s="15"/>
      <c r="J63" s="15"/>
      <c r="K63" s="15"/>
      <c r="Q63" s="15"/>
      <c r="R63" s="15"/>
      <c r="S63" s="15"/>
      <c r="T63" s="15"/>
      <c r="U63" s="15"/>
      <c r="AH63" s="148"/>
      <c r="AI63" s="148"/>
      <c r="AL63" s="151"/>
      <c r="AM63" s="152"/>
      <c r="AN63" s="151"/>
      <c r="AO63" s="151"/>
      <c r="AP63" s="151"/>
      <c r="AQ63" s="151"/>
      <c r="AW63" s="16"/>
      <c r="BA63" s="5"/>
      <c r="BB63" s="5"/>
      <c r="BC63" s="5"/>
      <c r="BD63" s="5"/>
      <c r="BE63" s="5"/>
      <c r="BF63" s="153"/>
      <c r="BP63" s="16"/>
    </row>
    <row r="64" spans="1:68" s="13" customFormat="1" ht="15" customHeight="1" x14ac:dyDescent="0.15">
      <c r="A64" s="266" t="s">
        <v>70</v>
      </c>
      <c r="B64" s="94" t="s">
        <v>71</v>
      </c>
      <c r="C64" s="15"/>
      <c r="D64" s="15"/>
      <c r="E64" s="15"/>
      <c r="F64" s="15"/>
      <c r="G64" s="15"/>
      <c r="H64" s="15"/>
      <c r="I64" s="15"/>
      <c r="J64" s="15"/>
      <c r="K64" s="15"/>
      <c r="Q64" s="15"/>
      <c r="R64" s="15"/>
      <c r="S64" s="15"/>
      <c r="T64" s="15"/>
      <c r="U64" s="15"/>
      <c r="AH64" s="148"/>
      <c r="AI64" s="148"/>
      <c r="AL64" s="151"/>
      <c r="AM64" s="152"/>
      <c r="AN64" s="151"/>
      <c r="AO64" s="151"/>
      <c r="AP64" s="151"/>
      <c r="AQ64" s="151"/>
      <c r="AW64" s="16"/>
      <c r="BA64" s="5"/>
      <c r="BB64" s="5"/>
      <c r="BC64" s="5"/>
      <c r="BD64" s="5"/>
      <c r="BE64" s="5"/>
      <c r="BF64" s="153"/>
      <c r="BP64" s="16"/>
    </row>
    <row r="65" spans="1:81" s="13" customFormat="1" ht="15" customHeight="1" x14ac:dyDescent="0.15">
      <c r="A65" s="149" t="s">
        <v>75</v>
      </c>
      <c r="B65" s="150"/>
      <c r="C65" s="15"/>
      <c r="D65" s="15"/>
      <c r="E65" s="15"/>
      <c r="F65" s="15"/>
      <c r="G65" s="15"/>
      <c r="H65" s="15"/>
      <c r="I65" s="15"/>
      <c r="J65" s="15"/>
      <c r="K65" s="15"/>
      <c r="Q65" s="15"/>
      <c r="R65" s="15"/>
      <c r="S65" s="15"/>
      <c r="T65" s="15"/>
      <c r="U65" s="15"/>
      <c r="AH65" s="148"/>
      <c r="AI65" s="148"/>
      <c r="AL65" s="151"/>
      <c r="AM65" s="152"/>
      <c r="AN65" s="151"/>
      <c r="AO65" s="151"/>
      <c r="AP65" s="151"/>
      <c r="AQ65" s="151"/>
      <c r="AW65" s="16"/>
      <c r="BA65" s="5"/>
      <c r="BB65" s="5"/>
      <c r="BC65" s="5"/>
      <c r="BD65" s="5"/>
      <c r="BE65" s="5"/>
      <c r="BF65" s="153"/>
      <c r="BP65" s="16"/>
    </row>
    <row r="66" spans="1:81" s="13" customFormat="1" ht="15" customHeight="1" x14ac:dyDescent="0.15">
      <c r="A66" s="133" t="s">
        <v>76</v>
      </c>
      <c r="B66" s="78"/>
      <c r="C66" s="15"/>
      <c r="D66" s="15"/>
      <c r="E66" s="15"/>
      <c r="F66" s="15"/>
      <c r="G66" s="15"/>
      <c r="H66" s="15"/>
      <c r="I66" s="15"/>
      <c r="J66" s="15"/>
      <c r="K66" s="15"/>
      <c r="Q66" s="15"/>
      <c r="R66" s="15"/>
      <c r="S66" s="15"/>
      <c r="T66" s="15"/>
      <c r="U66" s="15"/>
      <c r="AH66" s="148"/>
      <c r="AI66" s="148"/>
      <c r="AL66" s="151"/>
      <c r="AM66" s="152"/>
      <c r="AN66" s="151"/>
      <c r="AO66" s="151"/>
      <c r="AP66" s="151"/>
      <c r="AQ66" s="151"/>
      <c r="AW66" s="16"/>
      <c r="BA66" s="5"/>
      <c r="BB66" s="5"/>
      <c r="BC66" s="5"/>
      <c r="BD66" s="5"/>
      <c r="BE66" s="5"/>
      <c r="BF66" s="153"/>
      <c r="BP66" s="16"/>
    </row>
    <row r="67" spans="1:81" s="13" customFormat="1" ht="15" customHeight="1" x14ac:dyDescent="0.15">
      <c r="A67" s="133" t="s">
        <v>77</v>
      </c>
      <c r="B67" s="78"/>
      <c r="C67" s="15"/>
      <c r="D67" s="15"/>
      <c r="E67" s="15"/>
      <c r="F67" s="15"/>
      <c r="G67" s="15"/>
      <c r="H67" s="15"/>
      <c r="I67" s="15"/>
      <c r="J67" s="15"/>
      <c r="K67" s="15"/>
      <c r="Q67" s="15"/>
      <c r="R67" s="15"/>
      <c r="S67" s="15"/>
      <c r="T67" s="15"/>
      <c r="U67" s="15"/>
      <c r="AH67" s="148"/>
      <c r="AI67" s="148"/>
      <c r="AL67" s="151"/>
      <c r="AM67" s="152"/>
      <c r="AN67" s="151"/>
      <c r="AO67" s="151"/>
      <c r="AP67" s="151"/>
      <c r="AQ67" s="151"/>
      <c r="AW67" s="16"/>
      <c r="BA67" s="5"/>
      <c r="BB67" s="5"/>
      <c r="BC67" s="5"/>
      <c r="BD67" s="5"/>
      <c r="BE67" s="5"/>
      <c r="BF67" s="153"/>
      <c r="BP67" s="16"/>
    </row>
    <row r="68" spans="1:81" s="13" customFormat="1" ht="15" customHeight="1" x14ac:dyDescent="0.15">
      <c r="A68" s="138" t="s">
        <v>78</v>
      </c>
      <c r="B68" s="154"/>
      <c r="C68" s="15"/>
      <c r="D68" s="15"/>
      <c r="E68" s="15"/>
      <c r="F68" s="15"/>
      <c r="G68" s="15"/>
      <c r="H68" s="15"/>
      <c r="I68" s="15"/>
      <c r="J68" s="15"/>
      <c r="K68" s="15"/>
      <c r="Q68" s="15"/>
      <c r="R68" s="15"/>
      <c r="S68" s="15"/>
      <c r="T68" s="15"/>
      <c r="U68" s="15"/>
      <c r="AH68" s="148"/>
      <c r="AI68" s="148"/>
      <c r="AL68" s="151"/>
      <c r="AM68" s="152"/>
      <c r="AN68" s="151"/>
      <c r="AO68" s="151"/>
      <c r="AP68" s="151"/>
      <c r="AQ68" s="151"/>
      <c r="AW68" s="16"/>
      <c r="BA68" s="5"/>
      <c r="BB68" s="5"/>
      <c r="BC68" s="5"/>
      <c r="BD68" s="5"/>
      <c r="BE68" s="5"/>
      <c r="BF68" s="153"/>
      <c r="BP68" s="16"/>
    </row>
    <row r="69" spans="1:81" s="13" customFormat="1" ht="15" customHeight="1" x14ac:dyDescent="0.15">
      <c r="A69" s="140" t="s">
        <v>5</v>
      </c>
      <c r="B69" s="141">
        <f>+SUM(B65:B68)</f>
        <v>0</v>
      </c>
      <c r="C69" s="15"/>
      <c r="D69" s="15"/>
      <c r="E69" s="15"/>
      <c r="F69" s="15"/>
      <c r="G69" s="15"/>
      <c r="H69" s="15"/>
      <c r="I69" s="15"/>
      <c r="J69" s="15"/>
      <c r="K69" s="15"/>
      <c r="Q69" s="15"/>
      <c r="R69" s="15"/>
      <c r="S69" s="15"/>
      <c r="T69" s="15"/>
      <c r="U69" s="15"/>
      <c r="AH69" s="148"/>
      <c r="AI69" s="148"/>
      <c r="AL69" s="151"/>
      <c r="AM69" s="152"/>
      <c r="AN69" s="151"/>
      <c r="AO69" s="151"/>
      <c r="AP69" s="151"/>
      <c r="AQ69" s="151"/>
      <c r="AW69" s="16"/>
      <c r="BA69" s="5"/>
      <c r="BB69" s="5"/>
      <c r="BC69" s="5"/>
      <c r="BD69" s="5"/>
      <c r="BE69" s="5"/>
      <c r="BF69" s="153"/>
      <c r="BP69" s="16"/>
    </row>
    <row r="70" spans="1:81" s="11" customFormat="1" ht="45" customHeight="1" x14ac:dyDescent="0.2">
      <c r="A70" s="155" t="s">
        <v>81</v>
      </c>
      <c r="B70" s="156"/>
      <c r="C70" s="157"/>
      <c r="AS70" s="91"/>
      <c r="AT70" s="91"/>
      <c r="AU70" s="91"/>
      <c r="AV70" s="92"/>
      <c r="AW70" s="93"/>
      <c r="AX70" s="91"/>
      <c r="AY70" s="91"/>
      <c r="AZ70" s="91"/>
      <c r="BA70" s="5"/>
      <c r="BB70" s="5"/>
      <c r="BC70" s="5"/>
      <c r="BD70" s="5"/>
      <c r="BE70" s="5"/>
      <c r="BF70" s="153"/>
      <c r="BG70" s="91"/>
      <c r="BH70" s="91"/>
      <c r="BI70" s="91"/>
      <c r="BJ70" s="91"/>
      <c r="BK70" s="91"/>
      <c r="BL70" s="91"/>
      <c r="BM70" s="91"/>
      <c r="BN70" s="91"/>
      <c r="BO70" s="91"/>
      <c r="BP70" s="93"/>
      <c r="BQ70" s="91"/>
      <c r="BR70" s="91"/>
      <c r="BS70" s="91"/>
      <c r="BT70" s="91"/>
      <c r="BU70" s="91"/>
      <c r="BV70" s="91"/>
      <c r="BW70" s="91"/>
      <c r="BX70" s="91"/>
      <c r="BY70" s="91"/>
      <c r="BZ70" s="91"/>
      <c r="CA70" s="91"/>
      <c r="CB70" s="91"/>
      <c r="CC70" s="91"/>
    </row>
    <row r="71" spans="1:81" s="11" customFormat="1" ht="15" customHeight="1" x14ac:dyDescent="0.2">
      <c r="A71" s="270" t="s">
        <v>82</v>
      </c>
      <c r="B71" s="267" t="s">
        <v>5</v>
      </c>
      <c r="AS71" s="91"/>
      <c r="AT71" s="91"/>
      <c r="AU71" s="91"/>
      <c r="AV71" s="92"/>
      <c r="AW71" s="93"/>
      <c r="AX71" s="91"/>
      <c r="AY71" s="91"/>
      <c r="AZ71" s="91"/>
      <c r="BA71" s="5"/>
      <c r="BB71" s="5"/>
      <c r="BC71" s="5"/>
      <c r="BD71" s="5"/>
      <c r="BE71" s="5"/>
      <c r="BF71" s="153"/>
      <c r="BG71" s="91"/>
      <c r="BH71" s="91"/>
      <c r="BI71" s="91"/>
      <c r="BJ71" s="91"/>
      <c r="BK71" s="91"/>
      <c r="BL71" s="91"/>
      <c r="BM71" s="91"/>
      <c r="BN71" s="91"/>
      <c r="BO71" s="91"/>
      <c r="BP71" s="93"/>
      <c r="BQ71" s="91"/>
      <c r="BR71" s="91"/>
      <c r="BS71" s="91"/>
      <c r="BT71" s="91"/>
      <c r="BU71" s="91"/>
      <c r="BV71" s="91"/>
      <c r="BW71" s="91"/>
      <c r="BX71" s="91"/>
      <c r="BY71" s="91"/>
      <c r="BZ71" s="91"/>
      <c r="CA71" s="91"/>
      <c r="CB71" s="91"/>
      <c r="CC71" s="91"/>
    </row>
    <row r="72" spans="1:81" s="11" customFormat="1" ht="17.25" customHeight="1" x14ac:dyDescent="0.2">
      <c r="A72" s="158" t="s">
        <v>83</v>
      </c>
      <c r="B72" s="150"/>
      <c r="AS72" s="91"/>
      <c r="AT72" s="91"/>
      <c r="AU72" s="91"/>
      <c r="AV72" s="92"/>
      <c r="AW72" s="93"/>
      <c r="AX72" s="91"/>
      <c r="AY72" s="91"/>
      <c r="AZ72" s="91"/>
      <c r="BA72" s="5"/>
      <c r="BB72" s="5"/>
      <c r="BC72" s="5"/>
      <c r="BD72" s="5"/>
      <c r="BE72" s="5"/>
      <c r="BF72" s="153"/>
      <c r="BG72" s="91"/>
      <c r="BH72" s="91"/>
      <c r="BI72" s="91"/>
      <c r="BJ72" s="91"/>
      <c r="BK72" s="91"/>
      <c r="BL72" s="91"/>
      <c r="BM72" s="91"/>
      <c r="BN72" s="91"/>
      <c r="BO72" s="91"/>
      <c r="BP72" s="93"/>
      <c r="BQ72" s="91"/>
      <c r="BR72" s="91"/>
      <c r="BS72" s="91"/>
      <c r="BT72" s="91"/>
      <c r="BU72" s="91"/>
      <c r="BV72" s="91"/>
      <c r="BW72" s="91"/>
      <c r="BX72" s="91"/>
      <c r="BY72" s="91"/>
      <c r="BZ72" s="91"/>
      <c r="CA72" s="91"/>
      <c r="CB72" s="91"/>
      <c r="CC72" s="91"/>
    </row>
    <row r="73" spans="1:81" s="11" customFormat="1" ht="15" customHeight="1" x14ac:dyDescent="0.2">
      <c r="A73" s="159" t="s">
        <v>84</v>
      </c>
      <c r="B73" s="78"/>
      <c r="AS73" s="91"/>
      <c r="AT73" s="91"/>
      <c r="AU73" s="91"/>
      <c r="AV73" s="92"/>
      <c r="AW73" s="93"/>
      <c r="AX73" s="91"/>
      <c r="AY73" s="91"/>
      <c r="AZ73" s="91"/>
      <c r="BA73" s="5"/>
      <c r="BB73" s="5"/>
      <c r="BC73" s="5"/>
      <c r="BD73" s="5"/>
      <c r="BE73" s="5"/>
      <c r="BF73" s="153"/>
      <c r="BG73" s="91"/>
      <c r="BH73" s="91"/>
      <c r="BI73" s="91"/>
      <c r="BJ73" s="91"/>
      <c r="BK73" s="91"/>
      <c r="BL73" s="91"/>
      <c r="BM73" s="91"/>
      <c r="BN73" s="91"/>
      <c r="BO73" s="91"/>
      <c r="BP73" s="93"/>
      <c r="BQ73" s="91"/>
      <c r="BR73" s="91"/>
      <c r="BS73" s="91"/>
      <c r="BT73" s="91"/>
      <c r="BU73" s="91"/>
      <c r="BV73" s="91"/>
      <c r="BW73" s="91"/>
      <c r="BX73" s="91"/>
      <c r="BY73" s="91"/>
      <c r="BZ73" s="91"/>
      <c r="CA73" s="91"/>
      <c r="CB73" s="91"/>
      <c r="CC73" s="91"/>
    </row>
    <row r="74" spans="1:81" s="11" customFormat="1" ht="15" customHeight="1" x14ac:dyDescent="0.2">
      <c r="A74" s="159" t="s">
        <v>85</v>
      </c>
      <c r="B74" s="78"/>
      <c r="AS74" s="91"/>
      <c r="AT74" s="91"/>
      <c r="AU74" s="91"/>
      <c r="AV74" s="92"/>
      <c r="AW74" s="93"/>
      <c r="AX74" s="91"/>
      <c r="AY74" s="91"/>
      <c r="AZ74" s="91"/>
      <c r="BA74" s="5"/>
      <c r="BB74" s="5"/>
      <c r="BC74" s="5"/>
      <c r="BD74" s="5"/>
      <c r="BE74" s="5"/>
      <c r="BF74" s="153"/>
      <c r="BG74" s="91"/>
      <c r="BH74" s="91"/>
      <c r="BI74" s="91"/>
      <c r="BJ74" s="91"/>
      <c r="BK74" s="91"/>
      <c r="BL74" s="91"/>
      <c r="BM74" s="91"/>
      <c r="BN74" s="91"/>
      <c r="BO74" s="91"/>
      <c r="BP74" s="93"/>
      <c r="BQ74" s="91"/>
      <c r="BR74" s="91"/>
      <c r="BS74" s="91"/>
      <c r="BT74" s="91"/>
      <c r="BU74" s="91"/>
      <c r="BV74" s="91"/>
      <c r="BW74" s="91"/>
      <c r="BX74" s="91"/>
      <c r="BY74" s="91"/>
      <c r="BZ74" s="91"/>
      <c r="CA74" s="91"/>
      <c r="CB74" s="91"/>
      <c r="CC74" s="91"/>
    </row>
    <row r="75" spans="1:81" s="11" customFormat="1" ht="14.25" x14ac:dyDescent="0.2">
      <c r="A75" s="159" t="s">
        <v>86</v>
      </c>
      <c r="B75" s="78"/>
      <c r="AS75" s="91"/>
      <c r="AT75" s="91"/>
      <c r="AU75" s="91"/>
      <c r="AV75" s="92"/>
      <c r="AW75" s="93"/>
      <c r="AX75" s="91"/>
      <c r="AY75" s="91"/>
      <c r="AZ75" s="91"/>
      <c r="BA75" s="5"/>
      <c r="BB75" s="5"/>
      <c r="BC75" s="5"/>
      <c r="BD75" s="5"/>
      <c r="BE75" s="5"/>
      <c r="BF75" s="153"/>
      <c r="BG75" s="91"/>
      <c r="BH75" s="91"/>
      <c r="BI75" s="91"/>
      <c r="BJ75" s="91"/>
      <c r="BK75" s="91"/>
      <c r="BL75" s="91"/>
      <c r="BM75" s="91"/>
      <c r="BN75" s="91"/>
      <c r="BO75" s="91"/>
      <c r="BP75" s="93"/>
      <c r="BQ75" s="91"/>
      <c r="BR75" s="91"/>
      <c r="BS75" s="91"/>
      <c r="BT75" s="91"/>
      <c r="BU75" s="91"/>
      <c r="BV75" s="91"/>
      <c r="BW75" s="91"/>
      <c r="BX75" s="91"/>
      <c r="BY75" s="91"/>
      <c r="BZ75" s="91"/>
      <c r="CA75" s="91"/>
      <c r="CB75" s="91"/>
      <c r="CC75" s="91"/>
    </row>
    <row r="76" spans="1:81" s="11" customFormat="1" ht="15" customHeight="1" x14ac:dyDescent="0.2">
      <c r="A76" s="159" t="s">
        <v>87</v>
      </c>
      <c r="B76" s="78"/>
      <c r="AS76" s="91"/>
      <c r="AT76" s="91"/>
      <c r="AU76" s="91"/>
      <c r="AV76" s="92"/>
      <c r="AW76" s="93"/>
      <c r="AX76" s="91"/>
      <c r="AY76" s="91"/>
      <c r="AZ76" s="91"/>
      <c r="BA76" s="5"/>
      <c r="BB76" s="5"/>
      <c r="BC76" s="5"/>
      <c r="BD76" s="5"/>
      <c r="BE76" s="5"/>
      <c r="BF76" s="153"/>
      <c r="BG76" s="91"/>
      <c r="BH76" s="91"/>
      <c r="BI76" s="91"/>
      <c r="BJ76" s="91"/>
      <c r="BK76" s="91"/>
      <c r="BL76" s="91"/>
      <c r="BM76" s="91"/>
      <c r="BN76" s="91"/>
      <c r="BO76" s="91"/>
      <c r="BP76" s="93"/>
      <c r="BQ76" s="91"/>
      <c r="BR76" s="91"/>
      <c r="BS76" s="91"/>
      <c r="BT76" s="91"/>
      <c r="BU76" s="91"/>
      <c r="BV76" s="91"/>
      <c r="BW76" s="91"/>
      <c r="BX76" s="91"/>
      <c r="BY76" s="91"/>
      <c r="BZ76" s="91"/>
      <c r="CA76" s="91"/>
      <c r="CB76" s="91"/>
      <c r="CC76" s="91"/>
    </row>
    <row r="77" spans="1:81" s="11" customFormat="1" ht="15" customHeight="1" x14ac:dyDescent="0.2">
      <c r="A77" s="159" t="s">
        <v>88</v>
      </c>
      <c r="B77" s="78"/>
      <c r="AS77" s="91"/>
      <c r="AT77" s="91"/>
      <c r="AU77" s="91"/>
      <c r="AV77" s="92"/>
      <c r="AW77" s="93"/>
      <c r="AX77" s="91"/>
      <c r="AY77" s="91"/>
      <c r="AZ77" s="91"/>
      <c r="BA77" s="5"/>
      <c r="BB77" s="5"/>
      <c r="BC77" s="5"/>
      <c r="BD77" s="5"/>
      <c r="BE77" s="5"/>
      <c r="BF77" s="153"/>
      <c r="BG77" s="91"/>
      <c r="BH77" s="91"/>
      <c r="BI77" s="91"/>
      <c r="BJ77" s="91"/>
      <c r="BK77" s="91"/>
      <c r="BL77" s="91"/>
      <c r="BM77" s="91"/>
      <c r="BN77" s="91"/>
      <c r="BO77" s="91"/>
      <c r="BP77" s="93"/>
      <c r="BQ77" s="91"/>
      <c r="BR77" s="91"/>
      <c r="BS77" s="91"/>
      <c r="BT77" s="91"/>
      <c r="BU77" s="91"/>
      <c r="BV77" s="91"/>
      <c r="BW77" s="91"/>
      <c r="BX77" s="91"/>
      <c r="BY77" s="91"/>
      <c r="BZ77" s="91"/>
      <c r="CA77" s="91"/>
      <c r="CB77" s="91"/>
      <c r="CC77" s="91"/>
    </row>
    <row r="78" spans="1:81" s="11" customFormat="1" ht="15" customHeight="1" x14ac:dyDescent="0.2">
      <c r="A78" s="160" t="s">
        <v>89</v>
      </c>
      <c r="B78" s="78"/>
      <c r="AS78" s="91"/>
      <c r="AT78" s="91"/>
      <c r="AU78" s="91"/>
      <c r="AV78" s="92"/>
      <c r="AW78" s="93"/>
      <c r="AX78" s="91"/>
      <c r="AY78" s="91"/>
      <c r="AZ78" s="91"/>
      <c r="BA78" s="5"/>
      <c r="BB78" s="5"/>
      <c r="BC78" s="5"/>
      <c r="BD78" s="5"/>
      <c r="BE78" s="5"/>
      <c r="BF78" s="153"/>
      <c r="BG78" s="91"/>
      <c r="BH78" s="91"/>
      <c r="BI78" s="91"/>
      <c r="BJ78" s="91"/>
      <c r="BK78" s="91"/>
      <c r="BL78" s="91"/>
      <c r="BM78" s="91"/>
      <c r="BN78" s="91"/>
      <c r="BO78" s="91"/>
      <c r="BP78" s="93"/>
      <c r="BQ78" s="91"/>
      <c r="BR78" s="91"/>
      <c r="BS78" s="91"/>
      <c r="BT78" s="91"/>
      <c r="BU78" s="91"/>
      <c r="BV78" s="91"/>
      <c r="BW78" s="91"/>
      <c r="BX78" s="91"/>
      <c r="BY78" s="91"/>
      <c r="BZ78" s="91"/>
      <c r="CA78" s="91"/>
      <c r="CB78" s="91"/>
      <c r="CC78" s="91"/>
    </row>
    <row r="79" spans="1:81" s="11" customFormat="1" ht="15" customHeight="1" x14ac:dyDescent="0.2">
      <c r="A79" s="159" t="s">
        <v>90</v>
      </c>
      <c r="B79" s="78"/>
      <c r="AS79" s="91"/>
      <c r="AT79" s="91"/>
      <c r="AU79" s="91"/>
      <c r="AV79" s="92"/>
      <c r="AW79" s="93"/>
      <c r="AX79" s="91"/>
      <c r="AY79" s="91"/>
      <c r="AZ79" s="91"/>
      <c r="BA79" s="5"/>
      <c r="BB79" s="5"/>
      <c r="BC79" s="5"/>
      <c r="BD79" s="5"/>
      <c r="BE79" s="5"/>
      <c r="BF79" s="153"/>
      <c r="BG79" s="91"/>
      <c r="BH79" s="91"/>
      <c r="BI79" s="91"/>
      <c r="BJ79" s="91"/>
      <c r="BK79" s="91"/>
      <c r="BL79" s="91"/>
      <c r="BM79" s="91"/>
      <c r="BN79" s="91"/>
      <c r="BO79" s="91"/>
      <c r="BP79" s="93"/>
      <c r="BQ79" s="91"/>
      <c r="BR79" s="91"/>
      <c r="BS79" s="91"/>
      <c r="BT79" s="91"/>
      <c r="BU79" s="91"/>
      <c r="BV79" s="91"/>
      <c r="BW79" s="91"/>
      <c r="BX79" s="91"/>
      <c r="BY79" s="91"/>
      <c r="BZ79" s="91"/>
      <c r="CA79" s="91"/>
      <c r="CB79" s="91"/>
      <c r="CC79" s="91"/>
    </row>
    <row r="80" spans="1:81" s="11" customFormat="1" ht="15" customHeight="1" x14ac:dyDescent="0.2">
      <c r="A80" s="159" t="s">
        <v>91</v>
      </c>
      <c r="B80" s="78"/>
      <c r="AS80" s="91"/>
      <c r="AT80" s="91"/>
      <c r="AU80" s="91"/>
      <c r="AV80" s="92"/>
      <c r="AW80" s="93"/>
      <c r="AX80" s="91"/>
      <c r="AY80" s="91"/>
      <c r="AZ80" s="91"/>
      <c r="BA80" s="5"/>
      <c r="BB80" s="5"/>
      <c r="BC80" s="5"/>
      <c r="BD80" s="5"/>
      <c r="BE80" s="5"/>
      <c r="BF80" s="153"/>
      <c r="BG80" s="91"/>
      <c r="BH80" s="91"/>
      <c r="BI80" s="91"/>
      <c r="BJ80" s="91"/>
      <c r="BK80" s="91"/>
      <c r="BL80" s="91"/>
      <c r="BM80" s="91"/>
      <c r="BN80" s="91"/>
      <c r="BO80" s="91"/>
      <c r="BP80" s="93"/>
      <c r="BQ80" s="91"/>
      <c r="BR80" s="91"/>
      <c r="BS80" s="91"/>
      <c r="BT80" s="91"/>
      <c r="BU80" s="91"/>
      <c r="BV80" s="91"/>
      <c r="BW80" s="91"/>
      <c r="BX80" s="91"/>
      <c r="BY80" s="91"/>
      <c r="BZ80" s="91"/>
      <c r="CA80" s="91"/>
      <c r="CB80" s="91"/>
      <c r="CC80" s="91"/>
    </row>
    <row r="81" spans="1:81" s="11" customFormat="1" ht="15" customHeight="1" x14ac:dyDescent="0.2">
      <c r="A81" s="159" t="s">
        <v>92</v>
      </c>
      <c r="B81" s="78"/>
      <c r="AS81" s="91"/>
      <c r="AT81" s="91"/>
      <c r="AU81" s="91"/>
      <c r="AV81" s="92"/>
      <c r="AW81" s="93"/>
      <c r="AX81" s="91"/>
      <c r="AY81" s="91"/>
      <c r="AZ81" s="91"/>
      <c r="BA81" s="5"/>
      <c r="BB81" s="5"/>
      <c r="BC81" s="5"/>
      <c r="BD81" s="5"/>
      <c r="BE81" s="5"/>
      <c r="BF81" s="153"/>
      <c r="BG81" s="91"/>
      <c r="BH81" s="91"/>
      <c r="BI81" s="91"/>
      <c r="BJ81" s="91"/>
      <c r="BK81" s="91"/>
      <c r="BL81" s="91"/>
      <c r="BM81" s="91"/>
      <c r="BN81" s="91"/>
      <c r="BO81" s="91"/>
      <c r="BP81" s="93"/>
      <c r="BQ81" s="91"/>
      <c r="BR81" s="91"/>
      <c r="BS81" s="91"/>
      <c r="BT81" s="91"/>
      <c r="BU81" s="91"/>
      <c r="BV81" s="91"/>
      <c r="BW81" s="91"/>
      <c r="BX81" s="91"/>
      <c r="BY81" s="91"/>
      <c r="BZ81" s="91"/>
      <c r="CA81" s="91"/>
      <c r="CB81" s="91"/>
      <c r="CC81" s="91"/>
    </row>
    <row r="82" spans="1:81" s="11" customFormat="1" ht="15" customHeight="1" x14ac:dyDescent="0.2">
      <c r="A82" s="159" t="s">
        <v>93</v>
      </c>
      <c r="B82" s="78"/>
      <c r="AS82" s="91"/>
      <c r="AT82" s="91"/>
      <c r="AU82" s="91"/>
      <c r="AV82" s="92"/>
      <c r="AW82" s="93"/>
      <c r="AX82" s="91"/>
      <c r="AY82" s="91"/>
      <c r="AZ82" s="91"/>
      <c r="BA82" s="5"/>
      <c r="BB82" s="5"/>
      <c r="BC82" s="5"/>
      <c r="BD82" s="5"/>
      <c r="BE82" s="5"/>
      <c r="BF82" s="153"/>
      <c r="BG82" s="91"/>
      <c r="BH82" s="91"/>
      <c r="BI82" s="91"/>
      <c r="BJ82" s="91"/>
      <c r="BK82" s="91"/>
      <c r="BL82" s="91"/>
      <c r="BM82" s="91"/>
      <c r="BN82" s="91"/>
      <c r="BO82" s="91"/>
      <c r="BP82" s="93"/>
      <c r="BQ82" s="91"/>
      <c r="BR82" s="91"/>
      <c r="BS82" s="91"/>
      <c r="BT82" s="91"/>
      <c r="BU82" s="91"/>
      <c r="BV82" s="91"/>
      <c r="BW82" s="91"/>
      <c r="BX82" s="91"/>
      <c r="BY82" s="91"/>
      <c r="BZ82" s="91"/>
      <c r="CA82" s="91"/>
      <c r="CB82" s="91"/>
      <c r="CC82" s="91"/>
    </row>
    <row r="83" spans="1:81" s="11" customFormat="1" ht="15" customHeight="1" x14ac:dyDescent="0.2">
      <c r="A83" s="161" t="s">
        <v>94</v>
      </c>
      <c r="B83" s="154"/>
      <c r="AS83" s="91"/>
      <c r="AT83" s="91"/>
      <c r="AU83" s="91"/>
      <c r="AV83" s="92"/>
      <c r="AW83" s="93"/>
      <c r="AX83" s="91"/>
      <c r="AY83" s="91"/>
      <c r="AZ83" s="91"/>
      <c r="BA83" s="5"/>
      <c r="BB83" s="5"/>
      <c r="BC83" s="5"/>
      <c r="BD83" s="5"/>
      <c r="BE83" s="5"/>
      <c r="BF83" s="153"/>
      <c r="BG83" s="91"/>
      <c r="BH83" s="91"/>
      <c r="BI83" s="91"/>
      <c r="BJ83" s="91"/>
      <c r="BK83" s="91"/>
      <c r="BL83" s="91"/>
      <c r="BM83" s="91"/>
      <c r="BN83" s="91"/>
      <c r="BO83" s="91"/>
      <c r="BP83" s="93"/>
      <c r="BQ83" s="91"/>
      <c r="BR83" s="91"/>
      <c r="BS83" s="91"/>
      <c r="BT83" s="91"/>
      <c r="BU83" s="91"/>
      <c r="BV83" s="91"/>
      <c r="BW83" s="91"/>
      <c r="BX83" s="91"/>
      <c r="BY83" s="91"/>
      <c r="BZ83" s="91"/>
      <c r="CA83" s="91"/>
      <c r="CB83" s="91"/>
      <c r="CC83" s="91"/>
    </row>
    <row r="84" spans="1:81" s="11" customFormat="1" ht="15" customHeight="1" x14ac:dyDescent="0.2">
      <c r="A84" s="269" t="s">
        <v>5</v>
      </c>
      <c r="B84" s="141">
        <f>SUM(B72:B83)</f>
        <v>0</v>
      </c>
      <c r="AS84" s="91"/>
      <c r="AT84" s="91"/>
      <c r="AU84" s="91"/>
      <c r="AV84" s="92"/>
      <c r="AW84" s="93"/>
      <c r="AX84" s="91"/>
      <c r="AY84" s="91"/>
      <c r="AZ84" s="91"/>
      <c r="BA84" s="5"/>
      <c r="BB84" s="5"/>
      <c r="BC84" s="5"/>
      <c r="BD84" s="5"/>
      <c r="BE84" s="5"/>
      <c r="BF84" s="153"/>
      <c r="BG84" s="91"/>
      <c r="BH84" s="91"/>
      <c r="BI84" s="91"/>
      <c r="BJ84" s="91"/>
      <c r="BK84" s="91"/>
      <c r="BL84" s="91"/>
      <c r="BM84" s="91"/>
      <c r="BN84" s="91"/>
      <c r="BO84" s="91"/>
      <c r="BP84" s="93"/>
      <c r="BQ84" s="91"/>
      <c r="BR84" s="91"/>
      <c r="BS84" s="91"/>
      <c r="BT84" s="91"/>
      <c r="BU84" s="91"/>
      <c r="BV84" s="91"/>
      <c r="BW84" s="91"/>
      <c r="BX84" s="91"/>
      <c r="BY84" s="91"/>
      <c r="BZ84" s="91"/>
      <c r="CA84" s="91"/>
      <c r="CB84" s="91"/>
      <c r="CC84" s="91"/>
    </row>
    <row r="85" spans="1:81" s="3" customFormat="1" ht="30" customHeight="1" x14ac:dyDescent="0.2">
      <c r="A85" s="155" t="s">
        <v>95</v>
      </c>
      <c r="B85" s="162"/>
      <c r="C85" s="162"/>
      <c r="D85" s="2"/>
      <c r="E85" s="2"/>
      <c r="F85" s="2"/>
      <c r="G85" s="2"/>
      <c r="H85" s="2"/>
      <c r="I85" s="2"/>
      <c r="J85" s="2"/>
      <c r="K85" s="2"/>
      <c r="L85" s="2"/>
      <c r="M85" s="2"/>
      <c r="N85" s="2"/>
      <c r="AS85" s="5"/>
      <c r="AT85" s="5"/>
      <c r="AU85" s="5"/>
      <c r="AV85" s="6"/>
      <c r="AW85" s="7"/>
      <c r="AX85" s="5"/>
      <c r="AY85" s="5"/>
      <c r="AZ85" s="5"/>
      <c r="BA85" s="5"/>
      <c r="BB85" s="5"/>
      <c r="BC85" s="5"/>
      <c r="BD85" s="5"/>
      <c r="BE85" s="5"/>
      <c r="BF85" s="153"/>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3" t="s">
        <v>70</v>
      </c>
      <c r="B86" s="164" t="s">
        <v>5</v>
      </c>
      <c r="C86" s="2"/>
      <c r="D86" s="2"/>
      <c r="E86" s="165"/>
      <c r="F86" s="165"/>
      <c r="G86" s="165"/>
      <c r="H86" s="2"/>
      <c r="I86" s="2"/>
      <c r="J86" s="2"/>
      <c r="K86" s="2"/>
      <c r="L86" s="2"/>
      <c r="M86" s="2"/>
      <c r="N86" s="2"/>
      <c r="AS86" s="5"/>
      <c r="AT86" s="5"/>
      <c r="AU86" s="5"/>
      <c r="AV86" s="6"/>
      <c r="AW86" s="7"/>
      <c r="AX86" s="5"/>
      <c r="AY86" s="5"/>
      <c r="AZ86" s="5"/>
      <c r="BA86" s="5"/>
      <c r="BB86" s="5"/>
      <c r="BC86" s="5"/>
      <c r="BD86" s="5"/>
      <c r="BE86" s="5"/>
      <c r="BF86" s="153"/>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66" t="s">
        <v>75</v>
      </c>
      <c r="B87" s="167"/>
      <c r="D87" s="2"/>
      <c r="E87" s="2"/>
      <c r="F87" s="2"/>
      <c r="G87" s="2"/>
      <c r="H87" s="2"/>
      <c r="I87" s="2"/>
      <c r="J87" s="2"/>
      <c r="K87" s="2"/>
      <c r="L87" s="2"/>
      <c r="M87" s="2"/>
      <c r="N87" s="2"/>
      <c r="AS87" s="5"/>
      <c r="AT87" s="5"/>
      <c r="AU87" s="5"/>
      <c r="AV87" s="6"/>
      <c r="AW87" s="7"/>
      <c r="AX87" s="5"/>
      <c r="AY87" s="5"/>
      <c r="AZ87" s="5"/>
      <c r="BA87" s="5"/>
      <c r="BB87" s="5"/>
      <c r="BC87" s="5"/>
      <c r="BD87" s="5"/>
      <c r="BE87" s="5"/>
      <c r="BF87" s="153"/>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68" t="s">
        <v>76</v>
      </c>
      <c r="B88" s="167"/>
      <c r="D88" s="2"/>
      <c r="E88" s="2"/>
      <c r="F88" s="2"/>
      <c r="G88" s="2"/>
      <c r="H88" s="2"/>
      <c r="I88" s="2"/>
      <c r="J88" s="2"/>
      <c r="K88" s="2"/>
      <c r="L88" s="2"/>
      <c r="M88" s="2"/>
      <c r="N88" s="2"/>
      <c r="AS88" s="5"/>
      <c r="AT88" s="5"/>
      <c r="AU88" s="5"/>
      <c r="AV88" s="6"/>
      <c r="AW88" s="7"/>
      <c r="AX88" s="5"/>
      <c r="AY88" s="5"/>
      <c r="AZ88" s="5"/>
      <c r="BA88" s="5"/>
      <c r="BB88" s="5"/>
      <c r="BC88" s="5"/>
      <c r="BD88" s="5"/>
      <c r="BE88" s="5"/>
      <c r="BF88" s="153"/>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68" t="s">
        <v>77</v>
      </c>
      <c r="B89" s="167"/>
      <c r="D89" s="2"/>
      <c r="E89" s="2"/>
      <c r="F89" s="2"/>
      <c r="G89" s="2"/>
      <c r="H89" s="2"/>
      <c r="I89" s="2"/>
      <c r="J89" s="2"/>
      <c r="K89" s="2"/>
      <c r="L89" s="2"/>
      <c r="M89" s="2"/>
      <c r="N89" s="2"/>
      <c r="AS89" s="5"/>
      <c r="AT89" s="5"/>
      <c r="AU89" s="5"/>
      <c r="AV89" s="6"/>
      <c r="AW89" s="7"/>
      <c r="AX89" s="5"/>
      <c r="AY89" s="5"/>
      <c r="AZ89" s="5"/>
      <c r="BA89" s="5"/>
      <c r="BB89" s="5"/>
      <c r="BC89" s="5"/>
      <c r="BD89" s="5"/>
      <c r="BE89" s="5"/>
      <c r="BF89" s="153"/>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68" t="s">
        <v>78</v>
      </c>
      <c r="B90" s="167"/>
      <c r="D90" s="2"/>
      <c r="E90" s="2"/>
      <c r="F90" s="2"/>
      <c r="G90" s="2"/>
      <c r="H90" s="2"/>
      <c r="I90" s="2"/>
      <c r="J90" s="2"/>
      <c r="K90" s="2"/>
      <c r="L90" s="2"/>
      <c r="M90" s="2"/>
      <c r="N90" s="2"/>
      <c r="AS90" s="5"/>
      <c r="AT90" s="5"/>
      <c r="AU90" s="5"/>
      <c r="AV90" s="6"/>
      <c r="AW90" s="7"/>
      <c r="AX90" s="5"/>
      <c r="AY90" s="5"/>
      <c r="AZ90" s="5"/>
      <c r="BA90" s="5"/>
      <c r="BB90" s="5"/>
      <c r="BC90" s="5"/>
      <c r="BD90" s="5"/>
      <c r="BE90" s="5"/>
      <c r="BF90" s="153"/>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69" t="s">
        <v>96</v>
      </c>
      <c r="B91" s="170"/>
      <c r="D91" s="2"/>
      <c r="E91" s="2"/>
      <c r="F91" s="2"/>
      <c r="G91" s="2"/>
      <c r="H91" s="2"/>
      <c r="I91" s="2"/>
      <c r="J91" s="2"/>
      <c r="K91" s="2"/>
      <c r="L91" s="2"/>
      <c r="M91" s="2"/>
      <c r="N91" s="2"/>
      <c r="AS91" s="5"/>
      <c r="AT91" s="5"/>
      <c r="AU91" s="5"/>
      <c r="AV91" s="6"/>
      <c r="AW91" s="7"/>
      <c r="AX91" s="5"/>
      <c r="AY91" s="5"/>
      <c r="AZ91" s="5"/>
      <c r="BA91" s="5"/>
      <c r="BB91" s="5"/>
      <c r="BC91" s="5"/>
      <c r="BD91" s="5"/>
      <c r="BE91" s="5"/>
      <c r="BF91" s="153"/>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0" t="s">
        <v>5</v>
      </c>
      <c r="B92" s="141">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3"/>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5" t="s">
        <v>97</v>
      </c>
      <c r="B93" s="171"/>
      <c r="C93" s="172"/>
      <c r="D93" s="2"/>
      <c r="E93" s="2"/>
      <c r="F93" s="2"/>
      <c r="G93" s="2"/>
      <c r="H93" s="2"/>
      <c r="I93" s="2"/>
      <c r="J93" s="2"/>
      <c r="K93" s="2"/>
      <c r="L93" s="2"/>
      <c r="M93" s="2"/>
      <c r="N93" s="2"/>
      <c r="AS93" s="5"/>
      <c r="AT93" s="5"/>
      <c r="AU93" s="5"/>
      <c r="AV93" s="6"/>
      <c r="AW93" s="7"/>
      <c r="AX93" s="5"/>
      <c r="AY93" s="5"/>
      <c r="AZ93" s="5"/>
      <c r="BA93" s="5"/>
      <c r="BB93" s="5"/>
      <c r="BC93" s="5"/>
      <c r="BD93" s="5"/>
      <c r="BE93" s="5"/>
      <c r="BF93" s="153"/>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3" t="s">
        <v>70</v>
      </c>
      <c r="B94" s="164"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3"/>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66" t="s">
        <v>75</v>
      </c>
      <c r="B95" s="167"/>
      <c r="D95" s="2"/>
      <c r="E95" s="2"/>
      <c r="F95" s="2"/>
      <c r="G95" s="2"/>
      <c r="H95" s="2"/>
      <c r="I95" s="2"/>
      <c r="J95" s="2"/>
      <c r="K95" s="2"/>
      <c r="L95" s="2"/>
      <c r="M95" s="2"/>
      <c r="N95" s="2"/>
      <c r="AS95" s="5"/>
      <c r="AT95" s="5"/>
      <c r="AU95" s="5"/>
      <c r="AV95" s="6"/>
      <c r="AW95" s="7"/>
      <c r="AX95" s="5"/>
      <c r="AY95" s="5"/>
      <c r="AZ95" s="5"/>
      <c r="BA95" s="5"/>
      <c r="BB95" s="5"/>
      <c r="BC95" s="5"/>
      <c r="BD95" s="5"/>
      <c r="BE95" s="5"/>
      <c r="BF95" s="153"/>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68" t="s">
        <v>76</v>
      </c>
      <c r="B96" s="167"/>
      <c r="D96" s="2"/>
      <c r="E96" s="2"/>
      <c r="F96" s="2"/>
      <c r="G96" s="2"/>
      <c r="H96" s="2"/>
      <c r="I96" s="2"/>
      <c r="J96" s="2"/>
      <c r="K96" s="2"/>
      <c r="L96" s="2"/>
      <c r="M96" s="2"/>
      <c r="N96" s="2"/>
      <c r="AS96" s="5"/>
      <c r="AT96" s="5"/>
      <c r="AU96" s="5"/>
      <c r="AV96" s="6"/>
      <c r="AW96" s="7"/>
      <c r="AX96" s="5"/>
      <c r="AY96" s="5"/>
      <c r="AZ96" s="5"/>
      <c r="BA96" s="5"/>
      <c r="BB96" s="5"/>
      <c r="BC96" s="5"/>
      <c r="BD96" s="5"/>
      <c r="BE96" s="5"/>
      <c r="BF96" s="153"/>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68" t="s">
        <v>77</v>
      </c>
      <c r="B97" s="167"/>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68" t="s">
        <v>78</v>
      </c>
      <c r="B98" s="167"/>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69" t="s">
        <v>96</v>
      </c>
      <c r="B99" s="170"/>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0" t="s">
        <v>5</v>
      </c>
      <c r="B100" s="141">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5" t="s">
        <v>98</v>
      </c>
      <c r="B101" s="171"/>
      <c r="C101" s="172"/>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60" t="s">
        <v>99</v>
      </c>
      <c r="B102" s="361"/>
      <c r="C102" s="364" t="s">
        <v>5</v>
      </c>
      <c r="D102" s="336" t="s">
        <v>38</v>
      </c>
      <c r="E102" s="337"/>
      <c r="F102" s="337"/>
      <c r="G102" s="324"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62"/>
      <c r="B103" s="363"/>
      <c r="C103" s="365"/>
      <c r="D103" s="265" t="s">
        <v>40</v>
      </c>
      <c r="E103" s="265" t="s">
        <v>41</v>
      </c>
      <c r="F103" s="265" t="s">
        <v>42</v>
      </c>
      <c r="G103" s="325"/>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71" t="s">
        <v>100</v>
      </c>
      <c r="B104" s="372"/>
      <c r="C104" s="141">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73" t="s">
        <v>101</v>
      </c>
      <c r="B105" s="374"/>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5" t="s">
        <v>102</v>
      </c>
      <c r="B106" s="263"/>
      <c r="C106" s="263"/>
      <c r="D106" s="263"/>
      <c r="E106" s="263"/>
      <c r="F106" s="263"/>
      <c r="G106" s="263"/>
      <c r="H106" s="263"/>
      <c r="I106" s="263"/>
      <c r="J106" s="263"/>
      <c r="K106" s="263"/>
      <c r="L106" s="263"/>
      <c r="M106" s="263"/>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75" t="s">
        <v>103</v>
      </c>
      <c r="B107" s="376"/>
      <c r="C107" s="377"/>
      <c r="D107" s="173" t="s">
        <v>5</v>
      </c>
      <c r="E107" s="174"/>
      <c r="F107" s="174"/>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75" t="s">
        <v>104</v>
      </c>
      <c r="B108" s="176"/>
      <c r="C108" s="177"/>
      <c r="D108" s="178"/>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5" t="s">
        <v>105</v>
      </c>
      <c r="B109" s="263"/>
      <c r="C109" s="263"/>
      <c r="D109" s="263"/>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78" t="s">
        <v>103</v>
      </c>
      <c r="B110" s="379"/>
      <c r="C110" s="380"/>
      <c r="D110" s="364" t="s">
        <v>5</v>
      </c>
      <c r="E110" s="336" t="s">
        <v>38</v>
      </c>
      <c r="F110" s="337"/>
      <c r="G110" s="337"/>
      <c r="H110" s="324"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81"/>
      <c r="B111" s="382"/>
      <c r="C111" s="383"/>
      <c r="D111" s="365"/>
      <c r="E111" s="265" t="s">
        <v>40</v>
      </c>
      <c r="F111" s="265" t="s">
        <v>41</v>
      </c>
      <c r="G111" s="265" t="s">
        <v>42</v>
      </c>
      <c r="H111" s="325"/>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75" t="s">
        <v>104</v>
      </c>
      <c r="B112" s="176"/>
      <c r="C112" s="177"/>
      <c r="D112" s="141">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79"/>
      <c r="C113" s="180"/>
      <c r="D113" s="180"/>
      <c r="E113" s="180"/>
      <c r="F113" s="181"/>
      <c r="AS113" s="91"/>
      <c r="AT113" s="91"/>
      <c r="AU113" s="91"/>
      <c r="AV113" s="92"/>
      <c r="AW113" s="93"/>
      <c r="AX113" s="91"/>
      <c r="AY113" s="91"/>
      <c r="AZ113" s="91"/>
      <c r="BA113" s="6"/>
      <c r="BB113" s="6"/>
      <c r="BC113" s="6"/>
      <c r="BD113" s="6"/>
      <c r="BE113" s="6"/>
      <c r="BF113" s="6"/>
      <c r="BG113" s="91"/>
      <c r="BH113" s="91"/>
      <c r="BI113" s="91"/>
      <c r="BJ113" s="91"/>
      <c r="BK113" s="91"/>
      <c r="BL113" s="91"/>
      <c r="BM113" s="91"/>
      <c r="BN113" s="91"/>
      <c r="BO113" s="91"/>
      <c r="BP113" s="93"/>
      <c r="BQ113" s="91"/>
      <c r="BR113" s="91"/>
      <c r="BS113" s="91"/>
      <c r="BT113" s="91"/>
      <c r="BU113" s="91"/>
      <c r="BV113" s="91"/>
      <c r="BW113" s="91"/>
      <c r="BX113" s="91"/>
      <c r="BY113" s="91"/>
      <c r="BZ113" s="91"/>
      <c r="CA113" s="91"/>
      <c r="CB113" s="91"/>
      <c r="CC113" s="91"/>
    </row>
    <row r="114" spans="1:91" s="11" customFormat="1" ht="17.25" customHeight="1" x14ac:dyDescent="0.2">
      <c r="A114" s="366" t="s">
        <v>107</v>
      </c>
      <c r="B114" s="384" t="s">
        <v>5</v>
      </c>
      <c r="C114" s="386" t="s">
        <v>108</v>
      </c>
      <c r="D114" s="386"/>
      <c r="E114" s="386"/>
      <c r="F114" s="386" t="s">
        <v>109</v>
      </c>
      <c r="G114" s="387" t="s">
        <v>110</v>
      </c>
      <c r="H114" s="388" t="s">
        <v>38</v>
      </c>
      <c r="I114" s="331"/>
      <c r="J114" s="331"/>
      <c r="K114" s="326" t="s">
        <v>39</v>
      </c>
      <c r="AS114" s="91"/>
      <c r="AT114" s="91"/>
      <c r="AU114" s="91"/>
      <c r="AV114" s="92"/>
      <c r="AW114" s="93"/>
      <c r="AX114" s="91"/>
      <c r="AY114" s="91"/>
      <c r="AZ114" s="91"/>
      <c r="BA114" s="6"/>
      <c r="BB114" s="6"/>
      <c r="BC114" s="6"/>
      <c r="BD114" s="6"/>
      <c r="BE114" s="6"/>
      <c r="BF114" s="6"/>
      <c r="BG114" s="91"/>
      <c r="BH114" s="91"/>
      <c r="BI114" s="91"/>
      <c r="BJ114" s="91"/>
      <c r="BK114" s="91"/>
      <c r="BL114" s="91"/>
      <c r="BM114" s="91"/>
      <c r="BN114" s="91"/>
      <c r="BO114" s="91"/>
      <c r="BP114" s="93"/>
      <c r="BQ114" s="91"/>
      <c r="BR114" s="91"/>
      <c r="BS114" s="91"/>
      <c r="BT114" s="91"/>
      <c r="BU114" s="91"/>
      <c r="BV114" s="91"/>
      <c r="BW114" s="91"/>
      <c r="BX114" s="91"/>
      <c r="BY114" s="91"/>
      <c r="BZ114" s="91"/>
      <c r="CA114" s="91"/>
      <c r="CB114" s="91"/>
      <c r="CC114" s="91"/>
    </row>
    <row r="115" spans="1:91" s="11" customFormat="1" ht="57" customHeight="1" x14ac:dyDescent="0.2">
      <c r="A115" s="367"/>
      <c r="B115" s="385"/>
      <c r="C115" s="182" t="s">
        <v>111</v>
      </c>
      <c r="D115" s="182" t="s">
        <v>112</v>
      </c>
      <c r="E115" s="183" t="s">
        <v>113</v>
      </c>
      <c r="F115" s="386"/>
      <c r="G115" s="387"/>
      <c r="H115" s="184" t="s">
        <v>40</v>
      </c>
      <c r="I115" s="265" t="s">
        <v>41</v>
      </c>
      <c r="J115" s="265" t="s">
        <v>42</v>
      </c>
      <c r="K115" s="326"/>
      <c r="AT115" s="91"/>
      <c r="AU115" s="91"/>
      <c r="AV115" s="91"/>
      <c r="AW115" s="92"/>
      <c r="AX115" s="93"/>
      <c r="AY115" s="91"/>
      <c r="AZ115" s="91"/>
      <c r="BA115" s="91"/>
      <c r="BB115" s="13"/>
      <c r="BC115" s="6"/>
      <c r="BD115" s="6"/>
      <c r="BE115" s="13"/>
      <c r="BF115" s="6"/>
      <c r="BG115" s="6"/>
      <c r="BH115" s="91"/>
      <c r="BI115" s="91"/>
      <c r="BJ115" s="91"/>
      <c r="BK115" s="91"/>
      <c r="BL115" s="91"/>
      <c r="BM115" s="91"/>
      <c r="BN115" s="91"/>
      <c r="BO115" s="91"/>
      <c r="BP115" s="91"/>
      <c r="BQ115" s="93"/>
      <c r="BR115" s="91"/>
      <c r="BS115" s="91"/>
      <c r="BT115" s="91"/>
      <c r="BU115" s="91"/>
      <c r="BV115" s="91"/>
      <c r="BW115" s="91"/>
      <c r="BX115" s="91"/>
      <c r="BY115" s="91"/>
      <c r="BZ115" s="91"/>
      <c r="CA115" s="91"/>
      <c r="CB115" s="91"/>
      <c r="CC115" s="91"/>
      <c r="CD115" s="91"/>
    </row>
    <row r="116" spans="1:91" s="11" customFormat="1" ht="15" customHeight="1" x14ac:dyDescent="0.2">
      <c r="A116" s="185" t="s">
        <v>51</v>
      </c>
      <c r="B116" s="134">
        <f>+SUM(C116:G116)</f>
        <v>0</v>
      </c>
      <c r="C116" s="186"/>
      <c r="D116" s="186"/>
      <c r="E116" s="187"/>
      <c r="F116" s="76"/>
      <c r="G116" s="188"/>
      <c r="H116" s="189"/>
      <c r="I116" s="76"/>
      <c r="J116" s="76"/>
      <c r="K116" s="76"/>
      <c r="L116" s="190" t="str">
        <f>+BB116</f>
        <v/>
      </c>
      <c r="AT116" s="91"/>
      <c r="AU116" s="91"/>
      <c r="AV116" s="91"/>
      <c r="AW116" s="92"/>
      <c r="AX116" s="93"/>
      <c r="AY116" s="91"/>
      <c r="AZ116" s="91"/>
      <c r="BA116" s="91"/>
      <c r="BB116" s="33" t="str">
        <f>IF($B116&lt;&gt;SUM($H116:$K116),"Total personas  debe ser igual que segúnTipo estrategia+otros","")</f>
        <v/>
      </c>
      <c r="BC116" s="6"/>
      <c r="BD116" s="6"/>
      <c r="BE116" s="16">
        <f>IF($B116&lt;&gt;SUM($H116:$K116),1,0)</f>
        <v>0</v>
      </c>
      <c r="BF116" s="6"/>
      <c r="BG116" s="6"/>
      <c r="BH116" s="91"/>
      <c r="BI116" s="91"/>
      <c r="BJ116" s="91"/>
      <c r="BK116" s="91"/>
      <c r="BL116" s="91"/>
      <c r="BM116" s="91"/>
      <c r="BN116" s="91"/>
      <c r="BO116" s="91"/>
      <c r="BP116" s="91"/>
      <c r="BQ116" s="93"/>
      <c r="BR116" s="91"/>
      <c r="BS116" s="91"/>
      <c r="BT116" s="91"/>
      <c r="BU116" s="91"/>
      <c r="BV116" s="91"/>
      <c r="BW116" s="91"/>
      <c r="BX116" s="91"/>
      <c r="BY116" s="91"/>
      <c r="BZ116" s="91"/>
      <c r="CA116" s="91"/>
      <c r="CB116" s="91"/>
      <c r="CC116" s="91"/>
      <c r="CD116" s="91"/>
    </row>
    <row r="117" spans="1:91" s="11" customFormat="1" ht="15" customHeight="1" x14ac:dyDescent="0.2">
      <c r="A117" s="191" t="s">
        <v>64</v>
      </c>
      <c r="B117" s="45">
        <f>+SUM(C117:G117)</f>
        <v>0</v>
      </c>
      <c r="C117" s="50"/>
      <c r="D117" s="50"/>
      <c r="E117" s="51"/>
      <c r="F117" s="78"/>
      <c r="G117" s="192"/>
      <c r="H117" s="167"/>
      <c r="I117" s="78"/>
      <c r="J117" s="78"/>
      <c r="K117" s="78"/>
      <c r="L117" s="190" t="str">
        <f>+BB117</f>
        <v/>
      </c>
      <c r="AT117" s="91"/>
      <c r="AU117" s="91"/>
      <c r="AV117" s="91"/>
      <c r="AW117" s="92"/>
      <c r="AX117" s="93"/>
      <c r="AY117" s="91"/>
      <c r="AZ117" s="91"/>
      <c r="BA117" s="91"/>
      <c r="BB117" s="33" t="str">
        <f>IF($B117&lt;&gt;SUM($H117:$K117),"Total personas  debe ser igual que segúnTipo estrategia+otros","")</f>
        <v/>
      </c>
      <c r="BC117" s="6"/>
      <c r="BD117" s="6"/>
      <c r="BE117" s="16">
        <f>IF($B117&lt;&gt;SUM($H117:$K117),1,0)</f>
        <v>0</v>
      </c>
      <c r="BF117" s="6"/>
      <c r="BG117" s="6"/>
      <c r="BH117" s="91"/>
      <c r="BI117" s="91"/>
      <c r="BJ117" s="91"/>
      <c r="BK117" s="91"/>
      <c r="BL117" s="91"/>
      <c r="BM117" s="91"/>
      <c r="BN117" s="91"/>
      <c r="BO117" s="91"/>
      <c r="BP117" s="91"/>
      <c r="BQ117" s="93"/>
      <c r="BR117" s="91"/>
      <c r="BS117" s="91"/>
      <c r="BT117" s="91"/>
      <c r="BU117" s="91"/>
      <c r="BV117" s="91"/>
      <c r="BW117" s="91"/>
      <c r="BX117" s="91"/>
      <c r="BY117" s="91"/>
      <c r="BZ117" s="91"/>
      <c r="CA117" s="91"/>
      <c r="CB117" s="91"/>
      <c r="CC117" s="91"/>
      <c r="CD117" s="91"/>
    </row>
    <row r="118" spans="1:91" s="195" customFormat="1" ht="15" customHeight="1" x14ac:dyDescent="0.2">
      <c r="A118" s="193" t="s">
        <v>67</v>
      </c>
      <c r="B118" s="56">
        <f>+SUM(C118:G118)</f>
        <v>0</v>
      </c>
      <c r="C118" s="60"/>
      <c r="D118" s="60"/>
      <c r="E118" s="61"/>
      <c r="F118" s="154"/>
      <c r="G118" s="194"/>
      <c r="H118" s="170"/>
      <c r="I118" s="154"/>
      <c r="J118" s="154"/>
      <c r="K118" s="154"/>
      <c r="L118" s="190"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1"/>
      <c r="AU118" s="91"/>
      <c r="AV118" s="91"/>
      <c r="AW118" s="92"/>
      <c r="AX118" s="93"/>
      <c r="AY118" s="91"/>
      <c r="AZ118" s="91"/>
      <c r="BA118" s="91"/>
      <c r="BB118" s="33" t="str">
        <f>IF($B118&lt;&gt;SUM($H118:$K118),"Total personas  debe ser igual que segúnTipo estrategia+otros","")</f>
        <v/>
      </c>
      <c r="BC118" s="6"/>
      <c r="BD118" s="6"/>
      <c r="BE118" s="16">
        <f>IF($B118&lt;&gt;SUM($H118:$K118),1,0)</f>
        <v>0</v>
      </c>
      <c r="BF118" s="6"/>
      <c r="BG118" s="6"/>
      <c r="BH118" s="91"/>
      <c r="BI118" s="91"/>
      <c r="BJ118" s="91"/>
      <c r="BK118" s="91"/>
      <c r="BL118" s="91"/>
      <c r="BM118" s="91"/>
      <c r="BN118" s="91"/>
      <c r="BO118" s="91"/>
      <c r="BP118" s="91"/>
      <c r="BQ118" s="93"/>
      <c r="BR118" s="91"/>
      <c r="BS118" s="91"/>
      <c r="BT118" s="91"/>
      <c r="BU118" s="91"/>
      <c r="BV118" s="91"/>
      <c r="BW118" s="91"/>
      <c r="BX118" s="91"/>
      <c r="BY118" s="91"/>
      <c r="BZ118" s="91"/>
      <c r="CA118" s="91"/>
      <c r="CB118" s="91"/>
      <c r="CC118" s="91"/>
      <c r="CD118" s="91"/>
      <c r="CE118" s="11"/>
      <c r="CF118" s="11"/>
      <c r="CG118" s="11"/>
      <c r="CH118" s="11"/>
      <c r="CI118" s="11"/>
      <c r="CJ118" s="11"/>
      <c r="CK118" s="11"/>
      <c r="CL118" s="11"/>
      <c r="CM118" s="11"/>
    </row>
    <row r="119" spans="1:91" s="3" customFormat="1" ht="30" customHeight="1" x14ac:dyDescent="0.2">
      <c r="A119" s="155" t="s">
        <v>114</v>
      </c>
      <c r="B119" s="263"/>
      <c r="C119" s="263"/>
      <c r="D119" s="263"/>
      <c r="E119" s="263"/>
      <c r="F119" s="263"/>
      <c r="G119" s="263"/>
      <c r="H119" s="263"/>
      <c r="I119" s="263"/>
      <c r="J119" s="263"/>
      <c r="K119" s="263"/>
      <c r="L119" s="263"/>
      <c r="M119" s="263"/>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268" t="s">
        <v>115</v>
      </c>
      <c r="B120" s="273" t="s">
        <v>116</v>
      </c>
      <c r="C120" s="273" t="s">
        <v>117</v>
      </c>
      <c r="D120" s="264" t="s">
        <v>118</v>
      </c>
      <c r="E120" s="263"/>
      <c r="F120" s="263"/>
      <c r="G120" s="263"/>
      <c r="H120" s="263"/>
      <c r="I120" s="263"/>
      <c r="J120" s="263"/>
      <c r="K120" s="263"/>
      <c r="L120" s="263"/>
      <c r="M120" s="263"/>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4" t="s">
        <v>119</v>
      </c>
      <c r="B121" s="185" t="s">
        <v>120</v>
      </c>
      <c r="C121" s="76"/>
      <c r="D121" s="76"/>
      <c r="E121" s="263"/>
      <c r="F121" s="263"/>
      <c r="G121" s="263"/>
      <c r="H121" s="263"/>
      <c r="I121" s="263"/>
      <c r="J121" s="263"/>
      <c r="K121" s="263"/>
      <c r="L121" s="263"/>
      <c r="M121" s="263"/>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89"/>
      <c r="B122" s="191" t="s">
        <v>121</v>
      </c>
      <c r="C122" s="78"/>
      <c r="D122" s="78"/>
      <c r="E122" s="263"/>
      <c r="F122" s="263"/>
      <c r="G122" s="263"/>
      <c r="H122" s="263"/>
      <c r="I122" s="263"/>
      <c r="J122" s="263"/>
      <c r="K122" s="263"/>
      <c r="L122" s="263"/>
      <c r="M122" s="263"/>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89"/>
      <c r="B123" s="191" t="s">
        <v>122</v>
      </c>
      <c r="C123" s="78"/>
      <c r="D123" s="78"/>
      <c r="E123" s="263"/>
      <c r="F123" s="263"/>
      <c r="G123" s="263"/>
      <c r="H123" s="263"/>
      <c r="I123" s="263"/>
      <c r="J123" s="263"/>
      <c r="K123" s="263"/>
      <c r="L123" s="263"/>
      <c r="M123" s="263"/>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5"/>
      <c r="B124" s="191" t="s">
        <v>123</v>
      </c>
      <c r="C124" s="154"/>
      <c r="D124" s="154"/>
      <c r="E124" s="263"/>
      <c r="F124" s="263"/>
      <c r="G124" s="263"/>
      <c r="H124" s="263"/>
      <c r="I124" s="263"/>
      <c r="J124" s="263"/>
      <c r="K124" s="263"/>
      <c r="L124" s="263"/>
      <c r="M124" s="263"/>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26" t="s">
        <v>124</v>
      </c>
      <c r="B125" s="185" t="s">
        <v>125</v>
      </c>
      <c r="C125" s="76"/>
      <c r="D125" s="76"/>
      <c r="E125" s="263"/>
      <c r="F125" s="263"/>
      <c r="G125" s="263"/>
      <c r="H125" s="263"/>
      <c r="I125" s="263"/>
      <c r="J125" s="263"/>
      <c r="K125" s="263"/>
      <c r="L125" s="263"/>
      <c r="M125" s="263"/>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27"/>
      <c r="B126" s="191" t="s">
        <v>126</v>
      </c>
      <c r="C126" s="78"/>
      <c r="D126" s="78"/>
      <c r="E126" s="263"/>
      <c r="F126" s="263"/>
      <c r="G126" s="263"/>
      <c r="H126" s="263"/>
      <c r="I126" s="263"/>
      <c r="J126" s="263"/>
      <c r="K126" s="263"/>
      <c r="L126" s="263"/>
      <c r="M126" s="263"/>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27"/>
      <c r="B127" s="191" t="s">
        <v>123</v>
      </c>
      <c r="C127" s="78"/>
      <c r="D127" s="78"/>
      <c r="E127" s="263"/>
      <c r="F127" s="263"/>
      <c r="G127" s="263"/>
      <c r="H127" s="263"/>
      <c r="I127" s="263"/>
      <c r="J127" s="263"/>
      <c r="K127" s="263"/>
      <c r="L127" s="263"/>
      <c r="M127" s="263"/>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27"/>
      <c r="B128" s="196" t="s">
        <v>127</v>
      </c>
      <c r="C128" s="84"/>
      <c r="D128" s="84"/>
      <c r="E128" s="263"/>
      <c r="F128" s="263"/>
      <c r="G128" s="263"/>
      <c r="H128" s="263"/>
      <c r="I128" s="263"/>
      <c r="J128" s="263"/>
      <c r="K128" s="263"/>
      <c r="L128" s="263"/>
      <c r="M128" s="263"/>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27"/>
      <c r="B129" s="193" t="s">
        <v>68</v>
      </c>
      <c r="C129" s="154"/>
      <c r="D129" s="154"/>
      <c r="E129" s="263"/>
      <c r="F129" s="263"/>
      <c r="G129" s="263"/>
      <c r="H129" s="263"/>
      <c r="I129" s="263"/>
      <c r="J129" s="263"/>
      <c r="K129" s="263"/>
      <c r="L129" s="263"/>
      <c r="M129" s="263"/>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4" t="s">
        <v>128</v>
      </c>
      <c r="B130" s="185" t="s">
        <v>129</v>
      </c>
      <c r="C130" s="76"/>
      <c r="D130" s="76"/>
      <c r="E130" s="263"/>
      <c r="F130" s="263"/>
      <c r="G130" s="263"/>
      <c r="H130" s="263"/>
      <c r="I130" s="263"/>
      <c r="J130" s="263"/>
      <c r="K130" s="263"/>
      <c r="L130" s="263"/>
      <c r="M130" s="263"/>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89"/>
      <c r="B131" s="191" t="s">
        <v>126</v>
      </c>
      <c r="C131" s="78"/>
      <c r="D131" s="78"/>
      <c r="E131" s="263"/>
      <c r="F131" s="263"/>
      <c r="G131" s="263"/>
      <c r="H131" s="263"/>
      <c r="I131" s="263"/>
      <c r="J131" s="263"/>
      <c r="K131" s="263"/>
      <c r="L131" s="263"/>
      <c r="M131" s="263"/>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89"/>
      <c r="B132" s="191"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89"/>
      <c r="B133" s="196"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89"/>
      <c r="B134" s="196"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5"/>
      <c r="B135" s="193" t="s">
        <v>68</v>
      </c>
      <c r="C135" s="197"/>
      <c r="D135" s="197"/>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26" t="s">
        <v>131</v>
      </c>
      <c r="B136" s="185"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27"/>
      <c r="B137" s="193" t="s">
        <v>133</v>
      </c>
      <c r="C137" s="154"/>
      <c r="D137" s="154"/>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198" t="s">
        <v>134</v>
      </c>
      <c r="B138" s="199"/>
      <c r="C138" s="200"/>
      <c r="D138" s="200"/>
      <c r="E138" s="200"/>
      <c r="F138" s="200"/>
      <c r="G138" s="200"/>
      <c r="H138" s="200"/>
      <c r="I138" s="200"/>
      <c r="J138" s="200"/>
      <c r="K138" s="200"/>
      <c r="L138" s="200"/>
      <c r="M138" s="200"/>
      <c r="N138" s="200"/>
      <c r="AV138" s="6"/>
      <c r="AW138" s="7"/>
      <c r="BA138" s="6"/>
      <c r="BB138" s="6"/>
      <c r="BC138" s="6"/>
      <c r="BD138" s="6"/>
      <c r="BE138" s="6"/>
      <c r="BF138" s="6"/>
      <c r="BP138" s="7"/>
    </row>
    <row r="139" spans="1:81" s="5" customFormat="1" ht="18.75" customHeight="1" x14ac:dyDescent="0.2">
      <c r="A139" s="198" t="s">
        <v>135</v>
      </c>
      <c r="B139" s="199"/>
      <c r="C139" s="200"/>
      <c r="D139" s="200"/>
      <c r="E139" s="200"/>
      <c r="F139" s="200"/>
      <c r="G139" s="200"/>
      <c r="H139" s="200"/>
      <c r="I139" s="200"/>
      <c r="J139" s="200"/>
      <c r="K139" s="200"/>
      <c r="L139" s="200"/>
      <c r="M139" s="200"/>
      <c r="N139" s="200"/>
      <c r="AV139" s="6"/>
      <c r="AW139" s="7"/>
      <c r="BA139" s="6"/>
      <c r="BB139" s="6"/>
      <c r="BC139" s="6"/>
      <c r="BD139" s="6"/>
      <c r="BE139" s="6"/>
      <c r="BF139" s="6"/>
      <c r="BP139" s="7"/>
    </row>
    <row r="140" spans="1:81" s="11" customFormat="1" ht="34.5" customHeight="1" x14ac:dyDescent="0.2">
      <c r="A140" s="396" t="s">
        <v>31</v>
      </c>
      <c r="B140" s="324" t="s">
        <v>5</v>
      </c>
      <c r="C140" s="358" t="s">
        <v>72</v>
      </c>
      <c r="D140" s="370"/>
      <c r="E140" s="370"/>
      <c r="F140" s="370"/>
      <c r="G140" s="370"/>
      <c r="H140" s="370"/>
      <c r="I140" s="370"/>
      <c r="J140" s="370"/>
      <c r="K140" s="370"/>
      <c r="L140" s="370"/>
      <c r="M140" s="370"/>
      <c r="N140" s="370"/>
      <c r="O140" s="370"/>
      <c r="P140" s="370"/>
      <c r="Q140" s="370"/>
      <c r="R140" s="370"/>
      <c r="S140" s="370"/>
      <c r="T140" s="370"/>
      <c r="U140" s="359"/>
      <c r="V140" s="392" t="s">
        <v>136</v>
      </c>
      <c r="W140" s="393"/>
      <c r="X140" s="392" t="s">
        <v>137</v>
      </c>
      <c r="Y140" s="393"/>
      <c r="AS140" s="91"/>
      <c r="AT140" s="91"/>
      <c r="AU140" s="91"/>
      <c r="AV140" s="92"/>
      <c r="AW140" s="93"/>
      <c r="AX140" s="91"/>
      <c r="AY140" s="91"/>
      <c r="AZ140" s="91"/>
      <c r="BA140" s="6"/>
      <c r="BB140" s="6"/>
      <c r="BC140" s="6"/>
      <c r="BD140" s="6"/>
      <c r="BE140" s="6"/>
      <c r="BF140" s="6"/>
      <c r="BG140" s="91"/>
      <c r="BH140" s="91"/>
      <c r="BI140" s="91"/>
      <c r="BJ140" s="91"/>
      <c r="BK140" s="91"/>
      <c r="BL140" s="91"/>
      <c r="BM140" s="91"/>
      <c r="BN140" s="91"/>
      <c r="BO140" s="91"/>
      <c r="BP140" s="93"/>
      <c r="BQ140" s="91"/>
      <c r="BR140" s="91"/>
      <c r="BS140" s="91"/>
      <c r="BT140" s="91"/>
      <c r="BU140" s="91"/>
      <c r="BV140" s="91"/>
      <c r="BW140" s="91"/>
      <c r="BX140" s="91"/>
      <c r="BY140" s="91"/>
      <c r="BZ140" s="91"/>
      <c r="CA140" s="91"/>
      <c r="CB140" s="91"/>
      <c r="CC140" s="91"/>
    </row>
    <row r="141" spans="1:81" s="14" customFormat="1" ht="54" customHeight="1" x14ac:dyDescent="0.2">
      <c r="A141" s="397"/>
      <c r="B141" s="389"/>
      <c r="C141" s="201" t="s">
        <v>10</v>
      </c>
      <c r="D141" s="68" t="s">
        <v>11</v>
      </c>
      <c r="E141" s="202" t="s">
        <v>12</v>
      </c>
      <c r="F141" s="202" t="s">
        <v>13</v>
      </c>
      <c r="G141" s="202"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03" t="s">
        <v>28</v>
      </c>
      <c r="V141" s="204" t="s">
        <v>29</v>
      </c>
      <c r="W141" s="203" t="s">
        <v>30</v>
      </c>
      <c r="X141" s="204" t="s">
        <v>138</v>
      </c>
      <c r="Y141" s="203" t="s">
        <v>139</v>
      </c>
      <c r="Z141" s="11"/>
      <c r="AS141" s="205"/>
      <c r="AT141" s="205"/>
      <c r="AU141" s="205"/>
      <c r="AV141" s="92"/>
      <c r="AW141" s="93"/>
      <c r="AX141" s="205"/>
      <c r="AY141" s="205"/>
      <c r="AZ141" s="205"/>
      <c r="BA141" s="6"/>
      <c r="BB141" s="6"/>
      <c r="BC141" s="6"/>
      <c r="BD141" s="6"/>
      <c r="BE141" s="6"/>
      <c r="BF141" s="6"/>
      <c r="BG141" s="205"/>
      <c r="BH141" s="205"/>
      <c r="BI141" s="205"/>
      <c r="BJ141" s="205"/>
      <c r="BK141" s="205"/>
      <c r="BL141" s="205"/>
      <c r="BM141" s="205"/>
      <c r="BN141" s="205"/>
      <c r="BO141" s="205"/>
      <c r="BP141" s="93"/>
      <c r="BQ141" s="205"/>
      <c r="BR141" s="205"/>
      <c r="BS141" s="205"/>
      <c r="BT141" s="205"/>
      <c r="BU141" s="205"/>
      <c r="BV141" s="205"/>
      <c r="BW141" s="205"/>
      <c r="BX141" s="205"/>
      <c r="BY141" s="205"/>
      <c r="BZ141" s="205"/>
      <c r="CA141" s="205"/>
      <c r="CB141" s="205"/>
      <c r="CC141" s="205"/>
    </row>
    <row r="142" spans="1:81" s="11" customFormat="1" ht="22.5" customHeight="1" x14ac:dyDescent="0.2">
      <c r="A142" s="206" t="s">
        <v>50</v>
      </c>
      <c r="B142" s="24">
        <f>+SUM(C142:U142)</f>
        <v>121</v>
      </c>
      <c r="C142" s="28">
        <v>2</v>
      </c>
      <c r="D142" s="26"/>
      <c r="E142" s="26"/>
      <c r="F142" s="26">
        <v>3</v>
      </c>
      <c r="G142" s="26">
        <v>1</v>
      </c>
      <c r="H142" s="26">
        <v>2</v>
      </c>
      <c r="I142" s="26">
        <v>3</v>
      </c>
      <c r="J142" s="26">
        <v>4</v>
      </c>
      <c r="K142" s="26">
        <v>5</v>
      </c>
      <c r="L142" s="26">
        <v>7</v>
      </c>
      <c r="M142" s="26">
        <v>6</v>
      </c>
      <c r="N142" s="26">
        <v>7</v>
      </c>
      <c r="O142" s="26">
        <v>7</v>
      </c>
      <c r="P142" s="26">
        <v>10</v>
      </c>
      <c r="Q142" s="26">
        <v>10</v>
      </c>
      <c r="R142" s="26">
        <v>11</v>
      </c>
      <c r="S142" s="26">
        <v>10</v>
      </c>
      <c r="T142" s="26">
        <v>13</v>
      </c>
      <c r="U142" s="29">
        <v>20</v>
      </c>
      <c r="V142" s="25">
        <v>36</v>
      </c>
      <c r="W142" s="29">
        <v>85</v>
      </c>
      <c r="X142" s="25">
        <v>63</v>
      </c>
      <c r="Y142" s="29">
        <v>58</v>
      </c>
      <c r="Z142" s="207" t="str">
        <f>$BA142&amp;"  "&amp;$BB142</f>
        <v xml:space="preserve">  </v>
      </c>
      <c r="AA142" s="208"/>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1"/>
      <c r="BT142" s="91"/>
      <c r="BU142" s="91"/>
      <c r="BV142" s="91"/>
      <c r="BW142" s="91"/>
      <c r="BX142" s="91"/>
      <c r="BY142" s="91"/>
      <c r="BZ142" s="91"/>
      <c r="CA142" s="91"/>
      <c r="CB142" s="91"/>
      <c r="CC142" s="91"/>
    </row>
    <row r="143" spans="1:81" s="91" customFormat="1" ht="22.5" customHeight="1" x14ac:dyDescent="0.2">
      <c r="A143" s="209" t="s">
        <v>32</v>
      </c>
      <c r="B143" s="210">
        <f>+SUM(C143:U143)</f>
        <v>0</v>
      </c>
      <c r="C143" s="211"/>
      <c r="D143" s="212"/>
      <c r="E143" s="212"/>
      <c r="F143" s="212"/>
      <c r="G143" s="212"/>
      <c r="H143" s="212"/>
      <c r="I143" s="212"/>
      <c r="J143" s="212"/>
      <c r="K143" s="212"/>
      <c r="L143" s="212"/>
      <c r="M143" s="212"/>
      <c r="N143" s="212"/>
      <c r="O143" s="212"/>
      <c r="P143" s="212"/>
      <c r="Q143" s="212"/>
      <c r="R143" s="212"/>
      <c r="S143" s="212"/>
      <c r="T143" s="212"/>
      <c r="U143" s="213"/>
      <c r="V143" s="214"/>
      <c r="W143" s="213"/>
      <c r="X143" s="214"/>
      <c r="Y143" s="29"/>
      <c r="Z143" s="207" t="str">
        <f>$BA143&amp;"  "&amp;$BB143</f>
        <v xml:space="preserve">  </v>
      </c>
      <c r="AA143" s="208"/>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15" t="s">
        <v>140</v>
      </c>
      <c r="B144" s="36">
        <f t="shared" ref="B144:B159" si="12">+SUM(C144:U144)</f>
        <v>1</v>
      </c>
      <c r="C144" s="40"/>
      <c r="D144" s="38"/>
      <c r="E144" s="38"/>
      <c r="F144" s="38"/>
      <c r="G144" s="38"/>
      <c r="H144" s="38"/>
      <c r="I144" s="38">
        <v>1</v>
      </c>
      <c r="J144" s="38"/>
      <c r="K144" s="38"/>
      <c r="L144" s="38"/>
      <c r="M144" s="38"/>
      <c r="N144" s="38"/>
      <c r="O144" s="38"/>
      <c r="P144" s="38"/>
      <c r="Q144" s="38"/>
      <c r="R144" s="38"/>
      <c r="S144" s="38"/>
      <c r="T144" s="38"/>
      <c r="U144" s="41"/>
      <c r="V144" s="37">
        <v>1</v>
      </c>
      <c r="W144" s="41"/>
      <c r="X144" s="37"/>
      <c r="Y144" s="41">
        <v>1</v>
      </c>
      <c r="Z144" s="207" t="str">
        <f t="shared" ref="Z144:Z158" si="13">$BA144&amp;"  "&amp;$BB144</f>
        <v xml:space="preserve">  </v>
      </c>
      <c r="AA144" s="208"/>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7" t="str">
        <f t="shared" ref="BB144:BB159" si="14">IF($B144&lt;&gt;($X144+$Y144)," El número de consultas según tipo atención NO puede ser diferente al Total.","")</f>
        <v/>
      </c>
      <c r="BC144" s="33"/>
      <c r="BD144" s="16">
        <f t="shared" si="11"/>
        <v>0</v>
      </c>
      <c r="BE144" s="16">
        <f t="shared" ref="BE144:BE159" si="15">IF($B144&lt;&gt;($X144+$Y144),1,0)</f>
        <v>0</v>
      </c>
      <c r="BF144" s="16"/>
      <c r="BG144" s="91"/>
      <c r="BH144" s="91"/>
      <c r="BI144" s="91"/>
      <c r="BJ144" s="91"/>
      <c r="BK144" s="91"/>
      <c r="BL144" s="91"/>
      <c r="BM144" s="91"/>
      <c r="BN144" s="91"/>
      <c r="BO144" s="91"/>
      <c r="BP144" s="93"/>
      <c r="BQ144" s="91"/>
      <c r="BR144" s="91"/>
      <c r="BS144" s="91"/>
      <c r="BT144" s="91"/>
      <c r="BU144" s="91"/>
      <c r="BV144" s="91"/>
      <c r="BW144" s="91"/>
      <c r="BX144" s="91"/>
      <c r="BY144" s="91"/>
      <c r="BZ144" s="91"/>
      <c r="CA144" s="91"/>
      <c r="CB144" s="91"/>
      <c r="CC144" s="91"/>
    </row>
    <row r="145" spans="1:81" s="11" customFormat="1" ht="18" customHeight="1" x14ac:dyDescent="0.2">
      <c r="A145" s="216"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07" t="str">
        <f t="shared" si="13"/>
        <v xml:space="preserve">  </v>
      </c>
      <c r="AA145" s="208"/>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7" t="str">
        <f t="shared" si="14"/>
        <v/>
      </c>
      <c r="BC145" s="33"/>
      <c r="BD145" s="16">
        <f t="shared" si="11"/>
        <v>0</v>
      </c>
      <c r="BE145" s="16">
        <f t="shared" si="15"/>
        <v>0</v>
      </c>
      <c r="BF145" s="16"/>
      <c r="BG145" s="91"/>
      <c r="BH145" s="91"/>
      <c r="BI145" s="91"/>
      <c r="BJ145" s="91"/>
      <c r="BK145" s="91"/>
      <c r="BL145" s="91"/>
      <c r="BM145" s="91"/>
      <c r="BN145" s="91"/>
      <c r="BO145" s="91"/>
      <c r="BP145" s="93"/>
      <c r="BQ145" s="91"/>
      <c r="BR145" s="91"/>
      <c r="BS145" s="91"/>
      <c r="BT145" s="91"/>
      <c r="BU145" s="91"/>
      <c r="BV145" s="91"/>
      <c r="BW145" s="91"/>
      <c r="BX145" s="91"/>
      <c r="BY145" s="91"/>
      <c r="BZ145" s="91"/>
      <c r="CA145" s="91"/>
      <c r="CB145" s="91"/>
      <c r="CC145" s="91"/>
    </row>
    <row r="146" spans="1:81" s="219" customFormat="1" ht="18" customHeight="1" x14ac:dyDescent="0.2">
      <c r="A146" s="216" t="s">
        <v>142</v>
      </c>
      <c r="B146" s="45">
        <f t="shared" si="12"/>
        <v>12</v>
      </c>
      <c r="C146" s="50"/>
      <c r="D146" s="48"/>
      <c r="E146" s="54"/>
      <c r="F146" s="48"/>
      <c r="G146" s="48"/>
      <c r="H146" s="48"/>
      <c r="I146" s="48"/>
      <c r="J146" s="48"/>
      <c r="K146" s="48"/>
      <c r="L146" s="48"/>
      <c r="M146" s="48"/>
      <c r="N146" s="48"/>
      <c r="O146" s="54"/>
      <c r="P146" s="48">
        <v>2</v>
      </c>
      <c r="Q146" s="48">
        <v>1</v>
      </c>
      <c r="R146" s="48">
        <v>2</v>
      </c>
      <c r="S146" s="48">
        <v>3</v>
      </c>
      <c r="T146" s="48">
        <v>2</v>
      </c>
      <c r="U146" s="51">
        <v>2</v>
      </c>
      <c r="V146" s="54">
        <v>3</v>
      </c>
      <c r="W146" s="51">
        <v>9</v>
      </c>
      <c r="X146" s="54"/>
      <c r="Y146" s="51">
        <v>12</v>
      </c>
      <c r="Z146" s="207" t="str">
        <f t="shared" si="13"/>
        <v xml:space="preserve">  </v>
      </c>
      <c r="AA146" s="208"/>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7" t="str">
        <f t="shared" si="14"/>
        <v/>
      </c>
      <c r="BC146" s="33"/>
      <c r="BD146" s="16">
        <f t="shared" si="11"/>
        <v>0</v>
      </c>
      <c r="BE146" s="16">
        <f t="shared" si="15"/>
        <v>0</v>
      </c>
      <c r="BF146" s="16"/>
      <c r="BG146" s="217"/>
      <c r="BH146" s="217"/>
      <c r="BI146" s="217"/>
      <c r="BJ146" s="217"/>
      <c r="BK146" s="217"/>
      <c r="BL146" s="217"/>
      <c r="BM146" s="217"/>
      <c r="BN146" s="217"/>
      <c r="BO146" s="217"/>
      <c r="BP146" s="218"/>
      <c r="BQ146" s="217"/>
      <c r="BR146" s="217"/>
      <c r="BS146" s="217"/>
      <c r="BT146" s="217"/>
      <c r="BU146" s="217"/>
      <c r="BV146" s="217"/>
      <c r="BW146" s="217"/>
      <c r="BX146" s="217"/>
      <c r="BY146" s="217"/>
      <c r="BZ146" s="217"/>
      <c r="CA146" s="217"/>
      <c r="CB146" s="217"/>
      <c r="CC146" s="217"/>
    </row>
    <row r="147" spans="1:81" s="219" customFormat="1" ht="18" customHeight="1" x14ac:dyDescent="0.2">
      <c r="A147" s="216"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07" t="str">
        <f t="shared" si="13"/>
        <v xml:space="preserve">  </v>
      </c>
      <c r="AA147" s="208"/>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7" t="str">
        <f t="shared" si="14"/>
        <v/>
      </c>
      <c r="BC147" s="33"/>
      <c r="BD147" s="16">
        <f t="shared" si="11"/>
        <v>0</v>
      </c>
      <c r="BE147" s="16">
        <f t="shared" si="15"/>
        <v>0</v>
      </c>
      <c r="BF147" s="16"/>
      <c r="BG147" s="217"/>
      <c r="BH147" s="217"/>
      <c r="BI147" s="217"/>
      <c r="BJ147" s="217"/>
      <c r="BK147" s="217"/>
      <c r="BL147" s="217"/>
      <c r="BM147" s="217"/>
      <c r="BN147" s="217"/>
      <c r="BO147" s="217"/>
      <c r="BP147" s="218"/>
      <c r="BQ147" s="217"/>
      <c r="BR147" s="217"/>
      <c r="BS147" s="217"/>
      <c r="BT147" s="217"/>
      <c r="BU147" s="217"/>
      <c r="BV147" s="217"/>
      <c r="BW147" s="217"/>
      <c r="BX147" s="217"/>
      <c r="BY147" s="217"/>
      <c r="BZ147" s="217"/>
      <c r="CA147" s="217"/>
      <c r="CB147" s="217"/>
      <c r="CC147" s="217"/>
    </row>
    <row r="148" spans="1:81" s="219" customFormat="1" ht="18" customHeight="1" x14ac:dyDescent="0.2">
      <c r="A148" s="216"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07" t="str">
        <f t="shared" si="13"/>
        <v xml:space="preserve">  </v>
      </c>
      <c r="AA148" s="208"/>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7" t="str">
        <f t="shared" si="14"/>
        <v/>
      </c>
      <c r="BC148" s="33"/>
      <c r="BD148" s="16">
        <f t="shared" si="11"/>
        <v>0</v>
      </c>
      <c r="BE148" s="16">
        <f t="shared" si="15"/>
        <v>0</v>
      </c>
      <c r="BF148" s="16"/>
      <c r="BG148" s="217"/>
      <c r="BH148" s="217"/>
      <c r="BI148" s="217"/>
      <c r="BJ148" s="217"/>
      <c r="BK148" s="217"/>
      <c r="BL148" s="217"/>
      <c r="BM148" s="217"/>
      <c r="BN148" s="217"/>
      <c r="BO148" s="217"/>
      <c r="BP148" s="218"/>
      <c r="BQ148" s="217"/>
      <c r="BR148" s="217"/>
      <c r="BS148" s="217"/>
      <c r="BT148" s="217"/>
      <c r="BU148" s="217"/>
      <c r="BV148" s="217"/>
      <c r="BW148" s="217"/>
      <c r="BX148" s="217"/>
      <c r="BY148" s="217"/>
      <c r="BZ148" s="217"/>
      <c r="CA148" s="217"/>
      <c r="CB148" s="217"/>
      <c r="CC148" s="217"/>
    </row>
    <row r="149" spans="1:81" s="219" customFormat="1" ht="18" customHeight="1" x14ac:dyDescent="0.2">
      <c r="A149" s="216" t="s">
        <v>145</v>
      </c>
      <c r="B149" s="45">
        <f t="shared" si="12"/>
        <v>0</v>
      </c>
      <c r="C149" s="50"/>
      <c r="D149" s="48"/>
      <c r="E149" s="54"/>
      <c r="F149" s="48"/>
      <c r="G149" s="48"/>
      <c r="H149" s="48"/>
      <c r="I149" s="48"/>
      <c r="J149" s="48"/>
      <c r="K149" s="48"/>
      <c r="L149" s="48"/>
      <c r="M149" s="48"/>
      <c r="N149" s="48"/>
      <c r="O149" s="54"/>
      <c r="P149" s="48"/>
      <c r="Q149" s="48"/>
      <c r="R149" s="48"/>
      <c r="S149" s="48"/>
      <c r="T149" s="48"/>
      <c r="U149" s="51"/>
      <c r="V149" s="54"/>
      <c r="W149" s="51"/>
      <c r="X149" s="54"/>
      <c r="Y149" s="51"/>
      <c r="Z149" s="207" t="str">
        <f t="shared" si="13"/>
        <v xml:space="preserve">  </v>
      </c>
      <c r="AA149" s="208"/>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7" t="str">
        <f t="shared" si="14"/>
        <v/>
      </c>
      <c r="BC149" s="33"/>
      <c r="BD149" s="16">
        <f t="shared" si="11"/>
        <v>0</v>
      </c>
      <c r="BE149" s="16">
        <f t="shared" si="15"/>
        <v>0</v>
      </c>
      <c r="BF149" s="16"/>
      <c r="BG149" s="217"/>
      <c r="BH149" s="217"/>
      <c r="BI149" s="217"/>
      <c r="BJ149" s="217"/>
      <c r="BK149" s="217"/>
      <c r="BL149" s="217"/>
      <c r="BM149" s="217"/>
      <c r="BN149" s="217"/>
      <c r="BO149" s="217"/>
      <c r="BP149" s="218"/>
      <c r="BQ149" s="217"/>
      <c r="BR149" s="217"/>
      <c r="BS149" s="217"/>
      <c r="BT149" s="217"/>
      <c r="BU149" s="217"/>
      <c r="BV149" s="217"/>
      <c r="BW149" s="217"/>
      <c r="BX149" s="217"/>
      <c r="BY149" s="217"/>
      <c r="BZ149" s="217"/>
      <c r="CA149" s="217"/>
      <c r="CB149" s="217"/>
      <c r="CC149" s="217"/>
    </row>
    <row r="150" spans="1:81" s="219" customFormat="1" ht="18" customHeight="1" x14ac:dyDescent="0.2">
      <c r="A150" s="216"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07" t="str">
        <f t="shared" si="13"/>
        <v xml:space="preserve">  </v>
      </c>
      <c r="AA150" s="208"/>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7" t="str">
        <f t="shared" si="14"/>
        <v/>
      </c>
      <c r="BC150" s="33"/>
      <c r="BD150" s="16">
        <f t="shared" si="11"/>
        <v>0</v>
      </c>
      <c r="BE150" s="16">
        <f t="shared" si="15"/>
        <v>0</v>
      </c>
      <c r="BF150" s="16"/>
      <c r="BG150" s="217"/>
      <c r="BH150" s="217"/>
      <c r="BI150" s="217"/>
      <c r="BJ150" s="217"/>
      <c r="BK150" s="217"/>
      <c r="BL150" s="217"/>
      <c r="BM150" s="217"/>
      <c r="BN150" s="217"/>
      <c r="BO150" s="217"/>
      <c r="BP150" s="218"/>
      <c r="BQ150" s="217"/>
      <c r="BR150" s="217"/>
      <c r="BS150" s="217"/>
      <c r="BT150" s="217"/>
      <c r="BU150" s="217"/>
      <c r="BV150" s="217"/>
      <c r="BW150" s="217"/>
      <c r="BX150" s="217"/>
      <c r="BY150" s="217"/>
      <c r="BZ150" s="217"/>
      <c r="CA150" s="217"/>
      <c r="CB150" s="217"/>
      <c r="CC150" s="217"/>
    </row>
    <row r="151" spans="1:81" s="219" customFormat="1" ht="18" customHeight="1" x14ac:dyDescent="0.2">
      <c r="A151" s="216"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07" t="str">
        <f t="shared" si="13"/>
        <v xml:space="preserve">  </v>
      </c>
      <c r="AA151" s="208"/>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7" t="str">
        <f t="shared" si="14"/>
        <v/>
      </c>
      <c r="BC151" s="33"/>
      <c r="BD151" s="16">
        <f t="shared" si="11"/>
        <v>0</v>
      </c>
      <c r="BE151" s="16">
        <f t="shared" si="15"/>
        <v>0</v>
      </c>
      <c r="BF151" s="16"/>
      <c r="BG151" s="217"/>
      <c r="BH151" s="217"/>
      <c r="BI151" s="217"/>
      <c r="BJ151" s="217"/>
      <c r="BK151" s="217"/>
      <c r="BL151" s="217"/>
      <c r="BM151" s="217"/>
      <c r="BN151" s="217"/>
      <c r="BO151" s="217"/>
      <c r="BP151" s="218"/>
      <c r="BQ151" s="217"/>
      <c r="BR151" s="217"/>
      <c r="BS151" s="217"/>
      <c r="BT151" s="217"/>
      <c r="BU151" s="217"/>
      <c r="BV151" s="217"/>
      <c r="BW151" s="217"/>
      <c r="BX151" s="217"/>
      <c r="BY151" s="217"/>
      <c r="BZ151" s="217"/>
      <c r="CA151" s="217"/>
      <c r="CB151" s="217"/>
      <c r="CC151" s="217"/>
    </row>
    <row r="152" spans="1:81" s="219" customFormat="1" ht="18" customHeight="1" x14ac:dyDescent="0.2">
      <c r="A152" s="216" t="s">
        <v>148</v>
      </c>
      <c r="B152" s="45">
        <f t="shared" si="12"/>
        <v>54</v>
      </c>
      <c r="C152" s="50"/>
      <c r="D152" s="48"/>
      <c r="E152" s="54"/>
      <c r="F152" s="48">
        <v>1</v>
      </c>
      <c r="G152" s="48"/>
      <c r="H152" s="48">
        <v>2</v>
      </c>
      <c r="I152" s="48">
        <v>2</v>
      </c>
      <c r="J152" s="48">
        <v>3</v>
      </c>
      <c r="K152" s="48">
        <v>4</v>
      </c>
      <c r="L152" s="48">
        <v>5</v>
      </c>
      <c r="M152" s="48">
        <v>4</v>
      </c>
      <c r="N152" s="48">
        <v>3</v>
      </c>
      <c r="O152" s="54">
        <v>5</v>
      </c>
      <c r="P152" s="48">
        <v>5</v>
      </c>
      <c r="Q152" s="48">
        <v>4</v>
      </c>
      <c r="R152" s="48">
        <v>5</v>
      </c>
      <c r="S152" s="48">
        <v>3</v>
      </c>
      <c r="T152" s="48">
        <v>3</v>
      </c>
      <c r="U152" s="51">
        <v>5</v>
      </c>
      <c r="V152" s="54">
        <v>17</v>
      </c>
      <c r="W152" s="51">
        <v>37</v>
      </c>
      <c r="X152" s="54">
        <v>49</v>
      </c>
      <c r="Y152" s="51">
        <v>5</v>
      </c>
      <c r="Z152" s="207" t="str">
        <f t="shared" si="13"/>
        <v xml:space="preserve">  </v>
      </c>
      <c r="AA152" s="208"/>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7" t="str">
        <f t="shared" si="14"/>
        <v/>
      </c>
      <c r="BC152" s="33"/>
      <c r="BD152" s="16">
        <f t="shared" si="11"/>
        <v>0</v>
      </c>
      <c r="BE152" s="16">
        <f t="shared" si="15"/>
        <v>0</v>
      </c>
      <c r="BF152" s="16"/>
      <c r="BG152" s="217"/>
      <c r="BH152" s="217"/>
      <c r="BI152" s="217"/>
      <c r="BJ152" s="217"/>
      <c r="BK152" s="217"/>
      <c r="BL152" s="217"/>
      <c r="BM152" s="217"/>
      <c r="BN152" s="217"/>
      <c r="BO152" s="217"/>
      <c r="BP152" s="218"/>
      <c r="BQ152" s="217"/>
      <c r="BR152" s="217"/>
      <c r="BS152" s="217"/>
      <c r="BT152" s="217"/>
      <c r="BU152" s="217"/>
      <c r="BV152" s="217"/>
      <c r="BW152" s="217"/>
      <c r="BX152" s="217"/>
      <c r="BY152" s="217"/>
      <c r="BZ152" s="217"/>
      <c r="CA152" s="217"/>
      <c r="CB152" s="217"/>
      <c r="CC152" s="217"/>
    </row>
    <row r="153" spans="1:81" s="219" customFormat="1" ht="18" customHeight="1" x14ac:dyDescent="0.2">
      <c r="A153" s="216" t="s">
        <v>149</v>
      </c>
      <c r="B153" s="45">
        <f t="shared" si="12"/>
        <v>0</v>
      </c>
      <c r="C153" s="50"/>
      <c r="D153" s="48"/>
      <c r="E153" s="54"/>
      <c r="F153" s="48"/>
      <c r="G153" s="48"/>
      <c r="H153" s="48"/>
      <c r="I153" s="48"/>
      <c r="J153" s="48"/>
      <c r="K153" s="48"/>
      <c r="L153" s="48"/>
      <c r="M153" s="48"/>
      <c r="N153" s="48"/>
      <c r="O153" s="54"/>
      <c r="P153" s="48"/>
      <c r="Q153" s="48"/>
      <c r="R153" s="48"/>
      <c r="S153" s="48"/>
      <c r="T153" s="48"/>
      <c r="U153" s="51"/>
      <c r="V153" s="54"/>
      <c r="W153" s="51"/>
      <c r="X153" s="54"/>
      <c r="Y153" s="51"/>
      <c r="Z153" s="207" t="str">
        <f t="shared" si="13"/>
        <v xml:space="preserve">  </v>
      </c>
      <c r="AA153" s="208"/>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7" t="str">
        <f t="shared" si="14"/>
        <v/>
      </c>
      <c r="BC153" s="33"/>
      <c r="BD153" s="16">
        <f t="shared" si="11"/>
        <v>0</v>
      </c>
      <c r="BE153" s="16">
        <f t="shared" si="15"/>
        <v>0</v>
      </c>
      <c r="BF153" s="16"/>
      <c r="BG153" s="217"/>
      <c r="BH153" s="217"/>
      <c r="BI153" s="217"/>
      <c r="BJ153" s="217"/>
      <c r="BK153" s="217"/>
      <c r="BL153" s="217"/>
      <c r="BM153" s="217"/>
      <c r="BN153" s="217"/>
      <c r="BO153" s="217"/>
      <c r="BP153" s="218"/>
      <c r="BQ153" s="217"/>
      <c r="BR153" s="217"/>
      <c r="BS153" s="217"/>
      <c r="BT153" s="217"/>
      <c r="BU153" s="217"/>
      <c r="BV153" s="217"/>
      <c r="BW153" s="217"/>
      <c r="BX153" s="217"/>
      <c r="BY153" s="217"/>
      <c r="BZ153" s="217"/>
      <c r="CA153" s="217"/>
      <c r="CB153" s="217"/>
      <c r="CC153" s="217"/>
    </row>
    <row r="154" spans="1:81" s="219" customFormat="1" ht="18" customHeight="1" x14ac:dyDescent="0.2">
      <c r="A154" s="216"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07" t="str">
        <f t="shared" si="13"/>
        <v xml:space="preserve">  </v>
      </c>
      <c r="AA154" s="208"/>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7" t="str">
        <f t="shared" si="14"/>
        <v/>
      </c>
      <c r="BC154" s="33"/>
      <c r="BD154" s="16">
        <f t="shared" si="11"/>
        <v>0</v>
      </c>
      <c r="BE154" s="16">
        <f t="shared" si="15"/>
        <v>0</v>
      </c>
      <c r="BF154" s="16"/>
      <c r="BG154" s="217"/>
      <c r="BH154" s="217"/>
      <c r="BI154" s="217"/>
      <c r="BJ154" s="217"/>
      <c r="BK154" s="217"/>
      <c r="BL154" s="217"/>
      <c r="BM154" s="217"/>
      <c r="BN154" s="217"/>
      <c r="BO154" s="217"/>
      <c r="BP154" s="218"/>
      <c r="BQ154" s="217"/>
      <c r="BR154" s="217"/>
      <c r="BS154" s="217"/>
      <c r="BT154" s="217"/>
      <c r="BU154" s="217"/>
      <c r="BV154" s="217"/>
      <c r="BW154" s="217"/>
      <c r="BX154" s="217"/>
      <c r="BY154" s="217"/>
      <c r="BZ154" s="217"/>
      <c r="CA154" s="217"/>
      <c r="CB154" s="217"/>
      <c r="CC154" s="217"/>
    </row>
    <row r="155" spans="1:81" s="219" customFormat="1" ht="18" customHeight="1" x14ac:dyDescent="0.2">
      <c r="A155" s="216" t="s">
        <v>151</v>
      </c>
      <c r="B155" s="45">
        <f t="shared" si="12"/>
        <v>39</v>
      </c>
      <c r="C155" s="50">
        <v>2</v>
      </c>
      <c r="D155" s="48"/>
      <c r="E155" s="54"/>
      <c r="F155" s="48">
        <v>1</v>
      </c>
      <c r="G155" s="48">
        <v>1</v>
      </c>
      <c r="H155" s="48"/>
      <c r="I155" s="48"/>
      <c r="J155" s="48">
        <v>1</v>
      </c>
      <c r="K155" s="48"/>
      <c r="L155" s="48"/>
      <c r="M155" s="48"/>
      <c r="N155" s="48">
        <v>3</v>
      </c>
      <c r="O155" s="54">
        <v>2</v>
      </c>
      <c r="P155" s="48">
        <v>3</v>
      </c>
      <c r="Q155" s="48">
        <v>2</v>
      </c>
      <c r="R155" s="48">
        <v>4</v>
      </c>
      <c r="S155" s="48">
        <v>3</v>
      </c>
      <c r="T155" s="48">
        <v>6</v>
      </c>
      <c r="U155" s="51">
        <v>11</v>
      </c>
      <c r="V155" s="54">
        <v>10</v>
      </c>
      <c r="W155" s="51">
        <v>29</v>
      </c>
      <c r="X155" s="54"/>
      <c r="Y155" s="51">
        <v>39</v>
      </c>
      <c r="Z155" s="207" t="str">
        <f t="shared" si="13"/>
        <v xml:space="preserve">  </v>
      </c>
      <c r="AA155" s="208"/>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7" t="str">
        <f t="shared" si="14"/>
        <v/>
      </c>
      <c r="BC155" s="33"/>
      <c r="BD155" s="16">
        <f t="shared" si="11"/>
        <v>0</v>
      </c>
      <c r="BE155" s="16">
        <f t="shared" si="15"/>
        <v>0</v>
      </c>
      <c r="BF155" s="16"/>
      <c r="BG155" s="217"/>
      <c r="BH155" s="217"/>
      <c r="BI155" s="217"/>
      <c r="BJ155" s="217"/>
      <c r="BK155" s="217"/>
      <c r="BL155" s="217"/>
      <c r="BM155" s="217"/>
      <c r="BN155" s="217"/>
      <c r="BO155" s="217"/>
      <c r="BP155" s="218"/>
      <c r="BQ155" s="217"/>
      <c r="BR155" s="217"/>
      <c r="BS155" s="217"/>
      <c r="BT155" s="217"/>
      <c r="BU155" s="217"/>
      <c r="BV155" s="217"/>
      <c r="BW155" s="217"/>
      <c r="BX155" s="217"/>
      <c r="BY155" s="217"/>
      <c r="BZ155" s="217"/>
      <c r="CA155" s="217"/>
      <c r="CB155" s="217"/>
      <c r="CC155" s="217"/>
    </row>
    <row r="156" spans="1:81" s="219" customFormat="1" ht="18" customHeight="1" x14ac:dyDescent="0.2">
      <c r="A156" s="216"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07" t="str">
        <f t="shared" si="13"/>
        <v xml:space="preserve">  </v>
      </c>
      <c r="AA156" s="208"/>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7" t="str">
        <f t="shared" si="14"/>
        <v/>
      </c>
      <c r="BC156" s="33"/>
      <c r="BD156" s="16">
        <f t="shared" si="11"/>
        <v>0</v>
      </c>
      <c r="BE156" s="16">
        <f t="shared" si="15"/>
        <v>0</v>
      </c>
      <c r="BF156" s="16"/>
      <c r="BG156" s="217"/>
      <c r="BH156" s="217"/>
      <c r="BI156" s="217"/>
      <c r="BJ156" s="217"/>
      <c r="BK156" s="217"/>
      <c r="BL156" s="217"/>
      <c r="BM156" s="217"/>
      <c r="BN156" s="217"/>
      <c r="BO156" s="217"/>
      <c r="BP156" s="218"/>
      <c r="BQ156" s="217"/>
      <c r="BR156" s="217"/>
      <c r="BS156" s="217"/>
      <c r="BT156" s="217"/>
      <c r="BU156" s="217"/>
      <c r="BV156" s="217"/>
      <c r="BW156" s="217"/>
      <c r="BX156" s="217"/>
      <c r="BY156" s="217"/>
      <c r="BZ156" s="217"/>
      <c r="CA156" s="217"/>
      <c r="CB156" s="217"/>
      <c r="CC156" s="217"/>
    </row>
    <row r="157" spans="1:81" s="219" customFormat="1" ht="18" customHeight="1" x14ac:dyDescent="0.2">
      <c r="A157" s="216" t="s">
        <v>153</v>
      </c>
      <c r="B157" s="45">
        <f t="shared" si="12"/>
        <v>0</v>
      </c>
      <c r="C157" s="50"/>
      <c r="D157" s="48"/>
      <c r="E157" s="54"/>
      <c r="F157" s="48"/>
      <c r="G157" s="48"/>
      <c r="H157" s="48"/>
      <c r="I157" s="48"/>
      <c r="J157" s="48"/>
      <c r="K157" s="48"/>
      <c r="L157" s="48"/>
      <c r="M157" s="48"/>
      <c r="N157" s="48"/>
      <c r="O157" s="54"/>
      <c r="P157" s="48"/>
      <c r="Q157" s="48"/>
      <c r="R157" s="48"/>
      <c r="S157" s="48"/>
      <c r="T157" s="48"/>
      <c r="U157" s="51"/>
      <c r="V157" s="54"/>
      <c r="W157" s="51"/>
      <c r="X157" s="54"/>
      <c r="Y157" s="51"/>
      <c r="Z157" s="207" t="str">
        <f t="shared" si="13"/>
        <v xml:space="preserve">  </v>
      </c>
      <c r="AA157" s="208"/>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7" t="str">
        <f t="shared" si="14"/>
        <v/>
      </c>
      <c r="BC157" s="33"/>
      <c r="BD157" s="16">
        <f t="shared" si="11"/>
        <v>0</v>
      </c>
      <c r="BE157" s="16">
        <f t="shared" si="15"/>
        <v>0</v>
      </c>
      <c r="BF157" s="16"/>
      <c r="BG157" s="217"/>
      <c r="BH157" s="217"/>
      <c r="BI157" s="217"/>
      <c r="BJ157" s="217"/>
      <c r="BK157" s="217"/>
      <c r="BL157" s="217"/>
      <c r="BM157" s="217"/>
      <c r="BN157" s="217"/>
      <c r="BO157" s="217"/>
      <c r="BP157" s="218"/>
      <c r="BQ157" s="217"/>
      <c r="BR157" s="217"/>
      <c r="BS157" s="217"/>
      <c r="BT157" s="217"/>
      <c r="BU157" s="217"/>
      <c r="BV157" s="217"/>
      <c r="BW157" s="217"/>
      <c r="BX157" s="217"/>
      <c r="BY157" s="217"/>
      <c r="BZ157" s="217"/>
      <c r="CA157" s="217"/>
      <c r="CB157" s="217"/>
      <c r="CC157" s="217"/>
    </row>
    <row r="158" spans="1:81" s="219" customFormat="1" ht="18" customHeight="1" x14ac:dyDescent="0.2">
      <c r="A158" s="216" t="s">
        <v>154</v>
      </c>
      <c r="B158" s="45">
        <f t="shared" si="12"/>
        <v>2</v>
      </c>
      <c r="C158" s="50"/>
      <c r="D158" s="48"/>
      <c r="E158" s="54"/>
      <c r="F158" s="48">
        <v>1</v>
      </c>
      <c r="G158" s="48"/>
      <c r="H158" s="48"/>
      <c r="I158" s="48"/>
      <c r="J158" s="48"/>
      <c r="K158" s="48"/>
      <c r="L158" s="48">
        <v>1</v>
      </c>
      <c r="M158" s="48"/>
      <c r="N158" s="48"/>
      <c r="O158" s="54"/>
      <c r="P158" s="48"/>
      <c r="Q158" s="48"/>
      <c r="R158" s="48"/>
      <c r="S158" s="48"/>
      <c r="T158" s="48"/>
      <c r="U158" s="51"/>
      <c r="V158" s="54">
        <v>2</v>
      </c>
      <c r="W158" s="51"/>
      <c r="X158" s="54">
        <v>2</v>
      </c>
      <c r="Y158" s="51"/>
      <c r="Z158" s="207" t="str">
        <f t="shared" si="13"/>
        <v xml:space="preserve">  </v>
      </c>
      <c r="AA158" s="208"/>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7" t="str">
        <f t="shared" si="14"/>
        <v/>
      </c>
      <c r="BC158" s="33"/>
      <c r="BD158" s="16">
        <f t="shared" si="11"/>
        <v>0</v>
      </c>
      <c r="BE158" s="16">
        <f t="shared" si="15"/>
        <v>0</v>
      </c>
      <c r="BF158" s="16"/>
      <c r="BG158" s="217"/>
      <c r="BH158" s="217"/>
      <c r="BI158" s="217"/>
      <c r="BJ158" s="217"/>
      <c r="BK158" s="217"/>
      <c r="BL158" s="217"/>
      <c r="BM158" s="217"/>
      <c r="BN158" s="217"/>
      <c r="BO158" s="217"/>
      <c r="BP158" s="218"/>
      <c r="BQ158" s="217"/>
      <c r="BR158" s="217"/>
      <c r="BS158" s="217"/>
      <c r="BT158" s="217"/>
      <c r="BU158" s="217"/>
      <c r="BV158" s="217"/>
      <c r="BW158" s="217"/>
      <c r="BX158" s="217"/>
      <c r="BY158" s="217"/>
      <c r="BZ158" s="217"/>
      <c r="CA158" s="217"/>
      <c r="CB158" s="217"/>
      <c r="CC158" s="217"/>
    </row>
    <row r="159" spans="1:81" s="219" customFormat="1" ht="18" customHeight="1" x14ac:dyDescent="0.2">
      <c r="A159" s="220" t="s">
        <v>39</v>
      </c>
      <c r="B159" s="56">
        <f t="shared" si="12"/>
        <v>13</v>
      </c>
      <c r="C159" s="60"/>
      <c r="D159" s="58"/>
      <c r="E159" s="58"/>
      <c r="F159" s="58"/>
      <c r="G159" s="58"/>
      <c r="H159" s="58"/>
      <c r="I159" s="58"/>
      <c r="J159" s="58"/>
      <c r="K159" s="58">
        <v>1</v>
      </c>
      <c r="L159" s="58">
        <v>1</v>
      </c>
      <c r="M159" s="58">
        <v>2</v>
      </c>
      <c r="N159" s="58">
        <v>1</v>
      </c>
      <c r="O159" s="58"/>
      <c r="P159" s="58"/>
      <c r="Q159" s="58">
        <v>3</v>
      </c>
      <c r="R159" s="58"/>
      <c r="S159" s="58">
        <v>1</v>
      </c>
      <c r="T159" s="58">
        <v>2</v>
      </c>
      <c r="U159" s="61">
        <v>2</v>
      </c>
      <c r="V159" s="57">
        <v>3</v>
      </c>
      <c r="W159" s="61">
        <v>10</v>
      </c>
      <c r="X159" s="57">
        <v>12</v>
      </c>
      <c r="Y159" s="61">
        <v>1</v>
      </c>
      <c r="Z159" s="207" t="str">
        <f>$BA159&amp;"  "&amp;$BB159</f>
        <v xml:space="preserve">  </v>
      </c>
      <c r="AA159" s="208"/>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7" t="str">
        <f t="shared" si="14"/>
        <v/>
      </c>
      <c r="BC159" s="33"/>
      <c r="BD159" s="16">
        <f t="shared" si="11"/>
        <v>0</v>
      </c>
      <c r="BE159" s="16">
        <f t="shared" si="15"/>
        <v>0</v>
      </c>
      <c r="BF159" s="16"/>
      <c r="BG159" s="217"/>
      <c r="BH159" s="217"/>
      <c r="BI159" s="217"/>
      <c r="BJ159" s="217"/>
      <c r="BK159" s="217"/>
      <c r="BL159" s="217"/>
      <c r="BM159" s="217"/>
      <c r="BN159" s="217"/>
      <c r="BO159" s="217"/>
      <c r="BP159" s="218"/>
      <c r="BQ159" s="217"/>
      <c r="BR159" s="217"/>
      <c r="BS159" s="217"/>
      <c r="BT159" s="217"/>
      <c r="BU159" s="217"/>
      <c r="BV159" s="217"/>
      <c r="BW159" s="217"/>
      <c r="BX159" s="217"/>
      <c r="BY159" s="217"/>
      <c r="BZ159" s="217"/>
      <c r="CA159" s="217"/>
      <c r="CB159" s="217"/>
      <c r="CC159" s="217"/>
    </row>
    <row r="160" spans="1:81" s="219"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21"/>
      <c r="AS160" s="217"/>
      <c r="AT160" s="217"/>
      <c r="AU160" s="217"/>
      <c r="AV160" s="222"/>
      <c r="AW160" s="218"/>
      <c r="AX160" s="217"/>
      <c r="AY160" s="217"/>
      <c r="AZ160" s="217"/>
      <c r="BA160" s="6"/>
      <c r="BB160" s="6"/>
      <c r="BC160" s="6"/>
      <c r="BD160" s="6"/>
      <c r="BE160" s="6"/>
      <c r="BF160" s="6"/>
      <c r="BG160" s="217"/>
      <c r="BH160" s="217"/>
      <c r="BI160" s="217"/>
      <c r="BJ160" s="217"/>
      <c r="BK160" s="217"/>
      <c r="BL160" s="217"/>
      <c r="BM160" s="217"/>
      <c r="BN160" s="217"/>
      <c r="BO160" s="217"/>
      <c r="BP160" s="218"/>
      <c r="BQ160" s="217"/>
      <c r="BR160" s="217"/>
      <c r="BS160" s="217"/>
      <c r="BT160" s="217"/>
      <c r="BU160" s="217"/>
      <c r="BV160" s="217"/>
      <c r="BW160" s="217"/>
      <c r="BX160" s="217"/>
      <c r="BY160" s="217"/>
      <c r="BZ160" s="217"/>
      <c r="CA160" s="217"/>
      <c r="CB160" s="217"/>
      <c r="CC160" s="217"/>
    </row>
    <row r="161" spans="1:81" s="219" customFormat="1" ht="14.25" customHeight="1" x14ac:dyDescent="0.2">
      <c r="A161" s="324" t="s">
        <v>156</v>
      </c>
      <c r="B161" s="324" t="s">
        <v>5</v>
      </c>
      <c r="C161" s="328" t="s">
        <v>157</v>
      </c>
      <c r="D161" s="329"/>
      <c r="E161" s="64"/>
      <c r="F161" s="64"/>
      <c r="G161" s="64"/>
      <c r="H161" s="64"/>
      <c r="I161" s="64"/>
      <c r="J161" s="64"/>
      <c r="K161" s="64"/>
      <c r="L161" s="64"/>
      <c r="M161" s="64"/>
      <c r="N161" s="64"/>
      <c r="O161" s="64"/>
      <c r="P161" s="64"/>
      <c r="Q161" s="64"/>
      <c r="R161" s="11"/>
      <c r="S161" s="11"/>
      <c r="T161" s="11"/>
      <c r="U161" s="11"/>
      <c r="V161" s="11"/>
      <c r="W161" s="11"/>
      <c r="X161" s="11"/>
      <c r="Z161" s="221"/>
      <c r="AS161" s="217"/>
      <c r="AT161" s="217"/>
      <c r="AU161" s="217"/>
      <c r="AV161" s="222"/>
      <c r="AW161" s="218"/>
      <c r="AX161" s="217"/>
      <c r="AY161" s="217"/>
      <c r="AZ161" s="217"/>
      <c r="BA161" s="6"/>
      <c r="BB161" s="6"/>
      <c r="BC161" s="6"/>
      <c r="BD161" s="6"/>
      <c r="BE161" s="6"/>
      <c r="BF161" s="6"/>
      <c r="BG161" s="217"/>
      <c r="BH161" s="217"/>
      <c r="BI161" s="217"/>
      <c r="BJ161" s="217"/>
      <c r="BK161" s="217"/>
      <c r="BL161" s="217"/>
      <c r="BM161" s="217"/>
      <c r="BN161" s="217"/>
      <c r="BO161" s="217"/>
      <c r="BP161" s="218"/>
      <c r="BQ161" s="217"/>
      <c r="BR161" s="217"/>
      <c r="BS161" s="217"/>
      <c r="BT161" s="217"/>
      <c r="BU161" s="217"/>
      <c r="BV161" s="217"/>
      <c r="BW161" s="217"/>
      <c r="BX161" s="217"/>
      <c r="BY161" s="217"/>
      <c r="BZ161" s="217"/>
      <c r="CA161" s="217"/>
      <c r="CB161" s="217"/>
      <c r="CC161" s="217"/>
    </row>
    <row r="162" spans="1:81" s="219" customFormat="1" ht="14.25" x14ac:dyDescent="0.2">
      <c r="A162" s="325"/>
      <c r="B162" s="325"/>
      <c r="C162" s="271" t="s">
        <v>138</v>
      </c>
      <c r="D162" s="271" t="s">
        <v>139</v>
      </c>
      <c r="E162" s="64"/>
      <c r="F162" s="64"/>
      <c r="G162" s="64"/>
      <c r="H162" s="64"/>
      <c r="I162" s="64"/>
      <c r="J162" s="64"/>
      <c r="K162" s="64"/>
      <c r="L162" s="64"/>
      <c r="M162" s="64"/>
      <c r="N162" s="64"/>
      <c r="O162" s="64"/>
      <c r="P162" s="64"/>
      <c r="Q162" s="64"/>
      <c r="R162" s="11"/>
      <c r="S162" s="11"/>
      <c r="T162" s="11"/>
      <c r="U162" s="11"/>
      <c r="V162" s="11"/>
      <c r="W162" s="11"/>
      <c r="X162" s="11"/>
      <c r="Z162" s="221"/>
      <c r="AS162" s="217"/>
      <c r="AT162" s="217"/>
      <c r="AU162" s="217"/>
      <c r="AV162" s="222"/>
      <c r="AW162" s="218"/>
      <c r="AX162" s="217"/>
      <c r="AY162" s="217"/>
      <c r="AZ162" s="217"/>
      <c r="BA162" s="6"/>
      <c r="BB162" s="6"/>
      <c r="BC162" s="6"/>
      <c r="BD162" s="6"/>
      <c r="BE162" s="6"/>
      <c r="BF162" s="6"/>
      <c r="BG162" s="217"/>
      <c r="BH162" s="217"/>
      <c r="BI162" s="217"/>
      <c r="BJ162" s="217"/>
      <c r="BK162" s="217"/>
      <c r="BL162" s="217"/>
      <c r="BM162" s="217"/>
      <c r="BN162" s="217"/>
      <c r="BO162" s="217"/>
      <c r="BP162" s="218"/>
      <c r="BQ162" s="217"/>
      <c r="BR162" s="217"/>
      <c r="BS162" s="217"/>
      <c r="BT162" s="217"/>
      <c r="BU162" s="217"/>
      <c r="BV162" s="217"/>
      <c r="BW162" s="217"/>
      <c r="BX162" s="217"/>
      <c r="BY162" s="217"/>
      <c r="BZ162" s="217"/>
      <c r="CA162" s="217"/>
      <c r="CB162" s="217"/>
      <c r="CC162" s="217"/>
    </row>
    <row r="163" spans="1:81" s="219" customFormat="1" ht="15.75" customHeight="1" x14ac:dyDescent="0.2">
      <c r="A163" s="216" t="s">
        <v>43</v>
      </c>
      <c r="B163" s="45">
        <f>+SUM(C163:D163)</f>
        <v>87</v>
      </c>
      <c r="C163" s="76">
        <v>44</v>
      </c>
      <c r="D163" s="76">
        <v>43</v>
      </c>
      <c r="E163" s="64"/>
      <c r="F163" s="64"/>
      <c r="G163" s="64"/>
      <c r="H163" s="64"/>
      <c r="I163" s="64"/>
      <c r="J163" s="64"/>
      <c r="K163" s="64"/>
      <c r="L163" s="64"/>
      <c r="M163" s="64"/>
      <c r="N163" s="64"/>
      <c r="O163" s="64"/>
      <c r="P163" s="64"/>
      <c r="Q163" s="64"/>
      <c r="U163" s="14"/>
      <c r="V163" s="14"/>
      <c r="W163" s="11"/>
      <c r="X163" s="11"/>
      <c r="Z163" s="221"/>
      <c r="AS163" s="217"/>
      <c r="AT163" s="217"/>
      <c r="AU163" s="217"/>
      <c r="AV163" s="222"/>
      <c r="AW163" s="218"/>
      <c r="AX163" s="217"/>
      <c r="AY163" s="217"/>
      <c r="AZ163" s="217"/>
      <c r="BA163" s="6"/>
      <c r="BB163" s="6"/>
      <c r="BC163" s="6"/>
      <c r="BD163" s="6"/>
      <c r="BE163" s="6"/>
      <c r="BF163" s="6"/>
      <c r="BG163" s="217"/>
      <c r="BH163" s="217"/>
      <c r="BI163" s="217"/>
      <c r="BJ163" s="217"/>
      <c r="BK163" s="217"/>
      <c r="BL163" s="217"/>
      <c r="BM163" s="217"/>
      <c r="BN163" s="217"/>
      <c r="BO163" s="217"/>
      <c r="BP163" s="218"/>
      <c r="BQ163" s="217"/>
      <c r="BR163" s="217"/>
      <c r="BS163" s="217"/>
      <c r="BT163" s="217"/>
      <c r="BU163" s="217"/>
      <c r="BV163" s="217"/>
      <c r="BW163" s="217"/>
      <c r="BX163" s="217"/>
      <c r="BY163" s="217"/>
      <c r="BZ163" s="217"/>
      <c r="CA163" s="217"/>
      <c r="CB163" s="217"/>
      <c r="CC163" s="217"/>
    </row>
    <row r="164" spans="1:81" s="219" customFormat="1" ht="15.75" customHeight="1" x14ac:dyDescent="0.2">
      <c r="A164" s="216"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21"/>
      <c r="AS164" s="217"/>
      <c r="AT164" s="217"/>
      <c r="AU164" s="217"/>
      <c r="AV164" s="222"/>
      <c r="AW164" s="218"/>
      <c r="AX164" s="217"/>
      <c r="AY164" s="217"/>
      <c r="AZ164" s="217"/>
      <c r="BA164" s="6"/>
      <c r="BB164" s="6"/>
      <c r="BC164" s="6"/>
      <c r="BD164" s="6"/>
      <c r="BE164" s="6"/>
      <c r="BF164" s="6"/>
      <c r="BG164" s="217"/>
      <c r="BH164" s="217"/>
      <c r="BI164" s="217"/>
      <c r="BJ164" s="217"/>
      <c r="BK164" s="217"/>
      <c r="BL164" s="217"/>
      <c r="BM164" s="217"/>
      <c r="BN164" s="217"/>
      <c r="BO164" s="217"/>
      <c r="BP164" s="218"/>
      <c r="BQ164" s="217"/>
      <c r="BR164" s="217"/>
      <c r="BS164" s="217"/>
      <c r="BT164" s="217"/>
      <c r="BU164" s="217"/>
      <c r="BV164" s="217"/>
      <c r="BW164" s="217"/>
      <c r="BX164" s="217"/>
      <c r="BY164" s="217"/>
      <c r="BZ164" s="217"/>
      <c r="CA164" s="217"/>
      <c r="CB164" s="217"/>
      <c r="CC164" s="217"/>
    </row>
    <row r="165" spans="1:81" s="219" customFormat="1" ht="15.75" customHeight="1" x14ac:dyDescent="0.2">
      <c r="A165" s="223" t="s">
        <v>45</v>
      </c>
      <c r="B165" s="224">
        <f>+SUM(C165:D165)</f>
        <v>1</v>
      </c>
      <c r="C165" s="84"/>
      <c r="D165" s="84">
        <v>1</v>
      </c>
      <c r="E165" s="64"/>
      <c r="F165" s="64"/>
      <c r="G165" s="64"/>
      <c r="H165" s="64"/>
      <c r="I165" s="64"/>
      <c r="J165" s="64"/>
      <c r="K165" s="64"/>
      <c r="L165" s="64"/>
      <c r="M165" s="64"/>
      <c r="N165" s="64"/>
      <c r="O165" s="64"/>
      <c r="P165" s="64"/>
      <c r="Q165" s="64"/>
      <c r="U165" s="14"/>
      <c r="V165" s="14"/>
      <c r="W165" s="11"/>
      <c r="X165" s="11"/>
      <c r="Z165" s="221"/>
      <c r="AS165" s="217"/>
      <c r="AT165" s="217"/>
      <c r="AU165" s="217"/>
      <c r="AV165" s="222"/>
      <c r="AW165" s="218"/>
      <c r="AX165" s="217"/>
      <c r="AY165" s="217"/>
      <c r="AZ165" s="217"/>
      <c r="BA165" s="6"/>
      <c r="BB165" s="6"/>
      <c r="BC165" s="6"/>
      <c r="BD165" s="6"/>
      <c r="BE165" s="6"/>
      <c r="BF165" s="6"/>
      <c r="BG165" s="217"/>
      <c r="BH165" s="217"/>
      <c r="BI165" s="217"/>
      <c r="BJ165" s="217"/>
      <c r="BK165" s="217"/>
      <c r="BL165" s="217"/>
      <c r="BM165" s="217"/>
      <c r="BN165" s="217"/>
      <c r="BO165" s="217"/>
      <c r="BP165" s="218"/>
      <c r="BQ165" s="217"/>
      <c r="BR165" s="217"/>
      <c r="BS165" s="217"/>
      <c r="BT165" s="217"/>
      <c r="BU165" s="217"/>
      <c r="BV165" s="217"/>
      <c r="BW165" s="217"/>
      <c r="BX165" s="217"/>
      <c r="BY165" s="217"/>
      <c r="BZ165" s="217"/>
      <c r="CA165" s="217"/>
      <c r="CB165" s="217"/>
      <c r="CC165" s="217"/>
    </row>
    <row r="166" spans="1:81" s="219" customFormat="1" ht="15.75" customHeight="1" x14ac:dyDescent="0.2">
      <c r="A166" s="225" t="s">
        <v>158</v>
      </c>
      <c r="B166" s="224">
        <f>+SUM(C166:D166)</f>
        <v>0</v>
      </c>
      <c r="C166" s="84"/>
      <c r="D166" s="84"/>
      <c r="E166" s="64"/>
      <c r="F166" s="64"/>
      <c r="G166" s="64"/>
      <c r="H166" s="64"/>
      <c r="I166" s="226"/>
      <c r="J166" s="64"/>
      <c r="K166" s="64"/>
      <c r="L166" s="64"/>
      <c r="M166" s="64"/>
      <c r="N166" s="64"/>
      <c r="O166" s="64"/>
      <c r="P166" s="64"/>
      <c r="Q166" s="64"/>
      <c r="U166" s="14"/>
      <c r="V166" s="14"/>
      <c r="W166" s="11"/>
      <c r="X166" s="11"/>
      <c r="Z166" s="221"/>
      <c r="AS166" s="217"/>
      <c r="AT166" s="217"/>
      <c r="AU166" s="217"/>
      <c r="AV166" s="222"/>
      <c r="AW166" s="218"/>
      <c r="AX166" s="217"/>
      <c r="AY166" s="217"/>
      <c r="AZ166" s="217"/>
      <c r="BA166" s="6"/>
      <c r="BB166" s="6"/>
      <c r="BC166" s="6"/>
      <c r="BD166" s="6"/>
      <c r="BE166" s="6"/>
      <c r="BF166" s="6"/>
      <c r="BG166" s="217"/>
      <c r="BH166" s="217"/>
      <c r="BI166" s="217"/>
      <c r="BJ166" s="217"/>
      <c r="BK166" s="217"/>
      <c r="BL166" s="217"/>
      <c r="BM166" s="217"/>
      <c r="BN166" s="217"/>
      <c r="BO166" s="217"/>
      <c r="BP166" s="218"/>
      <c r="BQ166" s="217"/>
      <c r="BR166" s="217"/>
      <c r="BS166" s="217"/>
      <c r="BT166" s="217"/>
      <c r="BU166" s="217"/>
      <c r="BV166" s="217"/>
      <c r="BW166" s="217"/>
      <c r="BX166" s="217"/>
      <c r="BY166" s="217"/>
      <c r="BZ166" s="217"/>
      <c r="CA166" s="217"/>
      <c r="CB166" s="217"/>
      <c r="CC166" s="217"/>
    </row>
    <row r="167" spans="1:81" s="219" customFormat="1" ht="15.75" customHeight="1" x14ac:dyDescent="0.2">
      <c r="A167" s="206" t="s">
        <v>5</v>
      </c>
      <c r="B167" s="24">
        <f>+SUM(C167:D167)</f>
        <v>88</v>
      </c>
      <c r="C167" s="24">
        <f>+SUM(C163:C166)</f>
        <v>44</v>
      </c>
      <c r="D167" s="24">
        <f>+SUM(D163:D166)</f>
        <v>44</v>
      </c>
      <c r="E167" s="64"/>
      <c r="F167" s="64"/>
      <c r="G167" s="64"/>
      <c r="H167" s="64"/>
      <c r="I167" s="64"/>
      <c r="J167" s="64"/>
      <c r="K167" s="64"/>
      <c r="L167" s="64"/>
      <c r="M167" s="64"/>
      <c r="N167" s="64"/>
      <c r="O167" s="64"/>
      <c r="P167" s="64"/>
      <c r="Q167" s="64"/>
      <c r="U167" s="14"/>
      <c r="V167" s="14"/>
      <c r="W167" s="11"/>
      <c r="X167" s="11"/>
      <c r="Z167" s="221"/>
      <c r="AS167" s="217"/>
      <c r="AT167" s="217"/>
      <c r="AU167" s="217"/>
      <c r="AV167" s="222"/>
      <c r="AW167" s="218"/>
      <c r="AX167" s="217"/>
      <c r="AY167" s="217"/>
      <c r="AZ167" s="217"/>
      <c r="BA167" s="6"/>
      <c r="BB167" s="6"/>
      <c r="BC167" s="6"/>
      <c r="BD167" s="6"/>
      <c r="BE167" s="6"/>
      <c r="BF167" s="6"/>
      <c r="BG167" s="217"/>
      <c r="BH167" s="217"/>
      <c r="BI167" s="217"/>
      <c r="BJ167" s="217"/>
      <c r="BK167" s="217"/>
      <c r="BL167" s="217"/>
      <c r="BM167" s="217"/>
      <c r="BN167" s="217"/>
      <c r="BO167" s="217"/>
      <c r="BP167" s="218"/>
      <c r="BQ167" s="217"/>
      <c r="BR167" s="217"/>
      <c r="BS167" s="217"/>
      <c r="BT167" s="217"/>
      <c r="BU167" s="217"/>
      <c r="BV167" s="217"/>
      <c r="BW167" s="217"/>
      <c r="BX167" s="217"/>
      <c r="BY167" s="217"/>
      <c r="BZ167" s="217"/>
      <c r="CA167" s="217"/>
      <c r="CB167" s="217"/>
      <c r="CC167" s="217"/>
    </row>
    <row r="168" spans="1:81" s="15" customFormat="1" ht="40.5" customHeight="1" x14ac:dyDescent="0.2">
      <c r="A168" s="130" t="s">
        <v>159</v>
      </c>
      <c r="B168" s="130"/>
      <c r="C168" s="130"/>
      <c r="D168" s="130"/>
      <c r="E168" s="130"/>
      <c r="F168" s="130"/>
      <c r="G168" s="130"/>
      <c r="H168" s="11"/>
      <c r="I168" s="11"/>
      <c r="J168" s="11"/>
      <c r="K168" s="11"/>
      <c r="L168" s="11"/>
      <c r="M168" s="130"/>
      <c r="N168" s="130"/>
      <c r="R168" s="11"/>
      <c r="S168" s="11"/>
      <c r="AK168" s="13"/>
      <c r="AL168" s="13"/>
      <c r="AM168" s="13"/>
      <c r="AN168" s="13"/>
      <c r="AO168" s="13"/>
      <c r="AP168" s="13"/>
      <c r="AV168" s="17"/>
      <c r="AW168" s="131"/>
      <c r="BA168" s="6"/>
      <c r="BB168" s="6"/>
      <c r="BC168" s="6"/>
      <c r="BD168" s="6"/>
      <c r="BE168" s="6"/>
      <c r="BF168" s="6"/>
      <c r="BP168" s="16"/>
    </row>
    <row r="169" spans="1:81" s="13" customFormat="1" ht="14.25" customHeight="1" x14ac:dyDescent="0.15">
      <c r="A169" s="366" t="s">
        <v>70</v>
      </c>
      <c r="B169" s="368" t="s">
        <v>71</v>
      </c>
      <c r="C169" s="358" t="s">
        <v>72</v>
      </c>
      <c r="D169" s="370"/>
      <c r="E169" s="370"/>
      <c r="F169" s="370"/>
      <c r="G169" s="370"/>
      <c r="H169" s="370"/>
      <c r="I169" s="370"/>
      <c r="J169" s="370"/>
      <c r="K169" s="370"/>
      <c r="L169" s="370"/>
      <c r="M169" s="370"/>
      <c r="N169" s="370"/>
      <c r="O169" s="370"/>
      <c r="P169" s="370"/>
      <c r="Q169" s="370"/>
      <c r="R169" s="370"/>
      <c r="S169" s="370"/>
      <c r="T169" s="370"/>
      <c r="U169" s="370"/>
      <c r="V169" s="358" t="s">
        <v>7</v>
      </c>
      <c r="W169" s="359"/>
      <c r="X169" s="394" t="s">
        <v>73</v>
      </c>
      <c r="Y169" s="390" t="s">
        <v>160</v>
      </c>
      <c r="Z169" s="15"/>
      <c r="AA169" s="15"/>
      <c r="AB169" s="15"/>
      <c r="AC169" s="15"/>
      <c r="AD169" s="15"/>
      <c r="AE169" s="15"/>
      <c r="AF169" s="15"/>
      <c r="AG169" s="15"/>
      <c r="AH169" s="15"/>
      <c r="AI169" s="15"/>
      <c r="AJ169" s="15"/>
      <c r="AW169" s="131"/>
      <c r="AX169" s="17"/>
      <c r="BA169" s="6"/>
      <c r="BB169" s="6"/>
      <c r="BC169" s="6"/>
      <c r="BD169" s="6"/>
      <c r="BE169" s="6"/>
      <c r="BF169" s="6"/>
      <c r="BP169" s="16"/>
    </row>
    <row r="170" spans="1:81" s="13" customFormat="1" ht="30" customHeight="1" x14ac:dyDescent="0.15">
      <c r="A170" s="367"/>
      <c r="B170" s="369"/>
      <c r="C170" s="132"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95"/>
      <c r="Y170" s="391"/>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3" t="s">
        <v>75</v>
      </c>
      <c r="B171" s="134">
        <f t="shared" ref="B171:B176" si="16">SUM(C171:U171)</f>
        <v>63</v>
      </c>
      <c r="C171" s="50"/>
      <c r="D171" s="48"/>
      <c r="E171" s="48"/>
      <c r="F171" s="48">
        <v>2</v>
      </c>
      <c r="G171" s="48"/>
      <c r="H171" s="48">
        <v>2</v>
      </c>
      <c r="I171" s="48">
        <v>2</v>
      </c>
      <c r="J171" s="48">
        <v>3</v>
      </c>
      <c r="K171" s="48">
        <v>5</v>
      </c>
      <c r="L171" s="48">
        <v>6</v>
      </c>
      <c r="M171" s="55">
        <v>6</v>
      </c>
      <c r="N171" s="55">
        <v>4</v>
      </c>
      <c r="O171" s="55">
        <v>5</v>
      </c>
      <c r="P171" s="55">
        <v>4</v>
      </c>
      <c r="Q171" s="55">
        <v>7</v>
      </c>
      <c r="R171" s="55">
        <v>5</v>
      </c>
      <c r="S171" s="55">
        <v>4</v>
      </c>
      <c r="T171" s="55">
        <v>4</v>
      </c>
      <c r="U171" s="55">
        <v>4</v>
      </c>
      <c r="V171" s="50">
        <v>18</v>
      </c>
      <c r="W171" s="51">
        <v>45</v>
      </c>
      <c r="X171" s="227">
        <v>63</v>
      </c>
      <c r="Y171" s="228"/>
      <c r="Z171" s="136"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7"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3"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27"/>
      <c r="Y172" s="229"/>
      <c r="Z172" s="136" t="str">
        <f t="shared" si="17"/>
        <v/>
      </c>
      <c r="AA172" s="15"/>
      <c r="AB172" s="15"/>
      <c r="AC172" s="15"/>
      <c r="AI172" s="15"/>
      <c r="AJ172" s="15"/>
      <c r="AK172" s="15"/>
      <c r="AL172" s="15"/>
      <c r="AM172" s="15"/>
      <c r="AW172" s="16"/>
      <c r="AZ172" s="17"/>
      <c r="BA172" s="33" t="str">
        <f t="shared" si="18"/>
        <v/>
      </c>
      <c r="BB172" s="137" t="str">
        <f t="shared" si="19"/>
        <v/>
      </c>
      <c r="BC172" s="33" t="str">
        <f t="shared" si="20"/>
        <v/>
      </c>
      <c r="BD172" s="16">
        <f t="shared" si="21"/>
        <v>0</v>
      </c>
      <c r="BE172" s="16">
        <f t="shared" si="22"/>
        <v>0</v>
      </c>
      <c r="BF172" s="16" t="str">
        <f t="shared" si="23"/>
        <v/>
      </c>
      <c r="BP172" s="16"/>
    </row>
    <row r="173" spans="1:81" s="13" customFormat="1" ht="15.75" customHeight="1" x14ac:dyDescent="0.15">
      <c r="A173" s="133"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27"/>
      <c r="Y173" s="229"/>
      <c r="Z173" s="136" t="str">
        <f t="shared" si="17"/>
        <v/>
      </c>
      <c r="AA173" s="15"/>
      <c r="AB173" s="15"/>
      <c r="AC173" s="15"/>
      <c r="AI173" s="15"/>
      <c r="AJ173" s="15"/>
      <c r="AK173" s="15"/>
      <c r="AL173" s="15"/>
      <c r="AM173" s="15"/>
      <c r="AW173" s="16"/>
      <c r="AZ173" s="17"/>
      <c r="BA173" s="33" t="str">
        <f t="shared" si="18"/>
        <v/>
      </c>
      <c r="BB173" s="137" t="str">
        <f t="shared" si="19"/>
        <v/>
      </c>
      <c r="BC173" s="33" t="str">
        <f t="shared" si="20"/>
        <v/>
      </c>
      <c r="BD173" s="16">
        <f t="shared" si="21"/>
        <v>0</v>
      </c>
      <c r="BE173" s="16">
        <f t="shared" si="22"/>
        <v>0</v>
      </c>
      <c r="BF173" s="16" t="str">
        <f t="shared" si="23"/>
        <v/>
      </c>
      <c r="BP173" s="16"/>
    </row>
    <row r="174" spans="1:81" s="13" customFormat="1" ht="15.75" customHeight="1" x14ac:dyDescent="0.15">
      <c r="A174" s="23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27"/>
      <c r="Y174" s="229"/>
      <c r="Z174" s="136" t="str">
        <f t="shared" si="17"/>
        <v/>
      </c>
      <c r="AA174" s="15"/>
      <c r="AB174" s="15"/>
      <c r="AC174" s="15"/>
      <c r="AI174" s="15"/>
      <c r="AJ174" s="15"/>
      <c r="AK174" s="15"/>
      <c r="AL174" s="15"/>
      <c r="AM174" s="15"/>
      <c r="AW174" s="16"/>
      <c r="AZ174" s="17"/>
      <c r="BA174" s="33" t="str">
        <f t="shared" si="18"/>
        <v/>
      </c>
      <c r="BB174" s="137" t="str">
        <f t="shared" si="19"/>
        <v/>
      </c>
      <c r="BC174" s="33" t="str">
        <f t="shared" si="20"/>
        <v/>
      </c>
      <c r="BD174" s="16">
        <f t="shared" si="21"/>
        <v>0</v>
      </c>
      <c r="BE174" s="16">
        <f t="shared" si="22"/>
        <v>0</v>
      </c>
      <c r="BF174" s="16" t="str">
        <f t="shared" si="23"/>
        <v/>
      </c>
      <c r="BP174" s="16"/>
    </row>
    <row r="175" spans="1:81" s="13" customFormat="1" ht="15.75" customHeight="1" x14ac:dyDescent="0.15">
      <c r="A175" s="23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32"/>
      <c r="Y175" s="233"/>
      <c r="Z175" s="136" t="str">
        <f t="shared" si="17"/>
        <v/>
      </c>
      <c r="AA175" s="15"/>
      <c r="AB175" s="15"/>
      <c r="AC175" s="15"/>
      <c r="AI175" s="15"/>
      <c r="AJ175" s="15"/>
      <c r="AK175" s="15"/>
      <c r="AL175" s="15"/>
      <c r="AM175" s="15"/>
      <c r="AW175" s="16"/>
      <c r="AZ175" s="17"/>
      <c r="BA175" s="33" t="str">
        <f t="shared" si="18"/>
        <v/>
      </c>
      <c r="BB175" s="137" t="str">
        <f t="shared" si="19"/>
        <v/>
      </c>
      <c r="BC175" s="33" t="str">
        <f t="shared" si="20"/>
        <v/>
      </c>
      <c r="BD175" s="16">
        <f t="shared" si="21"/>
        <v>0</v>
      </c>
      <c r="BE175" s="16">
        <f t="shared" si="22"/>
        <v>0</v>
      </c>
      <c r="BF175" s="16" t="str">
        <f t="shared" si="23"/>
        <v/>
      </c>
      <c r="BP175" s="16"/>
    </row>
    <row r="176" spans="1:81" s="13" customFormat="1" ht="15.75" customHeight="1" x14ac:dyDescent="0.15">
      <c r="A176" s="206" t="s">
        <v>5</v>
      </c>
      <c r="B176" s="56">
        <f t="shared" si="16"/>
        <v>63</v>
      </c>
      <c r="C176" s="234">
        <f>+SUM(C171:C175)</f>
        <v>0</v>
      </c>
      <c r="D176" s="87">
        <f t="shared" ref="D176:Y176" si="24">+SUM(D171:D175)</f>
        <v>0</v>
      </c>
      <c r="E176" s="87">
        <f t="shared" si="24"/>
        <v>0</v>
      </c>
      <c r="F176" s="87">
        <f t="shared" si="24"/>
        <v>2</v>
      </c>
      <c r="G176" s="87">
        <f t="shared" si="24"/>
        <v>0</v>
      </c>
      <c r="H176" s="87">
        <f t="shared" si="24"/>
        <v>2</v>
      </c>
      <c r="I176" s="87">
        <f t="shared" si="24"/>
        <v>2</v>
      </c>
      <c r="J176" s="87">
        <f t="shared" si="24"/>
        <v>3</v>
      </c>
      <c r="K176" s="87">
        <f t="shared" si="24"/>
        <v>5</v>
      </c>
      <c r="L176" s="87">
        <f t="shared" si="24"/>
        <v>6</v>
      </c>
      <c r="M176" s="87">
        <f t="shared" si="24"/>
        <v>6</v>
      </c>
      <c r="N176" s="87">
        <f t="shared" si="24"/>
        <v>4</v>
      </c>
      <c r="O176" s="87">
        <f t="shared" si="24"/>
        <v>5</v>
      </c>
      <c r="P176" s="87">
        <f t="shared" si="24"/>
        <v>4</v>
      </c>
      <c r="Q176" s="87">
        <f t="shared" si="24"/>
        <v>7</v>
      </c>
      <c r="R176" s="87">
        <f t="shared" si="24"/>
        <v>5</v>
      </c>
      <c r="S176" s="87">
        <f t="shared" si="24"/>
        <v>4</v>
      </c>
      <c r="T176" s="87">
        <f t="shared" si="24"/>
        <v>4</v>
      </c>
      <c r="U176" s="88">
        <f t="shared" si="24"/>
        <v>4</v>
      </c>
      <c r="V176" s="234">
        <f t="shared" si="24"/>
        <v>18</v>
      </c>
      <c r="W176" s="235">
        <f t="shared" si="24"/>
        <v>45</v>
      </c>
      <c r="X176" s="236">
        <f t="shared" si="24"/>
        <v>63</v>
      </c>
      <c r="Y176" s="237">
        <f t="shared" si="24"/>
        <v>0</v>
      </c>
      <c r="Z176" s="136" t="str">
        <f t="shared" si="17"/>
        <v/>
      </c>
      <c r="AA176" s="15"/>
      <c r="AB176" s="15"/>
      <c r="AC176" s="15"/>
      <c r="AI176" s="15"/>
      <c r="AJ176" s="15"/>
      <c r="AK176" s="15"/>
      <c r="AL176" s="15"/>
      <c r="AM176" s="15"/>
      <c r="AW176" s="16"/>
      <c r="AZ176" s="17"/>
      <c r="BA176" s="33" t="str">
        <f t="shared" si="18"/>
        <v/>
      </c>
      <c r="BB176" s="137" t="str">
        <f t="shared" si="19"/>
        <v/>
      </c>
      <c r="BC176" s="33" t="str">
        <f t="shared" si="20"/>
        <v/>
      </c>
      <c r="BD176" s="16">
        <f t="shared" si="21"/>
        <v>0</v>
      </c>
      <c r="BE176" s="16">
        <f t="shared" si="22"/>
        <v>0</v>
      </c>
      <c r="BF176" s="16">
        <f t="shared" si="23"/>
        <v>0</v>
      </c>
      <c r="BP176" s="16"/>
    </row>
    <row r="177" spans="1:68" s="13" customFormat="1" ht="40.5" customHeight="1" x14ac:dyDescent="0.2">
      <c r="A177" s="147" t="s">
        <v>161</v>
      </c>
      <c r="C177" s="130"/>
      <c r="D177" s="130"/>
      <c r="E177" s="130"/>
      <c r="F177" s="130"/>
      <c r="G177" s="130"/>
      <c r="H177" s="130"/>
      <c r="I177" s="130"/>
      <c r="J177" s="130"/>
      <c r="K177" s="130"/>
      <c r="L177" s="130"/>
      <c r="M177" s="130"/>
      <c r="N177" s="130"/>
      <c r="O177" s="15"/>
      <c r="P177" s="15"/>
      <c r="Q177" s="15"/>
      <c r="R177" s="15"/>
      <c r="S177" s="15"/>
      <c r="T177" s="15"/>
      <c r="X177" s="15"/>
      <c r="Y177" s="15"/>
      <c r="Z177" s="15"/>
      <c r="AF177" s="15"/>
      <c r="AG177" s="15"/>
      <c r="AH177" s="15"/>
      <c r="AI177" s="15"/>
      <c r="AJ177" s="15"/>
      <c r="AV177" s="17"/>
      <c r="AW177" s="131"/>
      <c r="BA177" s="6"/>
      <c r="BB177" s="6"/>
      <c r="BC177" s="6"/>
      <c r="BD177" s="6"/>
      <c r="BE177" s="6"/>
      <c r="BF177" s="6"/>
      <c r="BP177" s="16"/>
    </row>
    <row r="178" spans="1:68" s="13" customFormat="1" ht="18.75" customHeight="1" x14ac:dyDescent="0.15">
      <c r="A178" s="266" t="s">
        <v>70</v>
      </c>
      <c r="B178" s="272" t="s">
        <v>71</v>
      </c>
      <c r="C178" s="15"/>
      <c r="D178" s="15"/>
      <c r="E178" s="15"/>
      <c r="F178" s="15"/>
      <c r="G178" s="15"/>
      <c r="H178" s="15"/>
      <c r="I178" s="15"/>
      <c r="J178" s="15"/>
      <c r="P178" s="15"/>
      <c r="Q178" s="15"/>
      <c r="R178" s="15"/>
      <c r="S178" s="15"/>
      <c r="T178" s="15"/>
      <c r="AG178" s="148"/>
      <c r="AH178" s="148"/>
      <c r="AW178" s="16"/>
      <c r="BA178" s="6"/>
      <c r="BB178" s="6"/>
      <c r="BC178" s="6"/>
      <c r="BD178" s="6"/>
      <c r="BE178" s="6"/>
      <c r="BF178" s="6"/>
      <c r="BP178" s="16"/>
    </row>
    <row r="179" spans="1:68" s="13" customFormat="1" ht="15" customHeight="1" x14ac:dyDescent="0.15">
      <c r="A179" s="149" t="s">
        <v>75</v>
      </c>
      <c r="B179" s="76">
        <v>467</v>
      </c>
      <c r="C179" s="15"/>
      <c r="D179" s="15"/>
      <c r="E179" s="15"/>
      <c r="F179" s="15"/>
      <c r="G179" s="15"/>
      <c r="H179" s="15"/>
      <c r="I179" s="15"/>
      <c r="J179" s="15"/>
      <c r="T179" s="15"/>
      <c r="AG179" s="148"/>
      <c r="AH179" s="148"/>
      <c r="AK179" s="151"/>
      <c r="AL179" s="152"/>
      <c r="AM179" s="151"/>
      <c r="AN179" s="151"/>
      <c r="AO179" s="151"/>
      <c r="AP179" s="151"/>
      <c r="AW179" s="16"/>
      <c r="BA179" s="6"/>
      <c r="BB179" s="6"/>
      <c r="BC179" s="6"/>
      <c r="BD179" s="6"/>
      <c r="BE179" s="6"/>
      <c r="BF179" s="6"/>
      <c r="BP179" s="16"/>
    </row>
    <row r="180" spans="1:68" s="13" customFormat="1" ht="15" customHeight="1" x14ac:dyDescent="0.15">
      <c r="A180" s="133" t="s">
        <v>76</v>
      </c>
      <c r="B180" s="78"/>
      <c r="C180" s="15"/>
      <c r="D180" s="15"/>
      <c r="E180" s="15"/>
      <c r="F180" s="15"/>
      <c r="G180" s="15"/>
      <c r="H180" s="15"/>
      <c r="I180" s="15"/>
      <c r="J180" s="15"/>
      <c r="T180" s="15"/>
      <c r="AG180" s="148"/>
      <c r="AH180" s="148"/>
      <c r="AK180" s="151"/>
      <c r="AL180" s="152"/>
      <c r="AM180" s="151"/>
      <c r="AN180" s="151"/>
      <c r="AO180" s="151"/>
      <c r="AP180" s="151"/>
      <c r="AW180" s="16"/>
      <c r="BA180" s="6"/>
      <c r="BB180" s="6"/>
      <c r="BC180" s="6"/>
      <c r="BD180" s="6"/>
      <c r="BE180" s="6"/>
      <c r="BF180" s="6"/>
      <c r="BP180" s="16"/>
    </row>
    <row r="181" spans="1:68" s="13" customFormat="1" ht="15" customHeight="1" x14ac:dyDescent="0.15">
      <c r="A181" s="133" t="s">
        <v>77</v>
      </c>
      <c r="B181" s="78"/>
      <c r="C181" s="15"/>
      <c r="D181" s="15"/>
      <c r="E181" s="15"/>
      <c r="F181" s="15"/>
      <c r="G181" s="15"/>
      <c r="H181" s="15"/>
      <c r="I181" s="15"/>
      <c r="J181" s="15"/>
      <c r="T181" s="15"/>
      <c r="AG181" s="148"/>
      <c r="AH181" s="148"/>
      <c r="AK181" s="151"/>
      <c r="AL181" s="152"/>
      <c r="AM181" s="151"/>
      <c r="AN181" s="151"/>
      <c r="AO181" s="151"/>
      <c r="AP181" s="151"/>
      <c r="AW181" s="16"/>
      <c r="BA181" s="6"/>
      <c r="BB181" s="6"/>
      <c r="BC181" s="6"/>
      <c r="BD181" s="6"/>
      <c r="BE181" s="6"/>
      <c r="BF181" s="6"/>
      <c r="BP181" s="16"/>
    </row>
    <row r="182" spans="1:68" s="13" customFormat="1" ht="16.5" customHeight="1" x14ac:dyDescent="0.15">
      <c r="A182" s="138" t="s">
        <v>78</v>
      </c>
      <c r="B182" s="154"/>
      <c r="C182" s="15"/>
      <c r="D182" s="15"/>
      <c r="E182" s="15"/>
      <c r="F182" s="15"/>
      <c r="G182" s="15"/>
      <c r="H182" s="15"/>
      <c r="I182" s="15"/>
      <c r="J182" s="15"/>
      <c r="T182" s="15"/>
      <c r="AG182" s="148"/>
      <c r="AH182" s="148"/>
      <c r="AK182" s="151"/>
      <c r="AL182" s="152"/>
      <c r="AM182" s="151"/>
      <c r="AN182" s="151"/>
      <c r="AO182" s="151"/>
      <c r="AP182" s="151"/>
      <c r="AW182" s="16"/>
      <c r="BA182" s="6"/>
      <c r="BB182" s="6"/>
      <c r="BC182" s="6"/>
      <c r="BD182" s="6"/>
      <c r="BE182" s="6"/>
      <c r="BF182" s="6"/>
      <c r="BP182" s="16"/>
    </row>
    <row r="183" spans="1:68" s="13" customFormat="1" ht="16.5" customHeight="1" x14ac:dyDescent="0.15">
      <c r="A183" s="206" t="s">
        <v>5</v>
      </c>
      <c r="B183" s="56">
        <f>+SUM(B179:B182)</f>
        <v>467</v>
      </c>
      <c r="C183" s="15"/>
      <c r="D183" s="15"/>
      <c r="E183" s="15"/>
      <c r="F183" s="15"/>
      <c r="G183" s="15"/>
      <c r="H183" s="15"/>
      <c r="I183" s="15"/>
      <c r="J183" s="15"/>
      <c r="T183" s="15"/>
      <c r="AG183" s="148"/>
      <c r="AH183" s="148"/>
      <c r="AK183" s="151"/>
      <c r="AL183" s="152"/>
      <c r="AM183" s="151"/>
      <c r="AN183" s="151"/>
      <c r="AO183" s="151"/>
      <c r="AP183" s="151"/>
      <c r="AW183" s="16"/>
      <c r="BA183" s="6"/>
      <c r="BB183" s="6"/>
      <c r="BC183" s="6"/>
      <c r="BD183" s="6"/>
      <c r="BE183" s="6"/>
      <c r="BF183" s="6"/>
      <c r="BP183" s="16"/>
    </row>
    <row r="184" spans="1:68" s="13" customFormat="1" ht="42" customHeight="1" x14ac:dyDescent="0.2">
      <c r="A184" s="147" t="s">
        <v>162</v>
      </c>
      <c r="B184" s="147"/>
      <c r="C184" s="15"/>
      <c r="D184" s="15"/>
      <c r="E184" s="15"/>
      <c r="F184" s="15"/>
      <c r="G184" s="15"/>
      <c r="H184" s="15"/>
      <c r="I184" s="15"/>
      <c r="J184" s="15"/>
      <c r="T184" s="15"/>
      <c r="AG184" s="148"/>
      <c r="AH184" s="148"/>
      <c r="AK184" s="151"/>
      <c r="AL184" s="152"/>
      <c r="AM184" s="151"/>
      <c r="AN184" s="151"/>
      <c r="AO184" s="151"/>
      <c r="AP184" s="151"/>
      <c r="AW184" s="16"/>
      <c r="BA184" s="6"/>
      <c r="BB184" s="6"/>
      <c r="BC184" s="6"/>
      <c r="BD184" s="6"/>
      <c r="BE184" s="6"/>
      <c r="BF184" s="6"/>
      <c r="BP184" s="16"/>
    </row>
    <row r="185" spans="1:68" s="13" customFormat="1" ht="15" customHeight="1" x14ac:dyDescent="0.15">
      <c r="A185" s="266" t="s">
        <v>70</v>
      </c>
      <c r="B185" s="94" t="s">
        <v>71</v>
      </c>
      <c r="C185" s="15"/>
      <c r="D185" s="15"/>
      <c r="E185" s="15"/>
      <c r="F185" s="15"/>
      <c r="G185" s="15"/>
      <c r="H185" s="15"/>
      <c r="I185" s="15"/>
      <c r="J185" s="15"/>
      <c r="T185" s="15"/>
      <c r="AG185" s="148"/>
      <c r="AH185" s="148"/>
      <c r="AK185" s="151"/>
      <c r="AL185" s="152"/>
      <c r="AM185" s="151"/>
      <c r="AN185" s="151"/>
      <c r="AO185" s="151"/>
      <c r="AP185" s="151"/>
      <c r="AW185" s="16"/>
      <c r="BA185" s="6"/>
      <c r="BB185" s="6"/>
      <c r="BC185" s="6"/>
      <c r="BD185" s="6"/>
      <c r="BE185" s="6"/>
      <c r="BF185" s="6"/>
      <c r="BP185" s="16"/>
    </row>
    <row r="186" spans="1:68" s="13" customFormat="1" ht="15" customHeight="1" x14ac:dyDescent="0.15">
      <c r="A186" s="149" t="s">
        <v>75</v>
      </c>
      <c r="B186" s="150">
        <v>619</v>
      </c>
      <c r="C186" s="15"/>
      <c r="D186" s="15"/>
      <c r="E186" s="15"/>
      <c r="F186" s="15"/>
      <c r="G186" s="15"/>
      <c r="H186" s="15"/>
      <c r="I186" s="15"/>
      <c r="J186" s="15"/>
      <c r="P186" s="15"/>
      <c r="Q186" s="15"/>
      <c r="R186" s="15"/>
      <c r="S186" s="15"/>
      <c r="T186" s="15"/>
      <c r="AG186" s="148"/>
      <c r="AH186" s="148"/>
      <c r="AK186" s="151"/>
      <c r="AL186" s="152"/>
      <c r="AM186" s="151"/>
      <c r="AN186" s="151"/>
      <c r="AO186" s="151"/>
      <c r="AP186" s="151"/>
      <c r="AW186" s="16"/>
      <c r="BA186" s="6"/>
      <c r="BB186" s="6"/>
      <c r="BC186" s="6"/>
      <c r="BD186" s="6"/>
      <c r="BE186" s="6"/>
      <c r="BF186" s="6"/>
      <c r="BP186" s="16"/>
    </row>
    <row r="187" spans="1:68" s="13" customFormat="1" ht="15" customHeight="1" x14ac:dyDescent="0.15">
      <c r="A187" s="133" t="s">
        <v>76</v>
      </c>
      <c r="B187" s="78"/>
      <c r="C187" s="15"/>
      <c r="D187" s="15"/>
      <c r="E187" s="15"/>
      <c r="F187" s="15"/>
      <c r="G187" s="15"/>
      <c r="H187" s="15"/>
      <c r="I187" s="15"/>
      <c r="J187" s="15"/>
      <c r="P187" s="15"/>
      <c r="Q187" s="15"/>
      <c r="R187" s="15"/>
      <c r="S187" s="15"/>
      <c r="T187" s="15"/>
      <c r="AG187" s="148"/>
      <c r="AH187" s="148"/>
      <c r="AK187" s="151"/>
      <c r="AL187" s="152"/>
      <c r="AM187" s="151"/>
      <c r="AN187" s="151"/>
      <c r="AO187" s="151"/>
      <c r="AP187" s="151"/>
      <c r="AW187" s="16"/>
      <c r="BA187" s="6"/>
      <c r="BB187" s="6"/>
      <c r="BC187" s="6"/>
      <c r="BD187" s="6"/>
      <c r="BE187" s="6"/>
      <c r="BF187" s="6"/>
      <c r="BP187" s="16"/>
    </row>
    <row r="188" spans="1:68" s="13" customFormat="1" ht="15" customHeight="1" x14ac:dyDescent="0.15">
      <c r="A188" s="133" t="s">
        <v>77</v>
      </c>
      <c r="B188" s="78"/>
      <c r="C188" s="15"/>
      <c r="D188" s="15"/>
      <c r="E188" s="15"/>
      <c r="F188" s="15"/>
      <c r="G188" s="15"/>
      <c r="H188" s="15"/>
      <c r="I188" s="15"/>
      <c r="J188" s="15"/>
      <c r="P188" s="15"/>
      <c r="Q188" s="15"/>
      <c r="R188" s="15"/>
      <c r="S188" s="15"/>
      <c r="T188" s="15"/>
      <c r="AG188" s="148"/>
      <c r="AH188" s="148"/>
      <c r="AK188" s="151"/>
      <c r="AL188" s="152"/>
      <c r="AM188" s="151"/>
      <c r="AN188" s="151"/>
      <c r="AO188" s="151"/>
      <c r="AP188" s="151"/>
      <c r="AW188" s="16"/>
      <c r="BA188" s="6"/>
      <c r="BB188" s="6"/>
      <c r="BC188" s="6"/>
      <c r="BD188" s="6"/>
      <c r="BE188" s="6"/>
      <c r="BF188" s="6"/>
      <c r="BP188" s="16"/>
    </row>
    <row r="189" spans="1:68" ht="15" customHeight="1" x14ac:dyDescent="0.2">
      <c r="A189" s="138" t="s">
        <v>78</v>
      </c>
      <c r="B189" s="154"/>
      <c r="K189" s="6"/>
      <c r="L189" s="6"/>
    </row>
    <row r="190" spans="1:68" ht="15" customHeight="1" x14ac:dyDescent="0.2">
      <c r="A190" s="206" t="s">
        <v>5</v>
      </c>
      <c r="B190" s="56">
        <f>+SUM(B186:B189)</f>
        <v>619</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39" t="s">
        <v>164</v>
      </c>
      <c r="B192" s="94" t="s">
        <v>71</v>
      </c>
      <c r="C192" s="6"/>
      <c r="D192" s="6"/>
      <c r="E192" s="6"/>
      <c r="F192" s="6"/>
      <c r="G192" s="6"/>
      <c r="H192" s="6"/>
      <c r="I192" s="6"/>
      <c r="J192" s="6"/>
      <c r="K192" s="6"/>
      <c r="L192" s="6"/>
      <c r="M192" s="6"/>
      <c r="N192" s="6"/>
    </row>
    <row r="193" spans="1:14" ht="16.5" customHeight="1" x14ac:dyDescent="0.15">
      <c r="A193" s="240" t="s">
        <v>165</v>
      </c>
      <c r="B193" s="150"/>
      <c r="C193" s="6"/>
      <c r="D193" s="6"/>
      <c r="E193" s="6"/>
      <c r="F193" s="6"/>
      <c r="G193" s="6"/>
      <c r="H193" s="6"/>
      <c r="I193" s="6"/>
      <c r="J193" s="6"/>
      <c r="K193" s="6"/>
      <c r="L193" s="6"/>
      <c r="M193" s="6"/>
      <c r="N193" s="6"/>
    </row>
    <row r="194" spans="1:14" ht="16.5" customHeight="1" x14ac:dyDescent="0.15">
      <c r="A194" s="241" t="s">
        <v>166</v>
      </c>
      <c r="B194" s="78"/>
      <c r="C194" s="6"/>
      <c r="D194" s="6"/>
      <c r="E194" s="6"/>
      <c r="F194" s="6"/>
      <c r="G194" s="6"/>
      <c r="H194" s="6"/>
      <c r="I194" s="6"/>
      <c r="J194" s="6"/>
      <c r="K194" s="6"/>
      <c r="L194" s="6"/>
      <c r="M194" s="6"/>
      <c r="N194" s="6"/>
    </row>
    <row r="195" spans="1:14" ht="16.5" customHeight="1" x14ac:dyDescent="0.15">
      <c r="A195" s="242" t="s">
        <v>167</v>
      </c>
      <c r="B195" s="154"/>
      <c r="C195" s="6"/>
      <c r="D195" s="6"/>
      <c r="E195" s="6"/>
      <c r="F195" s="6"/>
      <c r="G195" s="6"/>
      <c r="H195" s="6"/>
      <c r="I195" s="6"/>
      <c r="J195" s="6"/>
      <c r="K195" s="6"/>
      <c r="L195" s="6"/>
      <c r="M195" s="6"/>
      <c r="N195" s="6"/>
    </row>
    <row r="196" spans="1:14" ht="26.25" customHeight="1" x14ac:dyDescent="0.2">
      <c r="A196" s="243" t="s">
        <v>168</v>
      </c>
      <c r="B196" s="90"/>
      <c r="C196" s="90"/>
      <c r="D196" s="90"/>
    </row>
    <row r="197" spans="1:14" ht="31.5" customHeight="1" x14ac:dyDescent="0.2">
      <c r="A197" s="244" t="s">
        <v>82</v>
      </c>
      <c r="B197" s="94" t="s">
        <v>5</v>
      </c>
      <c r="N197" s="6"/>
    </row>
    <row r="198" spans="1:14" ht="15" customHeight="1" x14ac:dyDescent="0.2">
      <c r="A198" s="245" t="s">
        <v>83</v>
      </c>
      <c r="B198" s="76">
        <v>467</v>
      </c>
      <c r="M198" s="6"/>
      <c r="N198" s="6"/>
    </row>
    <row r="199" spans="1:14" ht="15" customHeight="1" x14ac:dyDescent="0.2">
      <c r="A199" s="160" t="s">
        <v>169</v>
      </c>
      <c r="B199" s="78">
        <v>821</v>
      </c>
      <c r="M199" s="6"/>
      <c r="N199" s="6"/>
    </row>
    <row r="200" spans="1:14" ht="15" customHeight="1" x14ac:dyDescent="0.2">
      <c r="A200" s="160" t="s">
        <v>170</v>
      </c>
      <c r="B200" s="78">
        <v>13</v>
      </c>
      <c r="M200" s="6"/>
      <c r="N200" s="6"/>
    </row>
    <row r="201" spans="1:14" ht="15" customHeight="1" x14ac:dyDescent="0.2">
      <c r="A201" s="246" t="s">
        <v>171</v>
      </c>
      <c r="B201" s="78"/>
      <c r="M201" s="6"/>
      <c r="N201" s="6"/>
    </row>
    <row r="202" spans="1:14" ht="15" customHeight="1" x14ac:dyDescent="0.2">
      <c r="A202" s="160" t="s">
        <v>172</v>
      </c>
      <c r="B202" s="78"/>
      <c r="M202" s="6"/>
      <c r="N202" s="6"/>
    </row>
    <row r="203" spans="1:14" ht="15" customHeight="1" x14ac:dyDescent="0.2">
      <c r="A203" s="160" t="s">
        <v>173</v>
      </c>
      <c r="B203" s="78"/>
      <c r="M203" s="6"/>
      <c r="N203" s="6"/>
    </row>
    <row r="204" spans="1:14" ht="15" customHeight="1" x14ac:dyDescent="0.2">
      <c r="A204" s="160" t="s">
        <v>174</v>
      </c>
      <c r="B204" s="78">
        <v>4</v>
      </c>
      <c r="M204" s="6"/>
      <c r="N204" s="6"/>
    </row>
    <row r="205" spans="1:14" ht="15" customHeight="1" x14ac:dyDescent="0.2">
      <c r="A205" s="160" t="s">
        <v>175</v>
      </c>
      <c r="B205" s="78"/>
      <c r="M205" s="6"/>
      <c r="N205" s="6"/>
    </row>
    <row r="206" spans="1:14" ht="15" customHeight="1" x14ac:dyDescent="0.2">
      <c r="A206" s="247" t="s">
        <v>86</v>
      </c>
      <c r="B206" s="78">
        <v>599</v>
      </c>
      <c r="M206" s="6"/>
      <c r="N206" s="6"/>
    </row>
    <row r="207" spans="1:14" ht="15" customHeight="1" x14ac:dyDescent="0.2">
      <c r="A207" s="246" t="s">
        <v>176</v>
      </c>
      <c r="B207" s="78"/>
      <c r="M207" s="6"/>
      <c r="N207" s="6"/>
    </row>
    <row r="208" spans="1:14" ht="15" customHeight="1" x14ac:dyDescent="0.2">
      <c r="A208" s="246" t="s">
        <v>177</v>
      </c>
      <c r="B208" s="78"/>
      <c r="M208" s="6"/>
      <c r="N208" s="6"/>
    </row>
    <row r="209" spans="1:14" ht="15" customHeight="1" x14ac:dyDescent="0.2">
      <c r="A209" s="160" t="s">
        <v>178</v>
      </c>
      <c r="B209" s="78"/>
      <c r="L209" s="6"/>
      <c r="M209" s="6"/>
      <c r="N209" s="6"/>
    </row>
    <row r="210" spans="1:14" ht="15" customHeight="1" x14ac:dyDescent="0.2">
      <c r="A210" s="247" t="s">
        <v>179</v>
      </c>
      <c r="B210" s="78"/>
      <c r="L210" s="6"/>
      <c r="M210" s="6"/>
      <c r="N210" s="6"/>
    </row>
    <row r="211" spans="1:14" ht="21.75" customHeight="1" x14ac:dyDescent="0.2">
      <c r="A211" s="246" t="s">
        <v>180</v>
      </c>
      <c r="B211" s="78"/>
      <c r="L211" s="6"/>
      <c r="M211" s="6"/>
      <c r="N211" s="6"/>
    </row>
    <row r="212" spans="1:14" ht="15" customHeight="1" x14ac:dyDescent="0.2">
      <c r="A212" s="247" t="s">
        <v>181</v>
      </c>
      <c r="B212" s="78"/>
      <c r="L212" s="6"/>
      <c r="M212" s="6"/>
      <c r="N212" s="6"/>
    </row>
    <row r="213" spans="1:14" ht="15" customHeight="1" x14ac:dyDescent="0.2">
      <c r="A213" s="248" t="s">
        <v>182</v>
      </c>
      <c r="B213" s="78"/>
      <c r="L213" s="6"/>
      <c r="M213" s="6"/>
      <c r="N213" s="6"/>
    </row>
    <row r="214" spans="1:14" ht="15" customHeight="1" x14ac:dyDescent="0.2">
      <c r="A214" s="160" t="s">
        <v>183</v>
      </c>
      <c r="B214" s="78"/>
      <c r="L214" s="6"/>
      <c r="M214" s="6"/>
      <c r="N214" s="6"/>
    </row>
    <row r="215" spans="1:14" ht="23.25" customHeight="1" x14ac:dyDescent="0.2">
      <c r="A215" s="246" t="s">
        <v>184</v>
      </c>
      <c r="B215" s="78"/>
      <c r="L215" s="6"/>
      <c r="M215" s="6"/>
      <c r="N215" s="6"/>
    </row>
    <row r="216" spans="1:14" ht="15" customHeight="1" x14ac:dyDescent="0.2">
      <c r="A216" s="160" t="s">
        <v>185</v>
      </c>
      <c r="B216" s="78"/>
      <c r="L216" s="6"/>
      <c r="M216" s="6"/>
      <c r="N216" s="6"/>
    </row>
    <row r="217" spans="1:14" ht="15" customHeight="1" x14ac:dyDescent="0.2">
      <c r="A217" s="246" t="s">
        <v>186</v>
      </c>
      <c r="B217" s="78"/>
      <c r="L217" s="6"/>
      <c r="M217" s="6"/>
      <c r="N217" s="6"/>
    </row>
    <row r="218" spans="1:14" ht="15" customHeight="1" x14ac:dyDescent="0.2">
      <c r="A218" s="160" t="s">
        <v>92</v>
      </c>
      <c r="B218" s="78"/>
      <c r="L218" s="6"/>
      <c r="M218" s="6"/>
      <c r="N218" s="6"/>
    </row>
    <row r="219" spans="1:14" ht="15" customHeight="1" x14ac:dyDescent="0.2">
      <c r="A219" s="160" t="s">
        <v>93</v>
      </c>
      <c r="B219" s="78"/>
      <c r="L219" s="6"/>
      <c r="M219" s="6"/>
      <c r="N219" s="6"/>
    </row>
    <row r="220" spans="1:14" ht="15" customHeight="1" x14ac:dyDescent="0.2">
      <c r="A220" s="247" t="s">
        <v>187</v>
      </c>
      <c r="B220" s="78"/>
      <c r="L220" s="6"/>
      <c r="M220" s="6"/>
      <c r="N220" s="6"/>
    </row>
    <row r="221" spans="1:14" ht="15" customHeight="1" x14ac:dyDescent="0.2">
      <c r="A221" s="249" t="s">
        <v>188</v>
      </c>
      <c r="B221" s="154"/>
      <c r="L221" s="6"/>
      <c r="M221" s="6"/>
      <c r="N221" s="6"/>
    </row>
    <row r="222" spans="1:14" ht="15" customHeight="1" x14ac:dyDescent="0.2">
      <c r="A222" s="206" t="s">
        <v>5</v>
      </c>
      <c r="B222" s="56">
        <f>+SUM(B198:B221)</f>
        <v>1904</v>
      </c>
    </row>
    <row r="227" spans="1:68" x14ac:dyDescent="0.2">
      <c r="A227" s="6"/>
    </row>
    <row r="228" spans="1:68" x14ac:dyDescent="0.2">
      <c r="A228" s="6"/>
    </row>
    <row r="229" spans="1:68" x14ac:dyDescent="0.2">
      <c r="A229" s="6"/>
    </row>
    <row r="230" spans="1:68" x14ac:dyDescent="0.2">
      <c r="A230" s="6"/>
    </row>
    <row r="231" spans="1:68" s="238" customFormat="1" x14ac:dyDescent="0.2">
      <c r="A231" s="6"/>
      <c r="AW231" s="250"/>
      <c r="BA231" s="6"/>
      <c r="BB231" s="6"/>
      <c r="BC231" s="6"/>
      <c r="BD231" s="6"/>
      <c r="BE231" s="6"/>
      <c r="BF231" s="6"/>
      <c r="BP231" s="250"/>
    </row>
    <row r="232" spans="1:68" s="238" customFormat="1" x14ac:dyDescent="0.2">
      <c r="A232" s="6"/>
      <c r="AW232" s="250"/>
      <c r="BA232" s="6"/>
      <c r="BB232" s="6"/>
      <c r="BC232" s="6"/>
      <c r="BD232" s="6"/>
      <c r="BE232" s="6"/>
      <c r="BF232" s="6"/>
      <c r="BP232" s="250"/>
    </row>
    <row r="233" spans="1:68" s="238" customFormat="1" x14ac:dyDescent="0.2">
      <c r="A233" s="6"/>
      <c r="AW233" s="250"/>
      <c r="BA233" s="6"/>
      <c r="BB233" s="6"/>
      <c r="BC233" s="6"/>
      <c r="BD233" s="6"/>
      <c r="BE233" s="6"/>
      <c r="BF233" s="6"/>
      <c r="BP233" s="250"/>
    </row>
    <row r="234" spans="1:68" s="238" customFormat="1" x14ac:dyDescent="0.2">
      <c r="A234" s="6"/>
      <c r="AW234" s="250"/>
      <c r="BA234" s="6"/>
      <c r="BB234" s="6"/>
      <c r="BC234" s="6"/>
      <c r="BD234" s="6"/>
      <c r="BE234" s="6"/>
      <c r="BF234" s="6"/>
      <c r="BP234" s="250"/>
    </row>
    <row r="235" spans="1:68" s="238" customFormat="1" hidden="1" x14ac:dyDescent="0.2">
      <c r="A235" s="6"/>
      <c r="AW235" s="250"/>
      <c r="BA235" s="6"/>
      <c r="BB235" s="6"/>
      <c r="BC235" s="6"/>
      <c r="BD235" s="6"/>
      <c r="BE235" s="6"/>
      <c r="BF235" s="6"/>
      <c r="BP235" s="250"/>
    </row>
    <row r="236" spans="1:68" s="238" customFormat="1" hidden="1" x14ac:dyDescent="0.2">
      <c r="A236" s="251">
        <f>SUM(A8:Y222)</f>
        <v>7804</v>
      </c>
      <c r="AW236" s="250"/>
      <c r="BA236" s="6"/>
      <c r="BB236" s="6"/>
      <c r="BC236" s="6"/>
      <c r="BD236" s="6"/>
      <c r="BE236" s="251">
        <f>SUM(BD1:BG205)</f>
        <v>0</v>
      </c>
      <c r="BF236" s="6"/>
      <c r="BP236" s="250"/>
    </row>
    <row r="237" spans="1:68" s="238" customFormat="1" hidden="1" x14ac:dyDescent="0.2">
      <c r="A237" s="6"/>
      <c r="AW237" s="250"/>
      <c r="BA237" s="6"/>
      <c r="BB237" s="6"/>
      <c r="BC237" s="6"/>
      <c r="BD237" s="6"/>
      <c r="BF237" s="6"/>
      <c r="BP237" s="250"/>
    </row>
    <row r="238" spans="1:68" s="238" customFormat="1" hidden="1" x14ac:dyDescent="0.2">
      <c r="A238" s="6"/>
      <c r="AW238" s="250"/>
      <c r="BA238" s="6"/>
      <c r="BB238" s="6"/>
      <c r="BC238" s="6"/>
      <c r="BD238" s="6"/>
      <c r="BE238" s="6"/>
      <c r="BF238" s="6"/>
      <c r="BP238" s="250"/>
    </row>
    <row r="239" spans="1:68" s="238" customFormat="1" x14ac:dyDescent="0.2">
      <c r="A239" s="6"/>
      <c r="AW239" s="250"/>
      <c r="BA239" s="6"/>
      <c r="BB239" s="6"/>
      <c r="BC239" s="6"/>
      <c r="BD239" s="6"/>
      <c r="BE239" s="6"/>
      <c r="BF239" s="6"/>
      <c r="BP239" s="250"/>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E17" sqref="E17"/>
    </sheetView>
  </sheetViews>
  <sheetFormatPr baseColWidth="10" defaultRowHeight="12.75" x14ac:dyDescent="0.2"/>
  <cols>
    <col min="1" max="1" width="35.42578125" style="238" customWidth="1"/>
    <col min="2" max="2" width="23.5703125" style="238" customWidth="1"/>
    <col min="3" max="3" width="15" style="238" customWidth="1"/>
    <col min="4" max="4" width="15.7109375" style="238" customWidth="1"/>
    <col min="5" max="5" width="13.42578125" style="238" customWidth="1"/>
    <col min="6" max="6" width="13" style="238" customWidth="1"/>
    <col min="7" max="7" width="14.7109375" style="238" customWidth="1"/>
    <col min="8" max="8" width="13" style="238" customWidth="1"/>
    <col min="9" max="9" width="12.5703125" style="238" customWidth="1"/>
    <col min="10" max="10" width="9.28515625" style="238" customWidth="1"/>
    <col min="11" max="11" width="10.28515625" style="238" customWidth="1"/>
    <col min="12" max="12" width="9.28515625" style="238" customWidth="1"/>
    <col min="13" max="13" width="9.42578125" style="238" customWidth="1"/>
    <col min="14" max="14" width="9.140625" style="238"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",[4]NOMBRE!B2," - ","( ",[4]NOMBRE!C2,[4]NOMBRE!D2,[4]NOMBRE!E2,[4]NOMBRE!F2,[4]NOMBRE!G2,"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",[4]NOMBRE!B3," - ","( ",[4]NOMBRE!C3,[4]NOMBRE!D3,[4]NOMBRE!E3,[4]NOMBRE!F3,[4]NOMBRE!G3,[4]NOMBRE!H3," )")</f>
        <v>ESTABLECIMIENTO/ESTRATEGIA: HOSPITAL DE LINARES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",[4]NOMBRE!B6," - ","( ",[4]NOMBRE!C6,[4]NOMBRE!D6," )")</f>
        <v>MES: MARZO - ( 03 )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",[4]NOMBRE!B7)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23" t="s">
        <v>1</v>
      </c>
      <c r="B6" s="323"/>
      <c r="C6" s="323"/>
      <c r="D6" s="323"/>
      <c r="E6" s="323"/>
      <c r="F6" s="323"/>
      <c r="G6" s="323"/>
      <c r="H6" s="323"/>
      <c r="I6" s="323"/>
      <c r="J6" s="323"/>
      <c r="K6" s="323"/>
      <c r="L6" s="323"/>
      <c r="M6" s="323"/>
      <c r="N6" s="323"/>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4" t="s">
        <v>4</v>
      </c>
      <c r="B10" s="326" t="s">
        <v>5</v>
      </c>
      <c r="C10" s="327" t="s">
        <v>6</v>
      </c>
      <c r="D10" s="327"/>
      <c r="E10" s="327"/>
      <c r="F10" s="327"/>
      <c r="G10" s="327"/>
      <c r="H10" s="327"/>
      <c r="I10" s="327"/>
      <c r="J10" s="327"/>
      <c r="K10" s="327"/>
      <c r="L10" s="327"/>
      <c r="M10" s="327"/>
      <c r="N10" s="327"/>
      <c r="O10" s="327"/>
      <c r="P10" s="327"/>
      <c r="Q10" s="327"/>
      <c r="R10" s="327"/>
      <c r="S10" s="327"/>
      <c r="T10" s="327"/>
      <c r="U10" s="328"/>
      <c r="V10" s="328" t="s">
        <v>7</v>
      </c>
      <c r="W10" s="329"/>
      <c r="X10" s="338" t="s">
        <v>8</v>
      </c>
      <c r="Y10" s="334" t="s">
        <v>9</v>
      </c>
      <c r="Z10" s="15"/>
      <c r="AA10" s="15"/>
      <c r="AB10" s="15"/>
      <c r="AC10" s="15"/>
      <c r="AI10" s="15"/>
      <c r="AJ10" s="15"/>
      <c r="AK10" s="15"/>
      <c r="AL10" s="15"/>
      <c r="AM10" s="15"/>
      <c r="AW10" s="16"/>
      <c r="AZ10" s="17"/>
      <c r="BP10" s="16"/>
    </row>
    <row r="11" spans="1:81" s="13" customFormat="1" ht="39" customHeight="1" x14ac:dyDescent="0.15">
      <c r="A11" s="325"/>
      <c r="B11" s="326"/>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39"/>
      <c r="Y11" s="335"/>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4" t="s">
        <v>37</v>
      </c>
      <c r="B18" s="324" t="s">
        <v>5</v>
      </c>
      <c r="C18" s="336" t="s">
        <v>38</v>
      </c>
      <c r="D18" s="337"/>
      <c r="E18" s="337"/>
      <c r="F18" s="324"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5"/>
      <c r="B19" s="325"/>
      <c r="C19" s="67" t="s">
        <v>40</v>
      </c>
      <c r="D19" s="68" t="s">
        <v>41</v>
      </c>
      <c r="E19" s="69" t="s">
        <v>42</v>
      </c>
      <c r="F19" s="325"/>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294">
        <f>+SUM(C23:F23)</f>
        <v>0</v>
      </c>
      <c r="C23" s="86">
        <f>+SUM(C20:C22)</f>
        <v>0</v>
      </c>
      <c r="D23" s="87">
        <f>+SUM(D20:D22)</f>
        <v>0</v>
      </c>
      <c r="E23" s="88">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89"/>
      <c r="BP23" s="16"/>
    </row>
    <row r="24" spans="1:81" s="11" customFormat="1" ht="50.25" customHeight="1" x14ac:dyDescent="0.2">
      <c r="A24" s="90" t="s">
        <v>46</v>
      </c>
      <c r="B24" s="90"/>
      <c r="D24" s="90"/>
      <c r="E24" s="90"/>
      <c r="AS24" s="91"/>
      <c r="AT24" s="91"/>
      <c r="AU24" s="91"/>
      <c r="AV24" s="92"/>
      <c r="AW24" s="93"/>
      <c r="AX24" s="91"/>
      <c r="AY24" s="91"/>
      <c r="AZ24" s="91"/>
      <c r="BA24" s="70"/>
      <c r="BB24" s="70"/>
      <c r="BC24" s="70"/>
      <c r="BD24" s="70"/>
      <c r="BE24" s="70"/>
      <c r="BF24" s="89"/>
      <c r="BG24" s="91"/>
      <c r="BH24" s="91"/>
      <c r="BI24" s="91"/>
      <c r="BJ24" s="91"/>
      <c r="BK24" s="91"/>
      <c r="BL24" s="91"/>
      <c r="BM24" s="91"/>
      <c r="BN24" s="91"/>
      <c r="BO24" s="91"/>
      <c r="BP24" s="93"/>
      <c r="BQ24" s="91"/>
      <c r="BR24" s="91"/>
      <c r="BS24" s="91"/>
      <c r="BT24" s="91"/>
      <c r="BU24" s="91"/>
      <c r="BV24" s="91"/>
      <c r="BW24" s="91"/>
      <c r="BX24" s="91"/>
      <c r="BY24" s="91"/>
      <c r="BZ24" s="91"/>
      <c r="CA24" s="91"/>
      <c r="CB24" s="91"/>
      <c r="CC24" s="91"/>
    </row>
    <row r="25" spans="1:81" s="11" customFormat="1" ht="15" customHeight="1" x14ac:dyDescent="0.2">
      <c r="A25" s="330" t="s">
        <v>47</v>
      </c>
      <c r="B25" s="326" t="s">
        <v>48</v>
      </c>
      <c r="C25" s="326"/>
      <c r="D25" s="324" t="s">
        <v>5</v>
      </c>
      <c r="E25" s="331" t="s">
        <v>38</v>
      </c>
      <c r="F25" s="331"/>
      <c r="G25" s="331"/>
      <c r="H25" s="332" t="s">
        <v>39</v>
      </c>
      <c r="AS25" s="91"/>
      <c r="AT25" s="91"/>
      <c r="AU25" s="91"/>
      <c r="AV25" s="92"/>
      <c r="AW25" s="93"/>
      <c r="AX25" s="91"/>
      <c r="AY25" s="91"/>
      <c r="AZ25" s="91"/>
      <c r="BA25" s="70"/>
      <c r="BB25" s="70"/>
      <c r="BC25" s="70"/>
      <c r="BD25" s="70"/>
      <c r="BE25" s="70"/>
      <c r="BF25" s="89"/>
      <c r="BG25" s="91"/>
      <c r="BH25" s="91"/>
      <c r="BI25" s="91"/>
      <c r="BJ25" s="91"/>
      <c r="BK25" s="91"/>
      <c r="BL25" s="91"/>
      <c r="BM25" s="91"/>
      <c r="BN25" s="91"/>
      <c r="BO25" s="91"/>
      <c r="BP25" s="93"/>
      <c r="BQ25" s="91"/>
      <c r="BR25" s="91"/>
      <c r="BS25" s="91"/>
      <c r="BT25" s="91"/>
      <c r="BU25" s="91"/>
      <c r="BV25" s="91"/>
      <c r="BW25" s="91"/>
      <c r="BX25" s="91"/>
      <c r="BY25" s="91"/>
      <c r="BZ25" s="91"/>
      <c r="CA25" s="91"/>
      <c r="CB25" s="91"/>
      <c r="CC25" s="91"/>
    </row>
    <row r="26" spans="1:81" s="11" customFormat="1" ht="49.5" customHeight="1" x14ac:dyDescent="0.2">
      <c r="A26" s="330"/>
      <c r="B26" s="326"/>
      <c r="C26" s="326"/>
      <c r="D26" s="325"/>
      <c r="E26" s="94" t="s">
        <v>40</v>
      </c>
      <c r="F26" s="94" t="s">
        <v>49</v>
      </c>
      <c r="G26" s="94" t="s">
        <v>42</v>
      </c>
      <c r="H26" s="333"/>
      <c r="AS26" s="91"/>
      <c r="AT26" s="91"/>
      <c r="AU26" s="91"/>
      <c r="AV26" s="92"/>
      <c r="AW26" s="93"/>
      <c r="AX26" s="91"/>
      <c r="AY26" s="91"/>
      <c r="AZ26" s="91"/>
      <c r="BA26" s="70"/>
      <c r="BB26" s="70"/>
      <c r="BC26" s="70"/>
      <c r="BD26" s="70"/>
      <c r="BE26" s="70"/>
      <c r="BF26" s="89"/>
      <c r="BG26" s="91"/>
      <c r="BH26" s="91"/>
      <c r="BI26" s="91"/>
      <c r="BJ26" s="91"/>
      <c r="BK26" s="91"/>
      <c r="BL26" s="91"/>
      <c r="BM26" s="91"/>
      <c r="BN26" s="91"/>
      <c r="BO26" s="91"/>
      <c r="BP26" s="93"/>
      <c r="BQ26" s="91"/>
      <c r="BR26" s="91"/>
      <c r="BS26" s="91"/>
      <c r="BT26" s="91"/>
      <c r="BU26" s="91"/>
      <c r="BV26" s="91"/>
      <c r="BW26" s="91"/>
      <c r="BX26" s="91"/>
      <c r="BY26" s="91"/>
      <c r="BZ26" s="91"/>
      <c r="CA26" s="91"/>
      <c r="CB26" s="91"/>
      <c r="CC26" s="91"/>
    </row>
    <row r="27" spans="1:81" s="11" customFormat="1" ht="14.25" x14ac:dyDescent="0.2">
      <c r="A27" s="340" t="s">
        <v>50</v>
      </c>
      <c r="B27" s="341"/>
      <c r="C27" s="342"/>
      <c r="D27" s="95">
        <f>+SUM(E27:H27)</f>
        <v>0</v>
      </c>
      <c r="E27" s="96">
        <v>0</v>
      </c>
      <c r="F27" s="97"/>
      <c r="G27" s="98"/>
      <c r="H27" s="99"/>
      <c r="I27" s="100" t="str">
        <f>$AZ27&amp;"  "&amp;$BA27&amp;"  "&amp;$BB27&amp;"  "&amp;$BC27&amp;"  "&amp;AZ28</f>
        <v xml:space="preserve">        </v>
      </c>
      <c r="J27" s="101"/>
      <c r="K27" s="101"/>
      <c r="L27" s="101"/>
      <c r="AS27" s="91"/>
      <c r="AT27" s="91"/>
      <c r="AU27" s="91"/>
      <c r="AV27" s="92"/>
      <c r="AW27" s="93"/>
      <c r="AX27" s="91"/>
      <c r="AY27" s="91"/>
      <c r="AZ27" s="102" t="str">
        <f>IF($E27&lt;MAX($E28:$E45),"EN RBC existen patologías que son mayores a los Ingresos-personas","")</f>
        <v/>
      </c>
      <c r="BA27" s="103" t="str">
        <f>IF($F27&lt;MAX($F28:$F45),"EN RI existen patologías que son mayores a los Ingresos-personas","")</f>
        <v/>
      </c>
      <c r="BB27" s="103" t="str">
        <f>IF($G27&lt;MAX($G28:$G45),"EN RR existen patologías que son mayores a los Ingresos-personas","")</f>
        <v/>
      </c>
      <c r="BC27" s="103" t="str">
        <f>IF($H27&lt;MAX($H28:$H45),"EN Otros existen patologías que son mayores a los Ingresos-personas","")</f>
        <v/>
      </c>
      <c r="BD27" s="104" t="str">
        <f>IF($E27&lt;MAX($E28:$E45),1,"")</f>
        <v/>
      </c>
      <c r="BE27" s="104" t="str">
        <f>IF($F27&lt;MAX($F28:$F45),1,"")</f>
        <v/>
      </c>
      <c r="BF27" s="104" t="str">
        <f>IF($G27&lt;MAX($G28:$G45),1,"")</f>
        <v/>
      </c>
      <c r="BG27" s="105" t="str">
        <f>IF($H27&lt;MAX($H28:$H45),1,"")</f>
        <v/>
      </c>
      <c r="BH27" s="91"/>
      <c r="BI27" s="91"/>
      <c r="BJ27" s="91"/>
      <c r="BK27" s="91"/>
      <c r="BL27" s="91"/>
      <c r="BM27" s="91"/>
      <c r="BN27" s="91"/>
      <c r="BO27" s="91"/>
      <c r="BP27" s="93"/>
      <c r="BQ27" s="91"/>
      <c r="BR27" s="91"/>
      <c r="BS27" s="91"/>
      <c r="BT27" s="91"/>
      <c r="BU27" s="91"/>
      <c r="BV27" s="91"/>
      <c r="BW27" s="91"/>
      <c r="BX27" s="91"/>
      <c r="BY27" s="91"/>
      <c r="BZ27" s="91"/>
      <c r="CA27" s="91"/>
      <c r="CB27" s="91"/>
      <c r="CC27" s="91"/>
    </row>
    <row r="28" spans="1:81" s="11" customFormat="1" ht="20.25" customHeight="1" x14ac:dyDescent="0.2">
      <c r="A28" s="343" t="s">
        <v>51</v>
      </c>
      <c r="B28" s="346" t="s">
        <v>52</v>
      </c>
      <c r="C28" s="347"/>
      <c r="D28" s="106">
        <f t="shared" ref="D28:D46" si="0">+SUM(E28:H28)</f>
        <v>0</v>
      </c>
      <c r="E28" s="107"/>
      <c r="F28" s="108"/>
      <c r="G28" s="109"/>
      <c r="H28" s="110"/>
      <c r="I28" s="111"/>
      <c r="J28" s="112"/>
      <c r="K28" s="112"/>
      <c r="L28" s="112"/>
      <c r="M28" s="112"/>
      <c r="N28" s="112"/>
      <c r="O28" s="112"/>
      <c r="P28" s="112"/>
      <c r="Q28" s="112"/>
      <c r="R28" s="112"/>
      <c r="S28" s="112"/>
      <c r="T28" s="112"/>
      <c r="U28" s="112"/>
      <c r="AS28" s="91"/>
      <c r="AT28" s="91"/>
      <c r="AU28" s="91"/>
      <c r="AV28" s="92"/>
      <c r="AW28" s="93"/>
      <c r="AX28" s="91"/>
      <c r="AY28" s="91"/>
      <c r="AZ28" s="102" t="str">
        <f>IF($D27&lt;&gt;($B12),"EL NÚMERO DE INGRESOS NO PUEDE SER DISTINTO AL TOTAL DE INGRESOS DE LA SECCION A.1","")</f>
        <v/>
      </c>
      <c r="BA28" s="17"/>
      <c r="BB28" s="17"/>
      <c r="BC28" s="17"/>
      <c r="BD28" s="104" t="str">
        <f>IF($D27&lt;&gt;$B12,1,"")</f>
        <v/>
      </c>
      <c r="BE28" s="17"/>
      <c r="BF28" s="17"/>
      <c r="BG28" s="92"/>
      <c r="BH28" s="91"/>
      <c r="BI28" s="91"/>
      <c r="BJ28" s="91"/>
      <c r="BK28" s="91"/>
      <c r="BL28" s="91"/>
      <c r="BM28" s="91"/>
      <c r="BN28" s="91"/>
      <c r="BO28" s="91"/>
      <c r="BP28" s="93"/>
      <c r="BQ28" s="91"/>
      <c r="BR28" s="91"/>
      <c r="BS28" s="91"/>
      <c r="BT28" s="91"/>
      <c r="BU28" s="91"/>
      <c r="BV28" s="91"/>
      <c r="BW28" s="91"/>
      <c r="BX28" s="91"/>
      <c r="BY28" s="91"/>
      <c r="BZ28" s="91"/>
      <c r="CA28" s="91"/>
      <c r="CB28" s="91"/>
      <c r="CC28" s="91"/>
    </row>
    <row r="29" spans="1:81" s="11" customFormat="1" ht="22.5" customHeight="1" x14ac:dyDescent="0.2">
      <c r="A29" s="344"/>
      <c r="B29" s="348" t="s">
        <v>53</v>
      </c>
      <c r="C29" s="349"/>
      <c r="D29" s="113">
        <f t="shared" si="0"/>
        <v>0</v>
      </c>
      <c r="E29" s="107"/>
      <c r="F29" s="108"/>
      <c r="G29" s="109"/>
      <c r="H29" s="110"/>
      <c r="I29" s="111"/>
      <c r="J29" s="112"/>
      <c r="K29" s="112"/>
      <c r="L29" s="112"/>
      <c r="M29" s="112"/>
      <c r="N29" s="112"/>
      <c r="O29" s="112"/>
      <c r="P29" s="112"/>
      <c r="Q29" s="112"/>
      <c r="R29" s="112"/>
      <c r="S29" s="112"/>
      <c r="T29" s="112"/>
      <c r="U29" s="112"/>
      <c r="AS29" s="91"/>
      <c r="AT29" s="91"/>
      <c r="AU29" s="91"/>
      <c r="AV29" s="92"/>
      <c r="AW29" s="93"/>
      <c r="AX29" s="91"/>
      <c r="AY29" s="91"/>
      <c r="AZ29" s="92"/>
      <c r="BA29" s="13"/>
      <c r="BB29" s="114"/>
      <c r="BC29" s="13"/>
      <c r="BD29" s="13"/>
      <c r="BE29" s="13"/>
      <c r="BF29" s="13"/>
      <c r="BG29" s="13"/>
      <c r="BH29" s="91"/>
      <c r="BI29" s="91"/>
      <c r="BJ29" s="91"/>
      <c r="BK29" s="91"/>
      <c r="BL29" s="91"/>
      <c r="BM29" s="91"/>
      <c r="BN29" s="91"/>
      <c r="BO29" s="91"/>
      <c r="BP29" s="93"/>
      <c r="BQ29" s="91"/>
      <c r="BR29" s="91"/>
      <c r="BS29" s="91"/>
      <c r="BT29" s="91"/>
      <c r="BU29" s="91"/>
      <c r="BV29" s="91"/>
      <c r="BW29" s="91"/>
      <c r="BX29" s="91"/>
      <c r="BY29" s="91"/>
      <c r="BZ29" s="91"/>
      <c r="CA29" s="91"/>
      <c r="CB29" s="91"/>
      <c r="CC29" s="91"/>
    </row>
    <row r="30" spans="1:81" s="11" customFormat="1" ht="23.25" customHeight="1" x14ac:dyDescent="0.2">
      <c r="A30" s="344"/>
      <c r="B30" s="350" t="s">
        <v>54</v>
      </c>
      <c r="C30" s="351"/>
      <c r="D30" s="113">
        <f t="shared" si="0"/>
        <v>0</v>
      </c>
      <c r="E30" s="107"/>
      <c r="F30" s="108"/>
      <c r="G30" s="109"/>
      <c r="H30" s="110"/>
      <c r="I30" s="111"/>
      <c r="J30" s="112"/>
      <c r="K30" s="112"/>
      <c r="L30" s="112"/>
      <c r="M30" s="112"/>
      <c r="N30" s="112"/>
      <c r="O30" s="112"/>
      <c r="P30" s="112"/>
      <c r="Q30" s="112"/>
      <c r="R30" s="112"/>
      <c r="S30" s="112"/>
      <c r="T30" s="112"/>
      <c r="U30" s="112"/>
      <c r="AS30" s="91"/>
      <c r="AT30" s="91"/>
      <c r="AU30" s="91"/>
      <c r="AV30" s="92"/>
      <c r="AW30" s="93"/>
      <c r="AX30" s="91"/>
      <c r="AY30" s="91"/>
      <c r="AZ30" s="13"/>
      <c r="BA30" s="13"/>
      <c r="BB30" s="114"/>
      <c r="BC30" s="13"/>
      <c r="BD30" s="13"/>
      <c r="BE30" s="13"/>
      <c r="BF30" s="13"/>
      <c r="BG30" s="13"/>
      <c r="BH30" s="91"/>
      <c r="BI30" s="91"/>
      <c r="BJ30" s="91"/>
      <c r="BK30" s="91"/>
      <c r="BL30" s="91"/>
      <c r="BM30" s="91"/>
      <c r="BN30" s="91"/>
      <c r="BO30" s="91"/>
      <c r="BP30" s="93"/>
      <c r="BQ30" s="91"/>
      <c r="BR30" s="91"/>
      <c r="BS30" s="91"/>
      <c r="BT30" s="91"/>
      <c r="BU30" s="91"/>
      <c r="BV30" s="91"/>
      <c r="BW30" s="91"/>
      <c r="BX30" s="91"/>
      <c r="BY30" s="91"/>
      <c r="BZ30" s="91"/>
      <c r="CA30" s="91"/>
      <c r="CB30" s="91"/>
      <c r="CC30" s="91"/>
    </row>
    <row r="31" spans="1:81" s="11" customFormat="1" ht="13.5" customHeight="1" x14ac:dyDescent="0.2">
      <c r="A31" s="344"/>
      <c r="B31" s="348" t="s">
        <v>55</v>
      </c>
      <c r="C31" s="349"/>
      <c r="D31" s="113">
        <f t="shared" si="0"/>
        <v>0</v>
      </c>
      <c r="E31" s="107"/>
      <c r="F31" s="108"/>
      <c r="G31" s="109"/>
      <c r="H31" s="110"/>
      <c r="I31" s="111"/>
      <c r="J31" s="112"/>
      <c r="K31" s="112"/>
      <c r="L31" s="112"/>
      <c r="M31" s="112"/>
      <c r="N31" s="112"/>
      <c r="O31" s="112"/>
      <c r="P31" s="112"/>
      <c r="Q31" s="112"/>
      <c r="R31" s="112"/>
      <c r="S31" s="112"/>
      <c r="T31" s="112"/>
      <c r="U31" s="112"/>
      <c r="AS31" s="91"/>
      <c r="AT31" s="91"/>
      <c r="AU31" s="91"/>
      <c r="AV31" s="92"/>
      <c r="AW31" s="93"/>
      <c r="AX31" s="91"/>
      <c r="AY31" s="91"/>
      <c r="AZ31" s="13"/>
      <c r="BA31" s="13"/>
      <c r="BB31" s="114"/>
      <c r="BC31" s="13"/>
      <c r="BD31" s="13"/>
      <c r="BE31" s="13"/>
      <c r="BF31" s="13"/>
      <c r="BG31" s="13"/>
      <c r="BH31" s="91"/>
      <c r="BI31" s="91"/>
      <c r="BJ31" s="91"/>
      <c r="BK31" s="91"/>
      <c r="BL31" s="91"/>
      <c r="BM31" s="91"/>
      <c r="BN31" s="91"/>
      <c r="BO31" s="91"/>
      <c r="BP31" s="93"/>
      <c r="BQ31" s="91"/>
      <c r="BR31" s="91"/>
      <c r="BS31" s="91"/>
      <c r="BT31" s="91"/>
      <c r="BU31" s="91"/>
      <c r="BV31" s="91"/>
      <c r="BW31" s="91"/>
      <c r="BX31" s="91"/>
      <c r="BY31" s="91"/>
      <c r="BZ31" s="91"/>
      <c r="CA31" s="91"/>
      <c r="CB31" s="91"/>
      <c r="CC31" s="91"/>
    </row>
    <row r="32" spans="1:81" s="11" customFormat="1" ht="16.5" customHeight="1" x14ac:dyDescent="0.2">
      <c r="A32" s="344"/>
      <c r="B32" s="348" t="s">
        <v>56</v>
      </c>
      <c r="C32" s="349"/>
      <c r="D32" s="113">
        <f t="shared" si="0"/>
        <v>0</v>
      </c>
      <c r="E32" s="107"/>
      <c r="F32" s="108"/>
      <c r="G32" s="109"/>
      <c r="H32" s="110"/>
      <c r="I32" s="111"/>
      <c r="J32" s="112"/>
      <c r="K32" s="112"/>
      <c r="L32" s="112"/>
      <c r="M32" s="112"/>
      <c r="N32" s="112"/>
      <c r="O32" s="112"/>
      <c r="P32" s="112"/>
      <c r="Q32" s="112"/>
      <c r="R32" s="112"/>
      <c r="S32" s="112"/>
      <c r="T32" s="112"/>
      <c r="U32" s="112"/>
      <c r="AS32" s="91"/>
      <c r="AT32" s="91"/>
      <c r="AU32" s="91"/>
      <c r="AV32" s="92"/>
      <c r="AW32" s="93"/>
      <c r="AX32" s="91"/>
      <c r="AY32" s="91"/>
      <c r="AZ32" s="13"/>
      <c r="BA32" s="13"/>
      <c r="BB32" s="114"/>
      <c r="BC32" s="13"/>
      <c r="BD32" s="13"/>
      <c r="BE32" s="13"/>
      <c r="BF32" s="13"/>
      <c r="BG32" s="13"/>
      <c r="BH32" s="91"/>
      <c r="BI32" s="91"/>
      <c r="BJ32" s="91"/>
      <c r="BK32" s="91"/>
      <c r="BL32" s="91"/>
      <c r="BM32" s="91"/>
      <c r="BN32" s="91"/>
      <c r="BO32" s="91"/>
      <c r="BP32" s="93"/>
      <c r="BQ32" s="91"/>
      <c r="BR32" s="91"/>
      <c r="BS32" s="91"/>
      <c r="BT32" s="91"/>
      <c r="BU32" s="91"/>
      <c r="BV32" s="91"/>
      <c r="BW32" s="91"/>
      <c r="BX32" s="91"/>
      <c r="BY32" s="91"/>
      <c r="BZ32" s="91"/>
      <c r="CA32" s="91"/>
      <c r="CB32" s="91"/>
      <c r="CC32" s="91"/>
    </row>
    <row r="33" spans="1:81" s="11" customFormat="1" ht="16.5" customHeight="1" x14ac:dyDescent="0.2">
      <c r="A33" s="344"/>
      <c r="B33" s="348" t="s">
        <v>57</v>
      </c>
      <c r="C33" s="349"/>
      <c r="D33" s="113">
        <f t="shared" si="0"/>
        <v>0</v>
      </c>
      <c r="E33" s="107"/>
      <c r="F33" s="108"/>
      <c r="G33" s="109"/>
      <c r="H33" s="110"/>
      <c r="I33" s="111"/>
      <c r="J33" s="112"/>
      <c r="K33" s="112"/>
      <c r="L33" s="112"/>
      <c r="M33" s="112"/>
      <c r="N33" s="112"/>
      <c r="O33" s="112"/>
      <c r="P33" s="112"/>
      <c r="Q33" s="112"/>
      <c r="R33" s="112"/>
      <c r="S33" s="112"/>
      <c r="T33" s="112"/>
      <c r="U33" s="112"/>
      <c r="AS33" s="91"/>
      <c r="AT33" s="91"/>
      <c r="AU33" s="91"/>
      <c r="AV33" s="92"/>
      <c r="AW33" s="93"/>
      <c r="AX33" s="91"/>
      <c r="AY33" s="91"/>
      <c r="AZ33" s="13"/>
      <c r="BA33" s="13"/>
      <c r="BB33" s="114"/>
      <c r="BC33" s="13"/>
      <c r="BD33" s="13"/>
      <c r="BE33" s="13"/>
      <c r="BF33" s="13"/>
      <c r="BG33" s="13"/>
      <c r="BH33" s="91"/>
      <c r="BI33" s="91"/>
      <c r="BJ33" s="91"/>
      <c r="BK33" s="91"/>
      <c r="BL33" s="91"/>
      <c r="BM33" s="91"/>
      <c r="BN33" s="91"/>
      <c r="BO33" s="91"/>
      <c r="BP33" s="93"/>
      <c r="BQ33" s="91"/>
      <c r="BR33" s="91"/>
      <c r="BS33" s="91"/>
      <c r="BT33" s="91"/>
      <c r="BU33" s="91"/>
      <c r="BV33" s="91"/>
      <c r="BW33" s="91"/>
      <c r="BX33" s="91"/>
      <c r="BY33" s="91"/>
      <c r="BZ33" s="91"/>
      <c r="CA33" s="91"/>
      <c r="CB33" s="91"/>
      <c r="CC33" s="91"/>
    </row>
    <row r="34" spans="1:81" s="11" customFormat="1" ht="15" customHeight="1" x14ac:dyDescent="0.2">
      <c r="A34" s="344"/>
      <c r="B34" s="348" t="s">
        <v>58</v>
      </c>
      <c r="C34" s="349"/>
      <c r="D34" s="113">
        <f t="shared" si="0"/>
        <v>0</v>
      </c>
      <c r="E34" s="107"/>
      <c r="F34" s="108"/>
      <c r="G34" s="109"/>
      <c r="H34" s="110"/>
      <c r="I34" s="111"/>
      <c r="J34" s="112"/>
      <c r="K34" s="112"/>
      <c r="L34" s="112"/>
      <c r="M34" s="112"/>
      <c r="N34" s="112"/>
      <c r="O34" s="112"/>
      <c r="P34" s="112"/>
      <c r="Q34" s="112"/>
      <c r="R34" s="112"/>
      <c r="S34" s="112"/>
      <c r="T34" s="112"/>
      <c r="U34" s="112"/>
      <c r="AS34" s="91"/>
      <c r="AT34" s="91"/>
      <c r="AU34" s="91"/>
      <c r="AV34" s="92"/>
      <c r="AW34" s="93"/>
      <c r="AX34" s="91"/>
      <c r="AY34" s="91"/>
      <c r="AZ34" s="13"/>
      <c r="BA34" s="13"/>
      <c r="BB34" s="114"/>
      <c r="BC34" s="13"/>
      <c r="BD34" s="13"/>
      <c r="BE34" s="13"/>
      <c r="BF34" s="13"/>
      <c r="BG34" s="13"/>
      <c r="BH34" s="91"/>
      <c r="BI34" s="91"/>
      <c r="BJ34" s="91"/>
      <c r="BK34" s="91"/>
      <c r="BL34" s="91"/>
      <c r="BM34" s="91"/>
      <c r="BN34" s="91"/>
      <c r="BO34" s="91"/>
      <c r="BP34" s="93"/>
      <c r="BQ34" s="91"/>
      <c r="BR34" s="91"/>
      <c r="BS34" s="91"/>
      <c r="BT34" s="91"/>
      <c r="BU34" s="91"/>
      <c r="BV34" s="91"/>
      <c r="BW34" s="91"/>
      <c r="BX34" s="91"/>
      <c r="BY34" s="91"/>
      <c r="BZ34" s="91"/>
      <c r="CA34" s="91"/>
      <c r="CB34" s="91"/>
      <c r="CC34" s="91"/>
    </row>
    <row r="35" spans="1:81" s="11" customFormat="1" ht="15.75" customHeight="1" x14ac:dyDescent="0.2">
      <c r="A35" s="344"/>
      <c r="B35" s="348" t="s">
        <v>59</v>
      </c>
      <c r="C35" s="349"/>
      <c r="D35" s="113">
        <f t="shared" si="0"/>
        <v>0</v>
      </c>
      <c r="E35" s="107"/>
      <c r="F35" s="108"/>
      <c r="G35" s="109"/>
      <c r="H35" s="110"/>
      <c r="I35" s="111"/>
      <c r="J35" s="112"/>
      <c r="K35" s="112"/>
      <c r="L35" s="112"/>
      <c r="M35" s="112"/>
      <c r="N35" s="112"/>
      <c r="O35" s="112"/>
      <c r="P35" s="112"/>
      <c r="Q35" s="112"/>
      <c r="R35" s="112"/>
      <c r="S35" s="112"/>
      <c r="T35" s="112"/>
      <c r="U35" s="112"/>
      <c r="AS35" s="91"/>
      <c r="AT35" s="91"/>
      <c r="AU35" s="91"/>
      <c r="AV35" s="92"/>
      <c r="AW35" s="93"/>
      <c r="AX35" s="91"/>
      <c r="AY35" s="91"/>
      <c r="AZ35" s="13"/>
      <c r="BA35" s="13"/>
      <c r="BB35" s="114"/>
      <c r="BC35" s="13"/>
      <c r="BD35" s="13"/>
      <c r="BE35" s="13"/>
      <c r="BF35" s="13"/>
      <c r="BG35" s="13"/>
      <c r="BH35" s="91"/>
      <c r="BI35" s="91"/>
      <c r="BJ35" s="91"/>
      <c r="BK35" s="91"/>
      <c r="BL35" s="91"/>
      <c r="BM35" s="91"/>
      <c r="BN35" s="91"/>
      <c r="BO35" s="91"/>
      <c r="BP35" s="93"/>
      <c r="BQ35" s="91"/>
      <c r="BR35" s="91"/>
      <c r="BS35" s="91"/>
      <c r="BT35" s="91"/>
      <c r="BU35" s="91"/>
      <c r="BV35" s="91"/>
      <c r="BW35" s="91"/>
      <c r="BX35" s="91"/>
      <c r="BY35" s="91"/>
      <c r="BZ35" s="91"/>
      <c r="CA35" s="91"/>
      <c r="CB35" s="91"/>
      <c r="CC35" s="91"/>
    </row>
    <row r="36" spans="1:81" s="11" customFormat="1" ht="33.75" customHeight="1" x14ac:dyDescent="0.2">
      <c r="A36" s="344"/>
      <c r="B36" s="348" t="s">
        <v>60</v>
      </c>
      <c r="C36" s="349"/>
      <c r="D36" s="113">
        <f t="shared" si="0"/>
        <v>0</v>
      </c>
      <c r="E36" s="107"/>
      <c r="F36" s="108"/>
      <c r="G36" s="109"/>
      <c r="H36" s="110"/>
      <c r="I36" s="111"/>
      <c r="J36" s="112"/>
      <c r="K36" s="112"/>
      <c r="L36" s="112"/>
      <c r="M36" s="112"/>
      <c r="N36" s="112"/>
      <c r="O36" s="112"/>
      <c r="P36" s="112"/>
      <c r="Q36" s="112"/>
      <c r="R36" s="112"/>
      <c r="S36" s="112"/>
      <c r="T36" s="112"/>
      <c r="U36" s="112"/>
      <c r="AS36" s="91"/>
      <c r="AT36" s="91"/>
      <c r="AU36" s="91"/>
      <c r="AV36" s="92"/>
      <c r="AW36" s="93"/>
      <c r="AX36" s="91"/>
      <c r="AY36" s="91"/>
      <c r="AZ36" s="13"/>
      <c r="BA36" s="13"/>
      <c r="BB36" s="114"/>
      <c r="BC36" s="13"/>
      <c r="BD36" s="13"/>
      <c r="BE36" s="13"/>
      <c r="BF36" s="13"/>
      <c r="BG36" s="13"/>
      <c r="BH36" s="91"/>
      <c r="BI36" s="91"/>
      <c r="BJ36" s="91"/>
      <c r="BK36" s="91"/>
      <c r="BL36" s="91"/>
      <c r="BM36" s="91"/>
      <c r="BN36" s="91"/>
      <c r="BO36" s="91"/>
      <c r="BP36" s="93"/>
      <c r="BQ36" s="91"/>
      <c r="BR36" s="91"/>
      <c r="BS36" s="91"/>
      <c r="BT36" s="91"/>
      <c r="BU36" s="91"/>
      <c r="BV36" s="91"/>
      <c r="BW36" s="91"/>
      <c r="BX36" s="91"/>
      <c r="BY36" s="91"/>
      <c r="BZ36" s="91"/>
      <c r="CA36" s="91"/>
      <c r="CB36" s="91"/>
      <c r="CC36" s="91"/>
    </row>
    <row r="37" spans="1:81" s="11" customFormat="1" ht="33.75" customHeight="1" x14ac:dyDescent="0.2">
      <c r="A37" s="344"/>
      <c r="B37" s="348" t="s">
        <v>61</v>
      </c>
      <c r="C37" s="349"/>
      <c r="D37" s="113">
        <f t="shared" si="0"/>
        <v>0</v>
      </c>
      <c r="E37" s="107"/>
      <c r="F37" s="108"/>
      <c r="G37" s="109"/>
      <c r="H37" s="110"/>
      <c r="I37" s="111"/>
      <c r="J37" s="112"/>
      <c r="K37" s="112"/>
      <c r="L37" s="112"/>
      <c r="M37" s="112"/>
      <c r="N37" s="112"/>
      <c r="O37" s="112"/>
      <c r="P37" s="112"/>
      <c r="Q37" s="112"/>
      <c r="R37" s="112"/>
      <c r="S37" s="112"/>
      <c r="T37" s="112"/>
      <c r="U37" s="112"/>
      <c r="AS37" s="91"/>
      <c r="AT37" s="91"/>
      <c r="AU37" s="91"/>
      <c r="AV37" s="92"/>
      <c r="AW37" s="93"/>
      <c r="AX37" s="91"/>
      <c r="AY37" s="91"/>
      <c r="AZ37" s="13"/>
      <c r="BA37" s="13"/>
      <c r="BB37" s="114"/>
      <c r="BC37" s="13"/>
      <c r="BD37" s="13"/>
      <c r="BE37" s="13"/>
      <c r="BF37" s="13"/>
      <c r="BG37" s="13"/>
      <c r="BH37" s="91"/>
      <c r="BI37" s="91"/>
      <c r="BJ37" s="91"/>
      <c r="BK37" s="91"/>
      <c r="BL37" s="91"/>
      <c r="BM37" s="91"/>
      <c r="BN37" s="91"/>
      <c r="BO37" s="91"/>
      <c r="BP37" s="93"/>
      <c r="BQ37" s="91"/>
      <c r="BR37" s="91"/>
      <c r="BS37" s="91"/>
      <c r="BT37" s="91"/>
      <c r="BU37" s="91"/>
      <c r="BV37" s="91"/>
      <c r="BW37" s="91"/>
      <c r="BX37" s="91"/>
      <c r="BY37" s="91"/>
      <c r="BZ37" s="91"/>
      <c r="CA37" s="91"/>
      <c r="CB37" s="91"/>
      <c r="CC37" s="91"/>
    </row>
    <row r="38" spans="1:81" s="11" customFormat="1" ht="35.25" customHeight="1" x14ac:dyDescent="0.2">
      <c r="A38" s="344"/>
      <c r="B38" s="348" t="s">
        <v>62</v>
      </c>
      <c r="C38" s="349"/>
      <c r="D38" s="113">
        <f t="shared" si="0"/>
        <v>0</v>
      </c>
      <c r="E38" s="107"/>
      <c r="F38" s="108"/>
      <c r="G38" s="109"/>
      <c r="H38" s="110"/>
      <c r="I38" s="111"/>
      <c r="J38" s="112"/>
      <c r="K38" s="112"/>
      <c r="L38" s="112"/>
      <c r="M38" s="112"/>
      <c r="N38" s="112"/>
      <c r="O38" s="112"/>
      <c r="P38" s="112"/>
      <c r="Q38" s="112"/>
      <c r="R38" s="112"/>
      <c r="S38" s="112"/>
      <c r="T38" s="112"/>
      <c r="U38" s="112"/>
      <c r="AS38" s="91"/>
      <c r="AT38" s="91"/>
      <c r="AU38" s="91"/>
      <c r="AV38" s="92"/>
      <c r="AW38" s="93"/>
      <c r="AX38" s="91"/>
      <c r="AY38" s="91"/>
      <c r="AZ38" s="13"/>
      <c r="BA38" s="13"/>
      <c r="BB38" s="114"/>
      <c r="BC38" s="13"/>
      <c r="BD38" s="13"/>
      <c r="BE38" s="13"/>
      <c r="BF38" s="13"/>
      <c r="BG38" s="13"/>
      <c r="BH38" s="91"/>
      <c r="BI38" s="91"/>
      <c r="BJ38" s="91"/>
      <c r="BK38" s="91"/>
      <c r="BL38" s="91"/>
      <c r="BM38" s="91"/>
      <c r="BN38" s="91"/>
      <c r="BO38" s="91"/>
      <c r="BP38" s="93"/>
      <c r="BQ38" s="91"/>
      <c r="BR38" s="91"/>
      <c r="BS38" s="91"/>
      <c r="BT38" s="91"/>
      <c r="BU38" s="91"/>
      <c r="BV38" s="91"/>
      <c r="BW38" s="91"/>
      <c r="BX38" s="91"/>
      <c r="BY38" s="91"/>
      <c r="BZ38" s="91"/>
      <c r="CA38" s="91"/>
      <c r="CB38" s="91"/>
      <c r="CC38" s="91"/>
    </row>
    <row r="39" spans="1:81" s="11" customFormat="1" ht="14.25" customHeight="1" x14ac:dyDescent="0.2">
      <c r="A39" s="345"/>
      <c r="B39" s="352" t="s">
        <v>63</v>
      </c>
      <c r="C39" s="353"/>
      <c r="D39" s="115">
        <f t="shared" si="0"/>
        <v>0</v>
      </c>
      <c r="E39" s="116"/>
      <c r="F39" s="117"/>
      <c r="G39" s="118"/>
      <c r="H39" s="119"/>
      <c r="I39" s="111"/>
      <c r="J39" s="112"/>
      <c r="K39" s="112"/>
      <c r="L39" s="112"/>
      <c r="M39" s="112"/>
      <c r="N39" s="112"/>
      <c r="O39" s="112"/>
      <c r="P39" s="112"/>
      <c r="Q39" s="112"/>
      <c r="R39" s="112"/>
      <c r="S39" s="112"/>
      <c r="T39" s="112"/>
      <c r="U39" s="112"/>
      <c r="AS39" s="91"/>
      <c r="AT39" s="91"/>
      <c r="AU39" s="91"/>
      <c r="AV39" s="92"/>
      <c r="AW39" s="93"/>
      <c r="AX39" s="91"/>
      <c r="AY39" s="91"/>
      <c r="AZ39" s="13"/>
      <c r="BA39" s="13"/>
      <c r="BB39" s="114"/>
      <c r="BC39" s="13"/>
      <c r="BD39" s="13"/>
      <c r="BE39" s="13"/>
      <c r="BF39" s="13"/>
      <c r="BG39" s="13"/>
      <c r="BH39" s="91"/>
      <c r="BI39" s="91"/>
      <c r="BJ39" s="91"/>
      <c r="BK39" s="91"/>
      <c r="BL39" s="91"/>
      <c r="BM39" s="91"/>
      <c r="BN39" s="91"/>
      <c r="BO39" s="91"/>
      <c r="BP39" s="93"/>
      <c r="BQ39" s="91"/>
      <c r="BR39" s="91"/>
      <c r="BS39" s="91"/>
      <c r="BT39" s="91"/>
      <c r="BU39" s="91"/>
      <c r="BV39" s="91"/>
      <c r="BW39" s="91"/>
      <c r="BX39" s="91"/>
      <c r="BY39" s="91"/>
      <c r="BZ39" s="91"/>
      <c r="CA39" s="91"/>
      <c r="CB39" s="91"/>
      <c r="CC39" s="91"/>
    </row>
    <row r="40" spans="1:81" s="11" customFormat="1" ht="14.25" x14ac:dyDescent="0.2">
      <c r="A40" s="343" t="s">
        <v>64</v>
      </c>
      <c r="B40" s="346" t="s">
        <v>65</v>
      </c>
      <c r="C40" s="347"/>
      <c r="D40" s="106">
        <f t="shared" si="0"/>
        <v>0</v>
      </c>
      <c r="E40" s="120"/>
      <c r="F40" s="121"/>
      <c r="G40" s="122"/>
      <c r="H40" s="123"/>
      <c r="I40" s="111"/>
      <c r="J40" s="112"/>
      <c r="K40" s="112"/>
      <c r="L40" s="112"/>
      <c r="M40" s="112"/>
      <c r="N40" s="112"/>
      <c r="O40" s="112"/>
      <c r="P40" s="112"/>
      <c r="Q40" s="112"/>
      <c r="R40" s="112"/>
      <c r="S40" s="112"/>
      <c r="T40" s="112"/>
      <c r="U40" s="112"/>
      <c r="AS40" s="91"/>
      <c r="AT40" s="91"/>
      <c r="AU40" s="91"/>
      <c r="AV40" s="92"/>
      <c r="AW40" s="93"/>
      <c r="AX40" s="91"/>
      <c r="AY40" s="91"/>
      <c r="AZ40" s="13"/>
      <c r="BA40" s="13"/>
      <c r="BB40" s="114"/>
      <c r="BC40" s="13"/>
      <c r="BD40" s="13"/>
      <c r="BE40" s="13"/>
      <c r="BF40" s="13"/>
      <c r="BG40" s="13"/>
      <c r="BH40" s="91"/>
      <c r="BI40" s="91"/>
      <c r="BJ40" s="91"/>
      <c r="BK40" s="91"/>
      <c r="BL40" s="91"/>
      <c r="BM40" s="91"/>
      <c r="BN40" s="91"/>
      <c r="BO40" s="91"/>
      <c r="BP40" s="93"/>
      <c r="BQ40" s="91"/>
      <c r="BR40" s="91"/>
      <c r="BS40" s="91"/>
      <c r="BT40" s="91"/>
      <c r="BU40" s="91"/>
      <c r="BV40" s="91"/>
      <c r="BW40" s="91"/>
      <c r="BX40" s="91"/>
      <c r="BY40" s="91"/>
      <c r="BZ40" s="91"/>
      <c r="CA40" s="91"/>
      <c r="CB40" s="91"/>
      <c r="CC40" s="91"/>
    </row>
    <row r="41" spans="1:81" s="11" customFormat="1" ht="14.25" x14ac:dyDescent="0.2">
      <c r="A41" s="344"/>
      <c r="B41" s="348" t="s">
        <v>66</v>
      </c>
      <c r="C41" s="349"/>
      <c r="D41" s="113">
        <f t="shared" si="0"/>
        <v>0</v>
      </c>
      <c r="E41" s="107"/>
      <c r="F41" s="108"/>
      <c r="G41" s="109"/>
      <c r="H41" s="110"/>
      <c r="I41" s="111"/>
      <c r="J41" s="112"/>
      <c r="K41" s="112"/>
      <c r="L41" s="112"/>
      <c r="M41" s="112"/>
      <c r="N41" s="112"/>
      <c r="O41" s="112"/>
      <c r="P41" s="112"/>
      <c r="Q41" s="112"/>
      <c r="R41" s="112"/>
      <c r="S41" s="112"/>
      <c r="T41" s="112"/>
      <c r="U41" s="112"/>
      <c r="AS41" s="91"/>
      <c r="AT41" s="91"/>
      <c r="AU41" s="91"/>
      <c r="AV41" s="92"/>
      <c r="AW41" s="93"/>
      <c r="AX41" s="91"/>
      <c r="AY41" s="91"/>
      <c r="AZ41" s="13"/>
      <c r="BA41" s="13"/>
      <c r="BB41" s="114"/>
      <c r="BC41" s="13"/>
      <c r="BD41" s="13"/>
      <c r="BE41" s="13"/>
      <c r="BF41" s="13"/>
      <c r="BG41" s="13"/>
      <c r="BH41" s="91"/>
      <c r="BI41" s="91"/>
      <c r="BJ41" s="91"/>
      <c r="BK41" s="91"/>
      <c r="BL41" s="91"/>
      <c r="BM41" s="91"/>
      <c r="BN41" s="91"/>
      <c r="BO41" s="91"/>
      <c r="BP41" s="93"/>
      <c r="BQ41" s="91"/>
      <c r="BR41" s="91"/>
      <c r="BS41" s="91"/>
      <c r="BT41" s="91"/>
      <c r="BU41" s="91"/>
      <c r="BV41" s="91"/>
      <c r="BW41" s="91"/>
      <c r="BX41" s="91"/>
      <c r="BY41" s="91"/>
      <c r="BZ41" s="91"/>
      <c r="CA41" s="91"/>
      <c r="CB41" s="91"/>
      <c r="CC41" s="91"/>
    </row>
    <row r="42" spans="1:81" s="11" customFormat="1" ht="14.25" x14ac:dyDescent="0.2">
      <c r="A42" s="344"/>
      <c r="B42" s="352" t="s">
        <v>63</v>
      </c>
      <c r="C42" s="353"/>
      <c r="D42" s="115">
        <f t="shared" si="0"/>
        <v>0</v>
      </c>
      <c r="E42" s="107"/>
      <c r="F42" s="108"/>
      <c r="G42" s="109"/>
      <c r="H42" s="110"/>
      <c r="I42" s="111"/>
      <c r="J42" s="112"/>
      <c r="K42" s="112"/>
      <c r="L42" s="112"/>
      <c r="M42" s="112"/>
      <c r="N42" s="112"/>
      <c r="O42" s="112"/>
      <c r="P42" s="112"/>
      <c r="Q42" s="112"/>
      <c r="R42" s="112"/>
      <c r="S42" s="112"/>
      <c r="T42" s="112"/>
      <c r="U42" s="112"/>
      <c r="AS42" s="91"/>
      <c r="AT42" s="91"/>
      <c r="AU42" s="91"/>
      <c r="AV42" s="92"/>
      <c r="AW42" s="93"/>
      <c r="AX42" s="91"/>
      <c r="AY42" s="91"/>
      <c r="AZ42" s="13"/>
      <c r="BA42" s="13"/>
      <c r="BB42" s="114"/>
      <c r="BC42" s="13"/>
      <c r="BD42" s="13"/>
      <c r="BE42" s="13"/>
      <c r="BF42" s="13"/>
      <c r="BG42" s="13"/>
      <c r="BH42" s="91"/>
      <c r="BI42" s="91"/>
      <c r="BJ42" s="91"/>
      <c r="BK42" s="91"/>
      <c r="BL42" s="91"/>
      <c r="BM42" s="91"/>
      <c r="BN42" s="91"/>
      <c r="BO42" s="91"/>
      <c r="BP42" s="93"/>
      <c r="BQ42" s="91"/>
      <c r="BR42" s="91"/>
      <c r="BS42" s="91"/>
      <c r="BT42" s="91"/>
      <c r="BU42" s="91"/>
      <c r="BV42" s="91"/>
      <c r="BW42" s="91"/>
      <c r="BX42" s="91"/>
      <c r="BY42" s="91"/>
      <c r="BZ42" s="91"/>
      <c r="CA42" s="91"/>
      <c r="CB42" s="91"/>
      <c r="CC42" s="91"/>
    </row>
    <row r="43" spans="1:81" s="11" customFormat="1" ht="14.25" x14ac:dyDescent="0.2">
      <c r="A43" s="343" t="s">
        <v>67</v>
      </c>
      <c r="B43" s="346" t="s">
        <v>65</v>
      </c>
      <c r="C43" s="347"/>
      <c r="D43" s="106">
        <f t="shared" si="0"/>
        <v>0</v>
      </c>
      <c r="E43" s="120"/>
      <c r="F43" s="121"/>
      <c r="G43" s="122"/>
      <c r="H43" s="123"/>
      <c r="I43" s="111"/>
      <c r="J43" s="112"/>
      <c r="K43" s="112"/>
      <c r="L43" s="112"/>
      <c r="M43" s="112"/>
      <c r="N43" s="112"/>
      <c r="O43" s="112"/>
      <c r="P43" s="112"/>
      <c r="Q43" s="112"/>
      <c r="R43" s="112"/>
      <c r="S43" s="112"/>
      <c r="T43" s="112"/>
      <c r="U43" s="112"/>
      <c r="AS43" s="91"/>
      <c r="AT43" s="91"/>
      <c r="AU43" s="91"/>
      <c r="AV43" s="92"/>
      <c r="AW43" s="93"/>
      <c r="AX43" s="91"/>
      <c r="AY43" s="91"/>
      <c r="AZ43" s="13"/>
      <c r="BA43" s="13"/>
      <c r="BB43" s="114"/>
      <c r="BC43" s="13"/>
      <c r="BD43" s="13"/>
      <c r="BE43" s="13"/>
      <c r="BF43" s="13"/>
      <c r="BG43" s="13"/>
      <c r="BH43" s="91"/>
      <c r="BI43" s="91"/>
      <c r="BJ43" s="91"/>
      <c r="BK43" s="91"/>
      <c r="BL43" s="91"/>
      <c r="BM43" s="91"/>
      <c r="BN43" s="91"/>
      <c r="BO43" s="91"/>
      <c r="BP43" s="93"/>
      <c r="BQ43" s="91"/>
      <c r="BR43" s="91"/>
      <c r="BS43" s="91"/>
      <c r="BT43" s="91"/>
      <c r="BU43" s="91"/>
      <c r="BV43" s="91"/>
      <c r="BW43" s="91"/>
      <c r="BX43" s="91"/>
      <c r="BY43" s="91"/>
      <c r="BZ43" s="91"/>
      <c r="CA43" s="91"/>
      <c r="CB43" s="91"/>
      <c r="CC43" s="91"/>
    </row>
    <row r="44" spans="1:81" s="11" customFormat="1" ht="14.25" x14ac:dyDescent="0.2">
      <c r="A44" s="344"/>
      <c r="B44" s="348" t="s">
        <v>66</v>
      </c>
      <c r="C44" s="349"/>
      <c r="D44" s="113">
        <f t="shared" si="0"/>
        <v>0</v>
      </c>
      <c r="E44" s="107"/>
      <c r="F44" s="108"/>
      <c r="G44" s="109"/>
      <c r="H44" s="110"/>
      <c r="I44" s="111"/>
      <c r="J44" s="112"/>
      <c r="K44" s="112"/>
      <c r="L44" s="112"/>
      <c r="M44" s="112"/>
      <c r="N44" s="112"/>
      <c r="O44" s="112"/>
      <c r="P44" s="112"/>
      <c r="Q44" s="112"/>
      <c r="R44" s="112"/>
      <c r="S44" s="112"/>
      <c r="T44" s="112"/>
      <c r="U44" s="112"/>
      <c r="AS44" s="91"/>
      <c r="AT44" s="91"/>
      <c r="AU44" s="91"/>
      <c r="AV44" s="92"/>
      <c r="AW44" s="93"/>
      <c r="AX44" s="91"/>
      <c r="AY44" s="91"/>
      <c r="AZ44" s="13"/>
      <c r="BA44" s="13"/>
      <c r="BB44" s="114"/>
      <c r="BC44" s="13"/>
      <c r="BD44" s="13"/>
      <c r="BE44" s="13"/>
      <c r="BF44" s="13"/>
      <c r="BG44" s="13"/>
      <c r="BH44" s="91"/>
      <c r="BI44" s="91"/>
      <c r="BJ44" s="91"/>
      <c r="BK44" s="91"/>
      <c r="BL44" s="91"/>
      <c r="BM44" s="91"/>
      <c r="BN44" s="91"/>
      <c r="BO44" s="91"/>
      <c r="BP44" s="93"/>
      <c r="BQ44" s="91"/>
      <c r="BR44" s="91"/>
      <c r="BS44" s="91"/>
      <c r="BT44" s="91"/>
      <c r="BU44" s="91"/>
      <c r="BV44" s="91"/>
      <c r="BW44" s="91"/>
      <c r="BX44" s="91"/>
      <c r="BY44" s="91"/>
      <c r="BZ44" s="91"/>
      <c r="CA44" s="91"/>
      <c r="CB44" s="91"/>
      <c r="CC44" s="91"/>
    </row>
    <row r="45" spans="1:81" s="11" customFormat="1" ht="14.25" x14ac:dyDescent="0.2">
      <c r="A45" s="345"/>
      <c r="B45" s="354" t="s">
        <v>63</v>
      </c>
      <c r="C45" s="355"/>
      <c r="D45" s="115">
        <f t="shared" si="0"/>
        <v>0</v>
      </c>
      <c r="E45" s="116"/>
      <c r="F45" s="117"/>
      <c r="G45" s="118"/>
      <c r="H45" s="119"/>
      <c r="I45" s="111"/>
      <c r="J45" s="112"/>
      <c r="K45" s="112"/>
      <c r="L45" s="112"/>
      <c r="M45" s="112"/>
      <c r="N45" s="112"/>
      <c r="O45" s="112"/>
      <c r="P45" s="112"/>
      <c r="Q45" s="112"/>
      <c r="R45" s="112"/>
      <c r="S45" s="112"/>
      <c r="T45" s="112"/>
      <c r="U45" s="112"/>
      <c r="AS45" s="91"/>
      <c r="AT45" s="91"/>
      <c r="AU45" s="91"/>
      <c r="AV45" s="92"/>
      <c r="AW45" s="93"/>
      <c r="AX45" s="91"/>
      <c r="AY45" s="91"/>
      <c r="AZ45" s="13"/>
      <c r="BA45" s="13"/>
      <c r="BB45" s="114"/>
      <c r="BC45" s="13"/>
      <c r="BD45" s="13"/>
      <c r="BE45" s="13"/>
      <c r="BF45" s="13"/>
      <c r="BG45" s="13"/>
      <c r="BH45" s="91"/>
      <c r="BI45" s="91"/>
      <c r="BJ45" s="91"/>
      <c r="BK45" s="91"/>
      <c r="BL45" s="91"/>
      <c r="BM45" s="91"/>
      <c r="BN45" s="91"/>
      <c r="BO45" s="91"/>
      <c r="BP45" s="93"/>
      <c r="BQ45" s="91"/>
      <c r="BR45" s="91"/>
      <c r="BS45" s="91"/>
      <c r="BT45" s="91"/>
      <c r="BU45" s="91"/>
      <c r="BV45" s="91"/>
      <c r="BW45" s="91"/>
      <c r="BX45" s="91"/>
      <c r="BY45" s="91"/>
      <c r="BZ45" s="91"/>
      <c r="CA45" s="91"/>
      <c r="CB45" s="91"/>
      <c r="CC45" s="91"/>
    </row>
    <row r="46" spans="1:81" s="11" customFormat="1" ht="25.5" customHeight="1" x14ac:dyDescent="0.2">
      <c r="A46" s="124" t="s">
        <v>63</v>
      </c>
      <c r="B46" s="356" t="s">
        <v>68</v>
      </c>
      <c r="C46" s="357"/>
      <c r="D46" s="125">
        <f t="shared" si="0"/>
        <v>0</v>
      </c>
      <c r="E46" s="126"/>
      <c r="F46" s="127"/>
      <c r="G46" s="128"/>
      <c r="H46" s="129"/>
      <c r="I46" s="111"/>
      <c r="J46" s="112"/>
      <c r="K46" s="112"/>
      <c r="L46" s="112"/>
      <c r="M46" s="112"/>
      <c r="N46" s="112"/>
      <c r="O46" s="112"/>
      <c r="P46" s="112"/>
      <c r="Q46" s="112"/>
      <c r="R46" s="112"/>
      <c r="S46" s="112"/>
      <c r="T46" s="112"/>
      <c r="U46" s="112"/>
      <c r="AS46" s="91"/>
      <c r="AT46" s="91"/>
      <c r="AU46" s="91"/>
      <c r="AV46" s="92"/>
      <c r="AW46" s="93"/>
      <c r="AX46" s="91"/>
      <c r="AY46" s="91"/>
      <c r="AZ46" s="13"/>
      <c r="BA46" s="13"/>
      <c r="BB46" s="114"/>
      <c r="BC46" s="13"/>
      <c r="BD46" s="13"/>
      <c r="BE46" s="13"/>
      <c r="BF46" s="13"/>
      <c r="BG46" s="13"/>
      <c r="BH46" s="91"/>
      <c r="BI46" s="91"/>
      <c r="BJ46" s="91"/>
      <c r="BK46" s="91"/>
      <c r="BL46" s="91"/>
      <c r="BM46" s="91"/>
      <c r="BN46" s="91"/>
      <c r="BO46" s="91"/>
      <c r="BP46" s="93"/>
      <c r="BQ46" s="91"/>
      <c r="BR46" s="91"/>
      <c r="BS46" s="91"/>
      <c r="BT46" s="91"/>
      <c r="BU46" s="91"/>
      <c r="BV46" s="91"/>
      <c r="BW46" s="91"/>
      <c r="BX46" s="91"/>
      <c r="BY46" s="91"/>
      <c r="BZ46" s="91"/>
      <c r="CA46" s="91"/>
      <c r="CB46" s="91"/>
      <c r="CC46" s="91"/>
    </row>
    <row r="47" spans="1:81" s="15" customFormat="1" ht="34.5" customHeight="1" x14ac:dyDescent="0.2">
      <c r="A47" s="130" t="s">
        <v>69</v>
      </c>
      <c r="B47" s="130"/>
      <c r="C47" s="130"/>
      <c r="D47" s="130"/>
      <c r="E47" s="130"/>
      <c r="F47" s="130"/>
      <c r="G47" s="130"/>
      <c r="H47" s="11"/>
      <c r="I47" s="11"/>
      <c r="J47" s="11"/>
      <c r="K47" s="11"/>
      <c r="L47" s="11"/>
      <c r="M47" s="130"/>
      <c r="N47" s="130"/>
      <c r="R47" s="11"/>
      <c r="AK47" s="13"/>
      <c r="AL47" s="13"/>
      <c r="AM47" s="13"/>
      <c r="AN47" s="13"/>
      <c r="AO47" s="13"/>
      <c r="AP47" s="13"/>
      <c r="AV47" s="17"/>
      <c r="AW47" s="131"/>
      <c r="BA47" s="70"/>
      <c r="BB47" s="70"/>
      <c r="BC47" s="70"/>
      <c r="BD47" s="70"/>
      <c r="BE47" s="70"/>
      <c r="BF47" s="89"/>
      <c r="BP47" s="16"/>
    </row>
    <row r="48" spans="1:81" s="13" customFormat="1" ht="19.5" customHeight="1" x14ac:dyDescent="0.15">
      <c r="A48" s="366" t="s">
        <v>70</v>
      </c>
      <c r="B48" s="368" t="s">
        <v>71</v>
      </c>
      <c r="C48" s="358" t="s">
        <v>72</v>
      </c>
      <c r="D48" s="370"/>
      <c r="E48" s="370"/>
      <c r="F48" s="370"/>
      <c r="G48" s="370"/>
      <c r="H48" s="370"/>
      <c r="I48" s="370"/>
      <c r="J48" s="370"/>
      <c r="K48" s="370"/>
      <c r="L48" s="370"/>
      <c r="M48" s="370"/>
      <c r="N48" s="370"/>
      <c r="O48" s="370"/>
      <c r="P48" s="370"/>
      <c r="Q48" s="370"/>
      <c r="R48" s="370"/>
      <c r="S48" s="370"/>
      <c r="T48" s="370"/>
      <c r="U48" s="359"/>
      <c r="V48" s="358" t="s">
        <v>7</v>
      </c>
      <c r="W48" s="359"/>
      <c r="X48" s="324" t="s">
        <v>73</v>
      </c>
      <c r="Y48" s="15"/>
      <c r="Z48" s="15"/>
      <c r="AA48" s="15"/>
      <c r="AB48" s="15"/>
      <c r="AC48" s="15"/>
      <c r="AD48" s="15"/>
      <c r="AE48" s="15"/>
      <c r="AF48" s="15"/>
      <c r="AG48" s="15"/>
      <c r="AH48" s="15"/>
      <c r="AI48" s="15"/>
      <c r="AJ48" s="15"/>
      <c r="AW48" s="131"/>
      <c r="AX48" s="17"/>
      <c r="BA48" s="70"/>
      <c r="BB48" s="70"/>
      <c r="BC48" s="70"/>
      <c r="BD48" s="70"/>
      <c r="BE48" s="70"/>
      <c r="BF48" s="89"/>
      <c r="BP48" s="16"/>
    </row>
    <row r="49" spans="1:68" s="13" customFormat="1" ht="27.75" customHeight="1" x14ac:dyDescent="0.15">
      <c r="A49" s="367"/>
      <c r="B49" s="369"/>
      <c r="C49" s="132"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5"/>
      <c r="Y49" s="15"/>
      <c r="Z49" s="15"/>
      <c r="AA49" s="15"/>
      <c r="AB49" s="15"/>
      <c r="AC49" s="15"/>
      <c r="AD49" s="15"/>
      <c r="AE49" s="15"/>
      <c r="AF49" s="3"/>
      <c r="AG49" s="15"/>
      <c r="AH49" s="15"/>
      <c r="AI49" s="15"/>
      <c r="AJ49" s="15"/>
      <c r="AK49" s="15"/>
      <c r="AL49" s="15"/>
      <c r="AM49" s="15"/>
      <c r="AW49" s="16"/>
      <c r="AZ49" s="17"/>
      <c r="BA49" s="70"/>
      <c r="BB49" s="70"/>
      <c r="BC49" s="70"/>
      <c r="BD49" s="70"/>
      <c r="BE49" s="70"/>
      <c r="BF49" s="89"/>
      <c r="BP49" s="16"/>
    </row>
    <row r="50" spans="1:68" s="13" customFormat="1" ht="15.75" customHeight="1" x14ac:dyDescent="0.15">
      <c r="A50" s="133" t="s">
        <v>74</v>
      </c>
      <c r="B50" s="134">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5"/>
      <c r="Y50" s="136"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7"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3"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5"/>
      <c r="Y51" s="136" t="str">
        <f t="shared" si="2"/>
        <v/>
      </c>
      <c r="Z51" s="15"/>
      <c r="AA51" s="15"/>
      <c r="AB51" s="15"/>
      <c r="AC51" s="15"/>
      <c r="AI51" s="15"/>
      <c r="AJ51" s="15"/>
      <c r="AK51" s="15"/>
      <c r="AL51" s="15"/>
      <c r="AM51" s="15"/>
      <c r="AW51" s="16"/>
      <c r="AZ51" s="17"/>
      <c r="BA51" s="33" t="str">
        <f t="shared" si="3"/>
        <v/>
      </c>
      <c r="BB51" s="137" t="str">
        <f t="shared" si="4"/>
        <v/>
      </c>
      <c r="BC51" s="33" t="str">
        <f t="shared" si="5"/>
        <v/>
      </c>
      <c r="BD51" s="16">
        <f t="shared" si="6"/>
        <v>0</v>
      </c>
      <c r="BE51" s="16">
        <f t="shared" si="7"/>
        <v>0</v>
      </c>
      <c r="BF51" s="16" t="str">
        <f t="shared" si="8"/>
        <v/>
      </c>
      <c r="BP51" s="16"/>
    </row>
    <row r="52" spans="1:68" s="13" customFormat="1" ht="15.75" customHeight="1" x14ac:dyDescent="0.15">
      <c r="A52" s="133"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5"/>
      <c r="Y52" s="136" t="str">
        <f t="shared" si="2"/>
        <v/>
      </c>
      <c r="Z52" s="15"/>
      <c r="AA52" s="15"/>
      <c r="AB52" s="15"/>
      <c r="AC52" s="15"/>
      <c r="AI52" s="15"/>
      <c r="AJ52" s="15"/>
      <c r="AK52" s="15"/>
      <c r="AL52" s="15"/>
      <c r="AM52" s="15"/>
      <c r="AW52" s="16"/>
      <c r="AZ52" s="17"/>
      <c r="BA52" s="33" t="str">
        <f t="shared" si="3"/>
        <v/>
      </c>
      <c r="BB52" s="137" t="str">
        <f t="shared" si="4"/>
        <v/>
      </c>
      <c r="BC52" s="33" t="str">
        <f t="shared" si="5"/>
        <v/>
      </c>
      <c r="BD52" s="16">
        <f t="shared" si="6"/>
        <v>0</v>
      </c>
      <c r="BE52" s="16">
        <f t="shared" si="7"/>
        <v>0</v>
      </c>
      <c r="BF52" s="16" t="str">
        <f t="shared" si="8"/>
        <v/>
      </c>
      <c r="BP52" s="16"/>
    </row>
    <row r="53" spans="1:68" s="13" customFormat="1" ht="15.75" customHeight="1" x14ac:dyDescent="0.15">
      <c r="A53" s="133"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5"/>
      <c r="Y53" s="136" t="str">
        <f t="shared" si="2"/>
        <v/>
      </c>
      <c r="Z53" s="15"/>
      <c r="AA53" s="15"/>
      <c r="AB53" s="15"/>
      <c r="AC53" s="15"/>
      <c r="AI53" s="15"/>
      <c r="AJ53" s="15"/>
      <c r="AK53" s="15"/>
      <c r="AL53" s="15"/>
      <c r="AM53" s="15"/>
      <c r="AW53" s="16"/>
      <c r="AZ53" s="17"/>
      <c r="BA53" s="33" t="str">
        <f t="shared" si="3"/>
        <v/>
      </c>
      <c r="BB53" s="137" t="str">
        <f t="shared" si="4"/>
        <v/>
      </c>
      <c r="BC53" s="33" t="str">
        <f t="shared" si="5"/>
        <v/>
      </c>
      <c r="BD53" s="16">
        <f t="shared" si="6"/>
        <v>0</v>
      </c>
      <c r="BE53" s="16">
        <f t="shared" si="7"/>
        <v>0</v>
      </c>
      <c r="BF53" s="16" t="str">
        <f t="shared" si="8"/>
        <v/>
      </c>
      <c r="BP53" s="16"/>
    </row>
    <row r="54" spans="1:68" s="13" customFormat="1" ht="15.75" customHeight="1" x14ac:dyDescent="0.15">
      <c r="A54" s="138"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39"/>
      <c r="Y54" s="136" t="str">
        <f t="shared" si="2"/>
        <v/>
      </c>
      <c r="Z54" s="15"/>
      <c r="AA54" s="15"/>
      <c r="AB54" s="15"/>
      <c r="AC54" s="15"/>
      <c r="AI54" s="15"/>
      <c r="AJ54" s="15"/>
      <c r="AK54" s="15"/>
      <c r="AL54" s="15"/>
      <c r="AM54" s="15"/>
      <c r="AW54" s="16"/>
      <c r="AZ54" s="17"/>
      <c r="BA54" s="33" t="str">
        <f t="shared" si="3"/>
        <v/>
      </c>
      <c r="BB54" s="137" t="str">
        <f t="shared" si="4"/>
        <v/>
      </c>
      <c r="BC54" s="33" t="str">
        <f t="shared" si="5"/>
        <v/>
      </c>
      <c r="BD54" s="16">
        <f t="shared" si="6"/>
        <v>0</v>
      </c>
      <c r="BE54" s="16">
        <f t="shared" si="7"/>
        <v>0</v>
      </c>
      <c r="BF54" s="16" t="str">
        <f t="shared" si="8"/>
        <v/>
      </c>
      <c r="BP54" s="16"/>
    </row>
    <row r="55" spans="1:68" s="13" customFormat="1" ht="15.75" customHeight="1" x14ac:dyDescent="0.15">
      <c r="A55" s="140" t="s">
        <v>5</v>
      </c>
      <c r="B55" s="141">
        <f t="shared" si="1"/>
        <v>0</v>
      </c>
      <c r="C55" s="142">
        <f>+SUM(C50:C54)</f>
        <v>0</v>
      </c>
      <c r="D55" s="143">
        <f t="shared" ref="D55:X55" si="9">+SUM(D50:D54)</f>
        <v>0</v>
      </c>
      <c r="E55" s="143">
        <f t="shared" si="9"/>
        <v>0</v>
      </c>
      <c r="F55" s="143">
        <f t="shared" si="9"/>
        <v>0</v>
      </c>
      <c r="G55" s="143">
        <f t="shared" si="9"/>
        <v>0</v>
      </c>
      <c r="H55" s="143">
        <f t="shared" si="9"/>
        <v>0</v>
      </c>
      <c r="I55" s="143">
        <f t="shared" si="9"/>
        <v>0</v>
      </c>
      <c r="J55" s="143">
        <f t="shared" si="9"/>
        <v>0</v>
      </c>
      <c r="K55" s="143">
        <f t="shared" si="9"/>
        <v>0</v>
      </c>
      <c r="L55" s="143">
        <f t="shared" si="9"/>
        <v>0</v>
      </c>
      <c r="M55" s="144">
        <f t="shared" si="9"/>
        <v>0</v>
      </c>
      <c r="N55" s="144">
        <f t="shared" si="9"/>
        <v>0</v>
      </c>
      <c r="O55" s="144">
        <f t="shared" si="9"/>
        <v>0</v>
      </c>
      <c r="P55" s="144">
        <f t="shared" si="9"/>
        <v>0</v>
      </c>
      <c r="Q55" s="144">
        <f t="shared" si="9"/>
        <v>0</v>
      </c>
      <c r="R55" s="144">
        <f t="shared" si="9"/>
        <v>0</v>
      </c>
      <c r="S55" s="144">
        <f t="shared" si="9"/>
        <v>0</v>
      </c>
      <c r="T55" s="144">
        <f t="shared" si="9"/>
        <v>0</v>
      </c>
      <c r="U55" s="144">
        <f t="shared" si="9"/>
        <v>0</v>
      </c>
      <c r="V55" s="142">
        <f t="shared" si="9"/>
        <v>0</v>
      </c>
      <c r="W55" s="145">
        <f t="shared" si="9"/>
        <v>0</v>
      </c>
      <c r="X55" s="146">
        <f t="shared" si="9"/>
        <v>0</v>
      </c>
      <c r="Y55" s="136" t="str">
        <f t="shared" si="2"/>
        <v/>
      </c>
      <c r="Z55" s="15"/>
      <c r="AA55" s="15"/>
      <c r="AB55" s="15"/>
      <c r="AC55" s="15"/>
      <c r="AI55" s="15"/>
      <c r="AJ55" s="15"/>
      <c r="AK55" s="15"/>
      <c r="AL55" s="15"/>
      <c r="AM55" s="15"/>
      <c r="AW55" s="16"/>
      <c r="AZ55" s="17"/>
      <c r="BA55" s="33" t="str">
        <f t="shared" si="3"/>
        <v/>
      </c>
      <c r="BB55" s="137" t="str">
        <f t="shared" si="4"/>
        <v/>
      </c>
      <c r="BC55" s="33" t="str">
        <f t="shared" si="5"/>
        <v/>
      </c>
      <c r="BD55" s="16">
        <f t="shared" si="6"/>
        <v>0</v>
      </c>
      <c r="BE55" s="16">
        <f t="shared" si="7"/>
        <v>0</v>
      </c>
      <c r="BF55" s="16" t="str">
        <f t="shared" si="8"/>
        <v/>
      </c>
      <c r="BP55" s="16"/>
    </row>
    <row r="56" spans="1:68" s="13" customFormat="1" ht="39.75" customHeight="1" x14ac:dyDescent="0.2">
      <c r="A56" s="147" t="s">
        <v>79</v>
      </c>
      <c r="C56" s="130"/>
      <c r="D56" s="130"/>
      <c r="E56" s="130"/>
      <c r="F56" s="130"/>
      <c r="G56" s="130"/>
      <c r="H56" s="130"/>
      <c r="I56" s="130"/>
      <c r="J56" s="130"/>
      <c r="K56" s="130"/>
      <c r="L56" s="130"/>
      <c r="M56" s="130"/>
      <c r="N56" s="130"/>
      <c r="O56" s="15"/>
      <c r="P56" s="15"/>
      <c r="Q56" s="15"/>
      <c r="R56" s="15"/>
      <c r="S56" s="15"/>
      <c r="T56" s="15"/>
      <c r="U56" s="15"/>
      <c r="V56" s="15"/>
      <c r="W56" s="15"/>
      <c r="X56" s="15"/>
      <c r="Y56" s="15"/>
      <c r="Z56" s="15"/>
      <c r="AF56" s="15"/>
      <c r="AG56" s="15"/>
      <c r="AH56" s="15"/>
      <c r="AI56" s="15"/>
      <c r="AJ56" s="15"/>
      <c r="AV56" s="17"/>
      <c r="AW56" s="131"/>
      <c r="BA56" s="70"/>
      <c r="BB56" s="70"/>
      <c r="BC56" s="70"/>
      <c r="BD56" s="70"/>
      <c r="BE56" s="70"/>
      <c r="BF56" s="89"/>
      <c r="BP56" s="16"/>
    </row>
    <row r="57" spans="1:68" s="13" customFormat="1" ht="19.5" customHeight="1" x14ac:dyDescent="0.15">
      <c r="A57" s="295" t="s">
        <v>70</v>
      </c>
      <c r="B57" s="94" t="s">
        <v>71</v>
      </c>
      <c r="C57" s="15"/>
      <c r="D57" s="15"/>
      <c r="E57" s="15"/>
      <c r="F57" s="15"/>
      <c r="G57" s="15"/>
      <c r="H57" s="15"/>
      <c r="I57" s="15"/>
      <c r="J57" s="15"/>
      <c r="K57" s="15"/>
      <c r="Q57" s="15"/>
      <c r="R57" s="15"/>
      <c r="S57" s="15"/>
      <c r="T57" s="15"/>
      <c r="U57" s="15"/>
      <c r="AH57" s="148"/>
      <c r="AI57" s="148"/>
      <c r="AW57" s="16"/>
      <c r="BA57" s="70"/>
      <c r="BB57" s="70"/>
      <c r="BC57" s="70"/>
      <c r="BD57" s="70"/>
      <c r="BE57" s="70"/>
      <c r="BF57" s="89"/>
      <c r="BP57" s="16"/>
    </row>
    <row r="58" spans="1:68" s="13" customFormat="1" ht="15" customHeight="1" x14ac:dyDescent="0.15">
      <c r="A58" s="149" t="s">
        <v>75</v>
      </c>
      <c r="B58" s="150"/>
      <c r="C58" s="15"/>
      <c r="D58" s="15"/>
      <c r="E58" s="15"/>
      <c r="F58" s="15"/>
      <c r="G58" s="15"/>
      <c r="H58" s="15"/>
      <c r="I58" s="15"/>
      <c r="J58" s="15"/>
      <c r="K58" s="15"/>
      <c r="Q58" s="15"/>
      <c r="R58" s="15"/>
      <c r="S58" s="15"/>
      <c r="T58" s="15"/>
      <c r="U58" s="15"/>
      <c r="AH58" s="148"/>
      <c r="AI58" s="148"/>
      <c r="AL58" s="151"/>
      <c r="AM58" s="152"/>
      <c r="AN58" s="151"/>
      <c r="AO58" s="151"/>
      <c r="AP58" s="151"/>
      <c r="AQ58" s="151"/>
      <c r="AW58" s="16"/>
      <c r="BA58" s="70"/>
      <c r="BB58" s="70"/>
      <c r="BC58" s="70"/>
      <c r="BD58" s="70"/>
      <c r="BE58" s="70"/>
      <c r="BF58" s="89"/>
      <c r="BP58" s="16"/>
    </row>
    <row r="59" spans="1:68" s="13" customFormat="1" ht="15" customHeight="1" x14ac:dyDescent="0.15">
      <c r="A59" s="133" t="s">
        <v>76</v>
      </c>
      <c r="B59" s="78"/>
      <c r="C59" s="15"/>
      <c r="D59" s="15"/>
      <c r="E59" s="15"/>
      <c r="F59" s="15"/>
      <c r="G59" s="15"/>
      <c r="H59" s="15"/>
      <c r="I59" s="15"/>
      <c r="J59" s="15"/>
      <c r="K59" s="15"/>
      <c r="Q59" s="15"/>
      <c r="R59" s="15"/>
      <c r="S59" s="15"/>
      <c r="T59" s="15"/>
      <c r="U59" s="15"/>
      <c r="AH59" s="148"/>
      <c r="AI59" s="148"/>
      <c r="AL59" s="151"/>
      <c r="AM59" s="152"/>
      <c r="AN59" s="151"/>
      <c r="AO59" s="151"/>
      <c r="AP59" s="151"/>
      <c r="AQ59" s="151"/>
      <c r="AW59" s="16"/>
      <c r="BA59" s="70"/>
      <c r="BB59" s="70"/>
      <c r="BC59" s="70"/>
      <c r="BD59" s="70"/>
      <c r="BE59" s="70"/>
      <c r="BF59" s="89"/>
      <c r="BP59" s="16"/>
    </row>
    <row r="60" spans="1:68" s="13" customFormat="1" ht="15" customHeight="1" x14ac:dyDescent="0.15">
      <c r="A60" s="133" t="s">
        <v>77</v>
      </c>
      <c r="B60" s="78"/>
      <c r="C60" s="15"/>
      <c r="D60" s="15"/>
      <c r="E60" s="15"/>
      <c r="F60" s="15"/>
      <c r="G60" s="15"/>
      <c r="H60" s="15"/>
      <c r="I60" s="15"/>
      <c r="J60" s="15"/>
      <c r="K60" s="15"/>
      <c r="Q60" s="15"/>
      <c r="R60" s="15"/>
      <c r="S60" s="15"/>
      <c r="T60" s="15"/>
      <c r="U60" s="15"/>
      <c r="AH60" s="148"/>
      <c r="AI60" s="148"/>
      <c r="AL60" s="151"/>
      <c r="AM60" s="152"/>
      <c r="AN60" s="151"/>
      <c r="AO60" s="151"/>
      <c r="AP60" s="151"/>
      <c r="AQ60" s="151"/>
      <c r="AW60" s="16"/>
      <c r="BA60" s="5"/>
      <c r="BB60" s="5"/>
      <c r="BC60" s="5"/>
      <c r="BD60" s="5"/>
      <c r="BE60" s="5"/>
      <c r="BF60" s="153"/>
      <c r="BP60" s="16"/>
    </row>
    <row r="61" spans="1:68" s="13" customFormat="1" ht="15" customHeight="1" x14ac:dyDescent="0.15">
      <c r="A61" s="138" t="s">
        <v>78</v>
      </c>
      <c r="B61" s="154"/>
      <c r="C61" s="15"/>
      <c r="D61" s="15"/>
      <c r="E61" s="15"/>
      <c r="F61" s="15"/>
      <c r="G61" s="15"/>
      <c r="H61" s="15"/>
      <c r="I61" s="15"/>
      <c r="J61" s="15"/>
      <c r="K61" s="15"/>
      <c r="Q61" s="15"/>
      <c r="R61" s="15"/>
      <c r="S61" s="15"/>
      <c r="T61" s="15"/>
      <c r="U61" s="15"/>
      <c r="AH61" s="148"/>
      <c r="AI61" s="148"/>
      <c r="AL61" s="151"/>
      <c r="AM61" s="152"/>
      <c r="AN61" s="151"/>
      <c r="AO61" s="151"/>
      <c r="AP61" s="151"/>
      <c r="AQ61" s="151"/>
      <c r="AW61" s="16"/>
      <c r="BA61" s="5"/>
      <c r="BB61" s="5"/>
      <c r="BC61" s="5"/>
      <c r="BD61" s="5"/>
      <c r="BE61" s="5"/>
      <c r="BF61" s="153"/>
      <c r="BP61" s="16"/>
    </row>
    <row r="62" spans="1:68" s="13" customFormat="1" ht="15" customHeight="1" x14ac:dyDescent="0.15">
      <c r="A62" s="140" t="s">
        <v>5</v>
      </c>
      <c r="B62" s="141">
        <f>+SUM(B58:B61)</f>
        <v>0</v>
      </c>
      <c r="C62" s="15"/>
      <c r="D62" s="15"/>
      <c r="E62" s="15"/>
      <c r="F62" s="15"/>
      <c r="G62" s="15"/>
      <c r="H62" s="15"/>
      <c r="I62" s="15"/>
      <c r="J62" s="15"/>
      <c r="K62" s="15"/>
      <c r="Q62" s="15"/>
      <c r="R62" s="15"/>
      <c r="S62" s="15"/>
      <c r="T62" s="15"/>
      <c r="U62" s="15"/>
      <c r="AH62" s="148"/>
      <c r="AI62" s="148"/>
      <c r="AL62" s="151"/>
      <c r="AM62" s="152"/>
      <c r="AN62" s="151"/>
      <c r="AO62" s="151"/>
      <c r="AP62" s="151"/>
      <c r="AQ62" s="151"/>
      <c r="AW62" s="16"/>
      <c r="BA62" s="5"/>
      <c r="BB62" s="5"/>
      <c r="BC62" s="5"/>
      <c r="BD62" s="5"/>
      <c r="BE62" s="5"/>
      <c r="BF62" s="153"/>
      <c r="BP62" s="16"/>
    </row>
    <row r="63" spans="1:68" s="13" customFormat="1" ht="41.25" customHeight="1" x14ac:dyDescent="0.2">
      <c r="A63" s="147" t="s">
        <v>80</v>
      </c>
      <c r="B63" s="147"/>
      <c r="C63" s="15"/>
      <c r="D63" s="15"/>
      <c r="E63" s="15"/>
      <c r="F63" s="15"/>
      <c r="G63" s="15"/>
      <c r="H63" s="15"/>
      <c r="I63" s="15"/>
      <c r="J63" s="15"/>
      <c r="K63" s="15"/>
      <c r="Q63" s="15"/>
      <c r="R63" s="15"/>
      <c r="S63" s="15"/>
      <c r="T63" s="15"/>
      <c r="U63" s="15"/>
      <c r="AH63" s="148"/>
      <c r="AI63" s="148"/>
      <c r="AL63" s="151"/>
      <c r="AM63" s="152"/>
      <c r="AN63" s="151"/>
      <c r="AO63" s="151"/>
      <c r="AP63" s="151"/>
      <c r="AQ63" s="151"/>
      <c r="AW63" s="16"/>
      <c r="BA63" s="5"/>
      <c r="BB63" s="5"/>
      <c r="BC63" s="5"/>
      <c r="BD63" s="5"/>
      <c r="BE63" s="5"/>
      <c r="BF63" s="153"/>
      <c r="BP63" s="16"/>
    </row>
    <row r="64" spans="1:68" s="13" customFormat="1" ht="15" customHeight="1" x14ac:dyDescent="0.15">
      <c r="A64" s="295" t="s">
        <v>70</v>
      </c>
      <c r="B64" s="94" t="s">
        <v>71</v>
      </c>
      <c r="C64" s="15"/>
      <c r="D64" s="15"/>
      <c r="E64" s="15"/>
      <c r="F64" s="15"/>
      <c r="G64" s="15"/>
      <c r="H64" s="15"/>
      <c r="I64" s="15"/>
      <c r="J64" s="15"/>
      <c r="K64" s="15"/>
      <c r="Q64" s="15"/>
      <c r="R64" s="15"/>
      <c r="S64" s="15"/>
      <c r="T64" s="15"/>
      <c r="U64" s="15"/>
      <c r="AH64" s="148"/>
      <c r="AI64" s="148"/>
      <c r="AL64" s="151"/>
      <c r="AM64" s="152"/>
      <c r="AN64" s="151"/>
      <c r="AO64" s="151"/>
      <c r="AP64" s="151"/>
      <c r="AQ64" s="151"/>
      <c r="AW64" s="16"/>
      <c r="BA64" s="5"/>
      <c r="BB64" s="5"/>
      <c r="BC64" s="5"/>
      <c r="BD64" s="5"/>
      <c r="BE64" s="5"/>
      <c r="BF64" s="153"/>
      <c r="BP64" s="16"/>
    </row>
    <row r="65" spans="1:81" s="13" customFormat="1" ht="15" customHeight="1" x14ac:dyDescent="0.15">
      <c r="A65" s="149" t="s">
        <v>75</v>
      </c>
      <c r="B65" s="150"/>
      <c r="C65" s="15"/>
      <c r="D65" s="15"/>
      <c r="E65" s="15"/>
      <c r="F65" s="15"/>
      <c r="G65" s="15"/>
      <c r="H65" s="15"/>
      <c r="I65" s="15"/>
      <c r="J65" s="15"/>
      <c r="K65" s="15"/>
      <c r="Q65" s="15"/>
      <c r="R65" s="15"/>
      <c r="S65" s="15"/>
      <c r="T65" s="15"/>
      <c r="U65" s="15"/>
      <c r="AH65" s="148"/>
      <c r="AI65" s="148"/>
      <c r="AL65" s="151"/>
      <c r="AM65" s="152"/>
      <c r="AN65" s="151"/>
      <c r="AO65" s="151"/>
      <c r="AP65" s="151"/>
      <c r="AQ65" s="151"/>
      <c r="AW65" s="16"/>
      <c r="BA65" s="5"/>
      <c r="BB65" s="5"/>
      <c r="BC65" s="5"/>
      <c r="BD65" s="5"/>
      <c r="BE65" s="5"/>
      <c r="BF65" s="153"/>
      <c r="BP65" s="16"/>
    </row>
    <row r="66" spans="1:81" s="13" customFormat="1" ht="15" customHeight="1" x14ac:dyDescent="0.15">
      <c r="A66" s="133" t="s">
        <v>76</v>
      </c>
      <c r="B66" s="78"/>
      <c r="C66" s="15"/>
      <c r="D66" s="15"/>
      <c r="E66" s="15"/>
      <c r="F66" s="15"/>
      <c r="G66" s="15"/>
      <c r="H66" s="15"/>
      <c r="I66" s="15"/>
      <c r="J66" s="15"/>
      <c r="K66" s="15"/>
      <c r="Q66" s="15"/>
      <c r="R66" s="15"/>
      <c r="S66" s="15"/>
      <c r="T66" s="15"/>
      <c r="U66" s="15"/>
      <c r="AH66" s="148"/>
      <c r="AI66" s="148"/>
      <c r="AL66" s="151"/>
      <c r="AM66" s="152"/>
      <c r="AN66" s="151"/>
      <c r="AO66" s="151"/>
      <c r="AP66" s="151"/>
      <c r="AQ66" s="151"/>
      <c r="AW66" s="16"/>
      <c r="BA66" s="5"/>
      <c r="BB66" s="5"/>
      <c r="BC66" s="5"/>
      <c r="BD66" s="5"/>
      <c r="BE66" s="5"/>
      <c r="BF66" s="153"/>
      <c r="BP66" s="16"/>
    </row>
    <row r="67" spans="1:81" s="13" customFormat="1" ht="15" customHeight="1" x14ac:dyDescent="0.15">
      <c r="A67" s="133" t="s">
        <v>77</v>
      </c>
      <c r="B67" s="78"/>
      <c r="C67" s="15"/>
      <c r="D67" s="15"/>
      <c r="E67" s="15"/>
      <c r="F67" s="15"/>
      <c r="G67" s="15"/>
      <c r="H67" s="15"/>
      <c r="I67" s="15"/>
      <c r="J67" s="15"/>
      <c r="K67" s="15"/>
      <c r="Q67" s="15"/>
      <c r="R67" s="15"/>
      <c r="S67" s="15"/>
      <c r="T67" s="15"/>
      <c r="U67" s="15"/>
      <c r="AH67" s="148"/>
      <c r="AI67" s="148"/>
      <c r="AL67" s="151"/>
      <c r="AM67" s="152"/>
      <c r="AN67" s="151"/>
      <c r="AO67" s="151"/>
      <c r="AP67" s="151"/>
      <c r="AQ67" s="151"/>
      <c r="AW67" s="16"/>
      <c r="BA67" s="5"/>
      <c r="BB67" s="5"/>
      <c r="BC67" s="5"/>
      <c r="BD67" s="5"/>
      <c r="BE67" s="5"/>
      <c r="BF67" s="153"/>
      <c r="BP67" s="16"/>
    </row>
    <row r="68" spans="1:81" s="13" customFormat="1" ht="15" customHeight="1" x14ac:dyDescent="0.15">
      <c r="A68" s="138" t="s">
        <v>78</v>
      </c>
      <c r="B68" s="154"/>
      <c r="C68" s="15"/>
      <c r="D68" s="15"/>
      <c r="E68" s="15"/>
      <c r="F68" s="15"/>
      <c r="G68" s="15"/>
      <c r="H68" s="15"/>
      <c r="I68" s="15"/>
      <c r="J68" s="15"/>
      <c r="K68" s="15"/>
      <c r="Q68" s="15"/>
      <c r="R68" s="15"/>
      <c r="S68" s="15"/>
      <c r="T68" s="15"/>
      <c r="U68" s="15"/>
      <c r="AH68" s="148"/>
      <c r="AI68" s="148"/>
      <c r="AL68" s="151"/>
      <c r="AM68" s="152"/>
      <c r="AN68" s="151"/>
      <c r="AO68" s="151"/>
      <c r="AP68" s="151"/>
      <c r="AQ68" s="151"/>
      <c r="AW68" s="16"/>
      <c r="BA68" s="5"/>
      <c r="BB68" s="5"/>
      <c r="BC68" s="5"/>
      <c r="BD68" s="5"/>
      <c r="BE68" s="5"/>
      <c r="BF68" s="153"/>
      <c r="BP68" s="16"/>
    </row>
    <row r="69" spans="1:81" s="13" customFormat="1" ht="15" customHeight="1" x14ac:dyDescent="0.15">
      <c r="A69" s="140" t="s">
        <v>5</v>
      </c>
      <c r="B69" s="141">
        <f>+SUM(B65:B68)</f>
        <v>0</v>
      </c>
      <c r="C69" s="15"/>
      <c r="D69" s="15"/>
      <c r="E69" s="15"/>
      <c r="F69" s="15"/>
      <c r="G69" s="15"/>
      <c r="H69" s="15"/>
      <c r="I69" s="15"/>
      <c r="J69" s="15"/>
      <c r="K69" s="15"/>
      <c r="Q69" s="15"/>
      <c r="R69" s="15"/>
      <c r="S69" s="15"/>
      <c r="T69" s="15"/>
      <c r="U69" s="15"/>
      <c r="AH69" s="148"/>
      <c r="AI69" s="148"/>
      <c r="AL69" s="151"/>
      <c r="AM69" s="152"/>
      <c r="AN69" s="151"/>
      <c r="AO69" s="151"/>
      <c r="AP69" s="151"/>
      <c r="AQ69" s="151"/>
      <c r="AW69" s="16"/>
      <c r="BA69" s="5"/>
      <c r="BB69" s="5"/>
      <c r="BC69" s="5"/>
      <c r="BD69" s="5"/>
      <c r="BE69" s="5"/>
      <c r="BF69" s="153"/>
      <c r="BP69" s="16"/>
    </row>
    <row r="70" spans="1:81" s="11" customFormat="1" ht="45" customHeight="1" x14ac:dyDescent="0.2">
      <c r="A70" s="155" t="s">
        <v>81</v>
      </c>
      <c r="B70" s="156"/>
      <c r="C70" s="157"/>
      <c r="AS70" s="91"/>
      <c r="AT70" s="91"/>
      <c r="AU70" s="91"/>
      <c r="AV70" s="92"/>
      <c r="AW70" s="93"/>
      <c r="AX70" s="91"/>
      <c r="AY70" s="91"/>
      <c r="AZ70" s="91"/>
      <c r="BA70" s="5"/>
      <c r="BB70" s="5"/>
      <c r="BC70" s="5"/>
      <c r="BD70" s="5"/>
      <c r="BE70" s="5"/>
      <c r="BF70" s="153"/>
      <c r="BG70" s="91"/>
      <c r="BH70" s="91"/>
      <c r="BI70" s="91"/>
      <c r="BJ70" s="91"/>
      <c r="BK70" s="91"/>
      <c r="BL70" s="91"/>
      <c r="BM70" s="91"/>
      <c r="BN70" s="91"/>
      <c r="BO70" s="91"/>
      <c r="BP70" s="93"/>
      <c r="BQ70" s="91"/>
      <c r="BR70" s="91"/>
      <c r="BS70" s="91"/>
      <c r="BT70" s="91"/>
      <c r="BU70" s="91"/>
      <c r="BV70" s="91"/>
      <c r="BW70" s="91"/>
      <c r="BX70" s="91"/>
      <c r="BY70" s="91"/>
      <c r="BZ70" s="91"/>
      <c r="CA70" s="91"/>
      <c r="CB70" s="91"/>
      <c r="CC70" s="91"/>
    </row>
    <row r="71" spans="1:81" s="11" customFormat="1" ht="15" customHeight="1" x14ac:dyDescent="0.2">
      <c r="A71" s="293" t="s">
        <v>82</v>
      </c>
      <c r="B71" s="299" t="s">
        <v>5</v>
      </c>
      <c r="AS71" s="91"/>
      <c r="AT71" s="91"/>
      <c r="AU71" s="91"/>
      <c r="AV71" s="92"/>
      <c r="AW71" s="93"/>
      <c r="AX71" s="91"/>
      <c r="AY71" s="91"/>
      <c r="AZ71" s="91"/>
      <c r="BA71" s="5"/>
      <c r="BB71" s="5"/>
      <c r="BC71" s="5"/>
      <c r="BD71" s="5"/>
      <c r="BE71" s="5"/>
      <c r="BF71" s="153"/>
      <c r="BG71" s="91"/>
      <c r="BH71" s="91"/>
      <c r="BI71" s="91"/>
      <c r="BJ71" s="91"/>
      <c r="BK71" s="91"/>
      <c r="BL71" s="91"/>
      <c r="BM71" s="91"/>
      <c r="BN71" s="91"/>
      <c r="BO71" s="91"/>
      <c r="BP71" s="93"/>
      <c r="BQ71" s="91"/>
      <c r="BR71" s="91"/>
      <c r="BS71" s="91"/>
      <c r="BT71" s="91"/>
      <c r="BU71" s="91"/>
      <c r="BV71" s="91"/>
      <c r="BW71" s="91"/>
      <c r="BX71" s="91"/>
      <c r="BY71" s="91"/>
      <c r="BZ71" s="91"/>
      <c r="CA71" s="91"/>
      <c r="CB71" s="91"/>
      <c r="CC71" s="91"/>
    </row>
    <row r="72" spans="1:81" s="11" customFormat="1" ht="17.25" customHeight="1" x14ac:dyDescent="0.2">
      <c r="A72" s="158" t="s">
        <v>83</v>
      </c>
      <c r="B72" s="150"/>
      <c r="AS72" s="91"/>
      <c r="AT72" s="91"/>
      <c r="AU72" s="91"/>
      <c r="AV72" s="92"/>
      <c r="AW72" s="93"/>
      <c r="AX72" s="91"/>
      <c r="AY72" s="91"/>
      <c r="AZ72" s="91"/>
      <c r="BA72" s="5"/>
      <c r="BB72" s="5"/>
      <c r="BC72" s="5"/>
      <c r="BD72" s="5"/>
      <c r="BE72" s="5"/>
      <c r="BF72" s="153"/>
      <c r="BG72" s="91"/>
      <c r="BH72" s="91"/>
      <c r="BI72" s="91"/>
      <c r="BJ72" s="91"/>
      <c r="BK72" s="91"/>
      <c r="BL72" s="91"/>
      <c r="BM72" s="91"/>
      <c r="BN72" s="91"/>
      <c r="BO72" s="91"/>
      <c r="BP72" s="93"/>
      <c r="BQ72" s="91"/>
      <c r="BR72" s="91"/>
      <c r="BS72" s="91"/>
      <c r="BT72" s="91"/>
      <c r="BU72" s="91"/>
      <c r="BV72" s="91"/>
      <c r="BW72" s="91"/>
      <c r="BX72" s="91"/>
      <c r="BY72" s="91"/>
      <c r="BZ72" s="91"/>
      <c r="CA72" s="91"/>
      <c r="CB72" s="91"/>
      <c r="CC72" s="91"/>
    </row>
    <row r="73" spans="1:81" s="11" customFormat="1" ht="15" customHeight="1" x14ac:dyDescent="0.2">
      <c r="A73" s="159" t="s">
        <v>84</v>
      </c>
      <c r="B73" s="78"/>
      <c r="AS73" s="91"/>
      <c r="AT73" s="91"/>
      <c r="AU73" s="91"/>
      <c r="AV73" s="92"/>
      <c r="AW73" s="93"/>
      <c r="AX73" s="91"/>
      <c r="AY73" s="91"/>
      <c r="AZ73" s="91"/>
      <c r="BA73" s="5"/>
      <c r="BB73" s="5"/>
      <c r="BC73" s="5"/>
      <c r="BD73" s="5"/>
      <c r="BE73" s="5"/>
      <c r="BF73" s="153"/>
      <c r="BG73" s="91"/>
      <c r="BH73" s="91"/>
      <c r="BI73" s="91"/>
      <c r="BJ73" s="91"/>
      <c r="BK73" s="91"/>
      <c r="BL73" s="91"/>
      <c r="BM73" s="91"/>
      <c r="BN73" s="91"/>
      <c r="BO73" s="91"/>
      <c r="BP73" s="93"/>
      <c r="BQ73" s="91"/>
      <c r="BR73" s="91"/>
      <c r="BS73" s="91"/>
      <c r="BT73" s="91"/>
      <c r="BU73" s="91"/>
      <c r="BV73" s="91"/>
      <c r="BW73" s="91"/>
      <c r="BX73" s="91"/>
      <c r="BY73" s="91"/>
      <c r="BZ73" s="91"/>
      <c r="CA73" s="91"/>
      <c r="CB73" s="91"/>
      <c r="CC73" s="91"/>
    </row>
    <row r="74" spans="1:81" s="11" customFormat="1" ht="15" customHeight="1" x14ac:dyDescent="0.2">
      <c r="A74" s="159" t="s">
        <v>85</v>
      </c>
      <c r="B74" s="78"/>
      <c r="AS74" s="91"/>
      <c r="AT74" s="91"/>
      <c r="AU74" s="91"/>
      <c r="AV74" s="92"/>
      <c r="AW74" s="93"/>
      <c r="AX74" s="91"/>
      <c r="AY74" s="91"/>
      <c r="AZ74" s="91"/>
      <c r="BA74" s="5"/>
      <c r="BB74" s="5"/>
      <c r="BC74" s="5"/>
      <c r="BD74" s="5"/>
      <c r="BE74" s="5"/>
      <c r="BF74" s="153"/>
      <c r="BG74" s="91"/>
      <c r="BH74" s="91"/>
      <c r="BI74" s="91"/>
      <c r="BJ74" s="91"/>
      <c r="BK74" s="91"/>
      <c r="BL74" s="91"/>
      <c r="BM74" s="91"/>
      <c r="BN74" s="91"/>
      <c r="BO74" s="91"/>
      <c r="BP74" s="93"/>
      <c r="BQ74" s="91"/>
      <c r="BR74" s="91"/>
      <c r="BS74" s="91"/>
      <c r="BT74" s="91"/>
      <c r="BU74" s="91"/>
      <c r="BV74" s="91"/>
      <c r="BW74" s="91"/>
      <c r="BX74" s="91"/>
      <c r="BY74" s="91"/>
      <c r="BZ74" s="91"/>
      <c r="CA74" s="91"/>
      <c r="CB74" s="91"/>
      <c r="CC74" s="91"/>
    </row>
    <row r="75" spans="1:81" s="11" customFormat="1" ht="14.25" x14ac:dyDescent="0.2">
      <c r="A75" s="159" t="s">
        <v>86</v>
      </c>
      <c r="B75" s="78"/>
      <c r="AS75" s="91"/>
      <c r="AT75" s="91"/>
      <c r="AU75" s="91"/>
      <c r="AV75" s="92"/>
      <c r="AW75" s="93"/>
      <c r="AX75" s="91"/>
      <c r="AY75" s="91"/>
      <c r="AZ75" s="91"/>
      <c r="BA75" s="5"/>
      <c r="BB75" s="5"/>
      <c r="BC75" s="5"/>
      <c r="BD75" s="5"/>
      <c r="BE75" s="5"/>
      <c r="BF75" s="153"/>
      <c r="BG75" s="91"/>
      <c r="BH75" s="91"/>
      <c r="BI75" s="91"/>
      <c r="BJ75" s="91"/>
      <c r="BK75" s="91"/>
      <c r="BL75" s="91"/>
      <c r="BM75" s="91"/>
      <c r="BN75" s="91"/>
      <c r="BO75" s="91"/>
      <c r="BP75" s="93"/>
      <c r="BQ75" s="91"/>
      <c r="BR75" s="91"/>
      <c r="BS75" s="91"/>
      <c r="BT75" s="91"/>
      <c r="BU75" s="91"/>
      <c r="BV75" s="91"/>
      <c r="BW75" s="91"/>
      <c r="BX75" s="91"/>
      <c r="BY75" s="91"/>
      <c r="BZ75" s="91"/>
      <c r="CA75" s="91"/>
      <c r="CB75" s="91"/>
      <c r="CC75" s="91"/>
    </row>
    <row r="76" spans="1:81" s="11" customFormat="1" ht="15" customHeight="1" x14ac:dyDescent="0.2">
      <c r="A76" s="159" t="s">
        <v>87</v>
      </c>
      <c r="B76" s="78"/>
      <c r="AS76" s="91"/>
      <c r="AT76" s="91"/>
      <c r="AU76" s="91"/>
      <c r="AV76" s="92"/>
      <c r="AW76" s="93"/>
      <c r="AX76" s="91"/>
      <c r="AY76" s="91"/>
      <c r="AZ76" s="91"/>
      <c r="BA76" s="5"/>
      <c r="BB76" s="5"/>
      <c r="BC76" s="5"/>
      <c r="BD76" s="5"/>
      <c r="BE76" s="5"/>
      <c r="BF76" s="153"/>
      <c r="BG76" s="91"/>
      <c r="BH76" s="91"/>
      <c r="BI76" s="91"/>
      <c r="BJ76" s="91"/>
      <c r="BK76" s="91"/>
      <c r="BL76" s="91"/>
      <c r="BM76" s="91"/>
      <c r="BN76" s="91"/>
      <c r="BO76" s="91"/>
      <c r="BP76" s="93"/>
      <c r="BQ76" s="91"/>
      <c r="BR76" s="91"/>
      <c r="BS76" s="91"/>
      <c r="BT76" s="91"/>
      <c r="BU76" s="91"/>
      <c r="BV76" s="91"/>
      <c r="BW76" s="91"/>
      <c r="BX76" s="91"/>
      <c r="BY76" s="91"/>
      <c r="BZ76" s="91"/>
      <c r="CA76" s="91"/>
      <c r="CB76" s="91"/>
      <c r="CC76" s="91"/>
    </row>
    <row r="77" spans="1:81" s="11" customFormat="1" ht="15" customHeight="1" x14ac:dyDescent="0.2">
      <c r="A77" s="159" t="s">
        <v>88</v>
      </c>
      <c r="B77" s="78"/>
      <c r="AS77" s="91"/>
      <c r="AT77" s="91"/>
      <c r="AU77" s="91"/>
      <c r="AV77" s="92"/>
      <c r="AW77" s="93"/>
      <c r="AX77" s="91"/>
      <c r="AY77" s="91"/>
      <c r="AZ77" s="91"/>
      <c r="BA77" s="5"/>
      <c r="BB77" s="5"/>
      <c r="BC77" s="5"/>
      <c r="BD77" s="5"/>
      <c r="BE77" s="5"/>
      <c r="BF77" s="153"/>
      <c r="BG77" s="91"/>
      <c r="BH77" s="91"/>
      <c r="BI77" s="91"/>
      <c r="BJ77" s="91"/>
      <c r="BK77" s="91"/>
      <c r="BL77" s="91"/>
      <c r="BM77" s="91"/>
      <c r="BN77" s="91"/>
      <c r="BO77" s="91"/>
      <c r="BP77" s="93"/>
      <c r="BQ77" s="91"/>
      <c r="BR77" s="91"/>
      <c r="BS77" s="91"/>
      <c r="BT77" s="91"/>
      <c r="BU77" s="91"/>
      <c r="BV77" s="91"/>
      <c r="BW77" s="91"/>
      <c r="BX77" s="91"/>
      <c r="BY77" s="91"/>
      <c r="BZ77" s="91"/>
      <c r="CA77" s="91"/>
      <c r="CB77" s="91"/>
      <c r="CC77" s="91"/>
    </row>
    <row r="78" spans="1:81" s="11" customFormat="1" ht="15" customHeight="1" x14ac:dyDescent="0.2">
      <c r="A78" s="160" t="s">
        <v>89</v>
      </c>
      <c r="B78" s="78"/>
      <c r="AS78" s="91"/>
      <c r="AT78" s="91"/>
      <c r="AU78" s="91"/>
      <c r="AV78" s="92"/>
      <c r="AW78" s="93"/>
      <c r="AX78" s="91"/>
      <c r="AY78" s="91"/>
      <c r="AZ78" s="91"/>
      <c r="BA78" s="5"/>
      <c r="BB78" s="5"/>
      <c r="BC78" s="5"/>
      <c r="BD78" s="5"/>
      <c r="BE78" s="5"/>
      <c r="BF78" s="153"/>
      <c r="BG78" s="91"/>
      <c r="BH78" s="91"/>
      <c r="BI78" s="91"/>
      <c r="BJ78" s="91"/>
      <c r="BK78" s="91"/>
      <c r="BL78" s="91"/>
      <c r="BM78" s="91"/>
      <c r="BN78" s="91"/>
      <c r="BO78" s="91"/>
      <c r="BP78" s="93"/>
      <c r="BQ78" s="91"/>
      <c r="BR78" s="91"/>
      <c r="BS78" s="91"/>
      <c r="BT78" s="91"/>
      <c r="BU78" s="91"/>
      <c r="BV78" s="91"/>
      <c r="BW78" s="91"/>
      <c r="BX78" s="91"/>
      <c r="BY78" s="91"/>
      <c r="BZ78" s="91"/>
      <c r="CA78" s="91"/>
      <c r="CB78" s="91"/>
      <c r="CC78" s="91"/>
    </row>
    <row r="79" spans="1:81" s="11" customFormat="1" ht="15" customHeight="1" x14ac:dyDescent="0.2">
      <c r="A79" s="159" t="s">
        <v>90</v>
      </c>
      <c r="B79" s="78"/>
      <c r="AS79" s="91"/>
      <c r="AT79" s="91"/>
      <c r="AU79" s="91"/>
      <c r="AV79" s="92"/>
      <c r="AW79" s="93"/>
      <c r="AX79" s="91"/>
      <c r="AY79" s="91"/>
      <c r="AZ79" s="91"/>
      <c r="BA79" s="5"/>
      <c r="BB79" s="5"/>
      <c r="BC79" s="5"/>
      <c r="BD79" s="5"/>
      <c r="BE79" s="5"/>
      <c r="BF79" s="153"/>
      <c r="BG79" s="91"/>
      <c r="BH79" s="91"/>
      <c r="BI79" s="91"/>
      <c r="BJ79" s="91"/>
      <c r="BK79" s="91"/>
      <c r="BL79" s="91"/>
      <c r="BM79" s="91"/>
      <c r="BN79" s="91"/>
      <c r="BO79" s="91"/>
      <c r="BP79" s="93"/>
      <c r="BQ79" s="91"/>
      <c r="BR79" s="91"/>
      <c r="BS79" s="91"/>
      <c r="BT79" s="91"/>
      <c r="BU79" s="91"/>
      <c r="BV79" s="91"/>
      <c r="BW79" s="91"/>
      <c r="BX79" s="91"/>
      <c r="BY79" s="91"/>
      <c r="BZ79" s="91"/>
      <c r="CA79" s="91"/>
      <c r="CB79" s="91"/>
      <c r="CC79" s="91"/>
    </row>
    <row r="80" spans="1:81" s="11" customFormat="1" ht="15" customHeight="1" x14ac:dyDescent="0.2">
      <c r="A80" s="159" t="s">
        <v>91</v>
      </c>
      <c r="B80" s="78"/>
      <c r="AS80" s="91"/>
      <c r="AT80" s="91"/>
      <c r="AU80" s="91"/>
      <c r="AV80" s="92"/>
      <c r="AW80" s="93"/>
      <c r="AX80" s="91"/>
      <c r="AY80" s="91"/>
      <c r="AZ80" s="91"/>
      <c r="BA80" s="5"/>
      <c r="BB80" s="5"/>
      <c r="BC80" s="5"/>
      <c r="BD80" s="5"/>
      <c r="BE80" s="5"/>
      <c r="BF80" s="153"/>
      <c r="BG80" s="91"/>
      <c r="BH80" s="91"/>
      <c r="BI80" s="91"/>
      <c r="BJ80" s="91"/>
      <c r="BK80" s="91"/>
      <c r="BL80" s="91"/>
      <c r="BM80" s="91"/>
      <c r="BN80" s="91"/>
      <c r="BO80" s="91"/>
      <c r="BP80" s="93"/>
      <c r="BQ80" s="91"/>
      <c r="BR80" s="91"/>
      <c r="BS80" s="91"/>
      <c r="BT80" s="91"/>
      <c r="BU80" s="91"/>
      <c r="BV80" s="91"/>
      <c r="BW80" s="91"/>
      <c r="BX80" s="91"/>
      <c r="BY80" s="91"/>
      <c r="BZ80" s="91"/>
      <c r="CA80" s="91"/>
      <c r="CB80" s="91"/>
      <c r="CC80" s="91"/>
    </row>
    <row r="81" spans="1:81" s="11" customFormat="1" ht="15" customHeight="1" x14ac:dyDescent="0.2">
      <c r="A81" s="159" t="s">
        <v>92</v>
      </c>
      <c r="B81" s="78"/>
      <c r="AS81" s="91"/>
      <c r="AT81" s="91"/>
      <c r="AU81" s="91"/>
      <c r="AV81" s="92"/>
      <c r="AW81" s="93"/>
      <c r="AX81" s="91"/>
      <c r="AY81" s="91"/>
      <c r="AZ81" s="91"/>
      <c r="BA81" s="5"/>
      <c r="BB81" s="5"/>
      <c r="BC81" s="5"/>
      <c r="BD81" s="5"/>
      <c r="BE81" s="5"/>
      <c r="BF81" s="153"/>
      <c r="BG81" s="91"/>
      <c r="BH81" s="91"/>
      <c r="BI81" s="91"/>
      <c r="BJ81" s="91"/>
      <c r="BK81" s="91"/>
      <c r="BL81" s="91"/>
      <c r="BM81" s="91"/>
      <c r="BN81" s="91"/>
      <c r="BO81" s="91"/>
      <c r="BP81" s="93"/>
      <c r="BQ81" s="91"/>
      <c r="BR81" s="91"/>
      <c r="BS81" s="91"/>
      <c r="BT81" s="91"/>
      <c r="BU81" s="91"/>
      <c r="BV81" s="91"/>
      <c r="BW81" s="91"/>
      <c r="BX81" s="91"/>
      <c r="BY81" s="91"/>
      <c r="BZ81" s="91"/>
      <c r="CA81" s="91"/>
      <c r="CB81" s="91"/>
      <c r="CC81" s="91"/>
    </row>
    <row r="82" spans="1:81" s="11" customFormat="1" ht="15" customHeight="1" x14ac:dyDescent="0.2">
      <c r="A82" s="159" t="s">
        <v>93</v>
      </c>
      <c r="B82" s="78"/>
      <c r="AS82" s="91"/>
      <c r="AT82" s="91"/>
      <c r="AU82" s="91"/>
      <c r="AV82" s="92"/>
      <c r="AW82" s="93"/>
      <c r="AX82" s="91"/>
      <c r="AY82" s="91"/>
      <c r="AZ82" s="91"/>
      <c r="BA82" s="5"/>
      <c r="BB82" s="5"/>
      <c r="BC82" s="5"/>
      <c r="BD82" s="5"/>
      <c r="BE82" s="5"/>
      <c r="BF82" s="153"/>
      <c r="BG82" s="91"/>
      <c r="BH82" s="91"/>
      <c r="BI82" s="91"/>
      <c r="BJ82" s="91"/>
      <c r="BK82" s="91"/>
      <c r="BL82" s="91"/>
      <c r="BM82" s="91"/>
      <c r="BN82" s="91"/>
      <c r="BO82" s="91"/>
      <c r="BP82" s="93"/>
      <c r="BQ82" s="91"/>
      <c r="BR82" s="91"/>
      <c r="BS82" s="91"/>
      <c r="BT82" s="91"/>
      <c r="BU82" s="91"/>
      <c r="BV82" s="91"/>
      <c r="BW82" s="91"/>
      <c r="BX82" s="91"/>
      <c r="BY82" s="91"/>
      <c r="BZ82" s="91"/>
      <c r="CA82" s="91"/>
      <c r="CB82" s="91"/>
      <c r="CC82" s="91"/>
    </row>
    <row r="83" spans="1:81" s="11" customFormat="1" ht="15" customHeight="1" x14ac:dyDescent="0.2">
      <c r="A83" s="161" t="s">
        <v>94</v>
      </c>
      <c r="B83" s="154"/>
      <c r="AS83" s="91"/>
      <c r="AT83" s="91"/>
      <c r="AU83" s="91"/>
      <c r="AV83" s="92"/>
      <c r="AW83" s="93"/>
      <c r="AX83" s="91"/>
      <c r="AY83" s="91"/>
      <c r="AZ83" s="91"/>
      <c r="BA83" s="5"/>
      <c r="BB83" s="5"/>
      <c r="BC83" s="5"/>
      <c r="BD83" s="5"/>
      <c r="BE83" s="5"/>
      <c r="BF83" s="153"/>
      <c r="BG83" s="91"/>
      <c r="BH83" s="91"/>
      <c r="BI83" s="91"/>
      <c r="BJ83" s="91"/>
      <c r="BK83" s="91"/>
      <c r="BL83" s="91"/>
      <c r="BM83" s="91"/>
      <c r="BN83" s="91"/>
      <c r="BO83" s="91"/>
      <c r="BP83" s="93"/>
      <c r="BQ83" s="91"/>
      <c r="BR83" s="91"/>
      <c r="BS83" s="91"/>
      <c r="BT83" s="91"/>
      <c r="BU83" s="91"/>
      <c r="BV83" s="91"/>
      <c r="BW83" s="91"/>
      <c r="BX83" s="91"/>
      <c r="BY83" s="91"/>
      <c r="BZ83" s="91"/>
      <c r="CA83" s="91"/>
      <c r="CB83" s="91"/>
      <c r="CC83" s="91"/>
    </row>
    <row r="84" spans="1:81" s="11" customFormat="1" ht="15" customHeight="1" x14ac:dyDescent="0.2">
      <c r="A84" s="298" t="s">
        <v>5</v>
      </c>
      <c r="B84" s="141">
        <f>SUM(B72:B83)</f>
        <v>0</v>
      </c>
      <c r="AS84" s="91"/>
      <c r="AT84" s="91"/>
      <c r="AU84" s="91"/>
      <c r="AV84" s="92"/>
      <c r="AW84" s="93"/>
      <c r="AX84" s="91"/>
      <c r="AY84" s="91"/>
      <c r="AZ84" s="91"/>
      <c r="BA84" s="5"/>
      <c r="BB84" s="5"/>
      <c r="BC84" s="5"/>
      <c r="BD84" s="5"/>
      <c r="BE84" s="5"/>
      <c r="BF84" s="153"/>
      <c r="BG84" s="91"/>
      <c r="BH84" s="91"/>
      <c r="BI84" s="91"/>
      <c r="BJ84" s="91"/>
      <c r="BK84" s="91"/>
      <c r="BL84" s="91"/>
      <c r="BM84" s="91"/>
      <c r="BN84" s="91"/>
      <c r="BO84" s="91"/>
      <c r="BP84" s="93"/>
      <c r="BQ84" s="91"/>
      <c r="BR84" s="91"/>
      <c r="BS84" s="91"/>
      <c r="BT84" s="91"/>
      <c r="BU84" s="91"/>
      <c r="BV84" s="91"/>
      <c r="BW84" s="91"/>
      <c r="BX84" s="91"/>
      <c r="BY84" s="91"/>
      <c r="BZ84" s="91"/>
      <c r="CA84" s="91"/>
      <c r="CB84" s="91"/>
      <c r="CC84" s="91"/>
    </row>
    <row r="85" spans="1:81" s="3" customFormat="1" ht="30" customHeight="1" x14ac:dyDescent="0.2">
      <c r="A85" s="155" t="s">
        <v>95</v>
      </c>
      <c r="B85" s="162"/>
      <c r="C85" s="162"/>
      <c r="D85" s="2"/>
      <c r="E85" s="2"/>
      <c r="F85" s="2"/>
      <c r="G85" s="2"/>
      <c r="H85" s="2"/>
      <c r="I85" s="2"/>
      <c r="J85" s="2"/>
      <c r="K85" s="2"/>
      <c r="L85" s="2"/>
      <c r="M85" s="2"/>
      <c r="N85" s="2"/>
      <c r="AS85" s="5"/>
      <c r="AT85" s="5"/>
      <c r="AU85" s="5"/>
      <c r="AV85" s="6"/>
      <c r="AW85" s="7"/>
      <c r="AX85" s="5"/>
      <c r="AY85" s="5"/>
      <c r="AZ85" s="5"/>
      <c r="BA85" s="5"/>
      <c r="BB85" s="5"/>
      <c r="BC85" s="5"/>
      <c r="BD85" s="5"/>
      <c r="BE85" s="5"/>
      <c r="BF85" s="153"/>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3" t="s">
        <v>70</v>
      </c>
      <c r="B86" s="164" t="s">
        <v>5</v>
      </c>
      <c r="C86" s="2"/>
      <c r="D86" s="2"/>
      <c r="E86" s="165"/>
      <c r="F86" s="165"/>
      <c r="G86" s="165"/>
      <c r="H86" s="2"/>
      <c r="I86" s="2"/>
      <c r="J86" s="2"/>
      <c r="K86" s="2"/>
      <c r="L86" s="2"/>
      <c r="M86" s="2"/>
      <c r="N86" s="2"/>
      <c r="AS86" s="5"/>
      <c r="AT86" s="5"/>
      <c r="AU86" s="5"/>
      <c r="AV86" s="6"/>
      <c r="AW86" s="7"/>
      <c r="AX86" s="5"/>
      <c r="AY86" s="5"/>
      <c r="AZ86" s="5"/>
      <c r="BA86" s="5"/>
      <c r="BB86" s="5"/>
      <c r="BC86" s="5"/>
      <c r="BD86" s="5"/>
      <c r="BE86" s="5"/>
      <c r="BF86" s="153"/>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66" t="s">
        <v>75</v>
      </c>
      <c r="B87" s="167"/>
      <c r="D87" s="2"/>
      <c r="E87" s="2"/>
      <c r="F87" s="2"/>
      <c r="G87" s="2"/>
      <c r="H87" s="2"/>
      <c r="I87" s="2"/>
      <c r="J87" s="2"/>
      <c r="K87" s="2"/>
      <c r="L87" s="2"/>
      <c r="M87" s="2"/>
      <c r="N87" s="2"/>
      <c r="AS87" s="5"/>
      <c r="AT87" s="5"/>
      <c r="AU87" s="5"/>
      <c r="AV87" s="6"/>
      <c r="AW87" s="7"/>
      <c r="AX87" s="5"/>
      <c r="AY87" s="5"/>
      <c r="AZ87" s="5"/>
      <c r="BA87" s="5"/>
      <c r="BB87" s="5"/>
      <c r="BC87" s="5"/>
      <c r="BD87" s="5"/>
      <c r="BE87" s="5"/>
      <c r="BF87" s="153"/>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68" t="s">
        <v>76</v>
      </c>
      <c r="B88" s="167"/>
      <c r="D88" s="2"/>
      <c r="E88" s="2"/>
      <c r="F88" s="2"/>
      <c r="G88" s="2"/>
      <c r="H88" s="2"/>
      <c r="I88" s="2"/>
      <c r="J88" s="2"/>
      <c r="K88" s="2"/>
      <c r="L88" s="2"/>
      <c r="M88" s="2"/>
      <c r="N88" s="2"/>
      <c r="AS88" s="5"/>
      <c r="AT88" s="5"/>
      <c r="AU88" s="5"/>
      <c r="AV88" s="6"/>
      <c r="AW88" s="7"/>
      <c r="AX88" s="5"/>
      <c r="AY88" s="5"/>
      <c r="AZ88" s="5"/>
      <c r="BA88" s="5"/>
      <c r="BB88" s="5"/>
      <c r="BC88" s="5"/>
      <c r="BD88" s="5"/>
      <c r="BE88" s="5"/>
      <c r="BF88" s="153"/>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68" t="s">
        <v>77</v>
      </c>
      <c r="B89" s="167"/>
      <c r="D89" s="2"/>
      <c r="E89" s="2"/>
      <c r="F89" s="2"/>
      <c r="G89" s="2"/>
      <c r="H89" s="2"/>
      <c r="I89" s="2"/>
      <c r="J89" s="2"/>
      <c r="K89" s="2"/>
      <c r="L89" s="2"/>
      <c r="M89" s="2"/>
      <c r="N89" s="2"/>
      <c r="AS89" s="5"/>
      <c r="AT89" s="5"/>
      <c r="AU89" s="5"/>
      <c r="AV89" s="6"/>
      <c r="AW89" s="7"/>
      <c r="AX89" s="5"/>
      <c r="AY89" s="5"/>
      <c r="AZ89" s="5"/>
      <c r="BA89" s="5"/>
      <c r="BB89" s="5"/>
      <c r="BC89" s="5"/>
      <c r="BD89" s="5"/>
      <c r="BE89" s="5"/>
      <c r="BF89" s="153"/>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68" t="s">
        <v>78</v>
      </c>
      <c r="B90" s="167"/>
      <c r="D90" s="2"/>
      <c r="E90" s="2"/>
      <c r="F90" s="2"/>
      <c r="G90" s="2"/>
      <c r="H90" s="2"/>
      <c r="I90" s="2"/>
      <c r="J90" s="2"/>
      <c r="K90" s="2"/>
      <c r="L90" s="2"/>
      <c r="M90" s="2"/>
      <c r="N90" s="2"/>
      <c r="AS90" s="5"/>
      <c r="AT90" s="5"/>
      <c r="AU90" s="5"/>
      <c r="AV90" s="6"/>
      <c r="AW90" s="7"/>
      <c r="AX90" s="5"/>
      <c r="AY90" s="5"/>
      <c r="AZ90" s="5"/>
      <c r="BA90" s="5"/>
      <c r="BB90" s="5"/>
      <c r="BC90" s="5"/>
      <c r="BD90" s="5"/>
      <c r="BE90" s="5"/>
      <c r="BF90" s="153"/>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69" t="s">
        <v>96</v>
      </c>
      <c r="B91" s="170"/>
      <c r="D91" s="2"/>
      <c r="E91" s="2"/>
      <c r="F91" s="2"/>
      <c r="G91" s="2"/>
      <c r="H91" s="2"/>
      <c r="I91" s="2"/>
      <c r="J91" s="2"/>
      <c r="K91" s="2"/>
      <c r="L91" s="2"/>
      <c r="M91" s="2"/>
      <c r="N91" s="2"/>
      <c r="AS91" s="5"/>
      <c r="AT91" s="5"/>
      <c r="AU91" s="5"/>
      <c r="AV91" s="6"/>
      <c r="AW91" s="7"/>
      <c r="AX91" s="5"/>
      <c r="AY91" s="5"/>
      <c r="AZ91" s="5"/>
      <c r="BA91" s="5"/>
      <c r="BB91" s="5"/>
      <c r="BC91" s="5"/>
      <c r="BD91" s="5"/>
      <c r="BE91" s="5"/>
      <c r="BF91" s="153"/>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0" t="s">
        <v>5</v>
      </c>
      <c r="B92" s="141">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3"/>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5" t="s">
        <v>97</v>
      </c>
      <c r="B93" s="171"/>
      <c r="C93" s="172"/>
      <c r="D93" s="2"/>
      <c r="E93" s="2"/>
      <c r="F93" s="2"/>
      <c r="G93" s="2"/>
      <c r="H93" s="2"/>
      <c r="I93" s="2"/>
      <c r="J93" s="2"/>
      <c r="K93" s="2"/>
      <c r="L93" s="2"/>
      <c r="M93" s="2"/>
      <c r="N93" s="2"/>
      <c r="AS93" s="5"/>
      <c r="AT93" s="5"/>
      <c r="AU93" s="5"/>
      <c r="AV93" s="6"/>
      <c r="AW93" s="7"/>
      <c r="AX93" s="5"/>
      <c r="AY93" s="5"/>
      <c r="AZ93" s="5"/>
      <c r="BA93" s="5"/>
      <c r="BB93" s="5"/>
      <c r="BC93" s="5"/>
      <c r="BD93" s="5"/>
      <c r="BE93" s="5"/>
      <c r="BF93" s="153"/>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3" t="s">
        <v>70</v>
      </c>
      <c r="B94" s="164"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3"/>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66" t="s">
        <v>75</v>
      </c>
      <c r="B95" s="167"/>
      <c r="D95" s="2"/>
      <c r="E95" s="2"/>
      <c r="F95" s="2"/>
      <c r="G95" s="2"/>
      <c r="H95" s="2"/>
      <c r="I95" s="2"/>
      <c r="J95" s="2"/>
      <c r="K95" s="2"/>
      <c r="L95" s="2"/>
      <c r="M95" s="2"/>
      <c r="N95" s="2"/>
      <c r="AS95" s="5"/>
      <c r="AT95" s="5"/>
      <c r="AU95" s="5"/>
      <c r="AV95" s="6"/>
      <c r="AW95" s="7"/>
      <c r="AX95" s="5"/>
      <c r="AY95" s="5"/>
      <c r="AZ95" s="5"/>
      <c r="BA95" s="5"/>
      <c r="BB95" s="5"/>
      <c r="BC95" s="5"/>
      <c r="BD95" s="5"/>
      <c r="BE95" s="5"/>
      <c r="BF95" s="153"/>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68" t="s">
        <v>76</v>
      </c>
      <c r="B96" s="167"/>
      <c r="D96" s="2"/>
      <c r="E96" s="2"/>
      <c r="F96" s="2"/>
      <c r="G96" s="2"/>
      <c r="H96" s="2"/>
      <c r="I96" s="2"/>
      <c r="J96" s="2"/>
      <c r="K96" s="2"/>
      <c r="L96" s="2"/>
      <c r="M96" s="2"/>
      <c r="N96" s="2"/>
      <c r="AS96" s="5"/>
      <c r="AT96" s="5"/>
      <c r="AU96" s="5"/>
      <c r="AV96" s="6"/>
      <c r="AW96" s="7"/>
      <c r="AX96" s="5"/>
      <c r="AY96" s="5"/>
      <c r="AZ96" s="5"/>
      <c r="BA96" s="5"/>
      <c r="BB96" s="5"/>
      <c r="BC96" s="5"/>
      <c r="BD96" s="5"/>
      <c r="BE96" s="5"/>
      <c r="BF96" s="153"/>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68" t="s">
        <v>77</v>
      </c>
      <c r="B97" s="167"/>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68" t="s">
        <v>78</v>
      </c>
      <c r="B98" s="167"/>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69" t="s">
        <v>96</v>
      </c>
      <c r="B99" s="170"/>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0" t="s">
        <v>5</v>
      </c>
      <c r="B100" s="141">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5" t="s">
        <v>98</v>
      </c>
      <c r="B101" s="171"/>
      <c r="C101" s="172"/>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60" t="s">
        <v>99</v>
      </c>
      <c r="B102" s="361"/>
      <c r="C102" s="364" t="s">
        <v>5</v>
      </c>
      <c r="D102" s="336" t="s">
        <v>38</v>
      </c>
      <c r="E102" s="337"/>
      <c r="F102" s="337"/>
      <c r="G102" s="324"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62"/>
      <c r="B103" s="363"/>
      <c r="C103" s="365"/>
      <c r="D103" s="294" t="s">
        <v>40</v>
      </c>
      <c r="E103" s="294" t="s">
        <v>41</v>
      </c>
      <c r="F103" s="294" t="s">
        <v>42</v>
      </c>
      <c r="G103" s="325"/>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71" t="s">
        <v>100</v>
      </c>
      <c r="B104" s="372"/>
      <c r="C104" s="141">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73" t="s">
        <v>101</v>
      </c>
      <c r="B105" s="374"/>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5" t="s">
        <v>102</v>
      </c>
      <c r="B106" s="300"/>
      <c r="C106" s="300"/>
      <c r="D106" s="300"/>
      <c r="E106" s="300"/>
      <c r="F106" s="300"/>
      <c r="G106" s="300"/>
      <c r="H106" s="300"/>
      <c r="I106" s="300"/>
      <c r="J106" s="300"/>
      <c r="K106" s="300"/>
      <c r="L106" s="300"/>
      <c r="M106" s="300"/>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75" t="s">
        <v>103</v>
      </c>
      <c r="B107" s="376"/>
      <c r="C107" s="377"/>
      <c r="D107" s="173" t="s">
        <v>5</v>
      </c>
      <c r="E107" s="174"/>
      <c r="F107" s="174"/>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75" t="s">
        <v>104</v>
      </c>
      <c r="B108" s="176"/>
      <c r="C108" s="177"/>
      <c r="D108" s="178"/>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5" t="s">
        <v>105</v>
      </c>
      <c r="B109" s="300"/>
      <c r="C109" s="300"/>
      <c r="D109" s="300"/>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78" t="s">
        <v>103</v>
      </c>
      <c r="B110" s="379"/>
      <c r="C110" s="380"/>
      <c r="D110" s="364" t="s">
        <v>5</v>
      </c>
      <c r="E110" s="336" t="s">
        <v>38</v>
      </c>
      <c r="F110" s="337"/>
      <c r="G110" s="337"/>
      <c r="H110" s="324"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81"/>
      <c r="B111" s="382"/>
      <c r="C111" s="383"/>
      <c r="D111" s="365"/>
      <c r="E111" s="294" t="s">
        <v>40</v>
      </c>
      <c r="F111" s="294" t="s">
        <v>41</v>
      </c>
      <c r="G111" s="294" t="s">
        <v>42</v>
      </c>
      <c r="H111" s="325"/>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75" t="s">
        <v>104</v>
      </c>
      <c r="B112" s="176"/>
      <c r="C112" s="177"/>
      <c r="D112" s="141">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79"/>
      <c r="C113" s="180"/>
      <c r="D113" s="180"/>
      <c r="E113" s="180"/>
      <c r="F113" s="181"/>
      <c r="AS113" s="91"/>
      <c r="AT113" s="91"/>
      <c r="AU113" s="91"/>
      <c r="AV113" s="92"/>
      <c r="AW113" s="93"/>
      <c r="AX113" s="91"/>
      <c r="AY113" s="91"/>
      <c r="AZ113" s="91"/>
      <c r="BA113" s="6"/>
      <c r="BB113" s="6"/>
      <c r="BC113" s="6"/>
      <c r="BD113" s="6"/>
      <c r="BE113" s="6"/>
      <c r="BF113" s="6"/>
      <c r="BG113" s="91"/>
      <c r="BH113" s="91"/>
      <c r="BI113" s="91"/>
      <c r="BJ113" s="91"/>
      <c r="BK113" s="91"/>
      <c r="BL113" s="91"/>
      <c r="BM113" s="91"/>
      <c r="BN113" s="91"/>
      <c r="BO113" s="91"/>
      <c r="BP113" s="93"/>
      <c r="BQ113" s="91"/>
      <c r="BR113" s="91"/>
      <c r="BS113" s="91"/>
      <c r="BT113" s="91"/>
      <c r="BU113" s="91"/>
      <c r="BV113" s="91"/>
      <c r="BW113" s="91"/>
      <c r="BX113" s="91"/>
      <c r="BY113" s="91"/>
      <c r="BZ113" s="91"/>
      <c r="CA113" s="91"/>
      <c r="CB113" s="91"/>
      <c r="CC113" s="91"/>
    </row>
    <row r="114" spans="1:91" s="11" customFormat="1" ht="17.25" customHeight="1" x14ac:dyDescent="0.2">
      <c r="A114" s="366" t="s">
        <v>107</v>
      </c>
      <c r="B114" s="384" t="s">
        <v>5</v>
      </c>
      <c r="C114" s="386" t="s">
        <v>108</v>
      </c>
      <c r="D114" s="386"/>
      <c r="E114" s="386"/>
      <c r="F114" s="386" t="s">
        <v>109</v>
      </c>
      <c r="G114" s="387" t="s">
        <v>110</v>
      </c>
      <c r="H114" s="388" t="s">
        <v>38</v>
      </c>
      <c r="I114" s="331"/>
      <c r="J114" s="331"/>
      <c r="K114" s="326" t="s">
        <v>39</v>
      </c>
      <c r="AS114" s="91"/>
      <c r="AT114" s="91"/>
      <c r="AU114" s="91"/>
      <c r="AV114" s="92"/>
      <c r="AW114" s="93"/>
      <c r="AX114" s="91"/>
      <c r="AY114" s="91"/>
      <c r="AZ114" s="91"/>
      <c r="BA114" s="6"/>
      <c r="BB114" s="6"/>
      <c r="BC114" s="6"/>
      <c r="BD114" s="6"/>
      <c r="BE114" s="6"/>
      <c r="BF114" s="6"/>
      <c r="BG114" s="91"/>
      <c r="BH114" s="91"/>
      <c r="BI114" s="91"/>
      <c r="BJ114" s="91"/>
      <c r="BK114" s="91"/>
      <c r="BL114" s="91"/>
      <c r="BM114" s="91"/>
      <c r="BN114" s="91"/>
      <c r="BO114" s="91"/>
      <c r="BP114" s="93"/>
      <c r="BQ114" s="91"/>
      <c r="BR114" s="91"/>
      <c r="BS114" s="91"/>
      <c r="BT114" s="91"/>
      <c r="BU114" s="91"/>
      <c r="BV114" s="91"/>
      <c r="BW114" s="91"/>
      <c r="BX114" s="91"/>
      <c r="BY114" s="91"/>
      <c r="BZ114" s="91"/>
      <c r="CA114" s="91"/>
      <c r="CB114" s="91"/>
      <c r="CC114" s="91"/>
    </row>
    <row r="115" spans="1:91" s="11" customFormat="1" ht="57" customHeight="1" x14ac:dyDescent="0.2">
      <c r="A115" s="367"/>
      <c r="B115" s="385"/>
      <c r="C115" s="182" t="s">
        <v>111</v>
      </c>
      <c r="D115" s="182" t="s">
        <v>112</v>
      </c>
      <c r="E115" s="183" t="s">
        <v>113</v>
      </c>
      <c r="F115" s="386"/>
      <c r="G115" s="387"/>
      <c r="H115" s="184" t="s">
        <v>40</v>
      </c>
      <c r="I115" s="294" t="s">
        <v>41</v>
      </c>
      <c r="J115" s="294" t="s">
        <v>42</v>
      </c>
      <c r="K115" s="326"/>
      <c r="AT115" s="91"/>
      <c r="AU115" s="91"/>
      <c r="AV115" s="91"/>
      <c r="AW115" s="92"/>
      <c r="AX115" s="93"/>
      <c r="AY115" s="91"/>
      <c r="AZ115" s="91"/>
      <c r="BA115" s="91"/>
      <c r="BB115" s="13"/>
      <c r="BC115" s="6"/>
      <c r="BD115" s="6"/>
      <c r="BE115" s="13"/>
      <c r="BF115" s="6"/>
      <c r="BG115" s="6"/>
      <c r="BH115" s="91"/>
      <c r="BI115" s="91"/>
      <c r="BJ115" s="91"/>
      <c r="BK115" s="91"/>
      <c r="BL115" s="91"/>
      <c r="BM115" s="91"/>
      <c r="BN115" s="91"/>
      <c r="BO115" s="91"/>
      <c r="BP115" s="91"/>
      <c r="BQ115" s="93"/>
      <c r="BR115" s="91"/>
      <c r="BS115" s="91"/>
      <c r="BT115" s="91"/>
      <c r="BU115" s="91"/>
      <c r="BV115" s="91"/>
      <c r="BW115" s="91"/>
      <c r="BX115" s="91"/>
      <c r="BY115" s="91"/>
      <c r="BZ115" s="91"/>
      <c r="CA115" s="91"/>
      <c r="CB115" s="91"/>
      <c r="CC115" s="91"/>
      <c r="CD115" s="91"/>
    </row>
    <row r="116" spans="1:91" s="11" customFormat="1" ht="15" customHeight="1" x14ac:dyDescent="0.2">
      <c r="A116" s="185" t="s">
        <v>51</v>
      </c>
      <c r="B116" s="134">
        <f>+SUM(C116:G116)</f>
        <v>0</v>
      </c>
      <c r="C116" s="186"/>
      <c r="D116" s="186"/>
      <c r="E116" s="187"/>
      <c r="F116" s="76"/>
      <c r="G116" s="188"/>
      <c r="H116" s="189"/>
      <c r="I116" s="76"/>
      <c r="J116" s="76"/>
      <c r="K116" s="76"/>
      <c r="L116" s="190" t="str">
        <f>+BB116</f>
        <v/>
      </c>
      <c r="AT116" s="91"/>
      <c r="AU116" s="91"/>
      <c r="AV116" s="91"/>
      <c r="AW116" s="92"/>
      <c r="AX116" s="93"/>
      <c r="AY116" s="91"/>
      <c r="AZ116" s="91"/>
      <c r="BA116" s="91"/>
      <c r="BB116" s="33" t="str">
        <f>IF($B116&lt;&gt;SUM($H116:$K116),"Total personas  debe ser igual que segúnTipo estrategia+otros","")</f>
        <v/>
      </c>
      <c r="BC116" s="6"/>
      <c r="BD116" s="6"/>
      <c r="BE116" s="16">
        <f>IF($B116&lt;&gt;SUM($H116:$K116),1,0)</f>
        <v>0</v>
      </c>
      <c r="BF116" s="6"/>
      <c r="BG116" s="6"/>
      <c r="BH116" s="91"/>
      <c r="BI116" s="91"/>
      <c r="BJ116" s="91"/>
      <c r="BK116" s="91"/>
      <c r="BL116" s="91"/>
      <c r="BM116" s="91"/>
      <c r="BN116" s="91"/>
      <c r="BO116" s="91"/>
      <c r="BP116" s="91"/>
      <c r="BQ116" s="93"/>
      <c r="BR116" s="91"/>
      <c r="BS116" s="91"/>
      <c r="BT116" s="91"/>
      <c r="BU116" s="91"/>
      <c r="BV116" s="91"/>
      <c r="BW116" s="91"/>
      <c r="BX116" s="91"/>
      <c r="BY116" s="91"/>
      <c r="BZ116" s="91"/>
      <c r="CA116" s="91"/>
      <c r="CB116" s="91"/>
      <c r="CC116" s="91"/>
      <c r="CD116" s="91"/>
    </row>
    <row r="117" spans="1:91" s="11" customFormat="1" ht="15" customHeight="1" x14ac:dyDescent="0.2">
      <c r="A117" s="191" t="s">
        <v>64</v>
      </c>
      <c r="B117" s="45">
        <f>+SUM(C117:G117)</f>
        <v>0</v>
      </c>
      <c r="C117" s="50"/>
      <c r="D117" s="50"/>
      <c r="E117" s="51"/>
      <c r="F117" s="78"/>
      <c r="G117" s="192"/>
      <c r="H117" s="167"/>
      <c r="I117" s="78"/>
      <c r="J117" s="78"/>
      <c r="K117" s="78"/>
      <c r="L117" s="190" t="str">
        <f>+BB117</f>
        <v/>
      </c>
      <c r="AT117" s="91"/>
      <c r="AU117" s="91"/>
      <c r="AV117" s="91"/>
      <c r="AW117" s="92"/>
      <c r="AX117" s="93"/>
      <c r="AY117" s="91"/>
      <c r="AZ117" s="91"/>
      <c r="BA117" s="91"/>
      <c r="BB117" s="33" t="str">
        <f>IF($B117&lt;&gt;SUM($H117:$K117),"Total personas  debe ser igual que segúnTipo estrategia+otros","")</f>
        <v/>
      </c>
      <c r="BC117" s="6"/>
      <c r="BD117" s="6"/>
      <c r="BE117" s="16">
        <f>IF($B117&lt;&gt;SUM($H117:$K117),1,0)</f>
        <v>0</v>
      </c>
      <c r="BF117" s="6"/>
      <c r="BG117" s="6"/>
      <c r="BH117" s="91"/>
      <c r="BI117" s="91"/>
      <c r="BJ117" s="91"/>
      <c r="BK117" s="91"/>
      <c r="BL117" s="91"/>
      <c r="BM117" s="91"/>
      <c r="BN117" s="91"/>
      <c r="BO117" s="91"/>
      <c r="BP117" s="91"/>
      <c r="BQ117" s="93"/>
      <c r="BR117" s="91"/>
      <c r="BS117" s="91"/>
      <c r="BT117" s="91"/>
      <c r="BU117" s="91"/>
      <c r="BV117" s="91"/>
      <c r="BW117" s="91"/>
      <c r="BX117" s="91"/>
      <c r="BY117" s="91"/>
      <c r="BZ117" s="91"/>
      <c r="CA117" s="91"/>
      <c r="CB117" s="91"/>
      <c r="CC117" s="91"/>
      <c r="CD117" s="91"/>
    </row>
    <row r="118" spans="1:91" s="195" customFormat="1" ht="15" customHeight="1" x14ac:dyDescent="0.2">
      <c r="A118" s="193" t="s">
        <v>67</v>
      </c>
      <c r="B118" s="56">
        <f>+SUM(C118:G118)</f>
        <v>0</v>
      </c>
      <c r="C118" s="60"/>
      <c r="D118" s="60"/>
      <c r="E118" s="61"/>
      <c r="F118" s="154"/>
      <c r="G118" s="194"/>
      <c r="H118" s="170"/>
      <c r="I118" s="154"/>
      <c r="J118" s="154"/>
      <c r="K118" s="154"/>
      <c r="L118" s="190"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1"/>
      <c r="AU118" s="91"/>
      <c r="AV118" s="91"/>
      <c r="AW118" s="92"/>
      <c r="AX118" s="93"/>
      <c r="AY118" s="91"/>
      <c r="AZ118" s="91"/>
      <c r="BA118" s="91"/>
      <c r="BB118" s="33" t="str">
        <f>IF($B118&lt;&gt;SUM($H118:$K118),"Total personas  debe ser igual que segúnTipo estrategia+otros","")</f>
        <v/>
      </c>
      <c r="BC118" s="6"/>
      <c r="BD118" s="6"/>
      <c r="BE118" s="16">
        <f>IF($B118&lt;&gt;SUM($H118:$K118),1,0)</f>
        <v>0</v>
      </c>
      <c r="BF118" s="6"/>
      <c r="BG118" s="6"/>
      <c r="BH118" s="91"/>
      <c r="BI118" s="91"/>
      <c r="BJ118" s="91"/>
      <c r="BK118" s="91"/>
      <c r="BL118" s="91"/>
      <c r="BM118" s="91"/>
      <c r="BN118" s="91"/>
      <c r="BO118" s="91"/>
      <c r="BP118" s="91"/>
      <c r="BQ118" s="93"/>
      <c r="BR118" s="91"/>
      <c r="BS118" s="91"/>
      <c r="BT118" s="91"/>
      <c r="BU118" s="91"/>
      <c r="BV118" s="91"/>
      <c r="BW118" s="91"/>
      <c r="BX118" s="91"/>
      <c r="BY118" s="91"/>
      <c r="BZ118" s="91"/>
      <c r="CA118" s="91"/>
      <c r="CB118" s="91"/>
      <c r="CC118" s="91"/>
      <c r="CD118" s="91"/>
      <c r="CE118" s="11"/>
      <c r="CF118" s="11"/>
      <c r="CG118" s="11"/>
      <c r="CH118" s="11"/>
      <c r="CI118" s="11"/>
      <c r="CJ118" s="11"/>
      <c r="CK118" s="11"/>
      <c r="CL118" s="11"/>
      <c r="CM118" s="11"/>
    </row>
    <row r="119" spans="1:91" s="3" customFormat="1" ht="30" customHeight="1" x14ac:dyDescent="0.2">
      <c r="A119" s="155" t="s">
        <v>114</v>
      </c>
      <c r="B119" s="300"/>
      <c r="C119" s="300"/>
      <c r="D119" s="300"/>
      <c r="E119" s="300"/>
      <c r="F119" s="300"/>
      <c r="G119" s="300"/>
      <c r="H119" s="300"/>
      <c r="I119" s="300"/>
      <c r="J119" s="300"/>
      <c r="K119" s="300"/>
      <c r="L119" s="300"/>
      <c r="M119" s="300"/>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297" t="s">
        <v>115</v>
      </c>
      <c r="B120" s="296" t="s">
        <v>116</v>
      </c>
      <c r="C120" s="296" t="s">
        <v>117</v>
      </c>
      <c r="D120" s="290" t="s">
        <v>118</v>
      </c>
      <c r="E120" s="300"/>
      <c r="F120" s="300"/>
      <c r="G120" s="300"/>
      <c r="H120" s="300"/>
      <c r="I120" s="300"/>
      <c r="J120" s="300"/>
      <c r="K120" s="300"/>
      <c r="L120" s="300"/>
      <c r="M120" s="300"/>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4" t="s">
        <v>119</v>
      </c>
      <c r="B121" s="185" t="s">
        <v>120</v>
      </c>
      <c r="C121" s="76"/>
      <c r="D121" s="76"/>
      <c r="E121" s="300"/>
      <c r="F121" s="300"/>
      <c r="G121" s="300"/>
      <c r="H121" s="300"/>
      <c r="I121" s="300"/>
      <c r="J121" s="300"/>
      <c r="K121" s="300"/>
      <c r="L121" s="300"/>
      <c r="M121" s="300"/>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89"/>
      <c r="B122" s="191" t="s">
        <v>121</v>
      </c>
      <c r="C122" s="78"/>
      <c r="D122" s="78"/>
      <c r="E122" s="300"/>
      <c r="F122" s="300"/>
      <c r="G122" s="300"/>
      <c r="H122" s="300"/>
      <c r="I122" s="300"/>
      <c r="J122" s="300"/>
      <c r="K122" s="300"/>
      <c r="L122" s="300"/>
      <c r="M122" s="300"/>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89"/>
      <c r="B123" s="191" t="s">
        <v>122</v>
      </c>
      <c r="C123" s="78"/>
      <c r="D123" s="78"/>
      <c r="E123" s="300"/>
      <c r="F123" s="300"/>
      <c r="G123" s="300"/>
      <c r="H123" s="300"/>
      <c r="I123" s="300"/>
      <c r="J123" s="300"/>
      <c r="K123" s="300"/>
      <c r="L123" s="300"/>
      <c r="M123" s="300"/>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5"/>
      <c r="B124" s="191" t="s">
        <v>123</v>
      </c>
      <c r="C124" s="154"/>
      <c r="D124" s="154"/>
      <c r="E124" s="300"/>
      <c r="F124" s="300"/>
      <c r="G124" s="300"/>
      <c r="H124" s="300"/>
      <c r="I124" s="300"/>
      <c r="J124" s="300"/>
      <c r="K124" s="300"/>
      <c r="L124" s="300"/>
      <c r="M124" s="300"/>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26" t="s">
        <v>124</v>
      </c>
      <c r="B125" s="185" t="s">
        <v>125</v>
      </c>
      <c r="C125" s="76"/>
      <c r="D125" s="76"/>
      <c r="E125" s="300"/>
      <c r="F125" s="300"/>
      <c r="G125" s="300"/>
      <c r="H125" s="300"/>
      <c r="I125" s="300"/>
      <c r="J125" s="300"/>
      <c r="K125" s="300"/>
      <c r="L125" s="300"/>
      <c r="M125" s="300"/>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27"/>
      <c r="B126" s="191" t="s">
        <v>126</v>
      </c>
      <c r="C126" s="78"/>
      <c r="D126" s="78"/>
      <c r="E126" s="300"/>
      <c r="F126" s="300"/>
      <c r="G126" s="300"/>
      <c r="H126" s="300"/>
      <c r="I126" s="300"/>
      <c r="J126" s="300"/>
      <c r="K126" s="300"/>
      <c r="L126" s="300"/>
      <c r="M126" s="300"/>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27"/>
      <c r="B127" s="191" t="s">
        <v>123</v>
      </c>
      <c r="C127" s="78"/>
      <c r="D127" s="78"/>
      <c r="E127" s="300"/>
      <c r="F127" s="300"/>
      <c r="G127" s="300"/>
      <c r="H127" s="300"/>
      <c r="I127" s="300"/>
      <c r="J127" s="300"/>
      <c r="K127" s="300"/>
      <c r="L127" s="300"/>
      <c r="M127" s="300"/>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27"/>
      <c r="B128" s="196" t="s">
        <v>127</v>
      </c>
      <c r="C128" s="84"/>
      <c r="D128" s="84"/>
      <c r="E128" s="300"/>
      <c r="F128" s="300"/>
      <c r="G128" s="300"/>
      <c r="H128" s="300"/>
      <c r="I128" s="300"/>
      <c r="J128" s="300"/>
      <c r="K128" s="300"/>
      <c r="L128" s="300"/>
      <c r="M128" s="300"/>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27"/>
      <c r="B129" s="193" t="s">
        <v>68</v>
      </c>
      <c r="C129" s="154"/>
      <c r="D129" s="154"/>
      <c r="E129" s="300"/>
      <c r="F129" s="300"/>
      <c r="G129" s="300"/>
      <c r="H129" s="300"/>
      <c r="I129" s="300"/>
      <c r="J129" s="300"/>
      <c r="K129" s="300"/>
      <c r="L129" s="300"/>
      <c r="M129" s="300"/>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4" t="s">
        <v>128</v>
      </c>
      <c r="B130" s="185" t="s">
        <v>129</v>
      </c>
      <c r="C130" s="76"/>
      <c r="D130" s="76"/>
      <c r="E130" s="300"/>
      <c r="F130" s="300"/>
      <c r="G130" s="300"/>
      <c r="H130" s="300"/>
      <c r="I130" s="300"/>
      <c r="J130" s="300"/>
      <c r="K130" s="300"/>
      <c r="L130" s="300"/>
      <c r="M130" s="300"/>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89"/>
      <c r="B131" s="191" t="s">
        <v>126</v>
      </c>
      <c r="C131" s="78"/>
      <c r="D131" s="78"/>
      <c r="E131" s="300"/>
      <c r="F131" s="300"/>
      <c r="G131" s="300"/>
      <c r="H131" s="300"/>
      <c r="I131" s="300"/>
      <c r="J131" s="300"/>
      <c r="K131" s="300"/>
      <c r="L131" s="300"/>
      <c r="M131" s="300"/>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89"/>
      <c r="B132" s="191"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89"/>
      <c r="B133" s="196"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89"/>
      <c r="B134" s="196"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5"/>
      <c r="B135" s="193" t="s">
        <v>68</v>
      </c>
      <c r="C135" s="197"/>
      <c r="D135" s="197"/>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26" t="s">
        <v>131</v>
      </c>
      <c r="B136" s="185"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27"/>
      <c r="B137" s="193" t="s">
        <v>133</v>
      </c>
      <c r="C137" s="154"/>
      <c r="D137" s="154"/>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198" t="s">
        <v>134</v>
      </c>
      <c r="B138" s="199"/>
      <c r="C138" s="200"/>
      <c r="D138" s="200"/>
      <c r="E138" s="200"/>
      <c r="F138" s="200"/>
      <c r="G138" s="200"/>
      <c r="H138" s="200"/>
      <c r="I138" s="200"/>
      <c r="J138" s="200"/>
      <c r="K138" s="200"/>
      <c r="L138" s="200"/>
      <c r="M138" s="200"/>
      <c r="N138" s="200"/>
      <c r="AV138" s="6"/>
      <c r="AW138" s="7"/>
      <c r="BA138" s="6"/>
      <c r="BB138" s="6"/>
      <c r="BC138" s="6"/>
      <c r="BD138" s="6"/>
      <c r="BE138" s="6"/>
      <c r="BF138" s="6"/>
      <c r="BP138" s="7"/>
    </row>
    <row r="139" spans="1:81" s="5" customFormat="1" ht="18.75" customHeight="1" x14ac:dyDescent="0.2">
      <c r="A139" s="198" t="s">
        <v>135</v>
      </c>
      <c r="B139" s="199"/>
      <c r="C139" s="200"/>
      <c r="D139" s="200"/>
      <c r="E139" s="200"/>
      <c r="F139" s="200"/>
      <c r="G139" s="200"/>
      <c r="H139" s="200"/>
      <c r="I139" s="200"/>
      <c r="J139" s="200"/>
      <c r="K139" s="200"/>
      <c r="L139" s="200"/>
      <c r="M139" s="200"/>
      <c r="N139" s="200"/>
      <c r="AV139" s="6"/>
      <c r="AW139" s="7"/>
      <c r="BA139" s="6"/>
      <c r="BB139" s="6"/>
      <c r="BC139" s="6"/>
      <c r="BD139" s="6"/>
      <c r="BE139" s="6"/>
      <c r="BF139" s="6"/>
      <c r="BP139" s="7"/>
    </row>
    <row r="140" spans="1:81" s="11" customFormat="1" ht="34.5" customHeight="1" x14ac:dyDescent="0.2">
      <c r="A140" s="396" t="s">
        <v>31</v>
      </c>
      <c r="B140" s="324" t="s">
        <v>5</v>
      </c>
      <c r="C140" s="358" t="s">
        <v>72</v>
      </c>
      <c r="D140" s="370"/>
      <c r="E140" s="370"/>
      <c r="F140" s="370"/>
      <c r="G140" s="370"/>
      <c r="H140" s="370"/>
      <c r="I140" s="370"/>
      <c r="J140" s="370"/>
      <c r="K140" s="370"/>
      <c r="L140" s="370"/>
      <c r="M140" s="370"/>
      <c r="N140" s="370"/>
      <c r="O140" s="370"/>
      <c r="P140" s="370"/>
      <c r="Q140" s="370"/>
      <c r="R140" s="370"/>
      <c r="S140" s="370"/>
      <c r="T140" s="370"/>
      <c r="U140" s="359"/>
      <c r="V140" s="392" t="s">
        <v>136</v>
      </c>
      <c r="W140" s="393"/>
      <c r="X140" s="392" t="s">
        <v>137</v>
      </c>
      <c r="Y140" s="393"/>
      <c r="AS140" s="91"/>
      <c r="AT140" s="91"/>
      <c r="AU140" s="91"/>
      <c r="AV140" s="92"/>
      <c r="AW140" s="93"/>
      <c r="AX140" s="91"/>
      <c r="AY140" s="91"/>
      <c r="AZ140" s="91"/>
      <c r="BA140" s="6"/>
      <c r="BB140" s="6"/>
      <c r="BC140" s="6"/>
      <c r="BD140" s="6"/>
      <c r="BE140" s="6"/>
      <c r="BF140" s="6"/>
      <c r="BG140" s="91"/>
      <c r="BH140" s="91"/>
      <c r="BI140" s="91"/>
      <c r="BJ140" s="91"/>
      <c r="BK140" s="91"/>
      <c r="BL140" s="91"/>
      <c r="BM140" s="91"/>
      <c r="BN140" s="91"/>
      <c r="BO140" s="91"/>
      <c r="BP140" s="93"/>
      <c r="BQ140" s="91"/>
      <c r="BR140" s="91"/>
      <c r="BS140" s="91"/>
      <c r="BT140" s="91"/>
      <c r="BU140" s="91"/>
      <c r="BV140" s="91"/>
      <c r="BW140" s="91"/>
      <c r="BX140" s="91"/>
      <c r="BY140" s="91"/>
      <c r="BZ140" s="91"/>
      <c r="CA140" s="91"/>
      <c r="CB140" s="91"/>
      <c r="CC140" s="91"/>
    </row>
    <row r="141" spans="1:81" s="14" customFormat="1" ht="54" customHeight="1" x14ac:dyDescent="0.2">
      <c r="A141" s="397"/>
      <c r="B141" s="389"/>
      <c r="C141" s="201" t="s">
        <v>10</v>
      </c>
      <c r="D141" s="68" t="s">
        <v>11</v>
      </c>
      <c r="E141" s="202" t="s">
        <v>12</v>
      </c>
      <c r="F141" s="202" t="s">
        <v>13</v>
      </c>
      <c r="G141" s="202"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03" t="s">
        <v>28</v>
      </c>
      <c r="V141" s="204" t="s">
        <v>29</v>
      </c>
      <c r="W141" s="203" t="s">
        <v>30</v>
      </c>
      <c r="X141" s="204" t="s">
        <v>138</v>
      </c>
      <c r="Y141" s="203" t="s">
        <v>139</v>
      </c>
      <c r="Z141" s="11"/>
      <c r="AS141" s="205"/>
      <c r="AT141" s="205"/>
      <c r="AU141" s="205"/>
      <c r="AV141" s="92"/>
      <c r="AW141" s="93"/>
      <c r="AX141" s="205"/>
      <c r="AY141" s="205"/>
      <c r="AZ141" s="205"/>
      <c r="BA141" s="6"/>
      <c r="BB141" s="6"/>
      <c r="BC141" s="6"/>
      <c r="BD141" s="6"/>
      <c r="BE141" s="6"/>
      <c r="BF141" s="6"/>
      <c r="BG141" s="205"/>
      <c r="BH141" s="205"/>
      <c r="BI141" s="205"/>
      <c r="BJ141" s="205"/>
      <c r="BK141" s="205"/>
      <c r="BL141" s="205"/>
      <c r="BM141" s="205"/>
      <c r="BN141" s="205"/>
      <c r="BO141" s="205"/>
      <c r="BP141" s="93"/>
      <c r="BQ141" s="205"/>
      <c r="BR141" s="205"/>
      <c r="BS141" s="205"/>
      <c r="BT141" s="205"/>
      <c r="BU141" s="205"/>
      <c r="BV141" s="205"/>
      <c r="BW141" s="205"/>
      <c r="BX141" s="205"/>
      <c r="BY141" s="205"/>
      <c r="BZ141" s="205"/>
      <c r="CA141" s="205"/>
      <c r="CB141" s="205"/>
      <c r="CC141" s="205"/>
    </row>
    <row r="142" spans="1:81" s="11" customFormat="1" ht="22.5" customHeight="1" x14ac:dyDescent="0.2">
      <c r="A142" s="206" t="s">
        <v>50</v>
      </c>
      <c r="B142" s="24">
        <f>+SUM(C142:U142)</f>
        <v>133</v>
      </c>
      <c r="C142" s="28">
        <v>2</v>
      </c>
      <c r="D142" s="26">
        <v>3</v>
      </c>
      <c r="E142" s="26"/>
      <c r="F142" s="26"/>
      <c r="G142" s="26">
        <v>2</v>
      </c>
      <c r="H142" s="26">
        <v>4</v>
      </c>
      <c r="I142" s="26">
        <v>4</v>
      </c>
      <c r="J142" s="26">
        <v>1</v>
      </c>
      <c r="K142" s="26">
        <v>1</v>
      </c>
      <c r="L142" s="26">
        <v>4</v>
      </c>
      <c r="M142" s="26">
        <v>4</v>
      </c>
      <c r="N142" s="26">
        <v>9</v>
      </c>
      <c r="O142" s="26">
        <v>16</v>
      </c>
      <c r="P142" s="26">
        <v>22</v>
      </c>
      <c r="Q142" s="26">
        <v>10</v>
      </c>
      <c r="R142" s="26">
        <v>9</v>
      </c>
      <c r="S142" s="26">
        <v>5</v>
      </c>
      <c r="T142" s="26">
        <v>14</v>
      </c>
      <c r="U142" s="29">
        <v>23</v>
      </c>
      <c r="V142" s="25">
        <v>45</v>
      </c>
      <c r="W142" s="29">
        <v>88</v>
      </c>
      <c r="X142" s="25">
        <v>67</v>
      </c>
      <c r="Y142" s="29">
        <v>66</v>
      </c>
      <c r="Z142" s="207" t="str">
        <f>$BA142&amp;"  "&amp;$BB142</f>
        <v xml:space="preserve">  </v>
      </c>
      <c r="AA142" s="208"/>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1"/>
      <c r="BT142" s="91"/>
      <c r="BU142" s="91"/>
      <c r="BV142" s="91"/>
      <c r="BW142" s="91"/>
      <c r="BX142" s="91"/>
      <c r="BY142" s="91"/>
      <c r="BZ142" s="91"/>
      <c r="CA142" s="91"/>
      <c r="CB142" s="91"/>
      <c r="CC142" s="91"/>
    </row>
    <row r="143" spans="1:81" s="91" customFormat="1" ht="22.5" customHeight="1" x14ac:dyDescent="0.2">
      <c r="A143" s="209" t="s">
        <v>32</v>
      </c>
      <c r="B143" s="210">
        <f>+SUM(C143:U143)</f>
        <v>0</v>
      </c>
      <c r="C143" s="211"/>
      <c r="D143" s="212"/>
      <c r="E143" s="212"/>
      <c r="F143" s="212"/>
      <c r="G143" s="212"/>
      <c r="H143" s="212"/>
      <c r="I143" s="212"/>
      <c r="J143" s="212"/>
      <c r="K143" s="212"/>
      <c r="L143" s="212"/>
      <c r="M143" s="212"/>
      <c r="N143" s="212"/>
      <c r="O143" s="212"/>
      <c r="P143" s="212"/>
      <c r="Q143" s="212"/>
      <c r="R143" s="212"/>
      <c r="S143" s="212"/>
      <c r="T143" s="212"/>
      <c r="U143" s="213"/>
      <c r="V143" s="214"/>
      <c r="W143" s="213"/>
      <c r="X143" s="214"/>
      <c r="Y143" s="29"/>
      <c r="Z143" s="207" t="str">
        <f>$BA143&amp;"  "&amp;$BB143</f>
        <v xml:space="preserve">  </v>
      </c>
      <c r="AA143" s="208"/>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15" t="s">
        <v>140</v>
      </c>
      <c r="B144" s="36">
        <f t="shared" ref="B144:B159" si="12">+SUM(C144:U144)</f>
        <v>0</v>
      </c>
      <c r="C144" s="40"/>
      <c r="D144" s="38"/>
      <c r="E144" s="38"/>
      <c r="F144" s="38"/>
      <c r="G144" s="38"/>
      <c r="H144" s="38"/>
      <c r="I144" s="38"/>
      <c r="J144" s="38"/>
      <c r="K144" s="38"/>
      <c r="L144" s="38"/>
      <c r="M144" s="38"/>
      <c r="N144" s="38"/>
      <c r="O144" s="38"/>
      <c r="P144" s="38"/>
      <c r="Q144" s="38"/>
      <c r="R144" s="38"/>
      <c r="S144" s="38"/>
      <c r="T144" s="38"/>
      <c r="U144" s="41"/>
      <c r="V144" s="37"/>
      <c r="W144" s="41"/>
      <c r="X144" s="37"/>
      <c r="Y144" s="41"/>
      <c r="Z144" s="207" t="str">
        <f t="shared" ref="Z144:Z158" si="13">$BA144&amp;"  "&amp;$BB144</f>
        <v xml:space="preserve">  </v>
      </c>
      <c r="AA144" s="208"/>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7" t="str">
        <f t="shared" ref="BB144:BB159" si="14">IF($B144&lt;&gt;($X144+$Y144)," El número de consultas según tipo atención NO puede ser diferente al Total.","")</f>
        <v/>
      </c>
      <c r="BC144" s="33"/>
      <c r="BD144" s="16">
        <f t="shared" si="11"/>
        <v>0</v>
      </c>
      <c r="BE144" s="16">
        <f t="shared" ref="BE144:BE159" si="15">IF($B144&lt;&gt;($X144+$Y144),1,0)</f>
        <v>0</v>
      </c>
      <c r="BF144" s="16"/>
      <c r="BG144" s="91"/>
      <c r="BH144" s="91"/>
      <c r="BI144" s="91"/>
      <c r="BJ144" s="91"/>
      <c r="BK144" s="91"/>
      <c r="BL144" s="91"/>
      <c r="BM144" s="91"/>
      <c r="BN144" s="91"/>
      <c r="BO144" s="91"/>
      <c r="BP144" s="93"/>
      <c r="BQ144" s="91"/>
      <c r="BR144" s="91"/>
      <c r="BS144" s="91"/>
      <c r="BT144" s="91"/>
      <c r="BU144" s="91"/>
      <c r="BV144" s="91"/>
      <c r="BW144" s="91"/>
      <c r="BX144" s="91"/>
      <c r="BY144" s="91"/>
      <c r="BZ144" s="91"/>
      <c r="CA144" s="91"/>
      <c r="CB144" s="91"/>
      <c r="CC144" s="91"/>
    </row>
    <row r="145" spans="1:81" s="11" customFormat="1" ht="18" customHeight="1" x14ac:dyDescent="0.2">
      <c r="A145" s="216" t="s">
        <v>141</v>
      </c>
      <c r="B145" s="45">
        <f t="shared" si="12"/>
        <v>9</v>
      </c>
      <c r="C145" s="50"/>
      <c r="D145" s="48"/>
      <c r="E145" s="54"/>
      <c r="F145" s="48"/>
      <c r="G145" s="48"/>
      <c r="H145" s="48"/>
      <c r="I145" s="48"/>
      <c r="J145" s="48"/>
      <c r="K145" s="48"/>
      <c r="L145" s="48"/>
      <c r="M145" s="48"/>
      <c r="N145" s="48"/>
      <c r="O145" s="54"/>
      <c r="P145" s="48">
        <v>1</v>
      </c>
      <c r="Q145" s="48">
        <v>1</v>
      </c>
      <c r="R145" s="48">
        <v>1</v>
      </c>
      <c r="S145" s="48">
        <v>1</v>
      </c>
      <c r="T145" s="48">
        <v>2</v>
      </c>
      <c r="U145" s="51">
        <v>3</v>
      </c>
      <c r="V145" s="54">
        <v>2</v>
      </c>
      <c r="W145" s="51">
        <v>7</v>
      </c>
      <c r="X145" s="54">
        <v>1</v>
      </c>
      <c r="Y145" s="51">
        <v>8</v>
      </c>
      <c r="Z145" s="207" t="str">
        <f t="shared" si="13"/>
        <v xml:space="preserve">  </v>
      </c>
      <c r="AA145" s="208"/>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7" t="str">
        <f t="shared" si="14"/>
        <v/>
      </c>
      <c r="BC145" s="33"/>
      <c r="BD145" s="16">
        <f t="shared" si="11"/>
        <v>0</v>
      </c>
      <c r="BE145" s="16">
        <f t="shared" si="15"/>
        <v>0</v>
      </c>
      <c r="BF145" s="16"/>
      <c r="BG145" s="91"/>
      <c r="BH145" s="91"/>
      <c r="BI145" s="91"/>
      <c r="BJ145" s="91"/>
      <c r="BK145" s="91"/>
      <c r="BL145" s="91"/>
      <c r="BM145" s="91"/>
      <c r="BN145" s="91"/>
      <c r="BO145" s="91"/>
      <c r="BP145" s="93"/>
      <c r="BQ145" s="91"/>
      <c r="BR145" s="91"/>
      <c r="BS145" s="91"/>
      <c r="BT145" s="91"/>
      <c r="BU145" s="91"/>
      <c r="BV145" s="91"/>
      <c r="BW145" s="91"/>
      <c r="BX145" s="91"/>
      <c r="BY145" s="91"/>
      <c r="BZ145" s="91"/>
      <c r="CA145" s="91"/>
      <c r="CB145" s="91"/>
      <c r="CC145" s="91"/>
    </row>
    <row r="146" spans="1:81" s="219" customFormat="1" ht="18" customHeight="1" x14ac:dyDescent="0.2">
      <c r="A146" s="216" t="s">
        <v>142</v>
      </c>
      <c r="B146" s="45">
        <f t="shared" si="12"/>
        <v>0</v>
      </c>
      <c r="C146" s="50"/>
      <c r="D146" s="48"/>
      <c r="E146" s="54"/>
      <c r="F146" s="48"/>
      <c r="G146" s="48"/>
      <c r="H146" s="48"/>
      <c r="I146" s="48"/>
      <c r="J146" s="48"/>
      <c r="K146" s="48"/>
      <c r="L146" s="48"/>
      <c r="M146" s="48"/>
      <c r="N146" s="48"/>
      <c r="O146" s="54"/>
      <c r="P146" s="48"/>
      <c r="Q146" s="48"/>
      <c r="R146" s="48"/>
      <c r="S146" s="48"/>
      <c r="T146" s="48"/>
      <c r="U146" s="51"/>
      <c r="V146" s="54"/>
      <c r="W146" s="51"/>
      <c r="X146" s="54"/>
      <c r="Y146" s="51"/>
      <c r="Z146" s="207" t="str">
        <f t="shared" si="13"/>
        <v xml:space="preserve">  </v>
      </c>
      <c r="AA146" s="208"/>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7" t="str">
        <f t="shared" si="14"/>
        <v/>
      </c>
      <c r="BC146" s="33"/>
      <c r="BD146" s="16">
        <f t="shared" si="11"/>
        <v>0</v>
      </c>
      <c r="BE146" s="16">
        <f t="shared" si="15"/>
        <v>0</v>
      </c>
      <c r="BF146" s="16"/>
      <c r="BG146" s="217"/>
      <c r="BH146" s="217"/>
      <c r="BI146" s="217"/>
      <c r="BJ146" s="217"/>
      <c r="BK146" s="217"/>
      <c r="BL146" s="217"/>
      <c r="BM146" s="217"/>
      <c r="BN146" s="217"/>
      <c r="BO146" s="217"/>
      <c r="BP146" s="218"/>
      <c r="BQ146" s="217"/>
      <c r="BR146" s="217"/>
      <c r="BS146" s="217"/>
      <c r="BT146" s="217"/>
      <c r="BU146" s="217"/>
      <c r="BV146" s="217"/>
      <c r="BW146" s="217"/>
      <c r="BX146" s="217"/>
      <c r="BY146" s="217"/>
      <c r="BZ146" s="217"/>
      <c r="CA146" s="217"/>
      <c r="CB146" s="217"/>
      <c r="CC146" s="217"/>
    </row>
    <row r="147" spans="1:81" s="219" customFormat="1" ht="18" customHeight="1" x14ac:dyDescent="0.2">
      <c r="A147" s="216"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07" t="str">
        <f t="shared" si="13"/>
        <v xml:space="preserve">  </v>
      </c>
      <c r="AA147" s="208"/>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7" t="str">
        <f t="shared" si="14"/>
        <v/>
      </c>
      <c r="BC147" s="33"/>
      <c r="BD147" s="16">
        <f t="shared" si="11"/>
        <v>0</v>
      </c>
      <c r="BE147" s="16">
        <f t="shared" si="15"/>
        <v>0</v>
      </c>
      <c r="BF147" s="16"/>
      <c r="BG147" s="217"/>
      <c r="BH147" s="217"/>
      <c r="BI147" s="217"/>
      <c r="BJ147" s="217"/>
      <c r="BK147" s="217"/>
      <c r="BL147" s="217"/>
      <c r="BM147" s="217"/>
      <c r="BN147" s="217"/>
      <c r="BO147" s="217"/>
      <c r="BP147" s="218"/>
      <c r="BQ147" s="217"/>
      <c r="BR147" s="217"/>
      <c r="BS147" s="217"/>
      <c r="BT147" s="217"/>
      <c r="BU147" s="217"/>
      <c r="BV147" s="217"/>
      <c r="BW147" s="217"/>
      <c r="BX147" s="217"/>
      <c r="BY147" s="217"/>
      <c r="BZ147" s="217"/>
      <c r="CA147" s="217"/>
      <c r="CB147" s="217"/>
      <c r="CC147" s="217"/>
    </row>
    <row r="148" spans="1:81" s="219" customFormat="1" ht="18" customHeight="1" x14ac:dyDescent="0.2">
      <c r="A148" s="216"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07" t="str">
        <f t="shared" si="13"/>
        <v xml:space="preserve">  </v>
      </c>
      <c r="AA148" s="208"/>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7" t="str">
        <f t="shared" si="14"/>
        <v/>
      </c>
      <c r="BC148" s="33"/>
      <c r="BD148" s="16">
        <f t="shared" si="11"/>
        <v>0</v>
      </c>
      <c r="BE148" s="16">
        <f t="shared" si="15"/>
        <v>0</v>
      </c>
      <c r="BF148" s="16"/>
      <c r="BG148" s="217"/>
      <c r="BH148" s="217"/>
      <c r="BI148" s="217"/>
      <c r="BJ148" s="217"/>
      <c r="BK148" s="217"/>
      <c r="BL148" s="217"/>
      <c r="BM148" s="217"/>
      <c r="BN148" s="217"/>
      <c r="BO148" s="217"/>
      <c r="BP148" s="218"/>
      <c r="BQ148" s="217"/>
      <c r="BR148" s="217"/>
      <c r="BS148" s="217"/>
      <c r="BT148" s="217"/>
      <c r="BU148" s="217"/>
      <c r="BV148" s="217"/>
      <c r="BW148" s="217"/>
      <c r="BX148" s="217"/>
      <c r="BY148" s="217"/>
      <c r="BZ148" s="217"/>
      <c r="CA148" s="217"/>
      <c r="CB148" s="217"/>
      <c r="CC148" s="217"/>
    </row>
    <row r="149" spans="1:81" s="219" customFormat="1" ht="18" customHeight="1" x14ac:dyDescent="0.2">
      <c r="A149" s="216" t="s">
        <v>145</v>
      </c>
      <c r="B149" s="45">
        <f t="shared" si="12"/>
        <v>0</v>
      </c>
      <c r="C149" s="50"/>
      <c r="D149" s="48"/>
      <c r="E149" s="54"/>
      <c r="F149" s="48"/>
      <c r="G149" s="48"/>
      <c r="H149" s="48"/>
      <c r="I149" s="48"/>
      <c r="J149" s="48"/>
      <c r="K149" s="48"/>
      <c r="L149" s="48"/>
      <c r="M149" s="48"/>
      <c r="N149" s="48"/>
      <c r="O149" s="54"/>
      <c r="P149" s="48"/>
      <c r="Q149" s="48"/>
      <c r="R149" s="48"/>
      <c r="S149" s="48"/>
      <c r="T149" s="48"/>
      <c r="U149" s="51"/>
      <c r="V149" s="54"/>
      <c r="W149" s="51"/>
      <c r="X149" s="54"/>
      <c r="Y149" s="51"/>
      <c r="Z149" s="207" t="str">
        <f t="shared" si="13"/>
        <v xml:space="preserve">  </v>
      </c>
      <c r="AA149" s="208"/>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7" t="str">
        <f t="shared" si="14"/>
        <v/>
      </c>
      <c r="BC149" s="33"/>
      <c r="BD149" s="16">
        <f t="shared" si="11"/>
        <v>0</v>
      </c>
      <c r="BE149" s="16">
        <f t="shared" si="15"/>
        <v>0</v>
      </c>
      <c r="BF149" s="16"/>
      <c r="BG149" s="217"/>
      <c r="BH149" s="217"/>
      <c r="BI149" s="217"/>
      <c r="BJ149" s="217"/>
      <c r="BK149" s="217"/>
      <c r="BL149" s="217"/>
      <c r="BM149" s="217"/>
      <c r="BN149" s="217"/>
      <c r="BO149" s="217"/>
      <c r="BP149" s="218"/>
      <c r="BQ149" s="217"/>
      <c r="BR149" s="217"/>
      <c r="BS149" s="217"/>
      <c r="BT149" s="217"/>
      <c r="BU149" s="217"/>
      <c r="BV149" s="217"/>
      <c r="BW149" s="217"/>
      <c r="BX149" s="217"/>
      <c r="BY149" s="217"/>
      <c r="BZ149" s="217"/>
      <c r="CA149" s="217"/>
      <c r="CB149" s="217"/>
      <c r="CC149" s="217"/>
    </row>
    <row r="150" spans="1:81" s="219" customFormat="1" ht="18" customHeight="1" x14ac:dyDescent="0.2">
      <c r="A150" s="216"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07" t="str">
        <f t="shared" si="13"/>
        <v xml:space="preserve">  </v>
      </c>
      <c r="AA150" s="208"/>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7" t="str">
        <f t="shared" si="14"/>
        <v/>
      </c>
      <c r="BC150" s="33"/>
      <c r="BD150" s="16">
        <f t="shared" si="11"/>
        <v>0</v>
      </c>
      <c r="BE150" s="16">
        <f t="shared" si="15"/>
        <v>0</v>
      </c>
      <c r="BF150" s="16"/>
      <c r="BG150" s="217"/>
      <c r="BH150" s="217"/>
      <c r="BI150" s="217"/>
      <c r="BJ150" s="217"/>
      <c r="BK150" s="217"/>
      <c r="BL150" s="217"/>
      <c r="BM150" s="217"/>
      <c r="BN150" s="217"/>
      <c r="BO150" s="217"/>
      <c r="BP150" s="218"/>
      <c r="BQ150" s="217"/>
      <c r="BR150" s="217"/>
      <c r="BS150" s="217"/>
      <c r="BT150" s="217"/>
      <c r="BU150" s="217"/>
      <c r="BV150" s="217"/>
      <c r="BW150" s="217"/>
      <c r="BX150" s="217"/>
      <c r="BY150" s="217"/>
      <c r="BZ150" s="217"/>
      <c r="CA150" s="217"/>
      <c r="CB150" s="217"/>
      <c r="CC150" s="217"/>
    </row>
    <row r="151" spans="1:81" s="219" customFormat="1" ht="18" customHeight="1" x14ac:dyDescent="0.2">
      <c r="A151" s="216"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07" t="str">
        <f t="shared" si="13"/>
        <v xml:space="preserve">  </v>
      </c>
      <c r="AA151" s="208"/>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7" t="str">
        <f t="shared" si="14"/>
        <v/>
      </c>
      <c r="BC151" s="33"/>
      <c r="BD151" s="16">
        <f t="shared" si="11"/>
        <v>0</v>
      </c>
      <c r="BE151" s="16">
        <f t="shared" si="15"/>
        <v>0</v>
      </c>
      <c r="BF151" s="16"/>
      <c r="BG151" s="217"/>
      <c r="BH151" s="217"/>
      <c r="BI151" s="217"/>
      <c r="BJ151" s="217"/>
      <c r="BK151" s="217"/>
      <c r="BL151" s="217"/>
      <c r="BM151" s="217"/>
      <c r="BN151" s="217"/>
      <c r="BO151" s="217"/>
      <c r="BP151" s="218"/>
      <c r="BQ151" s="217"/>
      <c r="BR151" s="217"/>
      <c r="BS151" s="217"/>
      <c r="BT151" s="217"/>
      <c r="BU151" s="217"/>
      <c r="BV151" s="217"/>
      <c r="BW151" s="217"/>
      <c r="BX151" s="217"/>
      <c r="BY151" s="217"/>
      <c r="BZ151" s="217"/>
      <c r="CA151" s="217"/>
      <c r="CB151" s="217"/>
      <c r="CC151" s="217"/>
    </row>
    <row r="152" spans="1:81" s="219" customFormat="1" ht="18" customHeight="1" x14ac:dyDescent="0.2">
      <c r="A152" s="216" t="s">
        <v>148</v>
      </c>
      <c r="B152" s="45">
        <f t="shared" si="12"/>
        <v>57</v>
      </c>
      <c r="C152" s="50"/>
      <c r="D152" s="48"/>
      <c r="E152" s="54"/>
      <c r="F152" s="48"/>
      <c r="G152" s="48"/>
      <c r="H152" s="48">
        <v>4</v>
      </c>
      <c r="I152" s="48">
        <v>2</v>
      </c>
      <c r="J152" s="48">
        <v>1</v>
      </c>
      <c r="K152" s="48">
        <v>1</v>
      </c>
      <c r="L152" s="48"/>
      <c r="M152" s="48">
        <v>2</v>
      </c>
      <c r="N152" s="48">
        <v>4</v>
      </c>
      <c r="O152" s="54">
        <v>9</v>
      </c>
      <c r="P152" s="48">
        <v>11</v>
      </c>
      <c r="Q152" s="48">
        <v>4</v>
      </c>
      <c r="R152" s="48">
        <v>6</v>
      </c>
      <c r="S152" s="48">
        <v>2</v>
      </c>
      <c r="T152" s="48">
        <v>5</v>
      </c>
      <c r="U152" s="51">
        <v>6</v>
      </c>
      <c r="V152" s="54">
        <v>24</v>
      </c>
      <c r="W152" s="51">
        <v>33</v>
      </c>
      <c r="X152" s="54">
        <v>53</v>
      </c>
      <c r="Y152" s="51">
        <v>4</v>
      </c>
      <c r="Z152" s="207" t="str">
        <f t="shared" si="13"/>
        <v xml:space="preserve">  </v>
      </c>
      <c r="AA152" s="208"/>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7" t="str">
        <f t="shared" si="14"/>
        <v/>
      </c>
      <c r="BC152" s="33"/>
      <c r="BD152" s="16">
        <f t="shared" si="11"/>
        <v>0</v>
      </c>
      <c r="BE152" s="16">
        <f t="shared" si="15"/>
        <v>0</v>
      </c>
      <c r="BF152" s="16"/>
      <c r="BG152" s="217"/>
      <c r="BH152" s="217"/>
      <c r="BI152" s="217"/>
      <c r="BJ152" s="217"/>
      <c r="BK152" s="217"/>
      <c r="BL152" s="217"/>
      <c r="BM152" s="217"/>
      <c r="BN152" s="217"/>
      <c r="BO152" s="217"/>
      <c r="BP152" s="218"/>
      <c r="BQ152" s="217"/>
      <c r="BR152" s="217"/>
      <c r="BS152" s="217"/>
      <c r="BT152" s="217"/>
      <c r="BU152" s="217"/>
      <c r="BV152" s="217"/>
      <c r="BW152" s="217"/>
      <c r="BX152" s="217"/>
      <c r="BY152" s="217"/>
      <c r="BZ152" s="217"/>
      <c r="CA152" s="217"/>
      <c r="CB152" s="217"/>
      <c r="CC152" s="217"/>
    </row>
    <row r="153" spans="1:81" s="219" customFormat="1" ht="18" customHeight="1" x14ac:dyDescent="0.2">
      <c r="A153" s="216" t="s">
        <v>149</v>
      </c>
      <c r="B153" s="45">
        <f t="shared" si="12"/>
        <v>0</v>
      </c>
      <c r="C153" s="50"/>
      <c r="D153" s="48"/>
      <c r="E153" s="54"/>
      <c r="F153" s="48"/>
      <c r="G153" s="48"/>
      <c r="H153" s="48"/>
      <c r="I153" s="48"/>
      <c r="J153" s="48"/>
      <c r="K153" s="48"/>
      <c r="L153" s="48"/>
      <c r="M153" s="48"/>
      <c r="N153" s="48"/>
      <c r="O153" s="54"/>
      <c r="P153" s="48"/>
      <c r="Q153" s="48"/>
      <c r="R153" s="48"/>
      <c r="S153" s="48"/>
      <c r="T153" s="48"/>
      <c r="U153" s="51"/>
      <c r="V153" s="54"/>
      <c r="W153" s="51"/>
      <c r="X153" s="54"/>
      <c r="Y153" s="51"/>
      <c r="Z153" s="207" t="str">
        <f t="shared" si="13"/>
        <v xml:space="preserve">  </v>
      </c>
      <c r="AA153" s="208"/>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7" t="str">
        <f t="shared" si="14"/>
        <v/>
      </c>
      <c r="BC153" s="33"/>
      <c r="BD153" s="16">
        <f t="shared" si="11"/>
        <v>0</v>
      </c>
      <c r="BE153" s="16">
        <f t="shared" si="15"/>
        <v>0</v>
      </c>
      <c r="BF153" s="16"/>
      <c r="BG153" s="217"/>
      <c r="BH153" s="217"/>
      <c r="BI153" s="217"/>
      <c r="BJ153" s="217"/>
      <c r="BK153" s="217"/>
      <c r="BL153" s="217"/>
      <c r="BM153" s="217"/>
      <c r="BN153" s="217"/>
      <c r="BO153" s="217"/>
      <c r="BP153" s="218"/>
      <c r="BQ153" s="217"/>
      <c r="BR153" s="217"/>
      <c r="BS153" s="217"/>
      <c r="BT153" s="217"/>
      <c r="BU153" s="217"/>
      <c r="BV153" s="217"/>
      <c r="BW153" s="217"/>
      <c r="BX153" s="217"/>
      <c r="BY153" s="217"/>
      <c r="BZ153" s="217"/>
      <c r="CA153" s="217"/>
      <c r="CB153" s="217"/>
      <c r="CC153" s="217"/>
    </row>
    <row r="154" spans="1:81" s="219" customFormat="1" ht="18" customHeight="1" x14ac:dyDescent="0.2">
      <c r="A154" s="216"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07" t="str">
        <f t="shared" si="13"/>
        <v xml:space="preserve">  </v>
      </c>
      <c r="AA154" s="208"/>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7" t="str">
        <f t="shared" si="14"/>
        <v/>
      </c>
      <c r="BC154" s="33"/>
      <c r="BD154" s="16">
        <f t="shared" si="11"/>
        <v>0</v>
      </c>
      <c r="BE154" s="16">
        <f t="shared" si="15"/>
        <v>0</v>
      </c>
      <c r="BF154" s="16"/>
      <c r="BG154" s="217"/>
      <c r="BH154" s="217"/>
      <c r="BI154" s="217"/>
      <c r="BJ154" s="217"/>
      <c r="BK154" s="217"/>
      <c r="BL154" s="217"/>
      <c r="BM154" s="217"/>
      <c r="BN154" s="217"/>
      <c r="BO154" s="217"/>
      <c r="BP154" s="218"/>
      <c r="BQ154" s="217"/>
      <c r="BR154" s="217"/>
      <c r="BS154" s="217"/>
      <c r="BT154" s="217"/>
      <c r="BU154" s="217"/>
      <c r="BV154" s="217"/>
      <c r="BW154" s="217"/>
      <c r="BX154" s="217"/>
      <c r="BY154" s="217"/>
      <c r="BZ154" s="217"/>
      <c r="CA154" s="217"/>
      <c r="CB154" s="217"/>
      <c r="CC154" s="217"/>
    </row>
    <row r="155" spans="1:81" s="219" customFormat="1" ht="18" customHeight="1" x14ac:dyDescent="0.2">
      <c r="A155" s="216" t="s">
        <v>151</v>
      </c>
      <c r="B155" s="45">
        <f t="shared" si="12"/>
        <v>38</v>
      </c>
      <c r="C155" s="50">
        <v>2</v>
      </c>
      <c r="D155" s="48">
        <v>3</v>
      </c>
      <c r="E155" s="54"/>
      <c r="F155" s="48"/>
      <c r="G155" s="48">
        <v>2</v>
      </c>
      <c r="H155" s="48"/>
      <c r="I155" s="48">
        <v>2</v>
      </c>
      <c r="J155" s="48"/>
      <c r="K155" s="48"/>
      <c r="L155" s="48">
        <v>1</v>
      </c>
      <c r="M155" s="48"/>
      <c r="N155" s="48"/>
      <c r="O155" s="54">
        <v>1</v>
      </c>
      <c r="P155" s="48">
        <v>5</v>
      </c>
      <c r="Q155" s="48">
        <v>4</v>
      </c>
      <c r="R155" s="48">
        <v>2</v>
      </c>
      <c r="S155" s="48">
        <v>2</v>
      </c>
      <c r="T155" s="48">
        <v>4</v>
      </c>
      <c r="U155" s="51">
        <v>10</v>
      </c>
      <c r="V155" s="54">
        <v>7</v>
      </c>
      <c r="W155" s="51">
        <v>31</v>
      </c>
      <c r="X155" s="54"/>
      <c r="Y155" s="51">
        <v>38</v>
      </c>
      <c r="Z155" s="207" t="str">
        <f t="shared" si="13"/>
        <v xml:space="preserve">  </v>
      </c>
      <c r="AA155" s="208"/>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7" t="str">
        <f t="shared" si="14"/>
        <v/>
      </c>
      <c r="BC155" s="33"/>
      <c r="BD155" s="16">
        <f t="shared" si="11"/>
        <v>0</v>
      </c>
      <c r="BE155" s="16">
        <f t="shared" si="15"/>
        <v>0</v>
      </c>
      <c r="BF155" s="16"/>
      <c r="BG155" s="217"/>
      <c r="BH155" s="217"/>
      <c r="BI155" s="217"/>
      <c r="BJ155" s="217"/>
      <c r="BK155" s="217"/>
      <c r="BL155" s="217"/>
      <c r="BM155" s="217"/>
      <c r="BN155" s="217"/>
      <c r="BO155" s="217"/>
      <c r="BP155" s="218"/>
      <c r="BQ155" s="217"/>
      <c r="BR155" s="217"/>
      <c r="BS155" s="217"/>
      <c r="BT155" s="217"/>
      <c r="BU155" s="217"/>
      <c r="BV155" s="217"/>
      <c r="BW155" s="217"/>
      <c r="BX155" s="217"/>
      <c r="BY155" s="217"/>
      <c r="BZ155" s="217"/>
      <c r="CA155" s="217"/>
      <c r="CB155" s="217"/>
      <c r="CC155" s="217"/>
    </row>
    <row r="156" spans="1:81" s="219" customFormat="1" ht="18" customHeight="1" x14ac:dyDescent="0.2">
      <c r="A156" s="216"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07" t="str">
        <f t="shared" si="13"/>
        <v xml:space="preserve">  </v>
      </c>
      <c r="AA156" s="208"/>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7" t="str">
        <f t="shared" si="14"/>
        <v/>
      </c>
      <c r="BC156" s="33"/>
      <c r="BD156" s="16">
        <f t="shared" si="11"/>
        <v>0</v>
      </c>
      <c r="BE156" s="16">
        <f t="shared" si="15"/>
        <v>0</v>
      </c>
      <c r="BF156" s="16"/>
      <c r="BG156" s="217"/>
      <c r="BH156" s="217"/>
      <c r="BI156" s="217"/>
      <c r="BJ156" s="217"/>
      <c r="BK156" s="217"/>
      <c r="BL156" s="217"/>
      <c r="BM156" s="217"/>
      <c r="BN156" s="217"/>
      <c r="BO156" s="217"/>
      <c r="BP156" s="218"/>
      <c r="BQ156" s="217"/>
      <c r="BR156" s="217"/>
      <c r="BS156" s="217"/>
      <c r="BT156" s="217"/>
      <c r="BU156" s="217"/>
      <c r="BV156" s="217"/>
      <c r="BW156" s="217"/>
      <c r="BX156" s="217"/>
      <c r="BY156" s="217"/>
      <c r="BZ156" s="217"/>
      <c r="CA156" s="217"/>
      <c r="CB156" s="217"/>
      <c r="CC156" s="217"/>
    </row>
    <row r="157" spans="1:81" s="219" customFormat="1" ht="18" customHeight="1" x14ac:dyDescent="0.2">
      <c r="A157" s="216" t="s">
        <v>153</v>
      </c>
      <c r="B157" s="45">
        <f t="shared" si="12"/>
        <v>0</v>
      </c>
      <c r="C157" s="50"/>
      <c r="D157" s="48"/>
      <c r="E157" s="54"/>
      <c r="F157" s="48"/>
      <c r="G157" s="48"/>
      <c r="H157" s="48"/>
      <c r="I157" s="48"/>
      <c r="J157" s="48"/>
      <c r="K157" s="48"/>
      <c r="L157" s="48"/>
      <c r="M157" s="48"/>
      <c r="N157" s="48"/>
      <c r="O157" s="54"/>
      <c r="P157" s="48"/>
      <c r="Q157" s="48"/>
      <c r="R157" s="48"/>
      <c r="S157" s="48"/>
      <c r="T157" s="48"/>
      <c r="U157" s="51"/>
      <c r="V157" s="54"/>
      <c r="W157" s="51"/>
      <c r="X157" s="54"/>
      <c r="Y157" s="51"/>
      <c r="Z157" s="207" t="str">
        <f t="shared" si="13"/>
        <v xml:space="preserve">  </v>
      </c>
      <c r="AA157" s="208"/>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7" t="str">
        <f t="shared" si="14"/>
        <v/>
      </c>
      <c r="BC157" s="33"/>
      <c r="BD157" s="16">
        <f t="shared" si="11"/>
        <v>0</v>
      </c>
      <c r="BE157" s="16">
        <f t="shared" si="15"/>
        <v>0</v>
      </c>
      <c r="BF157" s="16"/>
      <c r="BG157" s="217"/>
      <c r="BH157" s="217"/>
      <c r="BI157" s="217"/>
      <c r="BJ157" s="217"/>
      <c r="BK157" s="217"/>
      <c r="BL157" s="217"/>
      <c r="BM157" s="217"/>
      <c r="BN157" s="217"/>
      <c r="BO157" s="217"/>
      <c r="BP157" s="218"/>
      <c r="BQ157" s="217"/>
      <c r="BR157" s="217"/>
      <c r="BS157" s="217"/>
      <c r="BT157" s="217"/>
      <c r="BU157" s="217"/>
      <c r="BV157" s="217"/>
      <c r="BW157" s="217"/>
      <c r="BX157" s="217"/>
      <c r="BY157" s="217"/>
      <c r="BZ157" s="217"/>
      <c r="CA157" s="217"/>
      <c r="CB157" s="217"/>
      <c r="CC157" s="217"/>
    </row>
    <row r="158" spans="1:81" s="219" customFormat="1" ht="18" customHeight="1" x14ac:dyDescent="0.2">
      <c r="A158" s="216" t="s">
        <v>154</v>
      </c>
      <c r="B158" s="45">
        <f t="shared" si="12"/>
        <v>3</v>
      </c>
      <c r="C158" s="50"/>
      <c r="D158" s="48"/>
      <c r="E158" s="54"/>
      <c r="F158" s="48"/>
      <c r="G158" s="48"/>
      <c r="H158" s="48"/>
      <c r="I158" s="48"/>
      <c r="J158" s="48"/>
      <c r="K158" s="48"/>
      <c r="L158" s="48"/>
      <c r="M158" s="48">
        <v>1</v>
      </c>
      <c r="N158" s="48"/>
      <c r="O158" s="54"/>
      <c r="P158" s="48"/>
      <c r="Q158" s="48"/>
      <c r="R158" s="48"/>
      <c r="S158" s="48"/>
      <c r="T158" s="48">
        <v>1</v>
      </c>
      <c r="U158" s="51">
        <v>1</v>
      </c>
      <c r="V158" s="54">
        <v>1</v>
      </c>
      <c r="W158" s="51">
        <v>2</v>
      </c>
      <c r="X158" s="54">
        <v>2</v>
      </c>
      <c r="Y158" s="51">
        <v>1</v>
      </c>
      <c r="Z158" s="207" t="str">
        <f t="shared" si="13"/>
        <v xml:space="preserve">  </v>
      </c>
      <c r="AA158" s="208"/>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7" t="str">
        <f t="shared" si="14"/>
        <v/>
      </c>
      <c r="BC158" s="33"/>
      <c r="BD158" s="16">
        <f t="shared" si="11"/>
        <v>0</v>
      </c>
      <c r="BE158" s="16">
        <f t="shared" si="15"/>
        <v>0</v>
      </c>
      <c r="BF158" s="16"/>
      <c r="BG158" s="217"/>
      <c r="BH158" s="217"/>
      <c r="BI158" s="217"/>
      <c r="BJ158" s="217"/>
      <c r="BK158" s="217"/>
      <c r="BL158" s="217"/>
      <c r="BM158" s="217"/>
      <c r="BN158" s="217"/>
      <c r="BO158" s="217"/>
      <c r="BP158" s="218"/>
      <c r="BQ158" s="217"/>
      <c r="BR158" s="217"/>
      <c r="BS158" s="217"/>
      <c r="BT158" s="217"/>
      <c r="BU158" s="217"/>
      <c r="BV158" s="217"/>
      <c r="BW158" s="217"/>
      <c r="BX158" s="217"/>
      <c r="BY158" s="217"/>
      <c r="BZ158" s="217"/>
      <c r="CA158" s="217"/>
      <c r="CB158" s="217"/>
      <c r="CC158" s="217"/>
    </row>
    <row r="159" spans="1:81" s="219" customFormat="1" ht="18" customHeight="1" x14ac:dyDescent="0.2">
      <c r="A159" s="220" t="s">
        <v>39</v>
      </c>
      <c r="B159" s="56">
        <f t="shared" si="12"/>
        <v>21</v>
      </c>
      <c r="C159" s="60"/>
      <c r="D159" s="58"/>
      <c r="E159" s="58"/>
      <c r="F159" s="58"/>
      <c r="G159" s="58"/>
      <c r="H159" s="58"/>
      <c r="I159" s="58"/>
      <c r="J159" s="58"/>
      <c r="K159" s="58"/>
      <c r="L159" s="58">
        <v>3</v>
      </c>
      <c r="M159" s="58">
        <v>1</v>
      </c>
      <c r="N159" s="58">
        <v>5</v>
      </c>
      <c r="O159" s="58">
        <v>4</v>
      </c>
      <c r="P159" s="58">
        <v>3</v>
      </c>
      <c r="Q159" s="58">
        <v>1</v>
      </c>
      <c r="R159" s="58"/>
      <c r="S159" s="58"/>
      <c r="T159" s="58">
        <v>1</v>
      </c>
      <c r="U159" s="61">
        <v>3</v>
      </c>
      <c r="V159" s="57">
        <v>8</v>
      </c>
      <c r="W159" s="61">
        <v>13</v>
      </c>
      <c r="X159" s="57">
        <v>11</v>
      </c>
      <c r="Y159" s="61">
        <v>10</v>
      </c>
      <c r="Z159" s="207" t="str">
        <f>$BA159&amp;"  "&amp;$BB159</f>
        <v xml:space="preserve">  </v>
      </c>
      <c r="AA159" s="208"/>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7" t="str">
        <f t="shared" si="14"/>
        <v/>
      </c>
      <c r="BC159" s="33"/>
      <c r="BD159" s="16">
        <f t="shared" si="11"/>
        <v>0</v>
      </c>
      <c r="BE159" s="16">
        <f t="shared" si="15"/>
        <v>0</v>
      </c>
      <c r="BF159" s="16"/>
      <c r="BG159" s="217"/>
      <c r="BH159" s="217"/>
      <c r="BI159" s="217"/>
      <c r="BJ159" s="217"/>
      <c r="BK159" s="217"/>
      <c r="BL159" s="217"/>
      <c r="BM159" s="217"/>
      <c r="BN159" s="217"/>
      <c r="BO159" s="217"/>
      <c r="BP159" s="218"/>
      <c r="BQ159" s="217"/>
      <c r="BR159" s="217"/>
      <c r="BS159" s="217"/>
      <c r="BT159" s="217"/>
      <c r="BU159" s="217"/>
      <c r="BV159" s="217"/>
      <c r="BW159" s="217"/>
      <c r="BX159" s="217"/>
      <c r="BY159" s="217"/>
      <c r="BZ159" s="217"/>
      <c r="CA159" s="217"/>
      <c r="CB159" s="217"/>
      <c r="CC159" s="217"/>
    </row>
    <row r="160" spans="1:81" s="219"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21"/>
      <c r="AS160" s="217"/>
      <c r="AT160" s="217"/>
      <c r="AU160" s="217"/>
      <c r="AV160" s="222"/>
      <c r="AW160" s="218"/>
      <c r="AX160" s="217"/>
      <c r="AY160" s="217"/>
      <c r="AZ160" s="217"/>
      <c r="BA160" s="6"/>
      <c r="BB160" s="6"/>
      <c r="BC160" s="6"/>
      <c r="BD160" s="6"/>
      <c r="BE160" s="6"/>
      <c r="BF160" s="6"/>
      <c r="BG160" s="217"/>
      <c r="BH160" s="217"/>
      <c r="BI160" s="217"/>
      <c r="BJ160" s="217"/>
      <c r="BK160" s="217"/>
      <c r="BL160" s="217"/>
      <c r="BM160" s="217"/>
      <c r="BN160" s="217"/>
      <c r="BO160" s="217"/>
      <c r="BP160" s="218"/>
      <c r="BQ160" s="217"/>
      <c r="BR160" s="217"/>
      <c r="BS160" s="217"/>
      <c r="BT160" s="217"/>
      <c r="BU160" s="217"/>
      <c r="BV160" s="217"/>
      <c r="BW160" s="217"/>
      <c r="BX160" s="217"/>
      <c r="BY160" s="217"/>
      <c r="BZ160" s="217"/>
      <c r="CA160" s="217"/>
      <c r="CB160" s="217"/>
      <c r="CC160" s="217"/>
    </row>
    <row r="161" spans="1:81" s="219" customFormat="1" ht="14.25" customHeight="1" x14ac:dyDescent="0.2">
      <c r="A161" s="324" t="s">
        <v>156</v>
      </c>
      <c r="B161" s="324" t="s">
        <v>5</v>
      </c>
      <c r="C161" s="328" t="s">
        <v>157</v>
      </c>
      <c r="D161" s="329"/>
      <c r="E161" s="64"/>
      <c r="F161" s="64"/>
      <c r="G161" s="64"/>
      <c r="H161" s="64"/>
      <c r="I161" s="64"/>
      <c r="J161" s="64"/>
      <c r="K161" s="64"/>
      <c r="L161" s="64"/>
      <c r="M161" s="64"/>
      <c r="N161" s="64"/>
      <c r="O161" s="64"/>
      <c r="P161" s="64"/>
      <c r="Q161" s="64"/>
      <c r="R161" s="11"/>
      <c r="S161" s="11"/>
      <c r="T161" s="11"/>
      <c r="U161" s="11"/>
      <c r="V161" s="11"/>
      <c r="W161" s="11"/>
      <c r="X161" s="11"/>
      <c r="Z161" s="221"/>
      <c r="AS161" s="217"/>
      <c r="AT161" s="217"/>
      <c r="AU161" s="217"/>
      <c r="AV161" s="222"/>
      <c r="AW161" s="218"/>
      <c r="AX161" s="217"/>
      <c r="AY161" s="217"/>
      <c r="AZ161" s="217"/>
      <c r="BA161" s="6"/>
      <c r="BB161" s="6"/>
      <c r="BC161" s="6"/>
      <c r="BD161" s="6"/>
      <c r="BE161" s="6"/>
      <c r="BF161" s="6"/>
      <c r="BG161" s="217"/>
      <c r="BH161" s="217"/>
      <c r="BI161" s="217"/>
      <c r="BJ161" s="217"/>
      <c r="BK161" s="217"/>
      <c r="BL161" s="217"/>
      <c r="BM161" s="217"/>
      <c r="BN161" s="217"/>
      <c r="BO161" s="217"/>
      <c r="BP161" s="218"/>
      <c r="BQ161" s="217"/>
      <c r="BR161" s="217"/>
      <c r="BS161" s="217"/>
      <c r="BT161" s="217"/>
      <c r="BU161" s="217"/>
      <c r="BV161" s="217"/>
      <c r="BW161" s="217"/>
      <c r="BX161" s="217"/>
      <c r="BY161" s="217"/>
      <c r="BZ161" s="217"/>
      <c r="CA161" s="217"/>
      <c r="CB161" s="217"/>
      <c r="CC161" s="217"/>
    </row>
    <row r="162" spans="1:81" s="219" customFormat="1" ht="14.25" x14ac:dyDescent="0.2">
      <c r="A162" s="325"/>
      <c r="B162" s="325"/>
      <c r="C162" s="291" t="s">
        <v>138</v>
      </c>
      <c r="D162" s="291" t="s">
        <v>139</v>
      </c>
      <c r="E162" s="64"/>
      <c r="F162" s="64"/>
      <c r="G162" s="64"/>
      <c r="H162" s="64"/>
      <c r="I162" s="64"/>
      <c r="J162" s="64"/>
      <c r="K162" s="64"/>
      <c r="L162" s="64"/>
      <c r="M162" s="64"/>
      <c r="N162" s="64"/>
      <c r="O162" s="64"/>
      <c r="P162" s="64"/>
      <c r="Q162" s="64"/>
      <c r="R162" s="11"/>
      <c r="S162" s="11"/>
      <c r="T162" s="11"/>
      <c r="U162" s="11"/>
      <c r="V162" s="11"/>
      <c r="W162" s="11"/>
      <c r="X162" s="11"/>
      <c r="Z162" s="221"/>
      <c r="AS162" s="217"/>
      <c r="AT162" s="217"/>
      <c r="AU162" s="217"/>
      <c r="AV162" s="222"/>
      <c r="AW162" s="218"/>
      <c r="AX162" s="217"/>
      <c r="AY162" s="217"/>
      <c r="AZ162" s="217"/>
      <c r="BA162" s="6"/>
      <c r="BB162" s="6"/>
      <c r="BC162" s="6"/>
      <c r="BD162" s="6"/>
      <c r="BE162" s="6"/>
      <c r="BF162" s="6"/>
      <c r="BG162" s="217"/>
      <c r="BH162" s="217"/>
      <c r="BI162" s="217"/>
      <c r="BJ162" s="217"/>
      <c r="BK162" s="217"/>
      <c r="BL162" s="217"/>
      <c r="BM162" s="217"/>
      <c r="BN162" s="217"/>
      <c r="BO162" s="217"/>
      <c r="BP162" s="218"/>
      <c r="BQ162" s="217"/>
      <c r="BR162" s="217"/>
      <c r="BS162" s="217"/>
      <c r="BT162" s="217"/>
      <c r="BU162" s="217"/>
      <c r="BV162" s="217"/>
      <c r="BW162" s="217"/>
      <c r="BX162" s="217"/>
      <c r="BY162" s="217"/>
      <c r="BZ162" s="217"/>
      <c r="CA162" s="217"/>
      <c r="CB162" s="217"/>
      <c r="CC162" s="217"/>
    </row>
    <row r="163" spans="1:81" s="219" customFormat="1" ht="15.75" customHeight="1" x14ac:dyDescent="0.2">
      <c r="A163" s="216" t="s">
        <v>43</v>
      </c>
      <c r="B163" s="45">
        <f>+SUM(C163:D163)</f>
        <v>73</v>
      </c>
      <c r="C163" s="76">
        <v>13</v>
      </c>
      <c r="D163" s="76">
        <v>60</v>
      </c>
      <c r="E163" s="64"/>
      <c r="F163" s="64"/>
      <c r="G163" s="64"/>
      <c r="H163" s="64"/>
      <c r="I163" s="64"/>
      <c r="J163" s="64"/>
      <c r="K163" s="64"/>
      <c r="L163" s="64"/>
      <c r="M163" s="64"/>
      <c r="N163" s="64"/>
      <c r="O163" s="64"/>
      <c r="P163" s="64"/>
      <c r="Q163" s="64"/>
      <c r="U163" s="14"/>
      <c r="V163" s="14"/>
      <c r="W163" s="11"/>
      <c r="X163" s="11"/>
      <c r="Z163" s="221"/>
      <c r="AS163" s="217"/>
      <c r="AT163" s="217"/>
      <c r="AU163" s="217"/>
      <c r="AV163" s="222"/>
      <c r="AW163" s="218"/>
      <c r="AX163" s="217"/>
      <c r="AY163" s="217"/>
      <c r="AZ163" s="217"/>
      <c r="BA163" s="6"/>
      <c r="BB163" s="6"/>
      <c r="BC163" s="6"/>
      <c r="BD163" s="6"/>
      <c r="BE163" s="6"/>
      <c r="BF163" s="6"/>
      <c r="BG163" s="217"/>
      <c r="BH163" s="217"/>
      <c r="BI163" s="217"/>
      <c r="BJ163" s="217"/>
      <c r="BK163" s="217"/>
      <c r="BL163" s="217"/>
      <c r="BM163" s="217"/>
      <c r="BN163" s="217"/>
      <c r="BO163" s="217"/>
      <c r="BP163" s="218"/>
      <c r="BQ163" s="217"/>
      <c r="BR163" s="217"/>
      <c r="BS163" s="217"/>
      <c r="BT163" s="217"/>
      <c r="BU163" s="217"/>
      <c r="BV163" s="217"/>
      <c r="BW163" s="217"/>
      <c r="BX163" s="217"/>
      <c r="BY163" s="217"/>
      <c r="BZ163" s="217"/>
      <c r="CA163" s="217"/>
      <c r="CB163" s="217"/>
      <c r="CC163" s="217"/>
    </row>
    <row r="164" spans="1:81" s="219" customFormat="1" ht="15.75" customHeight="1" x14ac:dyDescent="0.2">
      <c r="A164" s="216"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21"/>
      <c r="AS164" s="217"/>
      <c r="AT164" s="217"/>
      <c r="AU164" s="217"/>
      <c r="AV164" s="222"/>
      <c r="AW164" s="218"/>
      <c r="AX164" s="217"/>
      <c r="AY164" s="217"/>
      <c r="AZ164" s="217"/>
      <c r="BA164" s="6"/>
      <c r="BB164" s="6"/>
      <c r="BC164" s="6"/>
      <c r="BD164" s="6"/>
      <c r="BE164" s="6"/>
      <c r="BF164" s="6"/>
      <c r="BG164" s="217"/>
      <c r="BH164" s="217"/>
      <c r="BI164" s="217"/>
      <c r="BJ164" s="217"/>
      <c r="BK164" s="217"/>
      <c r="BL164" s="217"/>
      <c r="BM164" s="217"/>
      <c r="BN164" s="217"/>
      <c r="BO164" s="217"/>
      <c r="BP164" s="218"/>
      <c r="BQ164" s="217"/>
      <c r="BR164" s="217"/>
      <c r="BS164" s="217"/>
      <c r="BT164" s="217"/>
      <c r="BU164" s="217"/>
      <c r="BV164" s="217"/>
      <c r="BW164" s="217"/>
      <c r="BX164" s="217"/>
      <c r="BY164" s="217"/>
      <c r="BZ164" s="217"/>
      <c r="CA164" s="217"/>
      <c r="CB164" s="217"/>
      <c r="CC164" s="217"/>
    </row>
    <row r="165" spans="1:81" s="219" customFormat="1" ht="15.75" customHeight="1" x14ac:dyDescent="0.2">
      <c r="A165" s="223" t="s">
        <v>45</v>
      </c>
      <c r="B165" s="224">
        <f>+SUM(C165:D165)</f>
        <v>0</v>
      </c>
      <c r="C165" s="84"/>
      <c r="D165" s="84"/>
      <c r="E165" s="64"/>
      <c r="F165" s="64"/>
      <c r="G165" s="64"/>
      <c r="H165" s="64"/>
      <c r="I165" s="64"/>
      <c r="J165" s="64"/>
      <c r="K165" s="64"/>
      <c r="L165" s="64"/>
      <c r="M165" s="64"/>
      <c r="N165" s="64"/>
      <c r="O165" s="64"/>
      <c r="P165" s="64"/>
      <c r="Q165" s="64"/>
      <c r="U165" s="14"/>
      <c r="V165" s="14"/>
      <c r="W165" s="11"/>
      <c r="X165" s="11"/>
      <c r="Z165" s="221"/>
      <c r="AS165" s="217"/>
      <c r="AT165" s="217"/>
      <c r="AU165" s="217"/>
      <c r="AV165" s="222"/>
      <c r="AW165" s="218"/>
      <c r="AX165" s="217"/>
      <c r="AY165" s="217"/>
      <c r="AZ165" s="217"/>
      <c r="BA165" s="6"/>
      <c r="BB165" s="6"/>
      <c r="BC165" s="6"/>
      <c r="BD165" s="6"/>
      <c r="BE165" s="6"/>
      <c r="BF165" s="6"/>
      <c r="BG165" s="217"/>
      <c r="BH165" s="217"/>
      <c r="BI165" s="217"/>
      <c r="BJ165" s="217"/>
      <c r="BK165" s="217"/>
      <c r="BL165" s="217"/>
      <c r="BM165" s="217"/>
      <c r="BN165" s="217"/>
      <c r="BO165" s="217"/>
      <c r="BP165" s="218"/>
      <c r="BQ165" s="217"/>
      <c r="BR165" s="217"/>
      <c r="BS165" s="217"/>
      <c r="BT165" s="217"/>
      <c r="BU165" s="217"/>
      <c r="BV165" s="217"/>
      <c r="BW165" s="217"/>
      <c r="BX165" s="217"/>
      <c r="BY165" s="217"/>
      <c r="BZ165" s="217"/>
      <c r="CA165" s="217"/>
      <c r="CB165" s="217"/>
      <c r="CC165" s="217"/>
    </row>
    <row r="166" spans="1:81" s="219" customFormat="1" ht="15.75" customHeight="1" x14ac:dyDescent="0.2">
      <c r="A166" s="225" t="s">
        <v>158</v>
      </c>
      <c r="B166" s="224">
        <f>+SUM(C166:D166)</f>
        <v>4</v>
      </c>
      <c r="C166" s="84"/>
      <c r="D166" s="84">
        <v>4</v>
      </c>
      <c r="E166" s="64"/>
      <c r="F166" s="64"/>
      <c r="G166" s="64"/>
      <c r="H166" s="64"/>
      <c r="I166" s="226"/>
      <c r="J166" s="64"/>
      <c r="K166" s="64"/>
      <c r="L166" s="64"/>
      <c r="M166" s="64"/>
      <c r="N166" s="64"/>
      <c r="O166" s="64"/>
      <c r="P166" s="64"/>
      <c r="Q166" s="64"/>
      <c r="U166" s="14"/>
      <c r="V166" s="14"/>
      <c r="W166" s="11"/>
      <c r="X166" s="11"/>
      <c r="Z166" s="221"/>
      <c r="AS166" s="217"/>
      <c r="AT166" s="217"/>
      <c r="AU166" s="217"/>
      <c r="AV166" s="222"/>
      <c r="AW166" s="218"/>
      <c r="AX166" s="217"/>
      <c r="AY166" s="217"/>
      <c r="AZ166" s="217"/>
      <c r="BA166" s="6"/>
      <c r="BB166" s="6"/>
      <c r="BC166" s="6"/>
      <c r="BD166" s="6"/>
      <c r="BE166" s="6"/>
      <c r="BF166" s="6"/>
      <c r="BG166" s="217"/>
      <c r="BH166" s="217"/>
      <c r="BI166" s="217"/>
      <c r="BJ166" s="217"/>
      <c r="BK166" s="217"/>
      <c r="BL166" s="217"/>
      <c r="BM166" s="217"/>
      <c r="BN166" s="217"/>
      <c r="BO166" s="217"/>
      <c r="BP166" s="218"/>
      <c r="BQ166" s="217"/>
      <c r="BR166" s="217"/>
      <c r="BS166" s="217"/>
      <c r="BT166" s="217"/>
      <c r="BU166" s="217"/>
      <c r="BV166" s="217"/>
      <c r="BW166" s="217"/>
      <c r="BX166" s="217"/>
      <c r="BY166" s="217"/>
      <c r="BZ166" s="217"/>
      <c r="CA166" s="217"/>
      <c r="CB166" s="217"/>
      <c r="CC166" s="217"/>
    </row>
    <row r="167" spans="1:81" s="219" customFormat="1" ht="15.75" customHeight="1" x14ac:dyDescent="0.2">
      <c r="A167" s="206" t="s">
        <v>5</v>
      </c>
      <c r="B167" s="24">
        <f>+SUM(C167:D167)</f>
        <v>77</v>
      </c>
      <c r="C167" s="24">
        <f>+SUM(C163:C166)</f>
        <v>13</v>
      </c>
      <c r="D167" s="24">
        <f>+SUM(D163:D166)</f>
        <v>64</v>
      </c>
      <c r="E167" s="64"/>
      <c r="F167" s="64"/>
      <c r="G167" s="64"/>
      <c r="H167" s="64"/>
      <c r="I167" s="64"/>
      <c r="J167" s="64"/>
      <c r="K167" s="64"/>
      <c r="L167" s="64"/>
      <c r="M167" s="64"/>
      <c r="N167" s="64"/>
      <c r="O167" s="64"/>
      <c r="P167" s="64"/>
      <c r="Q167" s="64"/>
      <c r="U167" s="14"/>
      <c r="V167" s="14"/>
      <c r="W167" s="11"/>
      <c r="X167" s="11"/>
      <c r="Z167" s="221"/>
      <c r="AS167" s="217"/>
      <c r="AT167" s="217"/>
      <c r="AU167" s="217"/>
      <c r="AV167" s="222"/>
      <c r="AW167" s="218"/>
      <c r="AX167" s="217"/>
      <c r="AY167" s="217"/>
      <c r="AZ167" s="217"/>
      <c r="BA167" s="6"/>
      <c r="BB167" s="6"/>
      <c r="BC167" s="6"/>
      <c r="BD167" s="6"/>
      <c r="BE167" s="6"/>
      <c r="BF167" s="6"/>
      <c r="BG167" s="217"/>
      <c r="BH167" s="217"/>
      <c r="BI167" s="217"/>
      <c r="BJ167" s="217"/>
      <c r="BK167" s="217"/>
      <c r="BL167" s="217"/>
      <c r="BM167" s="217"/>
      <c r="BN167" s="217"/>
      <c r="BO167" s="217"/>
      <c r="BP167" s="218"/>
      <c r="BQ167" s="217"/>
      <c r="BR167" s="217"/>
      <c r="BS167" s="217"/>
      <c r="BT167" s="217"/>
      <c r="BU167" s="217"/>
      <c r="BV167" s="217"/>
      <c r="BW167" s="217"/>
      <c r="BX167" s="217"/>
      <c r="BY167" s="217"/>
      <c r="BZ167" s="217"/>
      <c r="CA167" s="217"/>
      <c r="CB167" s="217"/>
      <c r="CC167" s="217"/>
    </row>
    <row r="168" spans="1:81" s="15" customFormat="1" ht="40.5" customHeight="1" x14ac:dyDescent="0.2">
      <c r="A168" s="130" t="s">
        <v>159</v>
      </c>
      <c r="B168" s="130"/>
      <c r="C168" s="130"/>
      <c r="D168" s="130"/>
      <c r="E168" s="130"/>
      <c r="F168" s="130"/>
      <c r="G168" s="130"/>
      <c r="H168" s="11"/>
      <c r="I168" s="11"/>
      <c r="J168" s="11"/>
      <c r="K168" s="11"/>
      <c r="L168" s="11"/>
      <c r="M168" s="130"/>
      <c r="N168" s="130"/>
      <c r="R168" s="11"/>
      <c r="S168" s="11"/>
      <c r="AK168" s="13"/>
      <c r="AL168" s="13"/>
      <c r="AM168" s="13"/>
      <c r="AN168" s="13"/>
      <c r="AO168" s="13"/>
      <c r="AP168" s="13"/>
      <c r="AV168" s="17"/>
      <c r="AW168" s="131"/>
      <c r="BA168" s="6"/>
      <c r="BB168" s="6"/>
      <c r="BC168" s="6"/>
      <c r="BD168" s="6"/>
      <c r="BE168" s="6"/>
      <c r="BF168" s="6"/>
      <c r="BP168" s="16"/>
    </row>
    <row r="169" spans="1:81" s="13" customFormat="1" ht="14.25" customHeight="1" x14ac:dyDescent="0.15">
      <c r="A169" s="366" t="s">
        <v>70</v>
      </c>
      <c r="B169" s="368" t="s">
        <v>71</v>
      </c>
      <c r="C169" s="358" t="s">
        <v>72</v>
      </c>
      <c r="D169" s="370"/>
      <c r="E169" s="370"/>
      <c r="F169" s="370"/>
      <c r="G169" s="370"/>
      <c r="H169" s="370"/>
      <c r="I169" s="370"/>
      <c r="J169" s="370"/>
      <c r="K169" s="370"/>
      <c r="L169" s="370"/>
      <c r="M169" s="370"/>
      <c r="N169" s="370"/>
      <c r="O169" s="370"/>
      <c r="P169" s="370"/>
      <c r="Q169" s="370"/>
      <c r="R169" s="370"/>
      <c r="S169" s="370"/>
      <c r="T169" s="370"/>
      <c r="U169" s="370"/>
      <c r="V169" s="358" t="s">
        <v>7</v>
      </c>
      <c r="W169" s="359"/>
      <c r="X169" s="394" t="s">
        <v>73</v>
      </c>
      <c r="Y169" s="390" t="s">
        <v>160</v>
      </c>
      <c r="Z169" s="15"/>
      <c r="AA169" s="15"/>
      <c r="AB169" s="15"/>
      <c r="AC169" s="15"/>
      <c r="AD169" s="15"/>
      <c r="AE169" s="15"/>
      <c r="AF169" s="15"/>
      <c r="AG169" s="15"/>
      <c r="AH169" s="15"/>
      <c r="AI169" s="15"/>
      <c r="AJ169" s="15"/>
      <c r="AW169" s="131"/>
      <c r="AX169" s="17"/>
      <c r="BA169" s="6"/>
      <c r="BB169" s="6"/>
      <c r="BC169" s="6"/>
      <c r="BD169" s="6"/>
      <c r="BE169" s="6"/>
      <c r="BF169" s="6"/>
      <c r="BP169" s="16"/>
    </row>
    <row r="170" spans="1:81" s="13" customFormat="1" ht="30" customHeight="1" x14ac:dyDescent="0.15">
      <c r="A170" s="367"/>
      <c r="B170" s="369"/>
      <c r="C170" s="132"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95"/>
      <c r="Y170" s="391"/>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3" t="s">
        <v>75</v>
      </c>
      <c r="B171" s="134">
        <f t="shared" ref="B171:B176" si="16">SUM(C171:U171)</f>
        <v>67</v>
      </c>
      <c r="C171" s="50"/>
      <c r="D171" s="48"/>
      <c r="E171" s="48"/>
      <c r="F171" s="48"/>
      <c r="G171" s="48"/>
      <c r="H171" s="48">
        <v>4</v>
      </c>
      <c r="I171" s="48">
        <v>2</v>
      </c>
      <c r="J171" s="48">
        <v>1</v>
      </c>
      <c r="K171" s="48">
        <v>1</v>
      </c>
      <c r="L171" s="48">
        <v>1</v>
      </c>
      <c r="M171" s="55">
        <v>2</v>
      </c>
      <c r="N171" s="55">
        <v>9</v>
      </c>
      <c r="O171" s="55">
        <v>12</v>
      </c>
      <c r="P171" s="55">
        <v>14</v>
      </c>
      <c r="Q171" s="55">
        <v>4</v>
      </c>
      <c r="R171" s="55">
        <v>6</v>
      </c>
      <c r="S171" s="55">
        <v>2</v>
      </c>
      <c r="T171" s="55">
        <v>5</v>
      </c>
      <c r="U171" s="55">
        <v>4</v>
      </c>
      <c r="V171" s="50">
        <v>29</v>
      </c>
      <c r="W171" s="51">
        <v>38</v>
      </c>
      <c r="X171" s="227">
        <v>67</v>
      </c>
      <c r="Y171" s="228"/>
      <c r="Z171" s="136"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7"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3"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27"/>
      <c r="Y172" s="229"/>
      <c r="Z172" s="136" t="str">
        <f t="shared" si="17"/>
        <v/>
      </c>
      <c r="AA172" s="15"/>
      <c r="AB172" s="15"/>
      <c r="AC172" s="15"/>
      <c r="AI172" s="15"/>
      <c r="AJ172" s="15"/>
      <c r="AK172" s="15"/>
      <c r="AL172" s="15"/>
      <c r="AM172" s="15"/>
      <c r="AW172" s="16"/>
      <c r="AZ172" s="17"/>
      <c r="BA172" s="33" t="str">
        <f t="shared" si="18"/>
        <v/>
      </c>
      <c r="BB172" s="137" t="str">
        <f t="shared" si="19"/>
        <v/>
      </c>
      <c r="BC172" s="33" t="str">
        <f t="shared" si="20"/>
        <v/>
      </c>
      <c r="BD172" s="16">
        <f t="shared" si="21"/>
        <v>0</v>
      </c>
      <c r="BE172" s="16">
        <f t="shared" si="22"/>
        <v>0</v>
      </c>
      <c r="BF172" s="16" t="str">
        <f t="shared" si="23"/>
        <v/>
      </c>
      <c r="BP172" s="16"/>
    </row>
    <row r="173" spans="1:81" s="13" customFormat="1" ht="15.75" customHeight="1" x14ac:dyDescent="0.15">
      <c r="A173" s="133"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27"/>
      <c r="Y173" s="229"/>
      <c r="Z173" s="136" t="str">
        <f t="shared" si="17"/>
        <v/>
      </c>
      <c r="AA173" s="15"/>
      <c r="AB173" s="15"/>
      <c r="AC173" s="15"/>
      <c r="AI173" s="15"/>
      <c r="AJ173" s="15"/>
      <c r="AK173" s="15"/>
      <c r="AL173" s="15"/>
      <c r="AM173" s="15"/>
      <c r="AW173" s="16"/>
      <c r="AZ173" s="17"/>
      <c r="BA173" s="33" t="str">
        <f t="shared" si="18"/>
        <v/>
      </c>
      <c r="BB173" s="137" t="str">
        <f t="shared" si="19"/>
        <v/>
      </c>
      <c r="BC173" s="33" t="str">
        <f t="shared" si="20"/>
        <v/>
      </c>
      <c r="BD173" s="16">
        <f t="shared" si="21"/>
        <v>0</v>
      </c>
      <c r="BE173" s="16">
        <f t="shared" si="22"/>
        <v>0</v>
      </c>
      <c r="BF173" s="16" t="str">
        <f t="shared" si="23"/>
        <v/>
      </c>
      <c r="BP173" s="16"/>
    </row>
    <row r="174" spans="1:81" s="13" customFormat="1" ht="15.75" customHeight="1" x14ac:dyDescent="0.15">
      <c r="A174" s="23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27"/>
      <c r="Y174" s="229"/>
      <c r="Z174" s="136" t="str">
        <f t="shared" si="17"/>
        <v/>
      </c>
      <c r="AA174" s="15"/>
      <c r="AB174" s="15"/>
      <c r="AC174" s="15"/>
      <c r="AI174" s="15"/>
      <c r="AJ174" s="15"/>
      <c r="AK174" s="15"/>
      <c r="AL174" s="15"/>
      <c r="AM174" s="15"/>
      <c r="AW174" s="16"/>
      <c r="AZ174" s="17"/>
      <c r="BA174" s="33" t="str">
        <f t="shared" si="18"/>
        <v/>
      </c>
      <c r="BB174" s="137" t="str">
        <f t="shared" si="19"/>
        <v/>
      </c>
      <c r="BC174" s="33" t="str">
        <f t="shared" si="20"/>
        <v/>
      </c>
      <c r="BD174" s="16">
        <f t="shared" si="21"/>
        <v>0</v>
      </c>
      <c r="BE174" s="16">
        <f t="shared" si="22"/>
        <v>0</v>
      </c>
      <c r="BF174" s="16" t="str">
        <f t="shared" si="23"/>
        <v/>
      </c>
      <c r="BP174" s="16"/>
    </row>
    <row r="175" spans="1:81" s="13" customFormat="1" ht="15.75" customHeight="1" x14ac:dyDescent="0.15">
      <c r="A175" s="23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32"/>
      <c r="Y175" s="233"/>
      <c r="Z175" s="136" t="str">
        <f t="shared" si="17"/>
        <v/>
      </c>
      <c r="AA175" s="15"/>
      <c r="AB175" s="15"/>
      <c r="AC175" s="15"/>
      <c r="AI175" s="15"/>
      <c r="AJ175" s="15"/>
      <c r="AK175" s="15"/>
      <c r="AL175" s="15"/>
      <c r="AM175" s="15"/>
      <c r="AW175" s="16"/>
      <c r="AZ175" s="17"/>
      <c r="BA175" s="33" t="str">
        <f t="shared" si="18"/>
        <v/>
      </c>
      <c r="BB175" s="137" t="str">
        <f t="shared" si="19"/>
        <v/>
      </c>
      <c r="BC175" s="33" t="str">
        <f t="shared" si="20"/>
        <v/>
      </c>
      <c r="BD175" s="16">
        <f t="shared" si="21"/>
        <v>0</v>
      </c>
      <c r="BE175" s="16">
        <f t="shared" si="22"/>
        <v>0</v>
      </c>
      <c r="BF175" s="16" t="str">
        <f t="shared" si="23"/>
        <v/>
      </c>
      <c r="BP175" s="16"/>
    </row>
    <row r="176" spans="1:81" s="13" customFormat="1" ht="15.75" customHeight="1" x14ac:dyDescent="0.15">
      <c r="A176" s="206" t="s">
        <v>5</v>
      </c>
      <c r="B176" s="56">
        <f t="shared" si="16"/>
        <v>67</v>
      </c>
      <c r="C176" s="234">
        <f>+SUM(C171:C175)</f>
        <v>0</v>
      </c>
      <c r="D176" s="87">
        <f t="shared" ref="D176:Y176" si="24">+SUM(D171:D175)</f>
        <v>0</v>
      </c>
      <c r="E176" s="87">
        <f t="shared" si="24"/>
        <v>0</v>
      </c>
      <c r="F176" s="87">
        <f t="shared" si="24"/>
        <v>0</v>
      </c>
      <c r="G176" s="87">
        <f t="shared" si="24"/>
        <v>0</v>
      </c>
      <c r="H176" s="87">
        <f t="shared" si="24"/>
        <v>4</v>
      </c>
      <c r="I176" s="87">
        <f t="shared" si="24"/>
        <v>2</v>
      </c>
      <c r="J176" s="87">
        <f t="shared" si="24"/>
        <v>1</v>
      </c>
      <c r="K176" s="87">
        <f t="shared" si="24"/>
        <v>1</v>
      </c>
      <c r="L176" s="87">
        <f t="shared" si="24"/>
        <v>1</v>
      </c>
      <c r="M176" s="87">
        <f t="shared" si="24"/>
        <v>2</v>
      </c>
      <c r="N176" s="87">
        <f t="shared" si="24"/>
        <v>9</v>
      </c>
      <c r="O176" s="87">
        <f t="shared" si="24"/>
        <v>12</v>
      </c>
      <c r="P176" s="87">
        <f t="shared" si="24"/>
        <v>14</v>
      </c>
      <c r="Q176" s="87">
        <f t="shared" si="24"/>
        <v>4</v>
      </c>
      <c r="R176" s="87">
        <f t="shared" si="24"/>
        <v>6</v>
      </c>
      <c r="S176" s="87">
        <f t="shared" si="24"/>
        <v>2</v>
      </c>
      <c r="T176" s="87">
        <f t="shared" si="24"/>
        <v>5</v>
      </c>
      <c r="U176" s="88">
        <f t="shared" si="24"/>
        <v>4</v>
      </c>
      <c r="V176" s="234">
        <f t="shared" si="24"/>
        <v>29</v>
      </c>
      <c r="W176" s="235">
        <f t="shared" si="24"/>
        <v>38</v>
      </c>
      <c r="X176" s="236">
        <f t="shared" si="24"/>
        <v>67</v>
      </c>
      <c r="Y176" s="237">
        <f t="shared" si="24"/>
        <v>0</v>
      </c>
      <c r="Z176" s="136" t="str">
        <f t="shared" si="17"/>
        <v/>
      </c>
      <c r="AA176" s="15"/>
      <c r="AB176" s="15"/>
      <c r="AC176" s="15"/>
      <c r="AI176" s="15"/>
      <c r="AJ176" s="15"/>
      <c r="AK176" s="15"/>
      <c r="AL176" s="15"/>
      <c r="AM176" s="15"/>
      <c r="AW176" s="16"/>
      <c r="AZ176" s="17"/>
      <c r="BA176" s="33" t="str">
        <f t="shared" si="18"/>
        <v/>
      </c>
      <c r="BB176" s="137" t="str">
        <f t="shared" si="19"/>
        <v/>
      </c>
      <c r="BC176" s="33" t="str">
        <f t="shared" si="20"/>
        <v/>
      </c>
      <c r="BD176" s="16">
        <f t="shared" si="21"/>
        <v>0</v>
      </c>
      <c r="BE176" s="16">
        <f t="shared" si="22"/>
        <v>0</v>
      </c>
      <c r="BF176" s="16">
        <f t="shared" si="23"/>
        <v>0</v>
      </c>
      <c r="BP176" s="16"/>
    </row>
    <row r="177" spans="1:68" s="13" customFormat="1" ht="40.5" customHeight="1" x14ac:dyDescent="0.2">
      <c r="A177" s="147" t="s">
        <v>161</v>
      </c>
      <c r="C177" s="130"/>
      <c r="D177" s="130"/>
      <c r="E177" s="130"/>
      <c r="F177" s="130"/>
      <c r="G177" s="130"/>
      <c r="H177" s="130"/>
      <c r="I177" s="130"/>
      <c r="J177" s="130"/>
      <c r="K177" s="130"/>
      <c r="L177" s="130"/>
      <c r="M177" s="130"/>
      <c r="N177" s="130"/>
      <c r="O177" s="15"/>
      <c r="P177" s="15"/>
      <c r="Q177" s="15"/>
      <c r="R177" s="15"/>
      <c r="S177" s="15"/>
      <c r="T177" s="15"/>
      <c r="X177" s="15"/>
      <c r="Y177" s="15"/>
      <c r="Z177" s="15"/>
      <c r="AF177" s="15"/>
      <c r="AG177" s="15"/>
      <c r="AH177" s="15"/>
      <c r="AI177" s="15"/>
      <c r="AJ177" s="15"/>
      <c r="AV177" s="17"/>
      <c r="AW177" s="131"/>
      <c r="BA177" s="6"/>
      <c r="BB177" s="6"/>
      <c r="BC177" s="6"/>
      <c r="BD177" s="6"/>
      <c r="BE177" s="6"/>
      <c r="BF177" s="6"/>
      <c r="BP177" s="16"/>
    </row>
    <row r="178" spans="1:68" s="13" customFormat="1" ht="18.75" customHeight="1" x14ac:dyDescent="0.15">
      <c r="A178" s="295" t="s">
        <v>70</v>
      </c>
      <c r="B178" s="292" t="s">
        <v>71</v>
      </c>
      <c r="C178" s="15"/>
      <c r="D178" s="15"/>
      <c r="E178" s="15"/>
      <c r="F178" s="15"/>
      <c r="G178" s="15"/>
      <c r="H178" s="15"/>
      <c r="I178" s="15"/>
      <c r="J178" s="15"/>
      <c r="P178" s="15"/>
      <c r="Q178" s="15"/>
      <c r="R178" s="15"/>
      <c r="S178" s="15"/>
      <c r="T178" s="15"/>
      <c r="AG178" s="148"/>
      <c r="AH178" s="148"/>
      <c r="AW178" s="16"/>
      <c r="BA178" s="6"/>
      <c r="BB178" s="6"/>
      <c r="BC178" s="6"/>
      <c r="BD178" s="6"/>
      <c r="BE178" s="6"/>
      <c r="BF178" s="6"/>
      <c r="BP178" s="16"/>
    </row>
    <row r="179" spans="1:68" s="13" customFormat="1" ht="15" customHeight="1" x14ac:dyDescent="0.15">
      <c r="A179" s="149" t="s">
        <v>75</v>
      </c>
      <c r="B179" s="76">
        <v>462</v>
      </c>
      <c r="C179" s="15"/>
      <c r="D179" s="15"/>
      <c r="E179" s="15"/>
      <c r="F179" s="15"/>
      <c r="G179" s="15"/>
      <c r="H179" s="15"/>
      <c r="I179" s="15"/>
      <c r="J179" s="15"/>
      <c r="T179" s="15"/>
      <c r="AG179" s="148"/>
      <c r="AH179" s="148"/>
      <c r="AK179" s="151"/>
      <c r="AL179" s="152"/>
      <c r="AM179" s="151"/>
      <c r="AN179" s="151"/>
      <c r="AO179" s="151"/>
      <c r="AP179" s="151"/>
      <c r="AW179" s="16"/>
      <c r="BA179" s="6"/>
      <c r="BB179" s="6"/>
      <c r="BC179" s="6"/>
      <c r="BD179" s="6"/>
      <c r="BE179" s="6"/>
      <c r="BF179" s="6"/>
      <c r="BP179" s="16"/>
    </row>
    <row r="180" spans="1:68" s="13" customFormat="1" ht="15" customHeight="1" x14ac:dyDescent="0.15">
      <c r="A180" s="133" t="s">
        <v>76</v>
      </c>
      <c r="B180" s="78"/>
      <c r="C180" s="15"/>
      <c r="D180" s="15"/>
      <c r="E180" s="15"/>
      <c r="F180" s="15"/>
      <c r="G180" s="15"/>
      <c r="H180" s="15"/>
      <c r="I180" s="15"/>
      <c r="J180" s="15"/>
      <c r="T180" s="15"/>
      <c r="AG180" s="148"/>
      <c r="AH180" s="148"/>
      <c r="AK180" s="151"/>
      <c r="AL180" s="152"/>
      <c r="AM180" s="151"/>
      <c r="AN180" s="151"/>
      <c r="AO180" s="151"/>
      <c r="AP180" s="151"/>
      <c r="AW180" s="16"/>
      <c r="BA180" s="6"/>
      <c r="BB180" s="6"/>
      <c r="BC180" s="6"/>
      <c r="BD180" s="6"/>
      <c r="BE180" s="6"/>
      <c r="BF180" s="6"/>
      <c r="BP180" s="16"/>
    </row>
    <row r="181" spans="1:68" s="13" customFormat="1" ht="15" customHeight="1" x14ac:dyDescent="0.15">
      <c r="A181" s="133" t="s">
        <v>77</v>
      </c>
      <c r="B181" s="78"/>
      <c r="C181" s="15"/>
      <c r="D181" s="15"/>
      <c r="E181" s="15"/>
      <c r="F181" s="15"/>
      <c r="G181" s="15"/>
      <c r="H181" s="15"/>
      <c r="I181" s="15"/>
      <c r="J181" s="15"/>
      <c r="T181" s="15"/>
      <c r="AG181" s="148"/>
      <c r="AH181" s="148"/>
      <c r="AK181" s="151"/>
      <c r="AL181" s="152"/>
      <c r="AM181" s="151"/>
      <c r="AN181" s="151"/>
      <c r="AO181" s="151"/>
      <c r="AP181" s="151"/>
      <c r="AW181" s="16"/>
      <c r="BA181" s="6"/>
      <c r="BB181" s="6"/>
      <c r="BC181" s="6"/>
      <c r="BD181" s="6"/>
      <c r="BE181" s="6"/>
      <c r="BF181" s="6"/>
      <c r="BP181" s="16"/>
    </row>
    <row r="182" spans="1:68" s="13" customFormat="1" ht="16.5" customHeight="1" x14ac:dyDescent="0.15">
      <c r="A182" s="138" t="s">
        <v>78</v>
      </c>
      <c r="B182" s="154"/>
      <c r="C182" s="15"/>
      <c r="D182" s="15"/>
      <c r="E182" s="15"/>
      <c r="F182" s="15"/>
      <c r="G182" s="15"/>
      <c r="H182" s="15"/>
      <c r="I182" s="15"/>
      <c r="J182" s="15"/>
      <c r="T182" s="15"/>
      <c r="AG182" s="148"/>
      <c r="AH182" s="148"/>
      <c r="AK182" s="151"/>
      <c r="AL182" s="152"/>
      <c r="AM182" s="151"/>
      <c r="AN182" s="151"/>
      <c r="AO182" s="151"/>
      <c r="AP182" s="151"/>
      <c r="AW182" s="16"/>
      <c r="BA182" s="6"/>
      <c r="BB182" s="6"/>
      <c r="BC182" s="6"/>
      <c r="BD182" s="6"/>
      <c r="BE182" s="6"/>
      <c r="BF182" s="6"/>
      <c r="BP182" s="16"/>
    </row>
    <row r="183" spans="1:68" s="13" customFormat="1" ht="16.5" customHeight="1" x14ac:dyDescent="0.15">
      <c r="A183" s="206" t="s">
        <v>5</v>
      </c>
      <c r="B183" s="56">
        <f>+SUM(B179:B182)</f>
        <v>462</v>
      </c>
      <c r="C183" s="15"/>
      <c r="D183" s="15"/>
      <c r="E183" s="15"/>
      <c r="F183" s="15"/>
      <c r="G183" s="15"/>
      <c r="H183" s="15"/>
      <c r="I183" s="15"/>
      <c r="J183" s="15"/>
      <c r="T183" s="15"/>
      <c r="AG183" s="148"/>
      <c r="AH183" s="148"/>
      <c r="AK183" s="151"/>
      <c r="AL183" s="152"/>
      <c r="AM183" s="151"/>
      <c r="AN183" s="151"/>
      <c r="AO183" s="151"/>
      <c r="AP183" s="151"/>
      <c r="AW183" s="16"/>
      <c r="BA183" s="6"/>
      <c r="BB183" s="6"/>
      <c r="BC183" s="6"/>
      <c r="BD183" s="6"/>
      <c r="BE183" s="6"/>
      <c r="BF183" s="6"/>
      <c r="BP183" s="16"/>
    </row>
    <row r="184" spans="1:68" s="13" customFormat="1" ht="42" customHeight="1" x14ac:dyDescent="0.2">
      <c r="A184" s="147" t="s">
        <v>162</v>
      </c>
      <c r="B184" s="147"/>
      <c r="C184" s="15"/>
      <c r="D184" s="15"/>
      <c r="E184" s="15"/>
      <c r="F184" s="15"/>
      <c r="G184" s="15"/>
      <c r="H184" s="15"/>
      <c r="I184" s="15"/>
      <c r="J184" s="15"/>
      <c r="T184" s="15"/>
      <c r="AG184" s="148"/>
      <c r="AH184" s="148"/>
      <c r="AK184" s="151"/>
      <c r="AL184" s="152"/>
      <c r="AM184" s="151"/>
      <c r="AN184" s="151"/>
      <c r="AO184" s="151"/>
      <c r="AP184" s="151"/>
      <c r="AW184" s="16"/>
      <c r="BA184" s="6"/>
      <c r="BB184" s="6"/>
      <c r="BC184" s="6"/>
      <c r="BD184" s="6"/>
      <c r="BE184" s="6"/>
      <c r="BF184" s="6"/>
      <c r="BP184" s="16"/>
    </row>
    <row r="185" spans="1:68" s="13" customFormat="1" ht="15" customHeight="1" x14ac:dyDescent="0.15">
      <c r="A185" s="295" t="s">
        <v>70</v>
      </c>
      <c r="B185" s="94" t="s">
        <v>71</v>
      </c>
      <c r="C185" s="15"/>
      <c r="D185" s="15"/>
      <c r="E185" s="15"/>
      <c r="F185" s="15"/>
      <c r="G185" s="15"/>
      <c r="H185" s="15"/>
      <c r="I185" s="15"/>
      <c r="J185" s="15"/>
      <c r="T185" s="15"/>
      <c r="AG185" s="148"/>
      <c r="AH185" s="148"/>
      <c r="AK185" s="151"/>
      <c r="AL185" s="152"/>
      <c r="AM185" s="151"/>
      <c r="AN185" s="151"/>
      <c r="AO185" s="151"/>
      <c r="AP185" s="151"/>
      <c r="AW185" s="16"/>
      <c r="BA185" s="6"/>
      <c r="BB185" s="6"/>
      <c r="BC185" s="6"/>
      <c r="BD185" s="6"/>
      <c r="BE185" s="6"/>
      <c r="BF185" s="6"/>
      <c r="BP185" s="16"/>
    </row>
    <row r="186" spans="1:68" s="13" customFormat="1" ht="15" customHeight="1" x14ac:dyDescent="0.15">
      <c r="A186" s="149" t="s">
        <v>75</v>
      </c>
      <c r="B186" s="150">
        <v>629</v>
      </c>
      <c r="C186" s="15"/>
      <c r="D186" s="15"/>
      <c r="E186" s="15"/>
      <c r="F186" s="15"/>
      <c r="G186" s="15"/>
      <c r="H186" s="15"/>
      <c r="I186" s="15"/>
      <c r="J186" s="15"/>
      <c r="P186" s="15"/>
      <c r="Q186" s="15"/>
      <c r="R186" s="15"/>
      <c r="S186" s="15"/>
      <c r="T186" s="15"/>
      <c r="AG186" s="148"/>
      <c r="AH186" s="148"/>
      <c r="AK186" s="151"/>
      <c r="AL186" s="152"/>
      <c r="AM186" s="151"/>
      <c r="AN186" s="151"/>
      <c r="AO186" s="151"/>
      <c r="AP186" s="151"/>
      <c r="AW186" s="16"/>
      <c r="BA186" s="6"/>
      <c r="BB186" s="6"/>
      <c r="BC186" s="6"/>
      <c r="BD186" s="6"/>
      <c r="BE186" s="6"/>
      <c r="BF186" s="6"/>
      <c r="BP186" s="16"/>
    </row>
    <row r="187" spans="1:68" s="13" customFormat="1" ht="15" customHeight="1" x14ac:dyDescent="0.15">
      <c r="A187" s="133" t="s">
        <v>76</v>
      </c>
      <c r="B187" s="78"/>
      <c r="C187" s="15"/>
      <c r="D187" s="15"/>
      <c r="E187" s="15"/>
      <c r="F187" s="15"/>
      <c r="G187" s="15"/>
      <c r="H187" s="15"/>
      <c r="I187" s="15"/>
      <c r="J187" s="15"/>
      <c r="P187" s="15"/>
      <c r="Q187" s="15"/>
      <c r="R187" s="15"/>
      <c r="S187" s="15"/>
      <c r="T187" s="15"/>
      <c r="AG187" s="148"/>
      <c r="AH187" s="148"/>
      <c r="AK187" s="151"/>
      <c r="AL187" s="152"/>
      <c r="AM187" s="151"/>
      <c r="AN187" s="151"/>
      <c r="AO187" s="151"/>
      <c r="AP187" s="151"/>
      <c r="AW187" s="16"/>
      <c r="BA187" s="6"/>
      <c r="BB187" s="6"/>
      <c r="BC187" s="6"/>
      <c r="BD187" s="6"/>
      <c r="BE187" s="6"/>
      <c r="BF187" s="6"/>
      <c r="BP187" s="16"/>
    </row>
    <row r="188" spans="1:68" s="13" customFormat="1" ht="15" customHeight="1" x14ac:dyDescent="0.15">
      <c r="A188" s="133" t="s">
        <v>77</v>
      </c>
      <c r="B188" s="78"/>
      <c r="C188" s="15"/>
      <c r="D188" s="15"/>
      <c r="E188" s="15"/>
      <c r="F188" s="15"/>
      <c r="G188" s="15"/>
      <c r="H188" s="15"/>
      <c r="I188" s="15"/>
      <c r="J188" s="15"/>
      <c r="P188" s="15"/>
      <c r="Q188" s="15"/>
      <c r="R188" s="15"/>
      <c r="S188" s="15"/>
      <c r="T188" s="15"/>
      <c r="AG188" s="148"/>
      <c r="AH188" s="148"/>
      <c r="AK188" s="151"/>
      <c r="AL188" s="152"/>
      <c r="AM188" s="151"/>
      <c r="AN188" s="151"/>
      <c r="AO188" s="151"/>
      <c r="AP188" s="151"/>
      <c r="AW188" s="16"/>
      <c r="BA188" s="6"/>
      <c r="BB188" s="6"/>
      <c r="BC188" s="6"/>
      <c r="BD188" s="6"/>
      <c r="BE188" s="6"/>
      <c r="BF188" s="6"/>
      <c r="BP188" s="16"/>
    </row>
    <row r="189" spans="1:68" ht="15" customHeight="1" x14ac:dyDescent="0.2">
      <c r="A189" s="138" t="s">
        <v>78</v>
      </c>
      <c r="B189" s="154"/>
      <c r="K189" s="6"/>
      <c r="L189" s="6"/>
    </row>
    <row r="190" spans="1:68" ht="15" customHeight="1" x14ac:dyDescent="0.2">
      <c r="A190" s="206" t="s">
        <v>5</v>
      </c>
      <c r="B190" s="56">
        <f>+SUM(B186:B189)</f>
        <v>629</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39" t="s">
        <v>164</v>
      </c>
      <c r="B192" s="94" t="s">
        <v>71</v>
      </c>
      <c r="C192" s="6"/>
      <c r="D192" s="6"/>
      <c r="E192" s="6"/>
      <c r="F192" s="6"/>
      <c r="G192" s="6"/>
      <c r="H192" s="6"/>
      <c r="I192" s="6"/>
      <c r="J192" s="6"/>
      <c r="K192" s="6"/>
      <c r="L192" s="6"/>
      <c r="M192" s="6"/>
      <c r="N192" s="6"/>
    </row>
    <row r="193" spans="1:14" ht="16.5" customHeight="1" x14ac:dyDescent="0.15">
      <c r="A193" s="240" t="s">
        <v>165</v>
      </c>
      <c r="B193" s="150"/>
      <c r="C193" s="6"/>
      <c r="D193" s="6"/>
      <c r="E193" s="6"/>
      <c r="F193" s="6"/>
      <c r="G193" s="6"/>
      <c r="H193" s="6"/>
      <c r="I193" s="6"/>
      <c r="J193" s="6"/>
      <c r="K193" s="6"/>
      <c r="L193" s="6"/>
      <c r="M193" s="6"/>
      <c r="N193" s="6"/>
    </row>
    <row r="194" spans="1:14" ht="16.5" customHeight="1" x14ac:dyDescent="0.15">
      <c r="A194" s="241" t="s">
        <v>166</v>
      </c>
      <c r="B194" s="78"/>
      <c r="C194" s="6"/>
      <c r="D194" s="6"/>
      <c r="E194" s="6"/>
      <c r="F194" s="6"/>
      <c r="G194" s="6"/>
      <c r="H194" s="6"/>
      <c r="I194" s="6"/>
      <c r="J194" s="6"/>
      <c r="K194" s="6"/>
      <c r="L194" s="6"/>
      <c r="M194" s="6"/>
      <c r="N194" s="6"/>
    </row>
    <row r="195" spans="1:14" ht="16.5" customHeight="1" x14ac:dyDescent="0.15">
      <c r="A195" s="242" t="s">
        <v>167</v>
      </c>
      <c r="B195" s="154"/>
      <c r="C195" s="6"/>
      <c r="D195" s="6"/>
      <c r="E195" s="6"/>
      <c r="F195" s="6"/>
      <c r="G195" s="6"/>
      <c r="H195" s="6"/>
      <c r="I195" s="6"/>
      <c r="J195" s="6"/>
      <c r="K195" s="6"/>
      <c r="L195" s="6"/>
      <c r="M195" s="6"/>
      <c r="N195" s="6"/>
    </row>
    <row r="196" spans="1:14" ht="26.25" customHeight="1" x14ac:dyDescent="0.2">
      <c r="A196" s="243" t="s">
        <v>168</v>
      </c>
      <c r="B196" s="90"/>
      <c r="C196" s="90"/>
      <c r="D196" s="90"/>
    </row>
    <row r="197" spans="1:14" ht="31.5" customHeight="1" x14ac:dyDescent="0.2">
      <c r="A197" s="244" t="s">
        <v>82</v>
      </c>
      <c r="B197" s="94" t="s">
        <v>5</v>
      </c>
      <c r="N197" s="6"/>
    </row>
    <row r="198" spans="1:14" ht="15" customHeight="1" x14ac:dyDescent="0.2">
      <c r="A198" s="245" t="s">
        <v>83</v>
      </c>
      <c r="B198" s="76">
        <v>462</v>
      </c>
      <c r="M198" s="6"/>
      <c r="N198" s="6"/>
    </row>
    <row r="199" spans="1:14" ht="15" customHeight="1" x14ac:dyDescent="0.2">
      <c r="A199" s="160" t="s">
        <v>169</v>
      </c>
      <c r="B199" s="78">
        <v>587</v>
      </c>
      <c r="M199" s="6"/>
      <c r="N199" s="6"/>
    </row>
    <row r="200" spans="1:14" ht="15" customHeight="1" x14ac:dyDescent="0.2">
      <c r="A200" s="160" t="s">
        <v>170</v>
      </c>
      <c r="B200" s="78">
        <v>24</v>
      </c>
      <c r="M200" s="6"/>
      <c r="N200" s="6"/>
    </row>
    <row r="201" spans="1:14" ht="15" customHeight="1" x14ac:dyDescent="0.2">
      <c r="A201" s="246" t="s">
        <v>171</v>
      </c>
      <c r="B201" s="78"/>
      <c r="M201" s="6"/>
      <c r="N201" s="6"/>
    </row>
    <row r="202" spans="1:14" ht="15" customHeight="1" x14ac:dyDescent="0.2">
      <c r="A202" s="160" t="s">
        <v>172</v>
      </c>
      <c r="B202" s="78"/>
      <c r="M202" s="6"/>
      <c r="N202" s="6"/>
    </row>
    <row r="203" spans="1:14" ht="15" customHeight="1" x14ac:dyDescent="0.2">
      <c r="A203" s="160" t="s">
        <v>173</v>
      </c>
      <c r="B203" s="78"/>
      <c r="M203" s="6"/>
      <c r="N203" s="6"/>
    </row>
    <row r="204" spans="1:14" ht="15" customHeight="1" x14ac:dyDescent="0.2">
      <c r="A204" s="160" t="s">
        <v>174</v>
      </c>
      <c r="B204" s="78"/>
      <c r="M204" s="6"/>
      <c r="N204" s="6"/>
    </row>
    <row r="205" spans="1:14" ht="15" customHeight="1" x14ac:dyDescent="0.2">
      <c r="A205" s="160" t="s">
        <v>175</v>
      </c>
      <c r="B205" s="78"/>
      <c r="M205" s="6"/>
      <c r="N205" s="6"/>
    </row>
    <row r="206" spans="1:14" ht="15" customHeight="1" x14ac:dyDescent="0.2">
      <c r="A206" s="247" t="s">
        <v>86</v>
      </c>
      <c r="B206" s="78">
        <v>590</v>
      </c>
      <c r="M206" s="6"/>
      <c r="N206" s="6"/>
    </row>
    <row r="207" spans="1:14" ht="15" customHeight="1" x14ac:dyDescent="0.2">
      <c r="A207" s="246" t="s">
        <v>176</v>
      </c>
      <c r="B207" s="78"/>
      <c r="M207" s="6"/>
      <c r="N207" s="6"/>
    </row>
    <row r="208" spans="1:14" ht="15" customHeight="1" x14ac:dyDescent="0.2">
      <c r="A208" s="246" t="s">
        <v>177</v>
      </c>
      <c r="B208" s="78"/>
      <c r="M208" s="6"/>
      <c r="N208" s="6"/>
    </row>
    <row r="209" spans="1:14" ht="15" customHeight="1" x14ac:dyDescent="0.2">
      <c r="A209" s="160" t="s">
        <v>178</v>
      </c>
      <c r="B209" s="78"/>
      <c r="L209" s="6"/>
      <c r="M209" s="6"/>
      <c r="N209" s="6"/>
    </row>
    <row r="210" spans="1:14" ht="15" customHeight="1" x14ac:dyDescent="0.2">
      <c r="A210" s="247" t="s">
        <v>179</v>
      </c>
      <c r="B210" s="78"/>
      <c r="L210" s="6"/>
      <c r="M210" s="6"/>
      <c r="N210" s="6"/>
    </row>
    <row r="211" spans="1:14" ht="21.75" customHeight="1" x14ac:dyDescent="0.2">
      <c r="A211" s="246" t="s">
        <v>180</v>
      </c>
      <c r="B211" s="78"/>
      <c r="L211" s="6"/>
      <c r="M211" s="6"/>
      <c r="N211" s="6"/>
    </row>
    <row r="212" spans="1:14" ht="15" customHeight="1" x14ac:dyDescent="0.2">
      <c r="A212" s="247" t="s">
        <v>181</v>
      </c>
      <c r="B212" s="78"/>
      <c r="L212" s="6"/>
      <c r="M212" s="6"/>
      <c r="N212" s="6"/>
    </row>
    <row r="213" spans="1:14" ht="15" customHeight="1" x14ac:dyDescent="0.2">
      <c r="A213" s="248" t="s">
        <v>182</v>
      </c>
      <c r="B213" s="78"/>
      <c r="L213" s="6"/>
      <c r="M213" s="6"/>
      <c r="N213" s="6"/>
    </row>
    <row r="214" spans="1:14" ht="15" customHeight="1" x14ac:dyDescent="0.2">
      <c r="A214" s="160" t="s">
        <v>183</v>
      </c>
      <c r="B214" s="78"/>
      <c r="L214" s="6"/>
      <c r="M214" s="6"/>
      <c r="N214" s="6"/>
    </row>
    <row r="215" spans="1:14" ht="23.25" customHeight="1" x14ac:dyDescent="0.2">
      <c r="A215" s="246" t="s">
        <v>184</v>
      </c>
      <c r="B215" s="78"/>
      <c r="L215" s="6"/>
      <c r="M215" s="6"/>
      <c r="N215" s="6"/>
    </row>
    <row r="216" spans="1:14" ht="15" customHeight="1" x14ac:dyDescent="0.2">
      <c r="A216" s="160" t="s">
        <v>185</v>
      </c>
      <c r="B216" s="78"/>
      <c r="L216" s="6"/>
      <c r="M216" s="6"/>
      <c r="N216" s="6"/>
    </row>
    <row r="217" spans="1:14" ht="15" customHeight="1" x14ac:dyDescent="0.2">
      <c r="A217" s="246" t="s">
        <v>186</v>
      </c>
      <c r="B217" s="78"/>
      <c r="L217" s="6"/>
      <c r="M217" s="6"/>
      <c r="N217" s="6"/>
    </row>
    <row r="218" spans="1:14" ht="15" customHeight="1" x14ac:dyDescent="0.2">
      <c r="A218" s="160" t="s">
        <v>92</v>
      </c>
      <c r="B218" s="78"/>
      <c r="L218" s="6"/>
      <c r="M218" s="6"/>
      <c r="N218" s="6"/>
    </row>
    <row r="219" spans="1:14" ht="15" customHeight="1" x14ac:dyDescent="0.2">
      <c r="A219" s="160" t="s">
        <v>93</v>
      </c>
      <c r="B219" s="78"/>
      <c r="L219" s="6"/>
      <c r="M219" s="6"/>
      <c r="N219" s="6"/>
    </row>
    <row r="220" spans="1:14" ht="15" customHeight="1" x14ac:dyDescent="0.2">
      <c r="A220" s="247" t="s">
        <v>187</v>
      </c>
      <c r="B220" s="78"/>
      <c r="L220" s="6"/>
      <c r="M220" s="6"/>
      <c r="N220" s="6"/>
    </row>
    <row r="221" spans="1:14" ht="15" customHeight="1" x14ac:dyDescent="0.2">
      <c r="A221" s="249" t="s">
        <v>188</v>
      </c>
      <c r="B221" s="154"/>
      <c r="L221" s="6"/>
      <c r="M221" s="6"/>
      <c r="N221" s="6"/>
    </row>
    <row r="222" spans="1:14" ht="15" customHeight="1" x14ac:dyDescent="0.2">
      <c r="A222" s="206" t="s">
        <v>5</v>
      </c>
      <c r="B222" s="56">
        <f>+SUM(B198:B221)</f>
        <v>1663</v>
      </c>
    </row>
    <row r="227" spans="1:68" x14ac:dyDescent="0.2">
      <c r="A227" s="6"/>
    </row>
    <row r="228" spans="1:68" x14ac:dyDescent="0.2">
      <c r="A228" s="6"/>
    </row>
    <row r="229" spans="1:68" x14ac:dyDescent="0.2">
      <c r="A229" s="6"/>
    </row>
    <row r="230" spans="1:68" x14ac:dyDescent="0.2">
      <c r="A230" s="6"/>
    </row>
    <row r="231" spans="1:68" s="238" customFormat="1" x14ac:dyDescent="0.2">
      <c r="A231" s="6"/>
      <c r="AW231" s="250"/>
      <c r="BA231" s="6"/>
      <c r="BB231" s="6"/>
      <c r="BC231" s="6"/>
      <c r="BD231" s="6"/>
      <c r="BE231" s="6"/>
      <c r="BF231" s="6"/>
      <c r="BP231" s="250"/>
    </row>
    <row r="232" spans="1:68" s="238" customFormat="1" x14ac:dyDescent="0.2">
      <c r="A232" s="6"/>
      <c r="AW232" s="250"/>
      <c r="BA232" s="6"/>
      <c r="BB232" s="6"/>
      <c r="BC232" s="6"/>
      <c r="BD232" s="6"/>
      <c r="BE232" s="6"/>
      <c r="BF232" s="6"/>
      <c r="BP232" s="250"/>
    </row>
    <row r="233" spans="1:68" s="238" customFormat="1" x14ac:dyDescent="0.2">
      <c r="A233" s="6"/>
      <c r="AW233" s="250"/>
      <c r="BA233" s="6"/>
      <c r="BB233" s="6"/>
      <c r="BC233" s="6"/>
      <c r="BD233" s="6"/>
      <c r="BE233" s="6"/>
      <c r="BF233" s="6"/>
      <c r="BP233" s="250"/>
    </row>
    <row r="234" spans="1:68" s="238" customFormat="1" x14ac:dyDescent="0.2">
      <c r="A234" s="6"/>
      <c r="AW234" s="250"/>
      <c r="BA234" s="6"/>
      <c r="BB234" s="6"/>
      <c r="BC234" s="6"/>
      <c r="BD234" s="6"/>
      <c r="BE234" s="6"/>
      <c r="BF234" s="6"/>
      <c r="BP234" s="250"/>
    </row>
    <row r="235" spans="1:68" s="238" customFormat="1" hidden="1" x14ac:dyDescent="0.2">
      <c r="A235" s="6"/>
      <c r="AW235" s="250"/>
      <c r="BA235" s="6"/>
      <c r="BB235" s="6"/>
      <c r="BC235" s="6"/>
      <c r="BD235" s="6"/>
      <c r="BE235" s="6"/>
      <c r="BF235" s="6"/>
      <c r="BP235" s="250"/>
    </row>
    <row r="236" spans="1:68" s="238" customFormat="1" hidden="1" x14ac:dyDescent="0.2">
      <c r="A236" s="251">
        <f>SUM(A8:Y222)</f>
        <v>7396</v>
      </c>
      <c r="AW236" s="250"/>
      <c r="BA236" s="6"/>
      <c r="BB236" s="6"/>
      <c r="BC236" s="6"/>
      <c r="BD236" s="6"/>
      <c r="BE236" s="251">
        <f>SUM(BD1:BG205)</f>
        <v>0</v>
      </c>
      <c r="BF236" s="6"/>
      <c r="BP236" s="250"/>
    </row>
    <row r="237" spans="1:68" s="238" customFormat="1" hidden="1" x14ac:dyDescent="0.2">
      <c r="A237" s="6"/>
      <c r="AW237" s="250"/>
      <c r="BA237" s="6"/>
      <c r="BB237" s="6"/>
      <c r="BC237" s="6"/>
      <c r="BD237" s="6"/>
      <c r="BF237" s="6"/>
      <c r="BP237" s="250"/>
    </row>
    <row r="238" spans="1:68" s="238" customFormat="1" hidden="1" x14ac:dyDescent="0.2">
      <c r="A238" s="6"/>
      <c r="AW238" s="250"/>
      <c r="BA238" s="6"/>
      <c r="BB238" s="6"/>
      <c r="BC238" s="6"/>
      <c r="BD238" s="6"/>
      <c r="BE238" s="6"/>
      <c r="BF238" s="6"/>
      <c r="BP238" s="250"/>
    </row>
    <row r="239" spans="1:68" s="238" customFormat="1" x14ac:dyDescent="0.2">
      <c r="A239" s="6"/>
      <c r="AW239" s="250"/>
      <c r="BA239" s="6"/>
      <c r="BB239" s="6"/>
      <c r="BC239" s="6"/>
      <c r="BD239" s="6"/>
      <c r="BE239" s="6"/>
      <c r="BF239" s="6"/>
      <c r="BP239" s="250"/>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D17" sqref="D17"/>
    </sheetView>
  </sheetViews>
  <sheetFormatPr baseColWidth="10" defaultRowHeight="12.75" x14ac:dyDescent="0.2"/>
  <cols>
    <col min="1" max="1" width="35.42578125" style="238" customWidth="1"/>
    <col min="2" max="2" width="23.5703125" style="238" customWidth="1"/>
    <col min="3" max="3" width="15" style="238" customWidth="1"/>
    <col min="4" max="4" width="15.7109375" style="238" customWidth="1"/>
    <col min="5" max="5" width="13.42578125" style="238" customWidth="1"/>
    <col min="6" max="6" width="13" style="238" customWidth="1"/>
    <col min="7" max="7" width="14.7109375" style="238" customWidth="1"/>
    <col min="8" max="8" width="13" style="238" customWidth="1"/>
    <col min="9" max="9" width="12.5703125" style="238" customWidth="1"/>
    <col min="10" max="10" width="9.28515625" style="238" customWidth="1"/>
    <col min="11" max="11" width="10.28515625" style="238" customWidth="1"/>
    <col min="12" max="12" width="9.28515625" style="238" customWidth="1"/>
    <col min="13" max="13" width="9.42578125" style="238" customWidth="1"/>
    <col min="14" max="14" width="9.140625" style="238"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",[5]NOMBRE!B2," - ","( ",[5]NOMBRE!C2,[5]NOMBRE!D2,[5]NOMBRE!E2,[5]NOMBRE!F2,[5]NOMBRE!G2," )")</f>
        <v>COMUNA: LINARES - ( 07408 )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",[5]NOMBRE!B3," - ","( ",[5]NOMBRE!C3,[5]NOMBRE!D3,[5]NOMBRE!E3,[5]NOMBRE!F3,[5]NOMBRE!G3,[5]NOMBRE!H3," )")</f>
        <v>ESTABLECIMIENTO/ESTRATEGIA: HOSPITAL DE LINARES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",[5]NOMBRE!B6," - ","( ",[5]NOMBRE!C6,[5]NOMBRE!D6," )")</f>
        <v>MES: ABRIL - ( 04 )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",[5]NOMBRE!B7)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23" t="s">
        <v>1</v>
      </c>
      <c r="B6" s="323"/>
      <c r="C6" s="323"/>
      <c r="D6" s="323"/>
      <c r="E6" s="323"/>
      <c r="F6" s="323"/>
      <c r="G6" s="323"/>
      <c r="H6" s="323"/>
      <c r="I6" s="323"/>
      <c r="J6" s="323"/>
      <c r="K6" s="323"/>
      <c r="L6" s="323"/>
      <c r="M6" s="323"/>
      <c r="N6" s="323"/>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4" t="s">
        <v>4</v>
      </c>
      <c r="B10" s="326" t="s">
        <v>5</v>
      </c>
      <c r="C10" s="327" t="s">
        <v>6</v>
      </c>
      <c r="D10" s="327"/>
      <c r="E10" s="327"/>
      <c r="F10" s="327"/>
      <c r="G10" s="327"/>
      <c r="H10" s="327"/>
      <c r="I10" s="327"/>
      <c r="J10" s="327"/>
      <c r="K10" s="327"/>
      <c r="L10" s="327"/>
      <c r="M10" s="327"/>
      <c r="N10" s="327"/>
      <c r="O10" s="327"/>
      <c r="P10" s="327"/>
      <c r="Q10" s="327"/>
      <c r="R10" s="327"/>
      <c r="S10" s="327"/>
      <c r="T10" s="327"/>
      <c r="U10" s="328"/>
      <c r="V10" s="328" t="s">
        <v>7</v>
      </c>
      <c r="W10" s="329"/>
      <c r="X10" s="338" t="s">
        <v>8</v>
      </c>
      <c r="Y10" s="334" t="s">
        <v>9</v>
      </c>
      <c r="Z10" s="15"/>
      <c r="AA10" s="15"/>
      <c r="AB10" s="15"/>
      <c r="AC10" s="15"/>
      <c r="AI10" s="15"/>
      <c r="AJ10" s="15"/>
      <c r="AK10" s="15"/>
      <c r="AL10" s="15"/>
      <c r="AM10" s="15"/>
      <c r="AW10" s="16"/>
      <c r="AZ10" s="17"/>
      <c r="BP10" s="16"/>
    </row>
    <row r="11" spans="1:81" s="13" customFormat="1" ht="39" customHeight="1" x14ac:dyDescent="0.15">
      <c r="A11" s="325"/>
      <c r="B11" s="326"/>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39"/>
      <c r="Y11" s="335"/>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4" t="s">
        <v>37</v>
      </c>
      <c r="B18" s="324" t="s">
        <v>5</v>
      </c>
      <c r="C18" s="336" t="s">
        <v>38</v>
      </c>
      <c r="D18" s="337"/>
      <c r="E18" s="337"/>
      <c r="F18" s="324"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5"/>
      <c r="B19" s="325"/>
      <c r="C19" s="67" t="s">
        <v>40</v>
      </c>
      <c r="D19" s="68" t="s">
        <v>41</v>
      </c>
      <c r="E19" s="69" t="s">
        <v>42</v>
      </c>
      <c r="F19" s="325"/>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294">
        <f>+SUM(C23:F23)</f>
        <v>0</v>
      </c>
      <c r="C23" s="86">
        <f>+SUM(C20:C22)</f>
        <v>0</v>
      </c>
      <c r="D23" s="87">
        <f>+SUM(D20:D22)</f>
        <v>0</v>
      </c>
      <c r="E23" s="88">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89"/>
      <c r="BP23" s="16"/>
    </row>
    <row r="24" spans="1:81" s="11" customFormat="1" ht="50.25" customHeight="1" x14ac:dyDescent="0.2">
      <c r="A24" s="90" t="s">
        <v>46</v>
      </c>
      <c r="B24" s="90"/>
      <c r="D24" s="90"/>
      <c r="E24" s="90"/>
      <c r="AS24" s="91"/>
      <c r="AT24" s="91"/>
      <c r="AU24" s="91"/>
      <c r="AV24" s="92"/>
      <c r="AW24" s="93"/>
      <c r="AX24" s="91"/>
      <c r="AY24" s="91"/>
      <c r="AZ24" s="91"/>
      <c r="BA24" s="70"/>
      <c r="BB24" s="70"/>
      <c r="BC24" s="70"/>
      <c r="BD24" s="70"/>
      <c r="BE24" s="70"/>
      <c r="BF24" s="89"/>
      <c r="BG24" s="91"/>
      <c r="BH24" s="91"/>
      <c r="BI24" s="91"/>
      <c r="BJ24" s="91"/>
      <c r="BK24" s="91"/>
      <c r="BL24" s="91"/>
      <c r="BM24" s="91"/>
      <c r="BN24" s="91"/>
      <c r="BO24" s="91"/>
      <c r="BP24" s="93"/>
      <c r="BQ24" s="91"/>
      <c r="BR24" s="91"/>
      <c r="BS24" s="91"/>
      <c r="BT24" s="91"/>
      <c r="BU24" s="91"/>
      <c r="BV24" s="91"/>
      <c r="BW24" s="91"/>
      <c r="BX24" s="91"/>
      <c r="BY24" s="91"/>
      <c r="BZ24" s="91"/>
      <c r="CA24" s="91"/>
      <c r="CB24" s="91"/>
      <c r="CC24" s="91"/>
    </row>
    <row r="25" spans="1:81" s="11" customFormat="1" ht="15" customHeight="1" x14ac:dyDescent="0.2">
      <c r="A25" s="330" t="s">
        <v>47</v>
      </c>
      <c r="B25" s="326" t="s">
        <v>48</v>
      </c>
      <c r="C25" s="326"/>
      <c r="D25" s="324" t="s">
        <v>5</v>
      </c>
      <c r="E25" s="331" t="s">
        <v>38</v>
      </c>
      <c r="F25" s="331"/>
      <c r="G25" s="331"/>
      <c r="H25" s="332" t="s">
        <v>39</v>
      </c>
      <c r="AS25" s="91"/>
      <c r="AT25" s="91"/>
      <c r="AU25" s="91"/>
      <c r="AV25" s="92"/>
      <c r="AW25" s="93"/>
      <c r="AX25" s="91"/>
      <c r="AY25" s="91"/>
      <c r="AZ25" s="91"/>
      <c r="BA25" s="70"/>
      <c r="BB25" s="70"/>
      <c r="BC25" s="70"/>
      <c r="BD25" s="70"/>
      <c r="BE25" s="70"/>
      <c r="BF25" s="89"/>
      <c r="BG25" s="91"/>
      <c r="BH25" s="91"/>
      <c r="BI25" s="91"/>
      <c r="BJ25" s="91"/>
      <c r="BK25" s="91"/>
      <c r="BL25" s="91"/>
      <c r="BM25" s="91"/>
      <c r="BN25" s="91"/>
      <c r="BO25" s="91"/>
      <c r="BP25" s="93"/>
      <c r="BQ25" s="91"/>
      <c r="BR25" s="91"/>
      <c r="BS25" s="91"/>
      <c r="BT25" s="91"/>
      <c r="BU25" s="91"/>
      <c r="BV25" s="91"/>
      <c r="BW25" s="91"/>
      <c r="BX25" s="91"/>
      <c r="BY25" s="91"/>
      <c r="BZ25" s="91"/>
      <c r="CA25" s="91"/>
      <c r="CB25" s="91"/>
      <c r="CC25" s="91"/>
    </row>
    <row r="26" spans="1:81" s="11" customFormat="1" ht="49.5" customHeight="1" x14ac:dyDescent="0.2">
      <c r="A26" s="330"/>
      <c r="B26" s="326"/>
      <c r="C26" s="326"/>
      <c r="D26" s="325"/>
      <c r="E26" s="94" t="s">
        <v>40</v>
      </c>
      <c r="F26" s="94" t="s">
        <v>49</v>
      </c>
      <c r="G26" s="94" t="s">
        <v>42</v>
      </c>
      <c r="H26" s="333"/>
      <c r="AS26" s="91"/>
      <c r="AT26" s="91"/>
      <c r="AU26" s="91"/>
      <c r="AV26" s="92"/>
      <c r="AW26" s="93"/>
      <c r="AX26" s="91"/>
      <c r="AY26" s="91"/>
      <c r="AZ26" s="91"/>
      <c r="BA26" s="70"/>
      <c r="BB26" s="70"/>
      <c r="BC26" s="70"/>
      <c r="BD26" s="70"/>
      <c r="BE26" s="70"/>
      <c r="BF26" s="89"/>
      <c r="BG26" s="91"/>
      <c r="BH26" s="91"/>
      <c r="BI26" s="91"/>
      <c r="BJ26" s="91"/>
      <c r="BK26" s="91"/>
      <c r="BL26" s="91"/>
      <c r="BM26" s="91"/>
      <c r="BN26" s="91"/>
      <c r="BO26" s="91"/>
      <c r="BP26" s="93"/>
      <c r="BQ26" s="91"/>
      <c r="BR26" s="91"/>
      <c r="BS26" s="91"/>
      <c r="BT26" s="91"/>
      <c r="BU26" s="91"/>
      <c r="BV26" s="91"/>
      <c r="BW26" s="91"/>
      <c r="BX26" s="91"/>
      <c r="BY26" s="91"/>
      <c r="BZ26" s="91"/>
      <c r="CA26" s="91"/>
      <c r="CB26" s="91"/>
      <c r="CC26" s="91"/>
    </row>
    <row r="27" spans="1:81" s="11" customFormat="1" ht="14.25" x14ac:dyDescent="0.2">
      <c r="A27" s="340" t="s">
        <v>50</v>
      </c>
      <c r="B27" s="341"/>
      <c r="C27" s="342"/>
      <c r="D27" s="95">
        <f>+SUM(E27:H27)</f>
        <v>0</v>
      </c>
      <c r="E27" s="96">
        <v>0</v>
      </c>
      <c r="F27" s="97"/>
      <c r="G27" s="98"/>
      <c r="H27" s="99"/>
      <c r="I27" s="100" t="str">
        <f>$AZ27&amp;"  "&amp;$BA27&amp;"  "&amp;$BB27&amp;"  "&amp;$BC27&amp;"  "&amp;AZ28</f>
        <v xml:space="preserve">        </v>
      </c>
      <c r="J27" s="101"/>
      <c r="K27" s="101"/>
      <c r="L27" s="101"/>
      <c r="AS27" s="91"/>
      <c r="AT27" s="91"/>
      <c r="AU27" s="91"/>
      <c r="AV27" s="92"/>
      <c r="AW27" s="93"/>
      <c r="AX27" s="91"/>
      <c r="AY27" s="91"/>
      <c r="AZ27" s="102" t="str">
        <f>IF($E27&lt;MAX($E28:$E45),"EN RBC existen patologías que son mayores a los Ingresos-personas","")</f>
        <v/>
      </c>
      <c r="BA27" s="103" t="str">
        <f>IF($F27&lt;MAX($F28:$F45),"EN RI existen patologías que son mayores a los Ingresos-personas","")</f>
        <v/>
      </c>
      <c r="BB27" s="103" t="str">
        <f>IF($G27&lt;MAX($G28:$G45),"EN RR existen patologías que son mayores a los Ingresos-personas","")</f>
        <v/>
      </c>
      <c r="BC27" s="103" t="str">
        <f>IF($H27&lt;MAX($H28:$H45),"EN Otros existen patologías que son mayores a los Ingresos-personas","")</f>
        <v/>
      </c>
      <c r="BD27" s="104" t="str">
        <f>IF($E27&lt;MAX($E28:$E45),1,"")</f>
        <v/>
      </c>
      <c r="BE27" s="104" t="str">
        <f>IF($F27&lt;MAX($F28:$F45),1,"")</f>
        <v/>
      </c>
      <c r="BF27" s="104" t="str">
        <f>IF($G27&lt;MAX($G28:$G45),1,"")</f>
        <v/>
      </c>
      <c r="BG27" s="105" t="str">
        <f>IF($H27&lt;MAX($H28:$H45),1,"")</f>
        <v/>
      </c>
      <c r="BH27" s="91"/>
      <c r="BI27" s="91"/>
      <c r="BJ27" s="91"/>
      <c r="BK27" s="91"/>
      <c r="BL27" s="91"/>
      <c r="BM27" s="91"/>
      <c r="BN27" s="91"/>
      <c r="BO27" s="91"/>
      <c r="BP27" s="93"/>
      <c r="BQ27" s="91"/>
      <c r="BR27" s="91"/>
      <c r="BS27" s="91"/>
      <c r="BT27" s="91"/>
      <c r="BU27" s="91"/>
      <c r="BV27" s="91"/>
      <c r="BW27" s="91"/>
      <c r="BX27" s="91"/>
      <c r="BY27" s="91"/>
      <c r="BZ27" s="91"/>
      <c r="CA27" s="91"/>
      <c r="CB27" s="91"/>
      <c r="CC27" s="91"/>
    </row>
    <row r="28" spans="1:81" s="11" customFormat="1" ht="20.25" customHeight="1" x14ac:dyDescent="0.2">
      <c r="A28" s="343" t="s">
        <v>51</v>
      </c>
      <c r="B28" s="346" t="s">
        <v>52</v>
      </c>
      <c r="C28" s="347"/>
      <c r="D28" s="106">
        <f t="shared" ref="D28:D46" si="0">+SUM(E28:H28)</f>
        <v>0</v>
      </c>
      <c r="E28" s="107"/>
      <c r="F28" s="108"/>
      <c r="G28" s="109"/>
      <c r="H28" s="110"/>
      <c r="I28" s="111"/>
      <c r="J28" s="112"/>
      <c r="K28" s="112"/>
      <c r="L28" s="112"/>
      <c r="M28" s="112"/>
      <c r="N28" s="112"/>
      <c r="O28" s="112"/>
      <c r="P28" s="112"/>
      <c r="Q28" s="112"/>
      <c r="R28" s="112"/>
      <c r="S28" s="112"/>
      <c r="T28" s="112"/>
      <c r="U28" s="112"/>
      <c r="AS28" s="91"/>
      <c r="AT28" s="91"/>
      <c r="AU28" s="91"/>
      <c r="AV28" s="92"/>
      <c r="AW28" s="93"/>
      <c r="AX28" s="91"/>
      <c r="AY28" s="91"/>
      <c r="AZ28" s="102" t="str">
        <f>IF($D27&lt;&gt;($B12),"EL NÚMERO DE INGRESOS NO PUEDE SER DISTINTO AL TOTAL DE INGRESOS DE LA SECCION A.1","")</f>
        <v/>
      </c>
      <c r="BA28" s="17"/>
      <c r="BB28" s="17"/>
      <c r="BC28" s="17"/>
      <c r="BD28" s="104" t="str">
        <f>IF($D27&lt;&gt;$B12,1,"")</f>
        <v/>
      </c>
      <c r="BE28" s="17"/>
      <c r="BF28" s="17"/>
      <c r="BG28" s="92"/>
      <c r="BH28" s="91"/>
      <c r="BI28" s="91"/>
      <c r="BJ28" s="91"/>
      <c r="BK28" s="91"/>
      <c r="BL28" s="91"/>
      <c r="BM28" s="91"/>
      <c r="BN28" s="91"/>
      <c r="BO28" s="91"/>
      <c r="BP28" s="93"/>
      <c r="BQ28" s="91"/>
      <c r="BR28" s="91"/>
      <c r="BS28" s="91"/>
      <c r="BT28" s="91"/>
      <c r="BU28" s="91"/>
      <c r="BV28" s="91"/>
      <c r="BW28" s="91"/>
      <c r="BX28" s="91"/>
      <c r="BY28" s="91"/>
      <c r="BZ28" s="91"/>
      <c r="CA28" s="91"/>
      <c r="CB28" s="91"/>
      <c r="CC28" s="91"/>
    </row>
    <row r="29" spans="1:81" s="11" customFormat="1" ht="22.5" customHeight="1" x14ac:dyDescent="0.2">
      <c r="A29" s="344"/>
      <c r="B29" s="348" t="s">
        <v>53</v>
      </c>
      <c r="C29" s="349"/>
      <c r="D29" s="113">
        <f t="shared" si="0"/>
        <v>0</v>
      </c>
      <c r="E29" s="107"/>
      <c r="F29" s="108"/>
      <c r="G29" s="109"/>
      <c r="H29" s="110"/>
      <c r="I29" s="111"/>
      <c r="J29" s="112"/>
      <c r="K29" s="112"/>
      <c r="L29" s="112"/>
      <c r="M29" s="112"/>
      <c r="N29" s="112"/>
      <c r="O29" s="112"/>
      <c r="P29" s="112"/>
      <c r="Q29" s="112"/>
      <c r="R29" s="112"/>
      <c r="S29" s="112"/>
      <c r="T29" s="112"/>
      <c r="U29" s="112"/>
      <c r="AS29" s="91"/>
      <c r="AT29" s="91"/>
      <c r="AU29" s="91"/>
      <c r="AV29" s="92"/>
      <c r="AW29" s="93"/>
      <c r="AX29" s="91"/>
      <c r="AY29" s="91"/>
      <c r="AZ29" s="92"/>
      <c r="BA29" s="13"/>
      <c r="BB29" s="114"/>
      <c r="BC29" s="13"/>
      <c r="BD29" s="13"/>
      <c r="BE29" s="13"/>
      <c r="BF29" s="13"/>
      <c r="BG29" s="13"/>
      <c r="BH29" s="91"/>
      <c r="BI29" s="91"/>
      <c r="BJ29" s="91"/>
      <c r="BK29" s="91"/>
      <c r="BL29" s="91"/>
      <c r="BM29" s="91"/>
      <c r="BN29" s="91"/>
      <c r="BO29" s="91"/>
      <c r="BP29" s="93"/>
      <c r="BQ29" s="91"/>
      <c r="BR29" s="91"/>
      <c r="BS29" s="91"/>
      <c r="BT29" s="91"/>
      <c r="BU29" s="91"/>
      <c r="BV29" s="91"/>
      <c r="BW29" s="91"/>
      <c r="BX29" s="91"/>
      <c r="BY29" s="91"/>
      <c r="BZ29" s="91"/>
      <c r="CA29" s="91"/>
      <c r="CB29" s="91"/>
      <c r="CC29" s="91"/>
    </row>
    <row r="30" spans="1:81" s="11" customFormat="1" ht="23.25" customHeight="1" x14ac:dyDescent="0.2">
      <c r="A30" s="344"/>
      <c r="B30" s="350" t="s">
        <v>54</v>
      </c>
      <c r="C30" s="351"/>
      <c r="D30" s="113">
        <f t="shared" si="0"/>
        <v>0</v>
      </c>
      <c r="E30" s="107"/>
      <c r="F30" s="108"/>
      <c r="G30" s="109"/>
      <c r="H30" s="110"/>
      <c r="I30" s="111"/>
      <c r="J30" s="112"/>
      <c r="K30" s="112"/>
      <c r="L30" s="112"/>
      <c r="M30" s="112"/>
      <c r="N30" s="112"/>
      <c r="O30" s="112"/>
      <c r="P30" s="112"/>
      <c r="Q30" s="112"/>
      <c r="R30" s="112"/>
      <c r="S30" s="112"/>
      <c r="T30" s="112"/>
      <c r="U30" s="112"/>
      <c r="AS30" s="91"/>
      <c r="AT30" s="91"/>
      <c r="AU30" s="91"/>
      <c r="AV30" s="92"/>
      <c r="AW30" s="93"/>
      <c r="AX30" s="91"/>
      <c r="AY30" s="91"/>
      <c r="AZ30" s="13"/>
      <c r="BA30" s="13"/>
      <c r="BB30" s="114"/>
      <c r="BC30" s="13"/>
      <c r="BD30" s="13"/>
      <c r="BE30" s="13"/>
      <c r="BF30" s="13"/>
      <c r="BG30" s="13"/>
      <c r="BH30" s="91"/>
      <c r="BI30" s="91"/>
      <c r="BJ30" s="91"/>
      <c r="BK30" s="91"/>
      <c r="BL30" s="91"/>
      <c r="BM30" s="91"/>
      <c r="BN30" s="91"/>
      <c r="BO30" s="91"/>
      <c r="BP30" s="93"/>
      <c r="BQ30" s="91"/>
      <c r="BR30" s="91"/>
      <c r="BS30" s="91"/>
      <c r="BT30" s="91"/>
      <c r="BU30" s="91"/>
      <c r="BV30" s="91"/>
      <c r="BW30" s="91"/>
      <c r="BX30" s="91"/>
      <c r="BY30" s="91"/>
      <c r="BZ30" s="91"/>
      <c r="CA30" s="91"/>
      <c r="CB30" s="91"/>
      <c r="CC30" s="91"/>
    </row>
    <row r="31" spans="1:81" s="11" customFormat="1" ht="13.5" customHeight="1" x14ac:dyDescent="0.2">
      <c r="A31" s="344"/>
      <c r="B31" s="348" t="s">
        <v>55</v>
      </c>
      <c r="C31" s="349"/>
      <c r="D31" s="113">
        <f t="shared" si="0"/>
        <v>0</v>
      </c>
      <c r="E31" s="107"/>
      <c r="F31" s="108"/>
      <c r="G31" s="109"/>
      <c r="H31" s="110"/>
      <c r="I31" s="111"/>
      <c r="J31" s="112"/>
      <c r="K31" s="112"/>
      <c r="L31" s="112"/>
      <c r="M31" s="112"/>
      <c r="N31" s="112"/>
      <c r="O31" s="112"/>
      <c r="P31" s="112"/>
      <c r="Q31" s="112"/>
      <c r="R31" s="112"/>
      <c r="S31" s="112"/>
      <c r="T31" s="112"/>
      <c r="U31" s="112"/>
      <c r="AS31" s="91"/>
      <c r="AT31" s="91"/>
      <c r="AU31" s="91"/>
      <c r="AV31" s="92"/>
      <c r="AW31" s="93"/>
      <c r="AX31" s="91"/>
      <c r="AY31" s="91"/>
      <c r="AZ31" s="13"/>
      <c r="BA31" s="13"/>
      <c r="BB31" s="114"/>
      <c r="BC31" s="13"/>
      <c r="BD31" s="13"/>
      <c r="BE31" s="13"/>
      <c r="BF31" s="13"/>
      <c r="BG31" s="13"/>
      <c r="BH31" s="91"/>
      <c r="BI31" s="91"/>
      <c r="BJ31" s="91"/>
      <c r="BK31" s="91"/>
      <c r="BL31" s="91"/>
      <c r="BM31" s="91"/>
      <c r="BN31" s="91"/>
      <c r="BO31" s="91"/>
      <c r="BP31" s="93"/>
      <c r="BQ31" s="91"/>
      <c r="BR31" s="91"/>
      <c r="BS31" s="91"/>
      <c r="BT31" s="91"/>
      <c r="BU31" s="91"/>
      <c r="BV31" s="91"/>
      <c r="BW31" s="91"/>
      <c r="BX31" s="91"/>
      <c r="BY31" s="91"/>
      <c r="BZ31" s="91"/>
      <c r="CA31" s="91"/>
      <c r="CB31" s="91"/>
      <c r="CC31" s="91"/>
    </row>
    <row r="32" spans="1:81" s="11" customFormat="1" ht="16.5" customHeight="1" x14ac:dyDescent="0.2">
      <c r="A32" s="344"/>
      <c r="B32" s="348" t="s">
        <v>56</v>
      </c>
      <c r="C32" s="349"/>
      <c r="D32" s="113">
        <f t="shared" si="0"/>
        <v>0</v>
      </c>
      <c r="E32" s="107"/>
      <c r="F32" s="108"/>
      <c r="G32" s="109"/>
      <c r="H32" s="110"/>
      <c r="I32" s="111"/>
      <c r="J32" s="112"/>
      <c r="K32" s="112"/>
      <c r="L32" s="112"/>
      <c r="M32" s="112"/>
      <c r="N32" s="112"/>
      <c r="O32" s="112"/>
      <c r="P32" s="112"/>
      <c r="Q32" s="112"/>
      <c r="R32" s="112"/>
      <c r="S32" s="112"/>
      <c r="T32" s="112"/>
      <c r="U32" s="112"/>
      <c r="AS32" s="91"/>
      <c r="AT32" s="91"/>
      <c r="AU32" s="91"/>
      <c r="AV32" s="92"/>
      <c r="AW32" s="93"/>
      <c r="AX32" s="91"/>
      <c r="AY32" s="91"/>
      <c r="AZ32" s="13"/>
      <c r="BA32" s="13"/>
      <c r="BB32" s="114"/>
      <c r="BC32" s="13"/>
      <c r="BD32" s="13"/>
      <c r="BE32" s="13"/>
      <c r="BF32" s="13"/>
      <c r="BG32" s="13"/>
      <c r="BH32" s="91"/>
      <c r="BI32" s="91"/>
      <c r="BJ32" s="91"/>
      <c r="BK32" s="91"/>
      <c r="BL32" s="91"/>
      <c r="BM32" s="91"/>
      <c r="BN32" s="91"/>
      <c r="BO32" s="91"/>
      <c r="BP32" s="93"/>
      <c r="BQ32" s="91"/>
      <c r="BR32" s="91"/>
      <c r="BS32" s="91"/>
      <c r="BT32" s="91"/>
      <c r="BU32" s="91"/>
      <c r="BV32" s="91"/>
      <c r="BW32" s="91"/>
      <c r="BX32" s="91"/>
      <c r="BY32" s="91"/>
      <c r="BZ32" s="91"/>
      <c r="CA32" s="91"/>
      <c r="CB32" s="91"/>
      <c r="CC32" s="91"/>
    </row>
    <row r="33" spans="1:81" s="11" customFormat="1" ht="16.5" customHeight="1" x14ac:dyDescent="0.2">
      <c r="A33" s="344"/>
      <c r="B33" s="348" t="s">
        <v>57</v>
      </c>
      <c r="C33" s="349"/>
      <c r="D33" s="113">
        <f t="shared" si="0"/>
        <v>0</v>
      </c>
      <c r="E33" s="107"/>
      <c r="F33" s="108"/>
      <c r="G33" s="109"/>
      <c r="H33" s="110"/>
      <c r="I33" s="111"/>
      <c r="J33" s="112"/>
      <c r="K33" s="112"/>
      <c r="L33" s="112"/>
      <c r="M33" s="112"/>
      <c r="N33" s="112"/>
      <c r="O33" s="112"/>
      <c r="P33" s="112"/>
      <c r="Q33" s="112"/>
      <c r="R33" s="112"/>
      <c r="S33" s="112"/>
      <c r="T33" s="112"/>
      <c r="U33" s="112"/>
      <c r="AS33" s="91"/>
      <c r="AT33" s="91"/>
      <c r="AU33" s="91"/>
      <c r="AV33" s="92"/>
      <c r="AW33" s="93"/>
      <c r="AX33" s="91"/>
      <c r="AY33" s="91"/>
      <c r="AZ33" s="13"/>
      <c r="BA33" s="13"/>
      <c r="BB33" s="114"/>
      <c r="BC33" s="13"/>
      <c r="BD33" s="13"/>
      <c r="BE33" s="13"/>
      <c r="BF33" s="13"/>
      <c r="BG33" s="13"/>
      <c r="BH33" s="91"/>
      <c r="BI33" s="91"/>
      <c r="BJ33" s="91"/>
      <c r="BK33" s="91"/>
      <c r="BL33" s="91"/>
      <c r="BM33" s="91"/>
      <c r="BN33" s="91"/>
      <c r="BO33" s="91"/>
      <c r="BP33" s="93"/>
      <c r="BQ33" s="91"/>
      <c r="BR33" s="91"/>
      <c r="BS33" s="91"/>
      <c r="BT33" s="91"/>
      <c r="BU33" s="91"/>
      <c r="BV33" s="91"/>
      <c r="BW33" s="91"/>
      <c r="BX33" s="91"/>
      <c r="BY33" s="91"/>
      <c r="BZ33" s="91"/>
      <c r="CA33" s="91"/>
      <c r="CB33" s="91"/>
      <c r="CC33" s="91"/>
    </row>
    <row r="34" spans="1:81" s="11" customFormat="1" ht="15" customHeight="1" x14ac:dyDescent="0.2">
      <c r="A34" s="344"/>
      <c r="B34" s="348" t="s">
        <v>58</v>
      </c>
      <c r="C34" s="349"/>
      <c r="D34" s="113">
        <f t="shared" si="0"/>
        <v>0</v>
      </c>
      <c r="E34" s="107"/>
      <c r="F34" s="108"/>
      <c r="G34" s="109"/>
      <c r="H34" s="110"/>
      <c r="I34" s="111"/>
      <c r="J34" s="112"/>
      <c r="K34" s="112"/>
      <c r="L34" s="112"/>
      <c r="M34" s="112"/>
      <c r="N34" s="112"/>
      <c r="O34" s="112"/>
      <c r="P34" s="112"/>
      <c r="Q34" s="112"/>
      <c r="R34" s="112"/>
      <c r="S34" s="112"/>
      <c r="T34" s="112"/>
      <c r="U34" s="112"/>
      <c r="AS34" s="91"/>
      <c r="AT34" s="91"/>
      <c r="AU34" s="91"/>
      <c r="AV34" s="92"/>
      <c r="AW34" s="93"/>
      <c r="AX34" s="91"/>
      <c r="AY34" s="91"/>
      <c r="AZ34" s="13"/>
      <c r="BA34" s="13"/>
      <c r="BB34" s="114"/>
      <c r="BC34" s="13"/>
      <c r="BD34" s="13"/>
      <c r="BE34" s="13"/>
      <c r="BF34" s="13"/>
      <c r="BG34" s="13"/>
      <c r="BH34" s="91"/>
      <c r="BI34" s="91"/>
      <c r="BJ34" s="91"/>
      <c r="BK34" s="91"/>
      <c r="BL34" s="91"/>
      <c r="BM34" s="91"/>
      <c r="BN34" s="91"/>
      <c r="BO34" s="91"/>
      <c r="BP34" s="93"/>
      <c r="BQ34" s="91"/>
      <c r="BR34" s="91"/>
      <c r="BS34" s="91"/>
      <c r="BT34" s="91"/>
      <c r="BU34" s="91"/>
      <c r="BV34" s="91"/>
      <c r="BW34" s="91"/>
      <c r="BX34" s="91"/>
      <c r="BY34" s="91"/>
      <c r="BZ34" s="91"/>
      <c r="CA34" s="91"/>
      <c r="CB34" s="91"/>
      <c r="CC34" s="91"/>
    </row>
    <row r="35" spans="1:81" s="11" customFormat="1" ht="15.75" customHeight="1" x14ac:dyDescent="0.2">
      <c r="A35" s="344"/>
      <c r="B35" s="348" t="s">
        <v>59</v>
      </c>
      <c r="C35" s="349"/>
      <c r="D35" s="113">
        <f t="shared" si="0"/>
        <v>0</v>
      </c>
      <c r="E35" s="107"/>
      <c r="F35" s="108"/>
      <c r="G35" s="109"/>
      <c r="H35" s="110"/>
      <c r="I35" s="111"/>
      <c r="J35" s="112"/>
      <c r="K35" s="112"/>
      <c r="L35" s="112"/>
      <c r="M35" s="112"/>
      <c r="N35" s="112"/>
      <c r="O35" s="112"/>
      <c r="P35" s="112"/>
      <c r="Q35" s="112"/>
      <c r="R35" s="112"/>
      <c r="S35" s="112"/>
      <c r="T35" s="112"/>
      <c r="U35" s="112"/>
      <c r="AS35" s="91"/>
      <c r="AT35" s="91"/>
      <c r="AU35" s="91"/>
      <c r="AV35" s="92"/>
      <c r="AW35" s="93"/>
      <c r="AX35" s="91"/>
      <c r="AY35" s="91"/>
      <c r="AZ35" s="13"/>
      <c r="BA35" s="13"/>
      <c r="BB35" s="114"/>
      <c r="BC35" s="13"/>
      <c r="BD35" s="13"/>
      <c r="BE35" s="13"/>
      <c r="BF35" s="13"/>
      <c r="BG35" s="13"/>
      <c r="BH35" s="91"/>
      <c r="BI35" s="91"/>
      <c r="BJ35" s="91"/>
      <c r="BK35" s="91"/>
      <c r="BL35" s="91"/>
      <c r="BM35" s="91"/>
      <c r="BN35" s="91"/>
      <c r="BO35" s="91"/>
      <c r="BP35" s="93"/>
      <c r="BQ35" s="91"/>
      <c r="BR35" s="91"/>
      <c r="BS35" s="91"/>
      <c r="BT35" s="91"/>
      <c r="BU35" s="91"/>
      <c r="BV35" s="91"/>
      <c r="BW35" s="91"/>
      <c r="BX35" s="91"/>
      <c r="BY35" s="91"/>
      <c r="BZ35" s="91"/>
      <c r="CA35" s="91"/>
      <c r="CB35" s="91"/>
      <c r="CC35" s="91"/>
    </row>
    <row r="36" spans="1:81" s="11" customFormat="1" ht="33.75" customHeight="1" x14ac:dyDescent="0.2">
      <c r="A36" s="344"/>
      <c r="B36" s="348" t="s">
        <v>60</v>
      </c>
      <c r="C36" s="349"/>
      <c r="D36" s="113">
        <f t="shared" si="0"/>
        <v>0</v>
      </c>
      <c r="E36" s="107"/>
      <c r="F36" s="108"/>
      <c r="G36" s="109"/>
      <c r="H36" s="110"/>
      <c r="I36" s="111"/>
      <c r="J36" s="112"/>
      <c r="K36" s="112"/>
      <c r="L36" s="112"/>
      <c r="M36" s="112"/>
      <c r="N36" s="112"/>
      <c r="O36" s="112"/>
      <c r="P36" s="112"/>
      <c r="Q36" s="112"/>
      <c r="R36" s="112"/>
      <c r="S36" s="112"/>
      <c r="T36" s="112"/>
      <c r="U36" s="112"/>
      <c r="AS36" s="91"/>
      <c r="AT36" s="91"/>
      <c r="AU36" s="91"/>
      <c r="AV36" s="92"/>
      <c r="AW36" s="93"/>
      <c r="AX36" s="91"/>
      <c r="AY36" s="91"/>
      <c r="AZ36" s="13"/>
      <c r="BA36" s="13"/>
      <c r="BB36" s="114"/>
      <c r="BC36" s="13"/>
      <c r="BD36" s="13"/>
      <c r="BE36" s="13"/>
      <c r="BF36" s="13"/>
      <c r="BG36" s="13"/>
      <c r="BH36" s="91"/>
      <c r="BI36" s="91"/>
      <c r="BJ36" s="91"/>
      <c r="BK36" s="91"/>
      <c r="BL36" s="91"/>
      <c r="BM36" s="91"/>
      <c r="BN36" s="91"/>
      <c r="BO36" s="91"/>
      <c r="BP36" s="93"/>
      <c r="BQ36" s="91"/>
      <c r="BR36" s="91"/>
      <c r="BS36" s="91"/>
      <c r="BT36" s="91"/>
      <c r="BU36" s="91"/>
      <c r="BV36" s="91"/>
      <c r="BW36" s="91"/>
      <c r="BX36" s="91"/>
      <c r="BY36" s="91"/>
      <c r="BZ36" s="91"/>
      <c r="CA36" s="91"/>
      <c r="CB36" s="91"/>
      <c r="CC36" s="91"/>
    </row>
    <row r="37" spans="1:81" s="11" customFormat="1" ht="33.75" customHeight="1" x14ac:dyDescent="0.2">
      <c r="A37" s="344"/>
      <c r="B37" s="348" t="s">
        <v>61</v>
      </c>
      <c r="C37" s="349"/>
      <c r="D37" s="113">
        <f t="shared" si="0"/>
        <v>0</v>
      </c>
      <c r="E37" s="107"/>
      <c r="F37" s="108"/>
      <c r="G37" s="109"/>
      <c r="H37" s="110"/>
      <c r="I37" s="111"/>
      <c r="J37" s="112"/>
      <c r="K37" s="112"/>
      <c r="L37" s="112"/>
      <c r="M37" s="112"/>
      <c r="N37" s="112"/>
      <c r="O37" s="112"/>
      <c r="P37" s="112"/>
      <c r="Q37" s="112"/>
      <c r="R37" s="112"/>
      <c r="S37" s="112"/>
      <c r="T37" s="112"/>
      <c r="U37" s="112"/>
      <c r="AS37" s="91"/>
      <c r="AT37" s="91"/>
      <c r="AU37" s="91"/>
      <c r="AV37" s="92"/>
      <c r="AW37" s="93"/>
      <c r="AX37" s="91"/>
      <c r="AY37" s="91"/>
      <c r="AZ37" s="13"/>
      <c r="BA37" s="13"/>
      <c r="BB37" s="114"/>
      <c r="BC37" s="13"/>
      <c r="BD37" s="13"/>
      <c r="BE37" s="13"/>
      <c r="BF37" s="13"/>
      <c r="BG37" s="13"/>
      <c r="BH37" s="91"/>
      <c r="BI37" s="91"/>
      <c r="BJ37" s="91"/>
      <c r="BK37" s="91"/>
      <c r="BL37" s="91"/>
      <c r="BM37" s="91"/>
      <c r="BN37" s="91"/>
      <c r="BO37" s="91"/>
      <c r="BP37" s="93"/>
      <c r="BQ37" s="91"/>
      <c r="BR37" s="91"/>
      <c r="BS37" s="91"/>
      <c r="BT37" s="91"/>
      <c r="BU37" s="91"/>
      <c r="BV37" s="91"/>
      <c r="BW37" s="91"/>
      <c r="BX37" s="91"/>
      <c r="BY37" s="91"/>
      <c r="BZ37" s="91"/>
      <c r="CA37" s="91"/>
      <c r="CB37" s="91"/>
      <c r="CC37" s="91"/>
    </row>
    <row r="38" spans="1:81" s="11" customFormat="1" ht="35.25" customHeight="1" x14ac:dyDescent="0.2">
      <c r="A38" s="344"/>
      <c r="B38" s="348" t="s">
        <v>62</v>
      </c>
      <c r="C38" s="349"/>
      <c r="D38" s="113">
        <f t="shared" si="0"/>
        <v>0</v>
      </c>
      <c r="E38" s="107"/>
      <c r="F38" s="108"/>
      <c r="G38" s="109"/>
      <c r="H38" s="110"/>
      <c r="I38" s="111"/>
      <c r="J38" s="112"/>
      <c r="K38" s="112"/>
      <c r="L38" s="112"/>
      <c r="M38" s="112"/>
      <c r="N38" s="112"/>
      <c r="O38" s="112"/>
      <c r="P38" s="112"/>
      <c r="Q38" s="112"/>
      <c r="R38" s="112"/>
      <c r="S38" s="112"/>
      <c r="T38" s="112"/>
      <c r="U38" s="112"/>
      <c r="AS38" s="91"/>
      <c r="AT38" s="91"/>
      <c r="AU38" s="91"/>
      <c r="AV38" s="92"/>
      <c r="AW38" s="93"/>
      <c r="AX38" s="91"/>
      <c r="AY38" s="91"/>
      <c r="AZ38" s="13"/>
      <c r="BA38" s="13"/>
      <c r="BB38" s="114"/>
      <c r="BC38" s="13"/>
      <c r="BD38" s="13"/>
      <c r="BE38" s="13"/>
      <c r="BF38" s="13"/>
      <c r="BG38" s="13"/>
      <c r="BH38" s="91"/>
      <c r="BI38" s="91"/>
      <c r="BJ38" s="91"/>
      <c r="BK38" s="91"/>
      <c r="BL38" s="91"/>
      <c r="BM38" s="91"/>
      <c r="BN38" s="91"/>
      <c r="BO38" s="91"/>
      <c r="BP38" s="93"/>
      <c r="BQ38" s="91"/>
      <c r="BR38" s="91"/>
      <c r="BS38" s="91"/>
      <c r="BT38" s="91"/>
      <c r="BU38" s="91"/>
      <c r="BV38" s="91"/>
      <c r="BW38" s="91"/>
      <c r="BX38" s="91"/>
      <c r="BY38" s="91"/>
      <c r="BZ38" s="91"/>
      <c r="CA38" s="91"/>
      <c r="CB38" s="91"/>
      <c r="CC38" s="91"/>
    </row>
    <row r="39" spans="1:81" s="11" customFormat="1" ht="14.25" customHeight="1" x14ac:dyDescent="0.2">
      <c r="A39" s="345"/>
      <c r="B39" s="352" t="s">
        <v>63</v>
      </c>
      <c r="C39" s="353"/>
      <c r="D39" s="115">
        <f t="shared" si="0"/>
        <v>0</v>
      </c>
      <c r="E39" s="116"/>
      <c r="F39" s="117"/>
      <c r="G39" s="118"/>
      <c r="H39" s="119"/>
      <c r="I39" s="111"/>
      <c r="J39" s="112"/>
      <c r="K39" s="112"/>
      <c r="L39" s="112"/>
      <c r="M39" s="112"/>
      <c r="N39" s="112"/>
      <c r="O39" s="112"/>
      <c r="P39" s="112"/>
      <c r="Q39" s="112"/>
      <c r="R39" s="112"/>
      <c r="S39" s="112"/>
      <c r="T39" s="112"/>
      <c r="U39" s="112"/>
      <c r="AS39" s="91"/>
      <c r="AT39" s="91"/>
      <c r="AU39" s="91"/>
      <c r="AV39" s="92"/>
      <c r="AW39" s="93"/>
      <c r="AX39" s="91"/>
      <c r="AY39" s="91"/>
      <c r="AZ39" s="13"/>
      <c r="BA39" s="13"/>
      <c r="BB39" s="114"/>
      <c r="BC39" s="13"/>
      <c r="BD39" s="13"/>
      <c r="BE39" s="13"/>
      <c r="BF39" s="13"/>
      <c r="BG39" s="13"/>
      <c r="BH39" s="91"/>
      <c r="BI39" s="91"/>
      <c r="BJ39" s="91"/>
      <c r="BK39" s="91"/>
      <c r="BL39" s="91"/>
      <c r="BM39" s="91"/>
      <c r="BN39" s="91"/>
      <c r="BO39" s="91"/>
      <c r="BP39" s="93"/>
      <c r="BQ39" s="91"/>
      <c r="BR39" s="91"/>
      <c r="BS39" s="91"/>
      <c r="BT39" s="91"/>
      <c r="BU39" s="91"/>
      <c r="BV39" s="91"/>
      <c r="BW39" s="91"/>
      <c r="BX39" s="91"/>
      <c r="BY39" s="91"/>
      <c r="BZ39" s="91"/>
      <c r="CA39" s="91"/>
      <c r="CB39" s="91"/>
      <c r="CC39" s="91"/>
    </row>
    <row r="40" spans="1:81" s="11" customFormat="1" ht="14.25" x14ac:dyDescent="0.2">
      <c r="A40" s="343" t="s">
        <v>64</v>
      </c>
      <c r="B40" s="346" t="s">
        <v>65</v>
      </c>
      <c r="C40" s="347"/>
      <c r="D40" s="106">
        <f t="shared" si="0"/>
        <v>0</v>
      </c>
      <c r="E40" s="120"/>
      <c r="F40" s="121"/>
      <c r="G40" s="122"/>
      <c r="H40" s="123"/>
      <c r="I40" s="111"/>
      <c r="J40" s="112"/>
      <c r="K40" s="112"/>
      <c r="L40" s="112"/>
      <c r="M40" s="112"/>
      <c r="N40" s="112"/>
      <c r="O40" s="112"/>
      <c r="P40" s="112"/>
      <c r="Q40" s="112"/>
      <c r="R40" s="112"/>
      <c r="S40" s="112"/>
      <c r="T40" s="112"/>
      <c r="U40" s="112"/>
      <c r="AS40" s="91"/>
      <c r="AT40" s="91"/>
      <c r="AU40" s="91"/>
      <c r="AV40" s="92"/>
      <c r="AW40" s="93"/>
      <c r="AX40" s="91"/>
      <c r="AY40" s="91"/>
      <c r="AZ40" s="13"/>
      <c r="BA40" s="13"/>
      <c r="BB40" s="114"/>
      <c r="BC40" s="13"/>
      <c r="BD40" s="13"/>
      <c r="BE40" s="13"/>
      <c r="BF40" s="13"/>
      <c r="BG40" s="13"/>
      <c r="BH40" s="91"/>
      <c r="BI40" s="91"/>
      <c r="BJ40" s="91"/>
      <c r="BK40" s="91"/>
      <c r="BL40" s="91"/>
      <c r="BM40" s="91"/>
      <c r="BN40" s="91"/>
      <c r="BO40" s="91"/>
      <c r="BP40" s="93"/>
      <c r="BQ40" s="91"/>
      <c r="BR40" s="91"/>
      <c r="BS40" s="91"/>
      <c r="BT40" s="91"/>
      <c r="BU40" s="91"/>
      <c r="BV40" s="91"/>
      <c r="BW40" s="91"/>
      <c r="BX40" s="91"/>
      <c r="BY40" s="91"/>
      <c r="BZ40" s="91"/>
      <c r="CA40" s="91"/>
      <c r="CB40" s="91"/>
      <c r="CC40" s="91"/>
    </row>
    <row r="41" spans="1:81" s="11" customFormat="1" ht="14.25" x14ac:dyDescent="0.2">
      <c r="A41" s="344"/>
      <c r="B41" s="348" t="s">
        <v>66</v>
      </c>
      <c r="C41" s="349"/>
      <c r="D41" s="113">
        <f t="shared" si="0"/>
        <v>0</v>
      </c>
      <c r="E41" s="107"/>
      <c r="F41" s="108"/>
      <c r="G41" s="109"/>
      <c r="H41" s="110"/>
      <c r="I41" s="111"/>
      <c r="J41" s="112"/>
      <c r="K41" s="112"/>
      <c r="L41" s="112"/>
      <c r="M41" s="112"/>
      <c r="N41" s="112"/>
      <c r="O41" s="112"/>
      <c r="P41" s="112"/>
      <c r="Q41" s="112"/>
      <c r="R41" s="112"/>
      <c r="S41" s="112"/>
      <c r="T41" s="112"/>
      <c r="U41" s="112"/>
      <c r="AS41" s="91"/>
      <c r="AT41" s="91"/>
      <c r="AU41" s="91"/>
      <c r="AV41" s="92"/>
      <c r="AW41" s="93"/>
      <c r="AX41" s="91"/>
      <c r="AY41" s="91"/>
      <c r="AZ41" s="13"/>
      <c r="BA41" s="13"/>
      <c r="BB41" s="114"/>
      <c r="BC41" s="13"/>
      <c r="BD41" s="13"/>
      <c r="BE41" s="13"/>
      <c r="BF41" s="13"/>
      <c r="BG41" s="13"/>
      <c r="BH41" s="91"/>
      <c r="BI41" s="91"/>
      <c r="BJ41" s="91"/>
      <c r="BK41" s="91"/>
      <c r="BL41" s="91"/>
      <c r="BM41" s="91"/>
      <c r="BN41" s="91"/>
      <c r="BO41" s="91"/>
      <c r="BP41" s="93"/>
      <c r="BQ41" s="91"/>
      <c r="BR41" s="91"/>
      <c r="BS41" s="91"/>
      <c r="BT41" s="91"/>
      <c r="BU41" s="91"/>
      <c r="BV41" s="91"/>
      <c r="BW41" s="91"/>
      <c r="BX41" s="91"/>
      <c r="BY41" s="91"/>
      <c r="BZ41" s="91"/>
      <c r="CA41" s="91"/>
      <c r="CB41" s="91"/>
      <c r="CC41" s="91"/>
    </row>
    <row r="42" spans="1:81" s="11" customFormat="1" ht="14.25" x14ac:dyDescent="0.2">
      <c r="A42" s="344"/>
      <c r="B42" s="352" t="s">
        <v>63</v>
      </c>
      <c r="C42" s="353"/>
      <c r="D42" s="115">
        <f t="shared" si="0"/>
        <v>0</v>
      </c>
      <c r="E42" s="107"/>
      <c r="F42" s="108"/>
      <c r="G42" s="109"/>
      <c r="H42" s="110"/>
      <c r="I42" s="111"/>
      <c r="J42" s="112"/>
      <c r="K42" s="112"/>
      <c r="L42" s="112"/>
      <c r="M42" s="112"/>
      <c r="N42" s="112"/>
      <c r="O42" s="112"/>
      <c r="P42" s="112"/>
      <c r="Q42" s="112"/>
      <c r="R42" s="112"/>
      <c r="S42" s="112"/>
      <c r="T42" s="112"/>
      <c r="U42" s="112"/>
      <c r="AS42" s="91"/>
      <c r="AT42" s="91"/>
      <c r="AU42" s="91"/>
      <c r="AV42" s="92"/>
      <c r="AW42" s="93"/>
      <c r="AX42" s="91"/>
      <c r="AY42" s="91"/>
      <c r="AZ42" s="13"/>
      <c r="BA42" s="13"/>
      <c r="BB42" s="114"/>
      <c r="BC42" s="13"/>
      <c r="BD42" s="13"/>
      <c r="BE42" s="13"/>
      <c r="BF42" s="13"/>
      <c r="BG42" s="13"/>
      <c r="BH42" s="91"/>
      <c r="BI42" s="91"/>
      <c r="BJ42" s="91"/>
      <c r="BK42" s="91"/>
      <c r="BL42" s="91"/>
      <c r="BM42" s="91"/>
      <c r="BN42" s="91"/>
      <c r="BO42" s="91"/>
      <c r="BP42" s="93"/>
      <c r="BQ42" s="91"/>
      <c r="BR42" s="91"/>
      <c r="BS42" s="91"/>
      <c r="BT42" s="91"/>
      <c r="BU42" s="91"/>
      <c r="BV42" s="91"/>
      <c r="BW42" s="91"/>
      <c r="BX42" s="91"/>
      <c r="BY42" s="91"/>
      <c r="BZ42" s="91"/>
      <c r="CA42" s="91"/>
      <c r="CB42" s="91"/>
      <c r="CC42" s="91"/>
    </row>
    <row r="43" spans="1:81" s="11" customFormat="1" ht="14.25" x14ac:dyDescent="0.2">
      <c r="A43" s="343" t="s">
        <v>67</v>
      </c>
      <c r="B43" s="346" t="s">
        <v>65</v>
      </c>
      <c r="C43" s="347"/>
      <c r="D43" s="106">
        <f t="shared" si="0"/>
        <v>0</v>
      </c>
      <c r="E43" s="120"/>
      <c r="F43" s="121"/>
      <c r="G43" s="122"/>
      <c r="H43" s="123"/>
      <c r="I43" s="111"/>
      <c r="J43" s="112"/>
      <c r="K43" s="112"/>
      <c r="L43" s="112"/>
      <c r="M43" s="112"/>
      <c r="N43" s="112"/>
      <c r="O43" s="112"/>
      <c r="P43" s="112"/>
      <c r="Q43" s="112"/>
      <c r="R43" s="112"/>
      <c r="S43" s="112"/>
      <c r="T43" s="112"/>
      <c r="U43" s="112"/>
      <c r="AS43" s="91"/>
      <c r="AT43" s="91"/>
      <c r="AU43" s="91"/>
      <c r="AV43" s="92"/>
      <c r="AW43" s="93"/>
      <c r="AX43" s="91"/>
      <c r="AY43" s="91"/>
      <c r="AZ43" s="13"/>
      <c r="BA43" s="13"/>
      <c r="BB43" s="114"/>
      <c r="BC43" s="13"/>
      <c r="BD43" s="13"/>
      <c r="BE43" s="13"/>
      <c r="BF43" s="13"/>
      <c r="BG43" s="13"/>
      <c r="BH43" s="91"/>
      <c r="BI43" s="91"/>
      <c r="BJ43" s="91"/>
      <c r="BK43" s="91"/>
      <c r="BL43" s="91"/>
      <c r="BM43" s="91"/>
      <c r="BN43" s="91"/>
      <c r="BO43" s="91"/>
      <c r="BP43" s="93"/>
      <c r="BQ43" s="91"/>
      <c r="BR43" s="91"/>
      <c r="BS43" s="91"/>
      <c r="BT43" s="91"/>
      <c r="BU43" s="91"/>
      <c r="BV43" s="91"/>
      <c r="BW43" s="91"/>
      <c r="BX43" s="91"/>
      <c r="BY43" s="91"/>
      <c r="BZ43" s="91"/>
      <c r="CA43" s="91"/>
      <c r="CB43" s="91"/>
      <c r="CC43" s="91"/>
    </row>
    <row r="44" spans="1:81" s="11" customFormat="1" ht="14.25" x14ac:dyDescent="0.2">
      <c r="A44" s="344"/>
      <c r="B44" s="348" t="s">
        <v>66</v>
      </c>
      <c r="C44" s="349"/>
      <c r="D44" s="113">
        <f t="shared" si="0"/>
        <v>0</v>
      </c>
      <c r="E44" s="107"/>
      <c r="F44" s="108"/>
      <c r="G44" s="109"/>
      <c r="H44" s="110"/>
      <c r="I44" s="111"/>
      <c r="J44" s="112"/>
      <c r="K44" s="112"/>
      <c r="L44" s="112"/>
      <c r="M44" s="112"/>
      <c r="N44" s="112"/>
      <c r="O44" s="112"/>
      <c r="P44" s="112"/>
      <c r="Q44" s="112"/>
      <c r="R44" s="112"/>
      <c r="S44" s="112"/>
      <c r="T44" s="112"/>
      <c r="U44" s="112"/>
      <c r="AS44" s="91"/>
      <c r="AT44" s="91"/>
      <c r="AU44" s="91"/>
      <c r="AV44" s="92"/>
      <c r="AW44" s="93"/>
      <c r="AX44" s="91"/>
      <c r="AY44" s="91"/>
      <c r="AZ44" s="13"/>
      <c r="BA44" s="13"/>
      <c r="BB44" s="114"/>
      <c r="BC44" s="13"/>
      <c r="BD44" s="13"/>
      <c r="BE44" s="13"/>
      <c r="BF44" s="13"/>
      <c r="BG44" s="13"/>
      <c r="BH44" s="91"/>
      <c r="BI44" s="91"/>
      <c r="BJ44" s="91"/>
      <c r="BK44" s="91"/>
      <c r="BL44" s="91"/>
      <c r="BM44" s="91"/>
      <c r="BN44" s="91"/>
      <c r="BO44" s="91"/>
      <c r="BP44" s="93"/>
      <c r="BQ44" s="91"/>
      <c r="BR44" s="91"/>
      <c r="BS44" s="91"/>
      <c r="BT44" s="91"/>
      <c r="BU44" s="91"/>
      <c r="BV44" s="91"/>
      <c r="BW44" s="91"/>
      <c r="BX44" s="91"/>
      <c r="BY44" s="91"/>
      <c r="BZ44" s="91"/>
      <c r="CA44" s="91"/>
      <c r="CB44" s="91"/>
      <c r="CC44" s="91"/>
    </row>
    <row r="45" spans="1:81" s="11" customFormat="1" ht="14.25" x14ac:dyDescent="0.2">
      <c r="A45" s="345"/>
      <c r="B45" s="354" t="s">
        <v>63</v>
      </c>
      <c r="C45" s="355"/>
      <c r="D45" s="115">
        <f t="shared" si="0"/>
        <v>0</v>
      </c>
      <c r="E45" s="116"/>
      <c r="F45" s="117"/>
      <c r="G45" s="118"/>
      <c r="H45" s="119"/>
      <c r="I45" s="111"/>
      <c r="J45" s="112"/>
      <c r="K45" s="112"/>
      <c r="L45" s="112"/>
      <c r="M45" s="112"/>
      <c r="N45" s="112"/>
      <c r="O45" s="112"/>
      <c r="P45" s="112"/>
      <c r="Q45" s="112"/>
      <c r="R45" s="112"/>
      <c r="S45" s="112"/>
      <c r="T45" s="112"/>
      <c r="U45" s="112"/>
      <c r="AS45" s="91"/>
      <c r="AT45" s="91"/>
      <c r="AU45" s="91"/>
      <c r="AV45" s="92"/>
      <c r="AW45" s="93"/>
      <c r="AX45" s="91"/>
      <c r="AY45" s="91"/>
      <c r="AZ45" s="13"/>
      <c r="BA45" s="13"/>
      <c r="BB45" s="114"/>
      <c r="BC45" s="13"/>
      <c r="BD45" s="13"/>
      <c r="BE45" s="13"/>
      <c r="BF45" s="13"/>
      <c r="BG45" s="13"/>
      <c r="BH45" s="91"/>
      <c r="BI45" s="91"/>
      <c r="BJ45" s="91"/>
      <c r="BK45" s="91"/>
      <c r="BL45" s="91"/>
      <c r="BM45" s="91"/>
      <c r="BN45" s="91"/>
      <c r="BO45" s="91"/>
      <c r="BP45" s="93"/>
      <c r="BQ45" s="91"/>
      <c r="BR45" s="91"/>
      <c r="BS45" s="91"/>
      <c r="BT45" s="91"/>
      <c r="BU45" s="91"/>
      <c r="BV45" s="91"/>
      <c r="BW45" s="91"/>
      <c r="BX45" s="91"/>
      <c r="BY45" s="91"/>
      <c r="BZ45" s="91"/>
      <c r="CA45" s="91"/>
      <c r="CB45" s="91"/>
      <c r="CC45" s="91"/>
    </row>
    <row r="46" spans="1:81" s="11" customFormat="1" ht="25.5" customHeight="1" x14ac:dyDescent="0.2">
      <c r="A46" s="124" t="s">
        <v>63</v>
      </c>
      <c r="B46" s="356" t="s">
        <v>68</v>
      </c>
      <c r="C46" s="357"/>
      <c r="D46" s="125">
        <f t="shared" si="0"/>
        <v>0</v>
      </c>
      <c r="E46" s="126"/>
      <c r="F46" s="127"/>
      <c r="G46" s="128"/>
      <c r="H46" s="129"/>
      <c r="I46" s="111"/>
      <c r="J46" s="112"/>
      <c r="K46" s="112"/>
      <c r="L46" s="112"/>
      <c r="M46" s="112"/>
      <c r="N46" s="112"/>
      <c r="O46" s="112"/>
      <c r="P46" s="112"/>
      <c r="Q46" s="112"/>
      <c r="R46" s="112"/>
      <c r="S46" s="112"/>
      <c r="T46" s="112"/>
      <c r="U46" s="112"/>
      <c r="AS46" s="91"/>
      <c r="AT46" s="91"/>
      <c r="AU46" s="91"/>
      <c r="AV46" s="92"/>
      <c r="AW46" s="93"/>
      <c r="AX46" s="91"/>
      <c r="AY46" s="91"/>
      <c r="AZ46" s="13"/>
      <c r="BA46" s="13"/>
      <c r="BB46" s="114"/>
      <c r="BC46" s="13"/>
      <c r="BD46" s="13"/>
      <c r="BE46" s="13"/>
      <c r="BF46" s="13"/>
      <c r="BG46" s="13"/>
      <c r="BH46" s="91"/>
      <c r="BI46" s="91"/>
      <c r="BJ46" s="91"/>
      <c r="BK46" s="91"/>
      <c r="BL46" s="91"/>
      <c r="BM46" s="91"/>
      <c r="BN46" s="91"/>
      <c r="BO46" s="91"/>
      <c r="BP46" s="93"/>
      <c r="BQ46" s="91"/>
      <c r="BR46" s="91"/>
      <c r="BS46" s="91"/>
      <c r="BT46" s="91"/>
      <c r="BU46" s="91"/>
      <c r="BV46" s="91"/>
      <c r="BW46" s="91"/>
      <c r="BX46" s="91"/>
      <c r="BY46" s="91"/>
      <c r="BZ46" s="91"/>
      <c r="CA46" s="91"/>
      <c r="CB46" s="91"/>
      <c r="CC46" s="91"/>
    </row>
    <row r="47" spans="1:81" s="15" customFormat="1" ht="34.5" customHeight="1" x14ac:dyDescent="0.2">
      <c r="A47" s="130" t="s">
        <v>69</v>
      </c>
      <c r="B47" s="130"/>
      <c r="C47" s="130"/>
      <c r="D47" s="130"/>
      <c r="E47" s="130"/>
      <c r="F47" s="130"/>
      <c r="G47" s="130"/>
      <c r="H47" s="11"/>
      <c r="I47" s="11"/>
      <c r="J47" s="11"/>
      <c r="K47" s="11"/>
      <c r="L47" s="11"/>
      <c r="M47" s="130"/>
      <c r="N47" s="130"/>
      <c r="R47" s="11"/>
      <c r="AK47" s="13"/>
      <c r="AL47" s="13"/>
      <c r="AM47" s="13"/>
      <c r="AN47" s="13"/>
      <c r="AO47" s="13"/>
      <c r="AP47" s="13"/>
      <c r="AV47" s="17"/>
      <c r="AW47" s="131"/>
      <c r="BA47" s="70"/>
      <c r="BB47" s="70"/>
      <c r="BC47" s="70"/>
      <c r="BD47" s="70"/>
      <c r="BE47" s="70"/>
      <c r="BF47" s="89"/>
      <c r="BP47" s="16"/>
    </row>
    <row r="48" spans="1:81" s="13" customFormat="1" ht="19.5" customHeight="1" x14ac:dyDescent="0.15">
      <c r="A48" s="366" t="s">
        <v>70</v>
      </c>
      <c r="B48" s="368" t="s">
        <v>71</v>
      </c>
      <c r="C48" s="358" t="s">
        <v>72</v>
      </c>
      <c r="D48" s="370"/>
      <c r="E48" s="370"/>
      <c r="F48" s="370"/>
      <c r="G48" s="370"/>
      <c r="H48" s="370"/>
      <c r="I48" s="370"/>
      <c r="J48" s="370"/>
      <c r="K48" s="370"/>
      <c r="L48" s="370"/>
      <c r="M48" s="370"/>
      <c r="N48" s="370"/>
      <c r="O48" s="370"/>
      <c r="P48" s="370"/>
      <c r="Q48" s="370"/>
      <c r="R48" s="370"/>
      <c r="S48" s="370"/>
      <c r="T48" s="370"/>
      <c r="U48" s="359"/>
      <c r="V48" s="358" t="s">
        <v>7</v>
      </c>
      <c r="W48" s="359"/>
      <c r="X48" s="324" t="s">
        <v>73</v>
      </c>
      <c r="Y48" s="15"/>
      <c r="Z48" s="15"/>
      <c r="AA48" s="15"/>
      <c r="AB48" s="15"/>
      <c r="AC48" s="15"/>
      <c r="AD48" s="15"/>
      <c r="AE48" s="15"/>
      <c r="AF48" s="15"/>
      <c r="AG48" s="15"/>
      <c r="AH48" s="15"/>
      <c r="AI48" s="15"/>
      <c r="AJ48" s="15"/>
      <c r="AW48" s="131"/>
      <c r="AX48" s="17"/>
      <c r="BA48" s="70"/>
      <c r="BB48" s="70"/>
      <c r="BC48" s="70"/>
      <c r="BD48" s="70"/>
      <c r="BE48" s="70"/>
      <c r="BF48" s="89"/>
      <c r="BP48" s="16"/>
    </row>
    <row r="49" spans="1:68" s="13" customFormat="1" ht="27.75" customHeight="1" x14ac:dyDescent="0.15">
      <c r="A49" s="367"/>
      <c r="B49" s="369"/>
      <c r="C49" s="132"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5"/>
      <c r="Y49" s="15"/>
      <c r="Z49" s="15"/>
      <c r="AA49" s="15"/>
      <c r="AB49" s="15"/>
      <c r="AC49" s="15"/>
      <c r="AD49" s="15"/>
      <c r="AE49" s="15"/>
      <c r="AF49" s="3"/>
      <c r="AG49" s="15"/>
      <c r="AH49" s="15"/>
      <c r="AI49" s="15"/>
      <c r="AJ49" s="15"/>
      <c r="AK49" s="15"/>
      <c r="AL49" s="15"/>
      <c r="AM49" s="15"/>
      <c r="AW49" s="16"/>
      <c r="AZ49" s="17"/>
      <c r="BA49" s="70"/>
      <c r="BB49" s="70"/>
      <c r="BC49" s="70"/>
      <c r="BD49" s="70"/>
      <c r="BE49" s="70"/>
      <c r="BF49" s="89"/>
      <c r="BP49" s="16"/>
    </row>
    <row r="50" spans="1:68" s="13" customFormat="1" ht="15.75" customHeight="1" x14ac:dyDescent="0.15">
      <c r="A50" s="133" t="s">
        <v>74</v>
      </c>
      <c r="B50" s="134">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5"/>
      <c r="Y50" s="136"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7"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3"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5"/>
      <c r="Y51" s="136" t="str">
        <f t="shared" si="2"/>
        <v/>
      </c>
      <c r="Z51" s="15"/>
      <c r="AA51" s="15"/>
      <c r="AB51" s="15"/>
      <c r="AC51" s="15"/>
      <c r="AI51" s="15"/>
      <c r="AJ51" s="15"/>
      <c r="AK51" s="15"/>
      <c r="AL51" s="15"/>
      <c r="AM51" s="15"/>
      <c r="AW51" s="16"/>
      <c r="AZ51" s="17"/>
      <c r="BA51" s="33" t="str">
        <f t="shared" si="3"/>
        <v/>
      </c>
      <c r="BB51" s="137" t="str">
        <f t="shared" si="4"/>
        <v/>
      </c>
      <c r="BC51" s="33" t="str">
        <f t="shared" si="5"/>
        <v/>
      </c>
      <c r="BD51" s="16">
        <f t="shared" si="6"/>
        <v>0</v>
      </c>
      <c r="BE51" s="16">
        <f t="shared" si="7"/>
        <v>0</v>
      </c>
      <c r="BF51" s="16" t="str">
        <f t="shared" si="8"/>
        <v/>
      </c>
      <c r="BP51" s="16"/>
    </row>
    <row r="52" spans="1:68" s="13" customFormat="1" ht="15.75" customHeight="1" x14ac:dyDescent="0.15">
      <c r="A52" s="133"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5"/>
      <c r="Y52" s="136" t="str">
        <f t="shared" si="2"/>
        <v/>
      </c>
      <c r="Z52" s="15"/>
      <c r="AA52" s="15"/>
      <c r="AB52" s="15"/>
      <c r="AC52" s="15"/>
      <c r="AI52" s="15"/>
      <c r="AJ52" s="15"/>
      <c r="AK52" s="15"/>
      <c r="AL52" s="15"/>
      <c r="AM52" s="15"/>
      <c r="AW52" s="16"/>
      <c r="AZ52" s="17"/>
      <c r="BA52" s="33" t="str">
        <f t="shared" si="3"/>
        <v/>
      </c>
      <c r="BB52" s="137" t="str">
        <f t="shared" si="4"/>
        <v/>
      </c>
      <c r="BC52" s="33" t="str">
        <f t="shared" si="5"/>
        <v/>
      </c>
      <c r="BD52" s="16">
        <f t="shared" si="6"/>
        <v>0</v>
      </c>
      <c r="BE52" s="16">
        <f t="shared" si="7"/>
        <v>0</v>
      </c>
      <c r="BF52" s="16" t="str">
        <f t="shared" si="8"/>
        <v/>
      </c>
      <c r="BP52" s="16"/>
    </row>
    <row r="53" spans="1:68" s="13" customFormat="1" ht="15.75" customHeight="1" x14ac:dyDescent="0.15">
      <c r="A53" s="133"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5"/>
      <c r="Y53" s="136" t="str">
        <f t="shared" si="2"/>
        <v/>
      </c>
      <c r="Z53" s="15"/>
      <c r="AA53" s="15"/>
      <c r="AB53" s="15"/>
      <c r="AC53" s="15"/>
      <c r="AI53" s="15"/>
      <c r="AJ53" s="15"/>
      <c r="AK53" s="15"/>
      <c r="AL53" s="15"/>
      <c r="AM53" s="15"/>
      <c r="AW53" s="16"/>
      <c r="AZ53" s="17"/>
      <c r="BA53" s="33" t="str">
        <f t="shared" si="3"/>
        <v/>
      </c>
      <c r="BB53" s="137" t="str">
        <f t="shared" si="4"/>
        <v/>
      </c>
      <c r="BC53" s="33" t="str">
        <f t="shared" si="5"/>
        <v/>
      </c>
      <c r="BD53" s="16">
        <f t="shared" si="6"/>
        <v>0</v>
      </c>
      <c r="BE53" s="16">
        <f t="shared" si="7"/>
        <v>0</v>
      </c>
      <c r="BF53" s="16" t="str">
        <f t="shared" si="8"/>
        <v/>
      </c>
      <c r="BP53" s="16"/>
    </row>
    <row r="54" spans="1:68" s="13" customFormat="1" ht="15.75" customHeight="1" x14ac:dyDescent="0.15">
      <c r="A54" s="138"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39"/>
      <c r="Y54" s="136" t="str">
        <f t="shared" si="2"/>
        <v/>
      </c>
      <c r="Z54" s="15"/>
      <c r="AA54" s="15"/>
      <c r="AB54" s="15"/>
      <c r="AC54" s="15"/>
      <c r="AI54" s="15"/>
      <c r="AJ54" s="15"/>
      <c r="AK54" s="15"/>
      <c r="AL54" s="15"/>
      <c r="AM54" s="15"/>
      <c r="AW54" s="16"/>
      <c r="AZ54" s="17"/>
      <c r="BA54" s="33" t="str">
        <f t="shared" si="3"/>
        <v/>
      </c>
      <c r="BB54" s="137" t="str">
        <f t="shared" si="4"/>
        <v/>
      </c>
      <c r="BC54" s="33" t="str">
        <f t="shared" si="5"/>
        <v/>
      </c>
      <c r="BD54" s="16">
        <f t="shared" si="6"/>
        <v>0</v>
      </c>
      <c r="BE54" s="16">
        <f t="shared" si="7"/>
        <v>0</v>
      </c>
      <c r="BF54" s="16" t="str">
        <f t="shared" si="8"/>
        <v/>
      </c>
      <c r="BP54" s="16"/>
    </row>
    <row r="55" spans="1:68" s="13" customFormat="1" ht="15.75" customHeight="1" x14ac:dyDescent="0.15">
      <c r="A55" s="140" t="s">
        <v>5</v>
      </c>
      <c r="B55" s="141">
        <f t="shared" si="1"/>
        <v>0</v>
      </c>
      <c r="C55" s="142">
        <f>+SUM(C50:C54)</f>
        <v>0</v>
      </c>
      <c r="D55" s="143">
        <f t="shared" ref="D55:X55" si="9">+SUM(D50:D54)</f>
        <v>0</v>
      </c>
      <c r="E55" s="143">
        <f t="shared" si="9"/>
        <v>0</v>
      </c>
      <c r="F55" s="143">
        <f t="shared" si="9"/>
        <v>0</v>
      </c>
      <c r="G55" s="143">
        <f t="shared" si="9"/>
        <v>0</v>
      </c>
      <c r="H55" s="143">
        <f t="shared" si="9"/>
        <v>0</v>
      </c>
      <c r="I55" s="143">
        <f t="shared" si="9"/>
        <v>0</v>
      </c>
      <c r="J55" s="143">
        <f t="shared" si="9"/>
        <v>0</v>
      </c>
      <c r="K55" s="143">
        <f t="shared" si="9"/>
        <v>0</v>
      </c>
      <c r="L55" s="143">
        <f t="shared" si="9"/>
        <v>0</v>
      </c>
      <c r="M55" s="144">
        <f t="shared" si="9"/>
        <v>0</v>
      </c>
      <c r="N55" s="144">
        <f t="shared" si="9"/>
        <v>0</v>
      </c>
      <c r="O55" s="144">
        <f t="shared" si="9"/>
        <v>0</v>
      </c>
      <c r="P55" s="144">
        <f t="shared" si="9"/>
        <v>0</v>
      </c>
      <c r="Q55" s="144">
        <f t="shared" si="9"/>
        <v>0</v>
      </c>
      <c r="R55" s="144">
        <f t="shared" si="9"/>
        <v>0</v>
      </c>
      <c r="S55" s="144">
        <f t="shared" si="9"/>
        <v>0</v>
      </c>
      <c r="T55" s="144">
        <f t="shared" si="9"/>
        <v>0</v>
      </c>
      <c r="U55" s="144">
        <f t="shared" si="9"/>
        <v>0</v>
      </c>
      <c r="V55" s="142">
        <f t="shared" si="9"/>
        <v>0</v>
      </c>
      <c r="W55" s="145">
        <f t="shared" si="9"/>
        <v>0</v>
      </c>
      <c r="X55" s="146">
        <f t="shared" si="9"/>
        <v>0</v>
      </c>
      <c r="Y55" s="136" t="str">
        <f t="shared" si="2"/>
        <v/>
      </c>
      <c r="Z55" s="15"/>
      <c r="AA55" s="15"/>
      <c r="AB55" s="15"/>
      <c r="AC55" s="15"/>
      <c r="AI55" s="15"/>
      <c r="AJ55" s="15"/>
      <c r="AK55" s="15"/>
      <c r="AL55" s="15"/>
      <c r="AM55" s="15"/>
      <c r="AW55" s="16"/>
      <c r="AZ55" s="17"/>
      <c r="BA55" s="33" t="str">
        <f t="shared" si="3"/>
        <v/>
      </c>
      <c r="BB55" s="137" t="str">
        <f t="shared" si="4"/>
        <v/>
      </c>
      <c r="BC55" s="33" t="str">
        <f t="shared" si="5"/>
        <v/>
      </c>
      <c r="BD55" s="16">
        <f t="shared" si="6"/>
        <v>0</v>
      </c>
      <c r="BE55" s="16">
        <f t="shared" si="7"/>
        <v>0</v>
      </c>
      <c r="BF55" s="16" t="str">
        <f t="shared" si="8"/>
        <v/>
      </c>
      <c r="BP55" s="16"/>
    </row>
    <row r="56" spans="1:68" s="13" customFormat="1" ht="39.75" customHeight="1" x14ac:dyDescent="0.2">
      <c r="A56" s="147" t="s">
        <v>79</v>
      </c>
      <c r="C56" s="130"/>
      <c r="D56" s="130"/>
      <c r="E56" s="130"/>
      <c r="F56" s="130"/>
      <c r="G56" s="130"/>
      <c r="H56" s="130"/>
      <c r="I56" s="130"/>
      <c r="J56" s="130"/>
      <c r="K56" s="130"/>
      <c r="L56" s="130"/>
      <c r="M56" s="130"/>
      <c r="N56" s="130"/>
      <c r="O56" s="15"/>
      <c r="P56" s="15"/>
      <c r="Q56" s="15"/>
      <c r="R56" s="15"/>
      <c r="S56" s="15"/>
      <c r="T56" s="15"/>
      <c r="U56" s="15"/>
      <c r="V56" s="15"/>
      <c r="W56" s="15"/>
      <c r="X56" s="15"/>
      <c r="Y56" s="15"/>
      <c r="Z56" s="15"/>
      <c r="AF56" s="15"/>
      <c r="AG56" s="15"/>
      <c r="AH56" s="15"/>
      <c r="AI56" s="15"/>
      <c r="AJ56" s="15"/>
      <c r="AV56" s="17"/>
      <c r="AW56" s="131"/>
      <c r="BA56" s="70"/>
      <c r="BB56" s="70"/>
      <c r="BC56" s="70"/>
      <c r="BD56" s="70"/>
      <c r="BE56" s="70"/>
      <c r="BF56" s="89"/>
      <c r="BP56" s="16"/>
    </row>
    <row r="57" spans="1:68" s="13" customFormat="1" ht="19.5" customHeight="1" x14ac:dyDescent="0.15">
      <c r="A57" s="295" t="s">
        <v>70</v>
      </c>
      <c r="B57" s="94" t="s">
        <v>71</v>
      </c>
      <c r="C57" s="15"/>
      <c r="D57" s="15"/>
      <c r="E57" s="15"/>
      <c r="F57" s="15"/>
      <c r="G57" s="15"/>
      <c r="H57" s="15"/>
      <c r="I57" s="15"/>
      <c r="J57" s="15"/>
      <c r="K57" s="15"/>
      <c r="Q57" s="15"/>
      <c r="R57" s="15"/>
      <c r="S57" s="15"/>
      <c r="T57" s="15"/>
      <c r="U57" s="15"/>
      <c r="AH57" s="148"/>
      <c r="AI57" s="148"/>
      <c r="AW57" s="16"/>
      <c r="BA57" s="70"/>
      <c r="BB57" s="70"/>
      <c r="BC57" s="70"/>
      <c r="BD57" s="70"/>
      <c r="BE57" s="70"/>
      <c r="BF57" s="89"/>
      <c r="BP57" s="16"/>
    </row>
    <row r="58" spans="1:68" s="13" customFormat="1" ht="15" customHeight="1" x14ac:dyDescent="0.15">
      <c r="A58" s="149" t="s">
        <v>75</v>
      </c>
      <c r="B58" s="150"/>
      <c r="C58" s="15"/>
      <c r="D58" s="15"/>
      <c r="E58" s="15"/>
      <c r="F58" s="15"/>
      <c r="G58" s="15"/>
      <c r="H58" s="15"/>
      <c r="I58" s="15"/>
      <c r="J58" s="15"/>
      <c r="K58" s="15"/>
      <c r="Q58" s="15"/>
      <c r="R58" s="15"/>
      <c r="S58" s="15"/>
      <c r="T58" s="15"/>
      <c r="U58" s="15"/>
      <c r="AH58" s="148"/>
      <c r="AI58" s="148"/>
      <c r="AL58" s="151"/>
      <c r="AM58" s="152"/>
      <c r="AN58" s="151"/>
      <c r="AO58" s="151"/>
      <c r="AP58" s="151"/>
      <c r="AQ58" s="151"/>
      <c r="AW58" s="16"/>
      <c r="BA58" s="70"/>
      <c r="BB58" s="70"/>
      <c r="BC58" s="70"/>
      <c r="BD58" s="70"/>
      <c r="BE58" s="70"/>
      <c r="BF58" s="89"/>
      <c r="BP58" s="16"/>
    </row>
    <row r="59" spans="1:68" s="13" customFormat="1" ht="15" customHeight="1" x14ac:dyDescent="0.15">
      <c r="A59" s="133" t="s">
        <v>76</v>
      </c>
      <c r="B59" s="78"/>
      <c r="C59" s="15"/>
      <c r="D59" s="15"/>
      <c r="E59" s="15"/>
      <c r="F59" s="15"/>
      <c r="G59" s="15"/>
      <c r="H59" s="15"/>
      <c r="I59" s="15"/>
      <c r="J59" s="15"/>
      <c r="K59" s="15"/>
      <c r="Q59" s="15"/>
      <c r="R59" s="15"/>
      <c r="S59" s="15"/>
      <c r="T59" s="15"/>
      <c r="U59" s="15"/>
      <c r="AH59" s="148"/>
      <c r="AI59" s="148"/>
      <c r="AL59" s="151"/>
      <c r="AM59" s="152"/>
      <c r="AN59" s="151"/>
      <c r="AO59" s="151"/>
      <c r="AP59" s="151"/>
      <c r="AQ59" s="151"/>
      <c r="AW59" s="16"/>
      <c r="BA59" s="70"/>
      <c r="BB59" s="70"/>
      <c r="BC59" s="70"/>
      <c r="BD59" s="70"/>
      <c r="BE59" s="70"/>
      <c r="BF59" s="89"/>
      <c r="BP59" s="16"/>
    </row>
    <row r="60" spans="1:68" s="13" customFormat="1" ht="15" customHeight="1" x14ac:dyDescent="0.15">
      <c r="A60" s="133" t="s">
        <v>77</v>
      </c>
      <c r="B60" s="78"/>
      <c r="C60" s="15"/>
      <c r="D60" s="15"/>
      <c r="E60" s="15"/>
      <c r="F60" s="15"/>
      <c r="G60" s="15"/>
      <c r="H60" s="15"/>
      <c r="I60" s="15"/>
      <c r="J60" s="15"/>
      <c r="K60" s="15"/>
      <c r="Q60" s="15"/>
      <c r="R60" s="15"/>
      <c r="S60" s="15"/>
      <c r="T60" s="15"/>
      <c r="U60" s="15"/>
      <c r="AH60" s="148"/>
      <c r="AI60" s="148"/>
      <c r="AL60" s="151"/>
      <c r="AM60" s="152"/>
      <c r="AN60" s="151"/>
      <c r="AO60" s="151"/>
      <c r="AP60" s="151"/>
      <c r="AQ60" s="151"/>
      <c r="AW60" s="16"/>
      <c r="BA60" s="5"/>
      <c r="BB60" s="5"/>
      <c r="BC60" s="5"/>
      <c r="BD60" s="5"/>
      <c r="BE60" s="5"/>
      <c r="BF60" s="153"/>
      <c r="BP60" s="16"/>
    </row>
    <row r="61" spans="1:68" s="13" customFormat="1" ht="15" customHeight="1" x14ac:dyDescent="0.15">
      <c r="A61" s="138" t="s">
        <v>78</v>
      </c>
      <c r="B61" s="154"/>
      <c r="C61" s="15"/>
      <c r="D61" s="15"/>
      <c r="E61" s="15"/>
      <c r="F61" s="15"/>
      <c r="G61" s="15"/>
      <c r="H61" s="15"/>
      <c r="I61" s="15"/>
      <c r="J61" s="15"/>
      <c r="K61" s="15"/>
      <c r="Q61" s="15"/>
      <c r="R61" s="15"/>
      <c r="S61" s="15"/>
      <c r="T61" s="15"/>
      <c r="U61" s="15"/>
      <c r="AH61" s="148"/>
      <c r="AI61" s="148"/>
      <c r="AL61" s="151"/>
      <c r="AM61" s="152"/>
      <c r="AN61" s="151"/>
      <c r="AO61" s="151"/>
      <c r="AP61" s="151"/>
      <c r="AQ61" s="151"/>
      <c r="AW61" s="16"/>
      <c r="BA61" s="5"/>
      <c r="BB61" s="5"/>
      <c r="BC61" s="5"/>
      <c r="BD61" s="5"/>
      <c r="BE61" s="5"/>
      <c r="BF61" s="153"/>
      <c r="BP61" s="16"/>
    </row>
    <row r="62" spans="1:68" s="13" customFormat="1" ht="15" customHeight="1" x14ac:dyDescent="0.15">
      <c r="A62" s="140" t="s">
        <v>5</v>
      </c>
      <c r="B62" s="141">
        <f>+SUM(B58:B61)</f>
        <v>0</v>
      </c>
      <c r="C62" s="15"/>
      <c r="D62" s="15"/>
      <c r="E62" s="15"/>
      <c r="F62" s="15"/>
      <c r="G62" s="15"/>
      <c r="H62" s="15"/>
      <c r="I62" s="15"/>
      <c r="J62" s="15"/>
      <c r="K62" s="15"/>
      <c r="Q62" s="15"/>
      <c r="R62" s="15"/>
      <c r="S62" s="15"/>
      <c r="T62" s="15"/>
      <c r="U62" s="15"/>
      <c r="AH62" s="148"/>
      <c r="AI62" s="148"/>
      <c r="AL62" s="151"/>
      <c r="AM62" s="152"/>
      <c r="AN62" s="151"/>
      <c r="AO62" s="151"/>
      <c r="AP62" s="151"/>
      <c r="AQ62" s="151"/>
      <c r="AW62" s="16"/>
      <c r="BA62" s="5"/>
      <c r="BB62" s="5"/>
      <c r="BC62" s="5"/>
      <c r="BD62" s="5"/>
      <c r="BE62" s="5"/>
      <c r="BF62" s="153"/>
      <c r="BP62" s="16"/>
    </row>
    <row r="63" spans="1:68" s="13" customFormat="1" ht="41.25" customHeight="1" x14ac:dyDescent="0.2">
      <c r="A63" s="147" t="s">
        <v>80</v>
      </c>
      <c r="B63" s="147"/>
      <c r="C63" s="15"/>
      <c r="D63" s="15"/>
      <c r="E63" s="15"/>
      <c r="F63" s="15"/>
      <c r="G63" s="15"/>
      <c r="H63" s="15"/>
      <c r="I63" s="15"/>
      <c r="J63" s="15"/>
      <c r="K63" s="15"/>
      <c r="Q63" s="15"/>
      <c r="R63" s="15"/>
      <c r="S63" s="15"/>
      <c r="T63" s="15"/>
      <c r="U63" s="15"/>
      <c r="AH63" s="148"/>
      <c r="AI63" s="148"/>
      <c r="AL63" s="151"/>
      <c r="AM63" s="152"/>
      <c r="AN63" s="151"/>
      <c r="AO63" s="151"/>
      <c r="AP63" s="151"/>
      <c r="AQ63" s="151"/>
      <c r="AW63" s="16"/>
      <c r="BA63" s="5"/>
      <c r="BB63" s="5"/>
      <c r="BC63" s="5"/>
      <c r="BD63" s="5"/>
      <c r="BE63" s="5"/>
      <c r="BF63" s="153"/>
      <c r="BP63" s="16"/>
    </row>
    <row r="64" spans="1:68" s="13" customFormat="1" ht="15" customHeight="1" x14ac:dyDescent="0.15">
      <c r="A64" s="295" t="s">
        <v>70</v>
      </c>
      <c r="B64" s="94" t="s">
        <v>71</v>
      </c>
      <c r="C64" s="15"/>
      <c r="D64" s="15"/>
      <c r="E64" s="15"/>
      <c r="F64" s="15"/>
      <c r="G64" s="15"/>
      <c r="H64" s="15"/>
      <c r="I64" s="15"/>
      <c r="J64" s="15"/>
      <c r="K64" s="15"/>
      <c r="Q64" s="15"/>
      <c r="R64" s="15"/>
      <c r="S64" s="15"/>
      <c r="T64" s="15"/>
      <c r="U64" s="15"/>
      <c r="AH64" s="148"/>
      <c r="AI64" s="148"/>
      <c r="AL64" s="151"/>
      <c r="AM64" s="152"/>
      <c r="AN64" s="151"/>
      <c r="AO64" s="151"/>
      <c r="AP64" s="151"/>
      <c r="AQ64" s="151"/>
      <c r="AW64" s="16"/>
      <c r="BA64" s="5"/>
      <c r="BB64" s="5"/>
      <c r="BC64" s="5"/>
      <c r="BD64" s="5"/>
      <c r="BE64" s="5"/>
      <c r="BF64" s="153"/>
      <c r="BP64" s="16"/>
    </row>
    <row r="65" spans="1:81" s="13" customFormat="1" ht="15" customHeight="1" x14ac:dyDescent="0.15">
      <c r="A65" s="149" t="s">
        <v>75</v>
      </c>
      <c r="B65" s="150"/>
      <c r="C65" s="15"/>
      <c r="D65" s="15"/>
      <c r="E65" s="15"/>
      <c r="F65" s="15"/>
      <c r="G65" s="15"/>
      <c r="H65" s="15"/>
      <c r="I65" s="15"/>
      <c r="J65" s="15"/>
      <c r="K65" s="15"/>
      <c r="Q65" s="15"/>
      <c r="R65" s="15"/>
      <c r="S65" s="15"/>
      <c r="T65" s="15"/>
      <c r="U65" s="15"/>
      <c r="AH65" s="148"/>
      <c r="AI65" s="148"/>
      <c r="AL65" s="151"/>
      <c r="AM65" s="152"/>
      <c r="AN65" s="151"/>
      <c r="AO65" s="151"/>
      <c r="AP65" s="151"/>
      <c r="AQ65" s="151"/>
      <c r="AW65" s="16"/>
      <c r="BA65" s="5"/>
      <c r="BB65" s="5"/>
      <c r="BC65" s="5"/>
      <c r="BD65" s="5"/>
      <c r="BE65" s="5"/>
      <c r="BF65" s="153"/>
      <c r="BP65" s="16"/>
    </row>
    <row r="66" spans="1:81" s="13" customFormat="1" ht="15" customHeight="1" x14ac:dyDescent="0.15">
      <c r="A66" s="133" t="s">
        <v>76</v>
      </c>
      <c r="B66" s="78"/>
      <c r="C66" s="15"/>
      <c r="D66" s="15"/>
      <c r="E66" s="15"/>
      <c r="F66" s="15"/>
      <c r="G66" s="15"/>
      <c r="H66" s="15"/>
      <c r="I66" s="15"/>
      <c r="J66" s="15"/>
      <c r="K66" s="15"/>
      <c r="Q66" s="15"/>
      <c r="R66" s="15"/>
      <c r="S66" s="15"/>
      <c r="T66" s="15"/>
      <c r="U66" s="15"/>
      <c r="AH66" s="148"/>
      <c r="AI66" s="148"/>
      <c r="AL66" s="151"/>
      <c r="AM66" s="152"/>
      <c r="AN66" s="151"/>
      <c r="AO66" s="151"/>
      <c r="AP66" s="151"/>
      <c r="AQ66" s="151"/>
      <c r="AW66" s="16"/>
      <c r="BA66" s="5"/>
      <c r="BB66" s="5"/>
      <c r="BC66" s="5"/>
      <c r="BD66" s="5"/>
      <c r="BE66" s="5"/>
      <c r="BF66" s="153"/>
      <c r="BP66" s="16"/>
    </row>
    <row r="67" spans="1:81" s="13" customFormat="1" ht="15" customHeight="1" x14ac:dyDescent="0.15">
      <c r="A67" s="133" t="s">
        <v>77</v>
      </c>
      <c r="B67" s="78"/>
      <c r="C67" s="15"/>
      <c r="D67" s="15"/>
      <c r="E67" s="15"/>
      <c r="F67" s="15"/>
      <c r="G67" s="15"/>
      <c r="H67" s="15"/>
      <c r="I67" s="15"/>
      <c r="J67" s="15"/>
      <c r="K67" s="15"/>
      <c r="Q67" s="15"/>
      <c r="R67" s="15"/>
      <c r="S67" s="15"/>
      <c r="T67" s="15"/>
      <c r="U67" s="15"/>
      <c r="AH67" s="148"/>
      <c r="AI67" s="148"/>
      <c r="AL67" s="151"/>
      <c r="AM67" s="152"/>
      <c r="AN67" s="151"/>
      <c r="AO67" s="151"/>
      <c r="AP67" s="151"/>
      <c r="AQ67" s="151"/>
      <c r="AW67" s="16"/>
      <c r="BA67" s="5"/>
      <c r="BB67" s="5"/>
      <c r="BC67" s="5"/>
      <c r="BD67" s="5"/>
      <c r="BE67" s="5"/>
      <c r="BF67" s="153"/>
      <c r="BP67" s="16"/>
    </row>
    <row r="68" spans="1:81" s="13" customFormat="1" ht="15" customHeight="1" x14ac:dyDescent="0.15">
      <c r="A68" s="138" t="s">
        <v>78</v>
      </c>
      <c r="B68" s="154"/>
      <c r="C68" s="15"/>
      <c r="D68" s="15"/>
      <c r="E68" s="15"/>
      <c r="F68" s="15"/>
      <c r="G68" s="15"/>
      <c r="H68" s="15"/>
      <c r="I68" s="15"/>
      <c r="J68" s="15"/>
      <c r="K68" s="15"/>
      <c r="Q68" s="15"/>
      <c r="R68" s="15"/>
      <c r="S68" s="15"/>
      <c r="T68" s="15"/>
      <c r="U68" s="15"/>
      <c r="AH68" s="148"/>
      <c r="AI68" s="148"/>
      <c r="AL68" s="151"/>
      <c r="AM68" s="152"/>
      <c r="AN68" s="151"/>
      <c r="AO68" s="151"/>
      <c r="AP68" s="151"/>
      <c r="AQ68" s="151"/>
      <c r="AW68" s="16"/>
      <c r="BA68" s="5"/>
      <c r="BB68" s="5"/>
      <c r="BC68" s="5"/>
      <c r="BD68" s="5"/>
      <c r="BE68" s="5"/>
      <c r="BF68" s="153"/>
      <c r="BP68" s="16"/>
    </row>
    <row r="69" spans="1:81" s="13" customFormat="1" ht="15" customHeight="1" x14ac:dyDescent="0.15">
      <c r="A69" s="140" t="s">
        <v>5</v>
      </c>
      <c r="B69" s="141">
        <f>+SUM(B65:B68)</f>
        <v>0</v>
      </c>
      <c r="C69" s="15"/>
      <c r="D69" s="15"/>
      <c r="E69" s="15"/>
      <c r="F69" s="15"/>
      <c r="G69" s="15"/>
      <c r="H69" s="15"/>
      <c r="I69" s="15"/>
      <c r="J69" s="15"/>
      <c r="K69" s="15"/>
      <c r="Q69" s="15"/>
      <c r="R69" s="15"/>
      <c r="S69" s="15"/>
      <c r="T69" s="15"/>
      <c r="U69" s="15"/>
      <c r="AH69" s="148"/>
      <c r="AI69" s="148"/>
      <c r="AL69" s="151"/>
      <c r="AM69" s="152"/>
      <c r="AN69" s="151"/>
      <c r="AO69" s="151"/>
      <c r="AP69" s="151"/>
      <c r="AQ69" s="151"/>
      <c r="AW69" s="16"/>
      <c r="BA69" s="5"/>
      <c r="BB69" s="5"/>
      <c r="BC69" s="5"/>
      <c r="BD69" s="5"/>
      <c r="BE69" s="5"/>
      <c r="BF69" s="153"/>
      <c r="BP69" s="16"/>
    </row>
    <row r="70" spans="1:81" s="11" customFormat="1" ht="45" customHeight="1" x14ac:dyDescent="0.2">
      <c r="A70" s="155" t="s">
        <v>81</v>
      </c>
      <c r="B70" s="156"/>
      <c r="C70" s="157"/>
      <c r="AS70" s="91"/>
      <c r="AT70" s="91"/>
      <c r="AU70" s="91"/>
      <c r="AV70" s="92"/>
      <c r="AW70" s="93"/>
      <c r="AX70" s="91"/>
      <c r="AY70" s="91"/>
      <c r="AZ70" s="91"/>
      <c r="BA70" s="5"/>
      <c r="BB70" s="5"/>
      <c r="BC70" s="5"/>
      <c r="BD70" s="5"/>
      <c r="BE70" s="5"/>
      <c r="BF70" s="153"/>
      <c r="BG70" s="91"/>
      <c r="BH70" s="91"/>
      <c r="BI70" s="91"/>
      <c r="BJ70" s="91"/>
      <c r="BK70" s="91"/>
      <c r="BL70" s="91"/>
      <c r="BM70" s="91"/>
      <c r="BN70" s="91"/>
      <c r="BO70" s="91"/>
      <c r="BP70" s="93"/>
      <c r="BQ70" s="91"/>
      <c r="BR70" s="91"/>
      <c r="BS70" s="91"/>
      <c r="BT70" s="91"/>
      <c r="BU70" s="91"/>
      <c r="BV70" s="91"/>
      <c r="BW70" s="91"/>
      <c r="BX70" s="91"/>
      <c r="BY70" s="91"/>
      <c r="BZ70" s="91"/>
      <c r="CA70" s="91"/>
      <c r="CB70" s="91"/>
      <c r="CC70" s="91"/>
    </row>
    <row r="71" spans="1:81" s="11" customFormat="1" ht="15" customHeight="1" x14ac:dyDescent="0.2">
      <c r="A71" s="293" t="s">
        <v>82</v>
      </c>
      <c r="B71" s="299" t="s">
        <v>5</v>
      </c>
      <c r="AS71" s="91"/>
      <c r="AT71" s="91"/>
      <c r="AU71" s="91"/>
      <c r="AV71" s="92"/>
      <c r="AW71" s="93"/>
      <c r="AX71" s="91"/>
      <c r="AY71" s="91"/>
      <c r="AZ71" s="91"/>
      <c r="BA71" s="5"/>
      <c r="BB71" s="5"/>
      <c r="BC71" s="5"/>
      <c r="BD71" s="5"/>
      <c r="BE71" s="5"/>
      <c r="BF71" s="153"/>
      <c r="BG71" s="91"/>
      <c r="BH71" s="91"/>
      <c r="BI71" s="91"/>
      <c r="BJ71" s="91"/>
      <c r="BK71" s="91"/>
      <c r="BL71" s="91"/>
      <c r="BM71" s="91"/>
      <c r="BN71" s="91"/>
      <c r="BO71" s="91"/>
      <c r="BP71" s="93"/>
      <c r="BQ71" s="91"/>
      <c r="BR71" s="91"/>
      <c r="BS71" s="91"/>
      <c r="BT71" s="91"/>
      <c r="BU71" s="91"/>
      <c r="BV71" s="91"/>
      <c r="BW71" s="91"/>
      <c r="BX71" s="91"/>
      <c r="BY71" s="91"/>
      <c r="BZ71" s="91"/>
      <c r="CA71" s="91"/>
      <c r="CB71" s="91"/>
      <c r="CC71" s="91"/>
    </row>
    <row r="72" spans="1:81" s="11" customFormat="1" ht="17.25" customHeight="1" x14ac:dyDescent="0.2">
      <c r="A72" s="158" t="s">
        <v>83</v>
      </c>
      <c r="B72" s="150"/>
      <c r="AS72" s="91"/>
      <c r="AT72" s="91"/>
      <c r="AU72" s="91"/>
      <c r="AV72" s="92"/>
      <c r="AW72" s="93"/>
      <c r="AX72" s="91"/>
      <c r="AY72" s="91"/>
      <c r="AZ72" s="91"/>
      <c r="BA72" s="5"/>
      <c r="BB72" s="5"/>
      <c r="BC72" s="5"/>
      <c r="BD72" s="5"/>
      <c r="BE72" s="5"/>
      <c r="BF72" s="153"/>
      <c r="BG72" s="91"/>
      <c r="BH72" s="91"/>
      <c r="BI72" s="91"/>
      <c r="BJ72" s="91"/>
      <c r="BK72" s="91"/>
      <c r="BL72" s="91"/>
      <c r="BM72" s="91"/>
      <c r="BN72" s="91"/>
      <c r="BO72" s="91"/>
      <c r="BP72" s="93"/>
      <c r="BQ72" s="91"/>
      <c r="BR72" s="91"/>
      <c r="BS72" s="91"/>
      <c r="BT72" s="91"/>
      <c r="BU72" s="91"/>
      <c r="BV72" s="91"/>
      <c r="BW72" s="91"/>
      <c r="BX72" s="91"/>
      <c r="BY72" s="91"/>
      <c r="BZ72" s="91"/>
      <c r="CA72" s="91"/>
      <c r="CB72" s="91"/>
      <c r="CC72" s="91"/>
    </row>
    <row r="73" spans="1:81" s="11" customFormat="1" ht="15" customHeight="1" x14ac:dyDescent="0.2">
      <c r="A73" s="159" t="s">
        <v>84</v>
      </c>
      <c r="B73" s="78"/>
      <c r="AS73" s="91"/>
      <c r="AT73" s="91"/>
      <c r="AU73" s="91"/>
      <c r="AV73" s="92"/>
      <c r="AW73" s="93"/>
      <c r="AX73" s="91"/>
      <c r="AY73" s="91"/>
      <c r="AZ73" s="91"/>
      <c r="BA73" s="5"/>
      <c r="BB73" s="5"/>
      <c r="BC73" s="5"/>
      <c r="BD73" s="5"/>
      <c r="BE73" s="5"/>
      <c r="BF73" s="153"/>
      <c r="BG73" s="91"/>
      <c r="BH73" s="91"/>
      <c r="BI73" s="91"/>
      <c r="BJ73" s="91"/>
      <c r="BK73" s="91"/>
      <c r="BL73" s="91"/>
      <c r="BM73" s="91"/>
      <c r="BN73" s="91"/>
      <c r="BO73" s="91"/>
      <c r="BP73" s="93"/>
      <c r="BQ73" s="91"/>
      <c r="BR73" s="91"/>
      <c r="BS73" s="91"/>
      <c r="BT73" s="91"/>
      <c r="BU73" s="91"/>
      <c r="BV73" s="91"/>
      <c r="BW73" s="91"/>
      <c r="BX73" s="91"/>
      <c r="BY73" s="91"/>
      <c r="BZ73" s="91"/>
      <c r="CA73" s="91"/>
      <c r="CB73" s="91"/>
      <c r="CC73" s="91"/>
    </row>
    <row r="74" spans="1:81" s="11" customFormat="1" ht="15" customHeight="1" x14ac:dyDescent="0.2">
      <c r="A74" s="159" t="s">
        <v>85</v>
      </c>
      <c r="B74" s="78"/>
      <c r="AS74" s="91"/>
      <c r="AT74" s="91"/>
      <c r="AU74" s="91"/>
      <c r="AV74" s="92"/>
      <c r="AW74" s="93"/>
      <c r="AX74" s="91"/>
      <c r="AY74" s="91"/>
      <c r="AZ74" s="91"/>
      <c r="BA74" s="5"/>
      <c r="BB74" s="5"/>
      <c r="BC74" s="5"/>
      <c r="BD74" s="5"/>
      <c r="BE74" s="5"/>
      <c r="BF74" s="153"/>
      <c r="BG74" s="91"/>
      <c r="BH74" s="91"/>
      <c r="BI74" s="91"/>
      <c r="BJ74" s="91"/>
      <c r="BK74" s="91"/>
      <c r="BL74" s="91"/>
      <c r="BM74" s="91"/>
      <c r="BN74" s="91"/>
      <c r="BO74" s="91"/>
      <c r="BP74" s="93"/>
      <c r="BQ74" s="91"/>
      <c r="BR74" s="91"/>
      <c r="BS74" s="91"/>
      <c r="BT74" s="91"/>
      <c r="BU74" s="91"/>
      <c r="BV74" s="91"/>
      <c r="BW74" s="91"/>
      <c r="BX74" s="91"/>
      <c r="BY74" s="91"/>
      <c r="BZ74" s="91"/>
      <c r="CA74" s="91"/>
      <c r="CB74" s="91"/>
      <c r="CC74" s="91"/>
    </row>
    <row r="75" spans="1:81" s="11" customFormat="1" ht="14.25" x14ac:dyDescent="0.2">
      <c r="A75" s="159" t="s">
        <v>86</v>
      </c>
      <c r="B75" s="78"/>
      <c r="AS75" s="91"/>
      <c r="AT75" s="91"/>
      <c r="AU75" s="91"/>
      <c r="AV75" s="92"/>
      <c r="AW75" s="93"/>
      <c r="AX75" s="91"/>
      <c r="AY75" s="91"/>
      <c r="AZ75" s="91"/>
      <c r="BA75" s="5"/>
      <c r="BB75" s="5"/>
      <c r="BC75" s="5"/>
      <c r="BD75" s="5"/>
      <c r="BE75" s="5"/>
      <c r="BF75" s="153"/>
      <c r="BG75" s="91"/>
      <c r="BH75" s="91"/>
      <c r="BI75" s="91"/>
      <c r="BJ75" s="91"/>
      <c r="BK75" s="91"/>
      <c r="BL75" s="91"/>
      <c r="BM75" s="91"/>
      <c r="BN75" s="91"/>
      <c r="BO75" s="91"/>
      <c r="BP75" s="93"/>
      <c r="BQ75" s="91"/>
      <c r="BR75" s="91"/>
      <c r="BS75" s="91"/>
      <c r="BT75" s="91"/>
      <c r="BU75" s="91"/>
      <c r="BV75" s="91"/>
      <c r="BW75" s="91"/>
      <c r="BX75" s="91"/>
      <c r="BY75" s="91"/>
      <c r="BZ75" s="91"/>
      <c r="CA75" s="91"/>
      <c r="CB75" s="91"/>
      <c r="CC75" s="91"/>
    </row>
    <row r="76" spans="1:81" s="11" customFormat="1" ht="15" customHeight="1" x14ac:dyDescent="0.2">
      <c r="A76" s="159" t="s">
        <v>87</v>
      </c>
      <c r="B76" s="78"/>
      <c r="AS76" s="91"/>
      <c r="AT76" s="91"/>
      <c r="AU76" s="91"/>
      <c r="AV76" s="92"/>
      <c r="AW76" s="93"/>
      <c r="AX76" s="91"/>
      <c r="AY76" s="91"/>
      <c r="AZ76" s="91"/>
      <c r="BA76" s="5"/>
      <c r="BB76" s="5"/>
      <c r="BC76" s="5"/>
      <c r="BD76" s="5"/>
      <c r="BE76" s="5"/>
      <c r="BF76" s="153"/>
      <c r="BG76" s="91"/>
      <c r="BH76" s="91"/>
      <c r="BI76" s="91"/>
      <c r="BJ76" s="91"/>
      <c r="BK76" s="91"/>
      <c r="BL76" s="91"/>
      <c r="BM76" s="91"/>
      <c r="BN76" s="91"/>
      <c r="BO76" s="91"/>
      <c r="BP76" s="93"/>
      <c r="BQ76" s="91"/>
      <c r="BR76" s="91"/>
      <c r="BS76" s="91"/>
      <c r="BT76" s="91"/>
      <c r="BU76" s="91"/>
      <c r="BV76" s="91"/>
      <c r="BW76" s="91"/>
      <c r="BX76" s="91"/>
      <c r="BY76" s="91"/>
      <c r="BZ76" s="91"/>
      <c r="CA76" s="91"/>
      <c r="CB76" s="91"/>
      <c r="CC76" s="91"/>
    </row>
    <row r="77" spans="1:81" s="11" customFormat="1" ht="15" customHeight="1" x14ac:dyDescent="0.2">
      <c r="A77" s="159" t="s">
        <v>88</v>
      </c>
      <c r="B77" s="78"/>
      <c r="AS77" s="91"/>
      <c r="AT77" s="91"/>
      <c r="AU77" s="91"/>
      <c r="AV77" s="92"/>
      <c r="AW77" s="93"/>
      <c r="AX77" s="91"/>
      <c r="AY77" s="91"/>
      <c r="AZ77" s="91"/>
      <c r="BA77" s="5"/>
      <c r="BB77" s="5"/>
      <c r="BC77" s="5"/>
      <c r="BD77" s="5"/>
      <c r="BE77" s="5"/>
      <c r="BF77" s="153"/>
      <c r="BG77" s="91"/>
      <c r="BH77" s="91"/>
      <c r="BI77" s="91"/>
      <c r="BJ77" s="91"/>
      <c r="BK77" s="91"/>
      <c r="BL77" s="91"/>
      <c r="BM77" s="91"/>
      <c r="BN77" s="91"/>
      <c r="BO77" s="91"/>
      <c r="BP77" s="93"/>
      <c r="BQ77" s="91"/>
      <c r="BR77" s="91"/>
      <c r="BS77" s="91"/>
      <c r="BT77" s="91"/>
      <c r="BU77" s="91"/>
      <c r="BV77" s="91"/>
      <c r="BW77" s="91"/>
      <c r="BX77" s="91"/>
      <c r="BY77" s="91"/>
      <c r="BZ77" s="91"/>
      <c r="CA77" s="91"/>
      <c r="CB77" s="91"/>
      <c r="CC77" s="91"/>
    </row>
    <row r="78" spans="1:81" s="11" customFormat="1" ht="15" customHeight="1" x14ac:dyDescent="0.2">
      <c r="A78" s="160" t="s">
        <v>89</v>
      </c>
      <c r="B78" s="78"/>
      <c r="AS78" s="91"/>
      <c r="AT78" s="91"/>
      <c r="AU78" s="91"/>
      <c r="AV78" s="92"/>
      <c r="AW78" s="93"/>
      <c r="AX78" s="91"/>
      <c r="AY78" s="91"/>
      <c r="AZ78" s="91"/>
      <c r="BA78" s="5"/>
      <c r="BB78" s="5"/>
      <c r="BC78" s="5"/>
      <c r="BD78" s="5"/>
      <c r="BE78" s="5"/>
      <c r="BF78" s="153"/>
      <c r="BG78" s="91"/>
      <c r="BH78" s="91"/>
      <c r="BI78" s="91"/>
      <c r="BJ78" s="91"/>
      <c r="BK78" s="91"/>
      <c r="BL78" s="91"/>
      <c r="BM78" s="91"/>
      <c r="BN78" s="91"/>
      <c r="BO78" s="91"/>
      <c r="BP78" s="93"/>
      <c r="BQ78" s="91"/>
      <c r="BR78" s="91"/>
      <c r="BS78" s="91"/>
      <c r="BT78" s="91"/>
      <c r="BU78" s="91"/>
      <c r="BV78" s="91"/>
      <c r="BW78" s="91"/>
      <c r="BX78" s="91"/>
      <c r="BY78" s="91"/>
      <c r="BZ78" s="91"/>
      <c r="CA78" s="91"/>
      <c r="CB78" s="91"/>
      <c r="CC78" s="91"/>
    </row>
    <row r="79" spans="1:81" s="11" customFormat="1" ht="15" customHeight="1" x14ac:dyDescent="0.2">
      <c r="A79" s="159" t="s">
        <v>90</v>
      </c>
      <c r="B79" s="78"/>
      <c r="AS79" s="91"/>
      <c r="AT79" s="91"/>
      <c r="AU79" s="91"/>
      <c r="AV79" s="92"/>
      <c r="AW79" s="93"/>
      <c r="AX79" s="91"/>
      <c r="AY79" s="91"/>
      <c r="AZ79" s="91"/>
      <c r="BA79" s="5"/>
      <c r="BB79" s="5"/>
      <c r="BC79" s="5"/>
      <c r="BD79" s="5"/>
      <c r="BE79" s="5"/>
      <c r="BF79" s="153"/>
      <c r="BG79" s="91"/>
      <c r="BH79" s="91"/>
      <c r="BI79" s="91"/>
      <c r="BJ79" s="91"/>
      <c r="BK79" s="91"/>
      <c r="BL79" s="91"/>
      <c r="BM79" s="91"/>
      <c r="BN79" s="91"/>
      <c r="BO79" s="91"/>
      <c r="BP79" s="93"/>
      <c r="BQ79" s="91"/>
      <c r="BR79" s="91"/>
      <c r="BS79" s="91"/>
      <c r="BT79" s="91"/>
      <c r="BU79" s="91"/>
      <c r="BV79" s="91"/>
      <c r="BW79" s="91"/>
      <c r="BX79" s="91"/>
      <c r="BY79" s="91"/>
      <c r="BZ79" s="91"/>
      <c r="CA79" s="91"/>
      <c r="CB79" s="91"/>
      <c r="CC79" s="91"/>
    </row>
    <row r="80" spans="1:81" s="11" customFormat="1" ht="15" customHeight="1" x14ac:dyDescent="0.2">
      <c r="A80" s="159" t="s">
        <v>91</v>
      </c>
      <c r="B80" s="78"/>
      <c r="AS80" s="91"/>
      <c r="AT80" s="91"/>
      <c r="AU80" s="91"/>
      <c r="AV80" s="92"/>
      <c r="AW80" s="93"/>
      <c r="AX80" s="91"/>
      <c r="AY80" s="91"/>
      <c r="AZ80" s="91"/>
      <c r="BA80" s="5"/>
      <c r="BB80" s="5"/>
      <c r="BC80" s="5"/>
      <c r="BD80" s="5"/>
      <c r="BE80" s="5"/>
      <c r="BF80" s="153"/>
      <c r="BG80" s="91"/>
      <c r="BH80" s="91"/>
      <c r="BI80" s="91"/>
      <c r="BJ80" s="91"/>
      <c r="BK80" s="91"/>
      <c r="BL80" s="91"/>
      <c r="BM80" s="91"/>
      <c r="BN80" s="91"/>
      <c r="BO80" s="91"/>
      <c r="BP80" s="93"/>
      <c r="BQ80" s="91"/>
      <c r="BR80" s="91"/>
      <c r="BS80" s="91"/>
      <c r="BT80" s="91"/>
      <c r="BU80" s="91"/>
      <c r="BV80" s="91"/>
      <c r="BW80" s="91"/>
      <c r="BX80" s="91"/>
      <c r="BY80" s="91"/>
      <c r="BZ80" s="91"/>
      <c r="CA80" s="91"/>
      <c r="CB80" s="91"/>
      <c r="CC80" s="91"/>
    </row>
    <row r="81" spans="1:81" s="11" customFormat="1" ht="15" customHeight="1" x14ac:dyDescent="0.2">
      <c r="A81" s="159" t="s">
        <v>92</v>
      </c>
      <c r="B81" s="78"/>
      <c r="AS81" s="91"/>
      <c r="AT81" s="91"/>
      <c r="AU81" s="91"/>
      <c r="AV81" s="92"/>
      <c r="AW81" s="93"/>
      <c r="AX81" s="91"/>
      <c r="AY81" s="91"/>
      <c r="AZ81" s="91"/>
      <c r="BA81" s="5"/>
      <c r="BB81" s="5"/>
      <c r="BC81" s="5"/>
      <c r="BD81" s="5"/>
      <c r="BE81" s="5"/>
      <c r="BF81" s="153"/>
      <c r="BG81" s="91"/>
      <c r="BH81" s="91"/>
      <c r="BI81" s="91"/>
      <c r="BJ81" s="91"/>
      <c r="BK81" s="91"/>
      <c r="BL81" s="91"/>
      <c r="BM81" s="91"/>
      <c r="BN81" s="91"/>
      <c r="BO81" s="91"/>
      <c r="BP81" s="93"/>
      <c r="BQ81" s="91"/>
      <c r="BR81" s="91"/>
      <c r="BS81" s="91"/>
      <c r="BT81" s="91"/>
      <c r="BU81" s="91"/>
      <c r="BV81" s="91"/>
      <c r="BW81" s="91"/>
      <c r="BX81" s="91"/>
      <c r="BY81" s="91"/>
      <c r="BZ81" s="91"/>
      <c r="CA81" s="91"/>
      <c r="CB81" s="91"/>
      <c r="CC81" s="91"/>
    </row>
    <row r="82" spans="1:81" s="11" customFormat="1" ht="15" customHeight="1" x14ac:dyDescent="0.2">
      <c r="A82" s="159" t="s">
        <v>93</v>
      </c>
      <c r="B82" s="78"/>
      <c r="AS82" s="91"/>
      <c r="AT82" s="91"/>
      <c r="AU82" s="91"/>
      <c r="AV82" s="92"/>
      <c r="AW82" s="93"/>
      <c r="AX82" s="91"/>
      <c r="AY82" s="91"/>
      <c r="AZ82" s="91"/>
      <c r="BA82" s="5"/>
      <c r="BB82" s="5"/>
      <c r="BC82" s="5"/>
      <c r="BD82" s="5"/>
      <c r="BE82" s="5"/>
      <c r="BF82" s="153"/>
      <c r="BG82" s="91"/>
      <c r="BH82" s="91"/>
      <c r="BI82" s="91"/>
      <c r="BJ82" s="91"/>
      <c r="BK82" s="91"/>
      <c r="BL82" s="91"/>
      <c r="BM82" s="91"/>
      <c r="BN82" s="91"/>
      <c r="BO82" s="91"/>
      <c r="BP82" s="93"/>
      <c r="BQ82" s="91"/>
      <c r="BR82" s="91"/>
      <c r="BS82" s="91"/>
      <c r="BT82" s="91"/>
      <c r="BU82" s="91"/>
      <c r="BV82" s="91"/>
      <c r="BW82" s="91"/>
      <c r="BX82" s="91"/>
      <c r="BY82" s="91"/>
      <c r="BZ82" s="91"/>
      <c r="CA82" s="91"/>
      <c r="CB82" s="91"/>
      <c r="CC82" s="91"/>
    </row>
    <row r="83" spans="1:81" s="11" customFormat="1" ht="15" customHeight="1" x14ac:dyDescent="0.2">
      <c r="A83" s="161" t="s">
        <v>94</v>
      </c>
      <c r="B83" s="154"/>
      <c r="AS83" s="91"/>
      <c r="AT83" s="91"/>
      <c r="AU83" s="91"/>
      <c r="AV83" s="92"/>
      <c r="AW83" s="93"/>
      <c r="AX83" s="91"/>
      <c r="AY83" s="91"/>
      <c r="AZ83" s="91"/>
      <c r="BA83" s="5"/>
      <c r="BB83" s="5"/>
      <c r="BC83" s="5"/>
      <c r="BD83" s="5"/>
      <c r="BE83" s="5"/>
      <c r="BF83" s="153"/>
      <c r="BG83" s="91"/>
      <c r="BH83" s="91"/>
      <c r="BI83" s="91"/>
      <c r="BJ83" s="91"/>
      <c r="BK83" s="91"/>
      <c r="BL83" s="91"/>
      <c r="BM83" s="91"/>
      <c r="BN83" s="91"/>
      <c r="BO83" s="91"/>
      <c r="BP83" s="93"/>
      <c r="BQ83" s="91"/>
      <c r="BR83" s="91"/>
      <c r="BS83" s="91"/>
      <c r="BT83" s="91"/>
      <c r="BU83" s="91"/>
      <c r="BV83" s="91"/>
      <c r="BW83" s="91"/>
      <c r="BX83" s="91"/>
      <c r="BY83" s="91"/>
      <c r="BZ83" s="91"/>
      <c r="CA83" s="91"/>
      <c r="CB83" s="91"/>
      <c r="CC83" s="91"/>
    </row>
    <row r="84" spans="1:81" s="11" customFormat="1" ht="15" customHeight="1" x14ac:dyDescent="0.2">
      <c r="A84" s="298" t="s">
        <v>5</v>
      </c>
      <c r="B84" s="141">
        <f>SUM(B72:B83)</f>
        <v>0</v>
      </c>
      <c r="AS84" s="91"/>
      <c r="AT84" s="91"/>
      <c r="AU84" s="91"/>
      <c r="AV84" s="92"/>
      <c r="AW84" s="93"/>
      <c r="AX84" s="91"/>
      <c r="AY84" s="91"/>
      <c r="AZ84" s="91"/>
      <c r="BA84" s="5"/>
      <c r="BB84" s="5"/>
      <c r="BC84" s="5"/>
      <c r="BD84" s="5"/>
      <c r="BE84" s="5"/>
      <c r="BF84" s="153"/>
      <c r="BG84" s="91"/>
      <c r="BH84" s="91"/>
      <c r="BI84" s="91"/>
      <c r="BJ84" s="91"/>
      <c r="BK84" s="91"/>
      <c r="BL84" s="91"/>
      <c r="BM84" s="91"/>
      <c r="BN84" s="91"/>
      <c r="BO84" s="91"/>
      <c r="BP84" s="93"/>
      <c r="BQ84" s="91"/>
      <c r="BR84" s="91"/>
      <c r="BS84" s="91"/>
      <c r="BT84" s="91"/>
      <c r="BU84" s="91"/>
      <c r="BV84" s="91"/>
      <c r="BW84" s="91"/>
      <c r="BX84" s="91"/>
      <c r="BY84" s="91"/>
      <c r="BZ84" s="91"/>
      <c r="CA84" s="91"/>
      <c r="CB84" s="91"/>
      <c r="CC84" s="91"/>
    </row>
    <row r="85" spans="1:81" s="3" customFormat="1" ht="30" customHeight="1" x14ac:dyDescent="0.2">
      <c r="A85" s="155" t="s">
        <v>95</v>
      </c>
      <c r="B85" s="162"/>
      <c r="C85" s="162"/>
      <c r="D85" s="2"/>
      <c r="E85" s="2"/>
      <c r="F85" s="2"/>
      <c r="G85" s="2"/>
      <c r="H85" s="2"/>
      <c r="I85" s="2"/>
      <c r="J85" s="2"/>
      <c r="K85" s="2"/>
      <c r="L85" s="2"/>
      <c r="M85" s="2"/>
      <c r="N85" s="2"/>
      <c r="AS85" s="5"/>
      <c r="AT85" s="5"/>
      <c r="AU85" s="5"/>
      <c r="AV85" s="6"/>
      <c r="AW85" s="7"/>
      <c r="AX85" s="5"/>
      <c r="AY85" s="5"/>
      <c r="AZ85" s="5"/>
      <c r="BA85" s="5"/>
      <c r="BB85" s="5"/>
      <c r="BC85" s="5"/>
      <c r="BD85" s="5"/>
      <c r="BE85" s="5"/>
      <c r="BF85" s="153"/>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3" t="s">
        <v>70</v>
      </c>
      <c r="B86" s="164" t="s">
        <v>5</v>
      </c>
      <c r="C86" s="2"/>
      <c r="D86" s="2"/>
      <c r="E86" s="165"/>
      <c r="F86" s="165"/>
      <c r="G86" s="165"/>
      <c r="H86" s="2"/>
      <c r="I86" s="2"/>
      <c r="J86" s="2"/>
      <c r="K86" s="2"/>
      <c r="L86" s="2"/>
      <c r="M86" s="2"/>
      <c r="N86" s="2"/>
      <c r="AS86" s="5"/>
      <c r="AT86" s="5"/>
      <c r="AU86" s="5"/>
      <c r="AV86" s="6"/>
      <c r="AW86" s="7"/>
      <c r="AX86" s="5"/>
      <c r="AY86" s="5"/>
      <c r="AZ86" s="5"/>
      <c r="BA86" s="5"/>
      <c r="BB86" s="5"/>
      <c r="BC86" s="5"/>
      <c r="BD86" s="5"/>
      <c r="BE86" s="5"/>
      <c r="BF86" s="153"/>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66" t="s">
        <v>75</v>
      </c>
      <c r="B87" s="167"/>
      <c r="D87" s="2"/>
      <c r="E87" s="2"/>
      <c r="F87" s="2"/>
      <c r="G87" s="2"/>
      <c r="H87" s="2"/>
      <c r="I87" s="2"/>
      <c r="J87" s="2"/>
      <c r="K87" s="2"/>
      <c r="L87" s="2"/>
      <c r="M87" s="2"/>
      <c r="N87" s="2"/>
      <c r="AS87" s="5"/>
      <c r="AT87" s="5"/>
      <c r="AU87" s="5"/>
      <c r="AV87" s="6"/>
      <c r="AW87" s="7"/>
      <c r="AX87" s="5"/>
      <c r="AY87" s="5"/>
      <c r="AZ87" s="5"/>
      <c r="BA87" s="5"/>
      <c r="BB87" s="5"/>
      <c r="BC87" s="5"/>
      <c r="BD87" s="5"/>
      <c r="BE87" s="5"/>
      <c r="BF87" s="153"/>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68" t="s">
        <v>76</v>
      </c>
      <c r="B88" s="167"/>
      <c r="D88" s="2"/>
      <c r="E88" s="2"/>
      <c r="F88" s="2"/>
      <c r="G88" s="2"/>
      <c r="H88" s="2"/>
      <c r="I88" s="2"/>
      <c r="J88" s="2"/>
      <c r="K88" s="2"/>
      <c r="L88" s="2"/>
      <c r="M88" s="2"/>
      <c r="N88" s="2"/>
      <c r="AS88" s="5"/>
      <c r="AT88" s="5"/>
      <c r="AU88" s="5"/>
      <c r="AV88" s="6"/>
      <c r="AW88" s="7"/>
      <c r="AX88" s="5"/>
      <c r="AY88" s="5"/>
      <c r="AZ88" s="5"/>
      <c r="BA88" s="5"/>
      <c r="BB88" s="5"/>
      <c r="BC88" s="5"/>
      <c r="BD88" s="5"/>
      <c r="BE88" s="5"/>
      <c r="BF88" s="153"/>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68" t="s">
        <v>77</v>
      </c>
      <c r="B89" s="167"/>
      <c r="D89" s="2"/>
      <c r="E89" s="2"/>
      <c r="F89" s="2"/>
      <c r="G89" s="2"/>
      <c r="H89" s="2"/>
      <c r="I89" s="2"/>
      <c r="J89" s="2"/>
      <c r="K89" s="2"/>
      <c r="L89" s="2"/>
      <c r="M89" s="2"/>
      <c r="N89" s="2"/>
      <c r="AS89" s="5"/>
      <c r="AT89" s="5"/>
      <c r="AU89" s="5"/>
      <c r="AV89" s="6"/>
      <c r="AW89" s="7"/>
      <c r="AX89" s="5"/>
      <c r="AY89" s="5"/>
      <c r="AZ89" s="5"/>
      <c r="BA89" s="5"/>
      <c r="BB89" s="5"/>
      <c r="BC89" s="5"/>
      <c r="BD89" s="5"/>
      <c r="BE89" s="5"/>
      <c r="BF89" s="153"/>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68" t="s">
        <v>78</v>
      </c>
      <c r="B90" s="167"/>
      <c r="D90" s="2"/>
      <c r="E90" s="2"/>
      <c r="F90" s="2"/>
      <c r="G90" s="2"/>
      <c r="H90" s="2"/>
      <c r="I90" s="2"/>
      <c r="J90" s="2"/>
      <c r="K90" s="2"/>
      <c r="L90" s="2"/>
      <c r="M90" s="2"/>
      <c r="N90" s="2"/>
      <c r="AS90" s="5"/>
      <c r="AT90" s="5"/>
      <c r="AU90" s="5"/>
      <c r="AV90" s="6"/>
      <c r="AW90" s="7"/>
      <c r="AX90" s="5"/>
      <c r="AY90" s="5"/>
      <c r="AZ90" s="5"/>
      <c r="BA90" s="5"/>
      <c r="BB90" s="5"/>
      <c r="BC90" s="5"/>
      <c r="BD90" s="5"/>
      <c r="BE90" s="5"/>
      <c r="BF90" s="153"/>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69" t="s">
        <v>96</v>
      </c>
      <c r="B91" s="170"/>
      <c r="D91" s="2"/>
      <c r="E91" s="2"/>
      <c r="F91" s="2"/>
      <c r="G91" s="2"/>
      <c r="H91" s="2"/>
      <c r="I91" s="2"/>
      <c r="J91" s="2"/>
      <c r="K91" s="2"/>
      <c r="L91" s="2"/>
      <c r="M91" s="2"/>
      <c r="N91" s="2"/>
      <c r="AS91" s="5"/>
      <c r="AT91" s="5"/>
      <c r="AU91" s="5"/>
      <c r="AV91" s="6"/>
      <c r="AW91" s="7"/>
      <c r="AX91" s="5"/>
      <c r="AY91" s="5"/>
      <c r="AZ91" s="5"/>
      <c r="BA91" s="5"/>
      <c r="BB91" s="5"/>
      <c r="BC91" s="5"/>
      <c r="BD91" s="5"/>
      <c r="BE91" s="5"/>
      <c r="BF91" s="153"/>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0" t="s">
        <v>5</v>
      </c>
      <c r="B92" s="141">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3"/>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5" t="s">
        <v>97</v>
      </c>
      <c r="B93" s="171"/>
      <c r="C93" s="172"/>
      <c r="D93" s="2"/>
      <c r="E93" s="2"/>
      <c r="F93" s="2"/>
      <c r="G93" s="2"/>
      <c r="H93" s="2"/>
      <c r="I93" s="2"/>
      <c r="J93" s="2"/>
      <c r="K93" s="2"/>
      <c r="L93" s="2"/>
      <c r="M93" s="2"/>
      <c r="N93" s="2"/>
      <c r="AS93" s="5"/>
      <c r="AT93" s="5"/>
      <c r="AU93" s="5"/>
      <c r="AV93" s="6"/>
      <c r="AW93" s="7"/>
      <c r="AX93" s="5"/>
      <c r="AY93" s="5"/>
      <c r="AZ93" s="5"/>
      <c r="BA93" s="5"/>
      <c r="BB93" s="5"/>
      <c r="BC93" s="5"/>
      <c r="BD93" s="5"/>
      <c r="BE93" s="5"/>
      <c r="BF93" s="153"/>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3" t="s">
        <v>70</v>
      </c>
      <c r="B94" s="164"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3"/>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66" t="s">
        <v>75</v>
      </c>
      <c r="B95" s="167"/>
      <c r="D95" s="2"/>
      <c r="E95" s="2"/>
      <c r="F95" s="2"/>
      <c r="G95" s="2"/>
      <c r="H95" s="2"/>
      <c r="I95" s="2"/>
      <c r="J95" s="2"/>
      <c r="K95" s="2"/>
      <c r="L95" s="2"/>
      <c r="M95" s="2"/>
      <c r="N95" s="2"/>
      <c r="AS95" s="5"/>
      <c r="AT95" s="5"/>
      <c r="AU95" s="5"/>
      <c r="AV95" s="6"/>
      <c r="AW95" s="7"/>
      <c r="AX95" s="5"/>
      <c r="AY95" s="5"/>
      <c r="AZ95" s="5"/>
      <c r="BA95" s="5"/>
      <c r="BB95" s="5"/>
      <c r="BC95" s="5"/>
      <c r="BD95" s="5"/>
      <c r="BE95" s="5"/>
      <c r="BF95" s="153"/>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68" t="s">
        <v>76</v>
      </c>
      <c r="B96" s="167"/>
      <c r="D96" s="2"/>
      <c r="E96" s="2"/>
      <c r="F96" s="2"/>
      <c r="G96" s="2"/>
      <c r="H96" s="2"/>
      <c r="I96" s="2"/>
      <c r="J96" s="2"/>
      <c r="K96" s="2"/>
      <c r="L96" s="2"/>
      <c r="M96" s="2"/>
      <c r="N96" s="2"/>
      <c r="AS96" s="5"/>
      <c r="AT96" s="5"/>
      <c r="AU96" s="5"/>
      <c r="AV96" s="6"/>
      <c r="AW96" s="7"/>
      <c r="AX96" s="5"/>
      <c r="AY96" s="5"/>
      <c r="AZ96" s="5"/>
      <c r="BA96" s="5"/>
      <c r="BB96" s="5"/>
      <c r="BC96" s="5"/>
      <c r="BD96" s="5"/>
      <c r="BE96" s="5"/>
      <c r="BF96" s="153"/>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68" t="s">
        <v>77</v>
      </c>
      <c r="B97" s="167"/>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68" t="s">
        <v>78</v>
      </c>
      <c r="B98" s="167"/>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69" t="s">
        <v>96</v>
      </c>
      <c r="B99" s="170"/>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0" t="s">
        <v>5</v>
      </c>
      <c r="B100" s="141">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5" t="s">
        <v>98</v>
      </c>
      <c r="B101" s="171"/>
      <c r="C101" s="172"/>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60" t="s">
        <v>99</v>
      </c>
      <c r="B102" s="361"/>
      <c r="C102" s="364" t="s">
        <v>5</v>
      </c>
      <c r="D102" s="336" t="s">
        <v>38</v>
      </c>
      <c r="E102" s="337"/>
      <c r="F102" s="337"/>
      <c r="G102" s="324"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62"/>
      <c r="B103" s="363"/>
      <c r="C103" s="365"/>
      <c r="D103" s="294" t="s">
        <v>40</v>
      </c>
      <c r="E103" s="294" t="s">
        <v>41</v>
      </c>
      <c r="F103" s="294" t="s">
        <v>42</v>
      </c>
      <c r="G103" s="325"/>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71" t="s">
        <v>100</v>
      </c>
      <c r="B104" s="372"/>
      <c r="C104" s="141">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73" t="s">
        <v>101</v>
      </c>
      <c r="B105" s="374"/>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5" t="s">
        <v>102</v>
      </c>
      <c r="B106" s="300"/>
      <c r="C106" s="300"/>
      <c r="D106" s="300"/>
      <c r="E106" s="300"/>
      <c r="F106" s="300"/>
      <c r="G106" s="300"/>
      <c r="H106" s="300"/>
      <c r="I106" s="300"/>
      <c r="J106" s="300"/>
      <c r="K106" s="300"/>
      <c r="L106" s="300"/>
      <c r="M106" s="300"/>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75" t="s">
        <v>103</v>
      </c>
      <c r="B107" s="376"/>
      <c r="C107" s="377"/>
      <c r="D107" s="173" t="s">
        <v>5</v>
      </c>
      <c r="E107" s="174"/>
      <c r="F107" s="174"/>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75" t="s">
        <v>104</v>
      </c>
      <c r="B108" s="176"/>
      <c r="C108" s="177"/>
      <c r="D108" s="178"/>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5" t="s">
        <v>105</v>
      </c>
      <c r="B109" s="300"/>
      <c r="C109" s="300"/>
      <c r="D109" s="300"/>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78" t="s">
        <v>103</v>
      </c>
      <c r="B110" s="379"/>
      <c r="C110" s="380"/>
      <c r="D110" s="364" t="s">
        <v>5</v>
      </c>
      <c r="E110" s="336" t="s">
        <v>38</v>
      </c>
      <c r="F110" s="337"/>
      <c r="G110" s="337"/>
      <c r="H110" s="324"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81"/>
      <c r="B111" s="382"/>
      <c r="C111" s="383"/>
      <c r="D111" s="365"/>
      <c r="E111" s="294" t="s">
        <v>40</v>
      </c>
      <c r="F111" s="294" t="s">
        <v>41</v>
      </c>
      <c r="G111" s="294" t="s">
        <v>42</v>
      </c>
      <c r="H111" s="325"/>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75" t="s">
        <v>104</v>
      </c>
      <c r="B112" s="176"/>
      <c r="C112" s="177"/>
      <c r="D112" s="141">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79"/>
      <c r="C113" s="180"/>
      <c r="D113" s="180"/>
      <c r="E113" s="180"/>
      <c r="F113" s="181"/>
      <c r="AS113" s="91"/>
      <c r="AT113" s="91"/>
      <c r="AU113" s="91"/>
      <c r="AV113" s="92"/>
      <c r="AW113" s="93"/>
      <c r="AX113" s="91"/>
      <c r="AY113" s="91"/>
      <c r="AZ113" s="91"/>
      <c r="BA113" s="6"/>
      <c r="BB113" s="6"/>
      <c r="BC113" s="6"/>
      <c r="BD113" s="6"/>
      <c r="BE113" s="6"/>
      <c r="BF113" s="6"/>
      <c r="BG113" s="91"/>
      <c r="BH113" s="91"/>
      <c r="BI113" s="91"/>
      <c r="BJ113" s="91"/>
      <c r="BK113" s="91"/>
      <c r="BL113" s="91"/>
      <c r="BM113" s="91"/>
      <c r="BN113" s="91"/>
      <c r="BO113" s="91"/>
      <c r="BP113" s="93"/>
      <c r="BQ113" s="91"/>
      <c r="BR113" s="91"/>
      <c r="BS113" s="91"/>
      <c r="BT113" s="91"/>
      <c r="BU113" s="91"/>
      <c r="BV113" s="91"/>
      <c r="BW113" s="91"/>
      <c r="BX113" s="91"/>
      <c r="BY113" s="91"/>
      <c r="BZ113" s="91"/>
      <c r="CA113" s="91"/>
      <c r="CB113" s="91"/>
      <c r="CC113" s="91"/>
    </row>
    <row r="114" spans="1:91" s="11" customFormat="1" ht="17.25" customHeight="1" x14ac:dyDescent="0.2">
      <c r="A114" s="366" t="s">
        <v>107</v>
      </c>
      <c r="B114" s="384" t="s">
        <v>5</v>
      </c>
      <c r="C114" s="386" t="s">
        <v>108</v>
      </c>
      <c r="D114" s="386"/>
      <c r="E114" s="386"/>
      <c r="F114" s="386" t="s">
        <v>109</v>
      </c>
      <c r="G114" s="387" t="s">
        <v>110</v>
      </c>
      <c r="H114" s="388" t="s">
        <v>38</v>
      </c>
      <c r="I114" s="331"/>
      <c r="J114" s="331"/>
      <c r="K114" s="326" t="s">
        <v>39</v>
      </c>
      <c r="AS114" s="91"/>
      <c r="AT114" s="91"/>
      <c r="AU114" s="91"/>
      <c r="AV114" s="92"/>
      <c r="AW114" s="93"/>
      <c r="AX114" s="91"/>
      <c r="AY114" s="91"/>
      <c r="AZ114" s="91"/>
      <c r="BA114" s="6"/>
      <c r="BB114" s="6"/>
      <c r="BC114" s="6"/>
      <c r="BD114" s="6"/>
      <c r="BE114" s="6"/>
      <c r="BF114" s="6"/>
      <c r="BG114" s="91"/>
      <c r="BH114" s="91"/>
      <c r="BI114" s="91"/>
      <c r="BJ114" s="91"/>
      <c r="BK114" s="91"/>
      <c r="BL114" s="91"/>
      <c r="BM114" s="91"/>
      <c r="BN114" s="91"/>
      <c r="BO114" s="91"/>
      <c r="BP114" s="93"/>
      <c r="BQ114" s="91"/>
      <c r="BR114" s="91"/>
      <c r="BS114" s="91"/>
      <c r="BT114" s="91"/>
      <c r="BU114" s="91"/>
      <c r="BV114" s="91"/>
      <c r="BW114" s="91"/>
      <c r="BX114" s="91"/>
      <c r="BY114" s="91"/>
      <c r="BZ114" s="91"/>
      <c r="CA114" s="91"/>
      <c r="CB114" s="91"/>
      <c r="CC114" s="91"/>
    </row>
    <row r="115" spans="1:91" s="11" customFormat="1" ht="57" customHeight="1" x14ac:dyDescent="0.2">
      <c r="A115" s="367"/>
      <c r="B115" s="385"/>
      <c r="C115" s="182" t="s">
        <v>111</v>
      </c>
      <c r="D115" s="182" t="s">
        <v>112</v>
      </c>
      <c r="E115" s="183" t="s">
        <v>113</v>
      </c>
      <c r="F115" s="386"/>
      <c r="G115" s="387"/>
      <c r="H115" s="184" t="s">
        <v>40</v>
      </c>
      <c r="I115" s="294" t="s">
        <v>41</v>
      </c>
      <c r="J115" s="294" t="s">
        <v>42</v>
      </c>
      <c r="K115" s="326"/>
      <c r="AT115" s="91"/>
      <c r="AU115" s="91"/>
      <c r="AV115" s="91"/>
      <c r="AW115" s="92"/>
      <c r="AX115" s="93"/>
      <c r="AY115" s="91"/>
      <c r="AZ115" s="91"/>
      <c r="BA115" s="91"/>
      <c r="BB115" s="13"/>
      <c r="BC115" s="6"/>
      <c r="BD115" s="6"/>
      <c r="BE115" s="13"/>
      <c r="BF115" s="6"/>
      <c r="BG115" s="6"/>
      <c r="BH115" s="91"/>
      <c r="BI115" s="91"/>
      <c r="BJ115" s="91"/>
      <c r="BK115" s="91"/>
      <c r="BL115" s="91"/>
      <c r="BM115" s="91"/>
      <c r="BN115" s="91"/>
      <c r="BO115" s="91"/>
      <c r="BP115" s="91"/>
      <c r="BQ115" s="93"/>
      <c r="BR115" s="91"/>
      <c r="BS115" s="91"/>
      <c r="BT115" s="91"/>
      <c r="BU115" s="91"/>
      <c r="BV115" s="91"/>
      <c r="BW115" s="91"/>
      <c r="BX115" s="91"/>
      <c r="BY115" s="91"/>
      <c r="BZ115" s="91"/>
      <c r="CA115" s="91"/>
      <c r="CB115" s="91"/>
      <c r="CC115" s="91"/>
      <c r="CD115" s="91"/>
    </row>
    <row r="116" spans="1:91" s="11" customFormat="1" ht="15" customHeight="1" x14ac:dyDescent="0.2">
      <c r="A116" s="185" t="s">
        <v>51</v>
      </c>
      <c r="B116" s="134">
        <f>+SUM(C116:G116)</f>
        <v>0</v>
      </c>
      <c r="C116" s="186"/>
      <c r="D116" s="186"/>
      <c r="E116" s="187"/>
      <c r="F116" s="76"/>
      <c r="G116" s="188"/>
      <c r="H116" s="189"/>
      <c r="I116" s="76"/>
      <c r="J116" s="76"/>
      <c r="K116" s="76"/>
      <c r="L116" s="190" t="str">
        <f>+BB116</f>
        <v/>
      </c>
      <c r="AT116" s="91"/>
      <c r="AU116" s="91"/>
      <c r="AV116" s="91"/>
      <c r="AW116" s="92"/>
      <c r="AX116" s="93"/>
      <c r="AY116" s="91"/>
      <c r="AZ116" s="91"/>
      <c r="BA116" s="91"/>
      <c r="BB116" s="33" t="str">
        <f>IF($B116&lt;&gt;SUM($H116:$K116),"Total personas  debe ser igual que segúnTipo estrategia+otros","")</f>
        <v/>
      </c>
      <c r="BC116" s="6"/>
      <c r="BD116" s="6"/>
      <c r="BE116" s="16">
        <f>IF($B116&lt;&gt;SUM($H116:$K116),1,0)</f>
        <v>0</v>
      </c>
      <c r="BF116" s="6"/>
      <c r="BG116" s="6"/>
      <c r="BH116" s="91"/>
      <c r="BI116" s="91"/>
      <c r="BJ116" s="91"/>
      <c r="BK116" s="91"/>
      <c r="BL116" s="91"/>
      <c r="BM116" s="91"/>
      <c r="BN116" s="91"/>
      <c r="BO116" s="91"/>
      <c r="BP116" s="91"/>
      <c r="BQ116" s="93"/>
      <c r="BR116" s="91"/>
      <c r="BS116" s="91"/>
      <c r="BT116" s="91"/>
      <c r="BU116" s="91"/>
      <c r="BV116" s="91"/>
      <c r="BW116" s="91"/>
      <c r="BX116" s="91"/>
      <c r="BY116" s="91"/>
      <c r="BZ116" s="91"/>
      <c r="CA116" s="91"/>
      <c r="CB116" s="91"/>
      <c r="CC116" s="91"/>
      <c r="CD116" s="91"/>
    </row>
    <row r="117" spans="1:91" s="11" customFormat="1" ht="15" customHeight="1" x14ac:dyDescent="0.2">
      <c r="A117" s="191" t="s">
        <v>64</v>
      </c>
      <c r="B117" s="45">
        <f>+SUM(C117:G117)</f>
        <v>0</v>
      </c>
      <c r="C117" s="50"/>
      <c r="D117" s="50"/>
      <c r="E117" s="51"/>
      <c r="F117" s="78"/>
      <c r="G117" s="192"/>
      <c r="H117" s="167"/>
      <c r="I117" s="78"/>
      <c r="J117" s="78"/>
      <c r="K117" s="78"/>
      <c r="L117" s="190" t="str">
        <f>+BB117</f>
        <v/>
      </c>
      <c r="AT117" s="91"/>
      <c r="AU117" s="91"/>
      <c r="AV117" s="91"/>
      <c r="AW117" s="92"/>
      <c r="AX117" s="93"/>
      <c r="AY117" s="91"/>
      <c r="AZ117" s="91"/>
      <c r="BA117" s="91"/>
      <c r="BB117" s="33" t="str">
        <f>IF($B117&lt;&gt;SUM($H117:$K117),"Total personas  debe ser igual que segúnTipo estrategia+otros","")</f>
        <v/>
      </c>
      <c r="BC117" s="6"/>
      <c r="BD117" s="6"/>
      <c r="BE117" s="16">
        <f>IF($B117&lt;&gt;SUM($H117:$K117),1,0)</f>
        <v>0</v>
      </c>
      <c r="BF117" s="6"/>
      <c r="BG117" s="6"/>
      <c r="BH117" s="91"/>
      <c r="BI117" s="91"/>
      <c r="BJ117" s="91"/>
      <c r="BK117" s="91"/>
      <c r="BL117" s="91"/>
      <c r="BM117" s="91"/>
      <c r="BN117" s="91"/>
      <c r="BO117" s="91"/>
      <c r="BP117" s="91"/>
      <c r="BQ117" s="93"/>
      <c r="BR117" s="91"/>
      <c r="BS117" s="91"/>
      <c r="BT117" s="91"/>
      <c r="BU117" s="91"/>
      <c r="BV117" s="91"/>
      <c r="BW117" s="91"/>
      <c r="BX117" s="91"/>
      <c r="BY117" s="91"/>
      <c r="BZ117" s="91"/>
      <c r="CA117" s="91"/>
      <c r="CB117" s="91"/>
      <c r="CC117" s="91"/>
      <c r="CD117" s="91"/>
    </row>
    <row r="118" spans="1:91" s="195" customFormat="1" ht="15" customHeight="1" x14ac:dyDescent="0.2">
      <c r="A118" s="193" t="s">
        <v>67</v>
      </c>
      <c r="B118" s="56">
        <f>+SUM(C118:G118)</f>
        <v>0</v>
      </c>
      <c r="C118" s="60"/>
      <c r="D118" s="60"/>
      <c r="E118" s="61"/>
      <c r="F118" s="154"/>
      <c r="G118" s="194"/>
      <c r="H118" s="170"/>
      <c r="I118" s="154"/>
      <c r="J118" s="154"/>
      <c r="K118" s="154"/>
      <c r="L118" s="190"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1"/>
      <c r="AU118" s="91"/>
      <c r="AV118" s="91"/>
      <c r="AW118" s="92"/>
      <c r="AX118" s="93"/>
      <c r="AY118" s="91"/>
      <c r="AZ118" s="91"/>
      <c r="BA118" s="91"/>
      <c r="BB118" s="33" t="str">
        <f>IF($B118&lt;&gt;SUM($H118:$K118),"Total personas  debe ser igual que segúnTipo estrategia+otros","")</f>
        <v/>
      </c>
      <c r="BC118" s="6"/>
      <c r="BD118" s="6"/>
      <c r="BE118" s="16">
        <f>IF($B118&lt;&gt;SUM($H118:$K118),1,0)</f>
        <v>0</v>
      </c>
      <c r="BF118" s="6"/>
      <c r="BG118" s="6"/>
      <c r="BH118" s="91"/>
      <c r="BI118" s="91"/>
      <c r="BJ118" s="91"/>
      <c r="BK118" s="91"/>
      <c r="BL118" s="91"/>
      <c r="BM118" s="91"/>
      <c r="BN118" s="91"/>
      <c r="BO118" s="91"/>
      <c r="BP118" s="91"/>
      <c r="BQ118" s="93"/>
      <c r="BR118" s="91"/>
      <c r="BS118" s="91"/>
      <c r="BT118" s="91"/>
      <c r="BU118" s="91"/>
      <c r="BV118" s="91"/>
      <c r="BW118" s="91"/>
      <c r="BX118" s="91"/>
      <c r="BY118" s="91"/>
      <c r="BZ118" s="91"/>
      <c r="CA118" s="91"/>
      <c r="CB118" s="91"/>
      <c r="CC118" s="91"/>
      <c r="CD118" s="91"/>
      <c r="CE118" s="11"/>
      <c r="CF118" s="11"/>
      <c r="CG118" s="11"/>
      <c r="CH118" s="11"/>
      <c r="CI118" s="11"/>
      <c r="CJ118" s="11"/>
      <c r="CK118" s="11"/>
      <c r="CL118" s="11"/>
      <c r="CM118" s="11"/>
    </row>
    <row r="119" spans="1:91" s="3" customFormat="1" ht="30" customHeight="1" x14ac:dyDescent="0.2">
      <c r="A119" s="155" t="s">
        <v>114</v>
      </c>
      <c r="B119" s="300"/>
      <c r="C119" s="300"/>
      <c r="D119" s="300"/>
      <c r="E119" s="300"/>
      <c r="F119" s="300"/>
      <c r="G119" s="300"/>
      <c r="H119" s="300"/>
      <c r="I119" s="300"/>
      <c r="J119" s="300"/>
      <c r="K119" s="300"/>
      <c r="L119" s="300"/>
      <c r="M119" s="300"/>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297" t="s">
        <v>115</v>
      </c>
      <c r="B120" s="296" t="s">
        <v>116</v>
      </c>
      <c r="C120" s="296" t="s">
        <v>117</v>
      </c>
      <c r="D120" s="290" t="s">
        <v>118</v>
      </c>
      <c r="E120" s="300"/>
      <c r="F120" s="300"/>
      <c r="G120" s="300"/>
      <c r="H120" s="300"/>
      <c r="I120" s="300"/>
      <c r="J120" s="300"/>
      <c r="K120" s="300"/>
      <c r="L120" s="300"/>
      <c r="M120" s="300"/>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4" t="s">
        <v>119</v>
      </c>
      <c r="B121" s="185" t="s">
        <v>120</v>
      </c>
      <c r="C121" s="76"/>
      <c r="D121" s="76"/>
      <c r="E121" s="300"/>
      <c r="F121" s="300"/>
      <c r="G121" s="300"/>
      <c r="H121" s="300"/>
      <c r="I121" s="300"/>
      <c r="J121" s="300"/>
      <c r="K121" s="300"/>
      <c r="L121" s="300"/>
      <c r="M121" s="300"/>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89"/>
      <c r="B122" s="191" t="s">
        <v>121</v>
      </c>
      <c r="C122" s="78"/>
      <c r="D122" s="78"/>
      <c r="E122" s="300"/>
      <c r="F122" s="300"/>
      <c r="G122" s="300"/>
      <c r="H122" s="300"/>
      <c r="I122" s="300"/>
      <c r="J122" s="300"/>
      <c r="K122" s="300"/>
      <c r="L122" s="300"/>
      <c r="M122" s="300"/>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89"/>
      <c r="B123" s="191" t="s">
        <v>122</v>
      </c>
      <c r="C123" s="78"/>
      <c r="D123" s="78"/>
      <c r="E123" s="300"/>
      <c r="F123" s="300"/>
      <c r="G123" s="300"/>
      <c r="H123" s="300"/>
      <c r="I123" s="300"/>
      <c r="J123" s="300"/>
      <c r="K123" s="300"/>
      <c r="L123" s="300"/>
      <c r="M123" s="300"/>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5"/>
      <c r="B124" s="191" t="s">
        <v>123</v>
      </c>
      <c r="C124" s="154"/>
      <c r="D124" s="154"/>
      <c r="E124" s="300"/>
      <c r="F124" s="300"/>
      <c r="G124" s="300"/>
      <c r="H124" s="300"/>
      <c r="I124" s="300"/>
      <c r="J124" s="300"/>
      <c r="K124" s="300"/>
      <c r="L124" s="300"/>
      <c r="M124" s="300"/>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26" t="s">
        <v>124</v>
      </c>
      <c r="B125" s="185" t="s">
        <v>125</v>
      </c>
      <c r="C125" s="76"/>
      <c r="D125" s="76"/>
      <c r="E125" s="300"/>
      <c r="F125" s="300"/>
      <c r="G125" s="300"/>
      <c r="H125" s="300"/>
      <c r="I125" s="300"/>
      <c r="J125" s="300"/>
      <c r="K125" s="300"/>
      <c r="L125" s="300"/>
      <c r="M125" s="300"/>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27"/>
      <c r="B126" s="191" t="s">
        <v>126</v>
      </c>
      <c r="C126" s="78"/>
      <c r="D126" s="78"/>
      <c r="E126" s="300"/>
      <c r="F126" s="300"/>
      <c r="G126" s="300"/>
      <c r="H126" s="300"/>
      <c r="I126" s="300"/>
      <c r="J126" s="300"/>
      <c r="K126" s="300"/>
      <c r="L126" s="300"/>
      <c r="M126" s="300"/>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27"/>
      <c r="B127" s="191" t="s">
        <v>123</v>
      </c>
      <c r="C127" s="78"/>
      <c r="D127" s="78"/>
      <c r="E127" s="300"/>
      <c r="F127" s="300"/>
      <c r="G127" s="300"/>
      <c r="H127" s="300"/>
      <c r="I127" s="300"/>
      <c r="J127" s="300"/>
      <c r="K127" s="300"/>
      <c r="L127" s="300"/>
      <c r="M127" s="300"/>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27"/>
      <c r="B128" s="196" t="s">
        <v>127</v>
      </c>
      <c r="C128" s="84"/>
      <c r="D128" s="84"/>
      <c r="E128" s="300"/>
      <c r="F128" s="300"/>
      <c r="G128" s="300"/>
      <c r="H128" s="300"/>
      <c r="I128" s="300"/>
      <c r="J128" s="300"/>
      <c r="K128" s="300"/>
      <c r="L128" s="300"/>
      <c r="M128" s="300"/>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27"/>
      <c r="B129" s="193" t="s">
        <v>68</v>
      </c>
      <c r="C129" s="154"/>
      <c r="D129" s="154"/>
      <c r="E129" s="300"/>
      <c r="F129" s="300"/>
      <c r="G129" s="300"/>
      <c r="H129" s="300"/>
      <c r="I129" s="300"/>
      <c r="J129" s="300"/>
      <c r="K129" s="300"/>
      <c r="L129" s="300"/>
      <c r="M129" s="300"/>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4" t="s">
        <v>128</v>
      </c>
      <c r="B130" s="185" t="s">
        <v>129</v>
      </c>
      <c r="C130" s="76"/>
      <c r="D130" s="76"/>
      <c r="E130" s="300"/>
      <c r="F130" s="300"/>
      <c r="G130" s="300"/>
      <c r="H130" s="300"/>
      <c r="I130" s="300"/>
      <c r="J130" s="300"/>
      <c r="K130" s="300"/>
      <c r="L130" s="300"/>
      <c r="M130" s="300"/>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89"/>
      <c r="B131" s="191" t="s">
        <v>126</v>
      </c>
      <c r="C131" s="78"/>
      <c r="D131" s="78"/>
      <c r="E131" s="300"/>
      <c r="F131" s="300"/>
      <c r="G131" s="300"/>
      <c r="H131" s="300"/>
      <c r="I131" s="300"/>
      <c r="J131" s="300"/>
      <c r="K131" s="300"/>
      <c r="L131" s="300"/>
      <c r="M131" s="300"/>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89"/>
      <c r="B132" s="191"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89"/>
      <c r="B133" s="196"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89"/>
      <c r="B134" s="196"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5"/>
      <c r="B135" s="193" t="s">
        <v>68</v>
      </c>
      <c r="C135" s="197"/>
      <c r="D135" s="197"/>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26" t="s">
        <v>131</v>
      </c>
      <c r="B136" s="185"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27"/>
      <c r="B137" s="193" t="s">
        <v>133</v>
      </c>
      <c r="C137" s="154"/>
      <c r="D137" s="154"/>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198" t="s">
        <v>134</v>
      </c>
      <c r="B138" s="199"/>
      <c r="C138" s="200"/>
      <c r="D138" s="200"/>
      <c r="E138" s="200"/>
      <c r="F138" s="200"/>
      <c r="G138" s="200"/>
      <c r="H138" s="200"/>
      <c r="I138" s="200"/>
      <c r="J138" s="200"/>
      <c r="K138" s="200"/>
      <c r="L138" s="200"/>
      <c r="M138" s="200"/>
      <c r="N138" s="200"/>
      <c r="AV138" s="6"/>
      <c r="AW138" s="7"/>
      <c r="BA138" s="6"/>
      <c r="BB138" s="6"/>
      <c r="BC138" s="6"/>
      <c r="BD138" s="6"/>
      <c r="BE138" s="6"/>
      <c r="BF138" s="6"/>
      <c r="BP138" s="7"/>
    </row>
    <row r="139" spans="1:81" s="5" customFormat="1" ht="18.75" customHeight="1" x14ac:dyDescent="0.2">
      <c r="A139" s="198" t="s">
        <v>135</v>
      </c>
      <c r="B139" s="199"/>
      <c r="C139" s="200"/>
      <c r="D139" s="200"/>
      <c r="E139" s="200"/>
      <c r="F139" s="200"/>
      <c r="G139" s="200"/>
      <c r="H139" s="200"/>
      <c r="I139" s="200"/>
      <c r="J139" s="200"/>
      <c r="K139" s="200"/>
      <c r="L139" s="200"/>
      <c r="M139" s="200"/>
      <c r="N139" s="200"/>
      <c r="AV139" s="6"/>
      <c r="AW139" s="7"/>
      <c r="BA139" s="6"/>
      <c r="BB139" s="6"/>
      <c r="BC139" s="6"/>
      <c r="BD139" s="6"/>
      <c r="BE139" s="6"/>
      <c r="BF139" s="6"/>
      <c r="BP139" s="7"/>
    </row>
    <row r="140" spans="1:81" s="11" customFormat="1" ht="34.5" customHeight="1" x14ac:dyDescent="0.2">
      <c r="A140" s="396" t="s">
        <v>31</v>
      </c>
      <c r="B140" s="324" t="s">
        <v>5</v>
      </c>
      <c r="C140" s="358" t="s">
        <v>72</v>
      </c>
      <c r="D140" s="370"/>
      <c r="E140" s="370"/>
      <c r="F140" s="370"/>
      <c r="G140" s="370"/>
      <c r="H140" s="370"/>
      <c r="I140" s="370"/>
      <c r="J140" s="370"/>
      <c r="K140" s="370"/>
      <c r="L140" s="370"/>
      <c r="M140" s="370"/>
      <c r="N140" s="370"/>
      <c r="O140" s="370"/>
      <c r="P140" s="370"/>
      <c r="Q140" s="370"/>
      <c r="R140" s="370"/>
      <c r="S140" s="370"/>
      <c r="T140" s="370"/>
      <c r="U140" s="359"/>
      <c r="V140" s="392" t="s">
        <v>136</v>
      </c>
      <c r="W140" s="393"/>
      <c r="X140" s="392" t="s">
        <v>137</v>
      </c>
      <c r="Y140" s="393"/>
      <c r="AS140" s="91"/>
      <c r="AT140" s="91"/>
      <c r="AU140" s="91"/>
      <c r="AV140" s="92"/>
      <c r="AW140" s="93"/>
      <c r="AX140" s="91"/>
      <c r="AY140" s="91"/>
      <c r="AZ140" s="91"/>
      <c r="BA140" s="6"/>
      <c r="BB140" s="6"/>
      <c r="BC140" s="6"/>
      <c r="BD140" s="6"/>
      <c r="BE140" s="6"/>
      <c r="BF140" s="6"/>
      <c r="BG140" s="91"/>
      <c r="BH140" s="91"/>
      <c r="BI140" s="91"/>
      <c r="BJ140" s="91"/>
      <c r="BK140" s="91"/>
      <c r="BL140" s="91"/>
      <c r="BM140" s="91"/>
      <c r="BN140" s="91"/>
      <c r="BO140" s="91"/>
      <c r="BP140" s="93"/>
      <c r="BQ140" s="91"/>
      <c r="BR140" s="91"/>
      <c r="BS140" s="91"/>
      <c r="BT140" s="91"/>
      <c r="BU140" s="91"/>
      <c r="BV140" s="91"/>
      <c r="BW140" s="91"/>
      <c r="BX140" s="91"/>
      <c r="BY140" s="91"/>
      <c r="BZ140" s="91"/>
      <c r="CA140" s="91"/>
      <c r="CB140" s="91"/>
      <c r="CC140" s="91"/>
    </row>
    <row r="141" spans="1:81" s="14" customFormat="1" ht="54" customHeight="1" x14ac:dyDescent="0.2">
      <c r="A141" s="397"/>
      <c r="B141" s="389"/>
      <c r="C141" s="201" t="s">
        <v>10</v>
      </c>
      <c r="D141" s="68" t="s">
        <v>11</v>
      </c>
      <c r="E141" s="202" t="s">
        <v>12</v>
      </c>
      <c r="F141" s="202" t="s">
        <v>13</v>
      </c>
      <c r="G141" s="202"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03" t="s">
        <v>28</v>
      </c>
      <c r="V141" s="204" t="s">
        <v>29</v>
      </c>
      <c r="W141" s="203" t="s">
        <v>30</v>
      </c>
      <c r="X141" s="204" t="s">
        <v>138</v>
      </c>
      <c r="Y141" s="203" t="s">
        <v>139</v>
      </c>
      <c r="Z141" s="11"/>
      <c r="AS141" s="205"/>
      <c r="AT141" s="205"/>
      <c r="AU141" s="205"/>
      <c r="AV141" s="92"/>
      <c r="AW141" s="93"/>
      <c r="AX141" s="205"/>
      <c r="AY141" s="205"/>
      <c r="AZ141" s="205"/>
      <c r="BA141" s="6"/>
      <c r="BB141" s="6"/>
      <c r="BC141" s="6"/>
      <c r="BD141" s="6"/>
      <c r="BE141" s="6"/>
      <c r="BF141" s="6"/>
      <c r="BG141" s="205"/>
      <c r="BH141" s="205"/>
      <c r="BI141" s="205"/>
      <c r="BJ141" s="205"/>
      <c r="BK141" s="205"/>
      <c r="BL141" s="205"/>
      <c r="BM141" s="205"/>
      <c r="BN141" s="205"/>
      <c r="BO141" s="205"/>
      <c r="BP141" s="93"/>
      <c r="BQ141" s="205"/>
      <c r="BR141" s="205"/>
      <c r="BS141" s="205"/>
      <c r="BT141" s="205"/>
      <c r="BU141" s="205"/>
      <c r="BV141" s="205"/>
      <c r="BW141" s="205"/>
      <c r="BX141" s="205"/>
      <c r="BY141" s="205"/>
      <c r="BZ141" s="205"/>
      <c r="CA141" s="205"/>
      <c r="CB141" s="205"/>
      <c r="CC141" s="205"/>
    </row>
    <row r="142" spans="1:81" s="11" customFormat="1" ht="22.5" customHeight="1" x14ac:dyDescent="0.2">
      <c r="A142" s="206" t="s">
        <v>50</v>
      </c>
      <c r="B142" s="24">
        <f>+SUM(C142:U142)</f>
        <v>179</v>
      </c>
      <c r="C142" s="28">
        <v>6</v>
      </c>
      <c r="D142" s="26">
        <v>5</v>
      </c>
      <c r="E142" s="26">
        <v>3</v>
      </c>
      <c r="F142" s="26">
        <v>3</v>
      </c>
      <c r="G142" s="26">
        <v>2</v>
      </c>
      <c r="H142" s="26">
        <v>10</v>
      </c>
      <c r="I142" s="26">
        <v>4</v>
      </c>
      <c r="J142" s="26">
        <v>2</v>
      </c>
      <c r="K142" s="26">
        <v>6</v>
      </c>
      <c r="L142" s="26">
        <v>3</v>
      </c>
      <c r="M142" s="26">
        <v>6</v>
      </c>
      <c r="N142" s="26">
        <v>16</v>
      </c>
      <c r="O142" s="26">
        <v>19</v>
      </c>
      <c r="P142" s="26">
        <v>12</v>
      </c>
      <c r="Q142" s="26">
        <v>23</v>
      </c>
      <c r="R142" s="26">
        <v>13</v>
      </c>
      <c r="S142" s="26">
        <v>14</v>
      </c>
      <c r="T142" s="26">
        <v>6</v>
      </c>
      <c r="U142" s="29">
        <v>26</v>
      </c>
      <c r="V142" s="25">
        <v>59</v>
      </c>
      <c r="W142" s="29">
        <v>120</v>
      </c>
      <c r="X142" s="25">
        <v>110</v>
      </c>
      <c r="Y142" s="29">
        <v>69</v>
      </c>
      <c r="Z142" s="207" t="str">
        <f>$BA142&amp;"  "&amp;$BB142</f>
        <v xml:space="preserve">  </v>
      </c>
      <c r="AA142" s="208"/>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1"/>
      <c r="BT142" s="91"/>
      <c r="BU142" s="91"/>
      <c r="BV142" s="91"/>
      <c r="BW142" s="91"/>
      <c r="BX142" s="91"/>
      <c r="BY142" s="91"/>
      <c r="BZ142" s="91"/>
      <c r="CA142" s="91"/>
      <c r="CB142" s="91"/>
      <c r="CC142" s="91"/>
    </row>
    <row r="143" spans="1:81" s="91" customFormat="1" ht="22.5" customHeight="1" x14ac:dyDescent="0.2">
      <c r="A143" s="209" t="s">
        <v>32</v>
      </c>
      <c r="B143" s="210">
        <f>+SUM(C143:U143)</f>
        <v>0</v>
      </c>
      <c r="C143" s="211"/>
      <c r="D143" s="212"/>
      <c r="E143" s="212"/>
      <c r="F143" s="212"/>
      <c r="G143" s="212"/>
      <c r="H143" s="212"/>
      <c r="I143" s="212"/>
      <c r="J143" s="212"/>
      <c r="K143" s="212"/>
      <c r="L143" s="212"/>
      <c r="M143" s="212"/>
      <c r="N143" s="212"/>
      <c r="O143" s="212"/>
      <c r="P143" s="212"/>
      <c r="Q143" s="212"/>
      <c r="R143" s="212"/>
      <c r="S143" s="212"/>
      <c r="T143" s="212"/>
      <c r="U143" s="213"/>
      <c r="V143" s="214"/>
      <c r="W143" s="213"/>
      <c r="X143" s="214"/>
      <c r="Y143" s="29"/>
      <c r="Z143" s="207" t="str">
        <f>$BA143&amp;"  "&amp;$BB143</f>
        <v xml:space="preserve">  </v>
      </c>
      <c r="AA143" s="208"/>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15" t="s">
        <v>140</v>
      </c>
      <c r="B144" s="36">
        <f t="shared" ref="B144:B159" si="12">+SUM(C144:U144)</f>
        <v>1</v>
      </c>
      <c r="C144" s="40"/>
      <c r="D144" s="38"/>
      <c r="E144" s="38"/>
      <c r="F144" s="38"/>
      <c r="G144" s="38"/>
      <c r="H144" s="38"/>
      <c r="I144" s="38"/>
      <c r="J144" s="38"/>
      <c r="K144" s="38"/>
      <c r="L144" s="38"/>
      <c r="M144" s="38"/>
      <c r="N144" s="38"/>
      <c r="O144" s="38"/>
      <c r="P144" s="38"/>
      <c r="Q144" s="38">
        <v>1</v>
      </c>
      <c r="R144" s="38"/>
      <c r="S144" s="38"/>
      <c r="T144" s="38"/>
      <c r="U144" s="41"/>
      <c r="V144" s="37">
        <v>1</v>
      </c>
      <c r="W144" s="41"/>
      <c r="X144" s="37">
        <v>1</v>
      </c>
      <c r="Y144" s="41"/>
      <c r="Z144" s="207" t="str">
        <f t="shared" ref="Z144:Z158" si="13">$BA144&amp;"  "&amp;$BB144</f>
        <v xml:space="preserve">  </v>
      </c>
      <c r="AA144" s="208"/>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7" t="str">
        <f t="shared" ref="BB144:BB159" si="14">IF($B144&lt;&gt;($X144+$Y144)," El número de consultas según tipo atención NO puede ser diferente al Total.","")</f>
        <v/>
      </c>
      <c r="BC144" s="33"/>
      <c r="BD144" s="16">
        <f t="shared" si="11"/>
        <v>0</v>
      </c>
      <c r="BE144" s="16">
        <f t="shared" ref="BE144:BE159" si="15">IF($B144&lt;&gt;($X144+$Y144),1,0)</f>
        <v>0</v>
      </c>
      <c r="BF144" s="16"/>
      <c r="BG144" s="91"/>
      <c r="BH144" s="91"/>
      <c r="BI144" s="91"/>
      <c r="BJ144" s="91"/>
      <c r="BK144" s="91"/>
      <c r="BL144" s="91"/>
      <c r="BM144" s="91"/>
      <c r="BN144" s="91"/>
      <c r="BO144" s="91"/>
      <c r="BP144" s="93"/>
      <c r="BQ144" s="91"/>
      <c r="BR144" s="91"/>
      <c r="BS144" s="91"/>
      <c r="BT144" s="91"/>
      <c r="BU144" s="91"/>
      <c r="BV144" s="91"/>
      <c r="BW144" s="91"/>
      <c r="BX144" s="91"/>
      <c r="BY144" s="91"/>
      <c r="BZ144" s="91"/>
      <c r="CA144" s="91"/>
      <c r="CB144" s="91"/>
      <c r="CC144" s="91"/>
    </row>
    <row r="145" spans="1:81" s="11" customFormat="1" ht="18" customHeight="1" x14ac:dyDescent="0.2">
      <c r="A145" s="216"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07" t="str">
        <f t="shared" si="13"/>
        <v xml:space="preserve">  </v>
      </c>
      <c r="AA145" s="208"/>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7" t="str">
        <f t="shared" si="14"/>
        <v/>
      </c>
      <c r="BC145" s="33"/>
      <c r="BD145" s="16">
        <f t="shared" si="11"/>
        <v>0</v>
      </c>
      <c r="BE145" s="16">
        <f t="shared" si="15"/>
        <v>0</v>
      </c>
      <c r="BF145" s="16"/>
      <c r="BG145" s="91"/>
      <c r="BH145" s="91"/>
      <c r="BI145" s="91"/>
      <c r="BJ145" s="91"/>
      <c r="BK145" s="91"/>
      <c r="BL145" s="91"/>
      <c r="BM145" s="91"/>
      <c r="BN145" s="91"/>
      <c r="BO145" s="91"/>
      <c r="BP145" s="93"/>
      <c r="BQ145" s="91"/>
      <c r="BR145" s="91"/>
      <c r="BS145" s="91"/>
      <c r="BT145" s="91"/>
      <c r="BU145" s="91"/>
      <c r="BV145" s="91"/>
      <c r="BW145" s="91"/>
      <c r="BX145" s="91"/>
      <c r="BY145" s="91"/>
      <c r="BZ145" s="91"/>
      <c r="CA145" s="91"/>
      <c r="CB145" s="91"/>
      <c r="CC145" s="91"/>
    </row>
    <row r="146" spans="1:81" s="219" customFormat="1" ht="18" customHeight="1" x14ac:dyDescent="0.2">
      <c r="A146" s="216" t="s">
        <v>142</v>
      </c>
      <c r="B146" s="45">
        <f t="shared" si="12"/>
        <v>21</v>
      </c>
      <c r="C146" s="50"/>
      <c r="D146" s="48"/>
      <c r="E146" s="54"/>
      <c r="F146" s="48"/>
      <c r="G146" s="48"/>
      <c r="H146" s="48"/>
      <c r="I146" s="48"/>
      <c r="J146" s="48"/>
      <c r="K146" s="48"/>
      <c r="L146" s="48"/>
      <c r="M146" s="48"/>
      <c r="N146" s="48"/>
      <c r="O146" s="54">
        <v>1</v>
      </c>
      <c r="P146" s="48">
        <v>1</v>
      </c>
      <c r="Q146" s="48">
        <v>2</v>
      </c>
      <c r="R146" s="48">
        <v>2</v>
      </c>
      <c r="S146" s="48">
        <v>3</v>
      </c>
      <c r="T146" s="48">
        <v>2</v>
      </c>
      <c r="U146" s="51">
        <v>10</v>
      </c>
      <c r="V146" s="54">
        <v>7</v>
      </c>
      <c r="W146" s="51">
        <v>14</v>
      </c>
      <c r="X146" s="54">
        <v>5</v>
      </c>
      <c r="Y146" s="51">
        <v>16</v>
      </c>
      <c r="Z146" s="207" t="str">
        <f t="shared" si="13"/>
        <v xml:space="preserve">  </v>
      </c>
      <c r="AA146" s="208"/>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7" t="str">
        <f t="shared" si="14"/>
        <v/>
      </c>
      <c r="BC146" s="33"/>
      <c r="BD146" s="16">
        <f t="shared" si="11"/>
        <v>0</v>
      </c>
      <c r="BE146" s="16">
        <f t="shared" si="15"/>
        <v>0</v>
      </c>
      <c r="BF146" s="16"/>
      <c r="BG146" s="217"/>
      <c r="BH146" s="217"/>
      <c r="BI146" s="217"/>
      <c r="BJ146" s="217"/>
      <c r="BK146" s="217"/>
      <c r="BL146" s="217"/>
      <c r="BM146" s="217"/>
      <c r="BN146" s="217"/>
      <c r="BO146" s="217"/>
      <c r="BP146" s="218"/>
      <c r="BQ146" s="217"/>
      <c r="BR146" s="217"/>
      <c r="BS146" s="217"/>
      <c r="BT146" s="217"/>
      <c r="BU146" s="217"/>
      <c r="BV146" s="217"/>
      <c r="BW146" s="217"/>
      <c r="BX146" s="217"/>
      <c r="BY146" s="217"/>
      <c r="BZ146" s="217"/>
      <c r="CA146" s="217"/>
      <c r="CB146" s="217"/>
      <c r="CC146" s="217"/>
    </row>
    <row r="147" spans="1:81" s="219" customFormat="1" ht="18" customHeight="1" x14ac:dyDescent="0.2">
      <c r="A147" s="216"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07" t="str">
        <f t="shared" si="13"/>
        <v xml:space="preserve">  </v>
      </c>
      <c r="AA147" s="208"/>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7" t="str">
        <f t="shared" si="14"/>
        <v/>
      </c>
      <c r="BC147" s="33"/>
      <c r="BD147" s="16">
        <f t="shared" si="11"/>
        <v>0</v>
      </c>
      <c r="BE147" s="16">
        <f t="shared" si="15"/>
        <v>0</v>
      </c>
      <c r="BF147" s="16"/>
      <c r="BG147" s="217"/>
      <c r="BH147" s="217"/>
      <c r="BI147" s="217"/>
      <c r="BJ147" s="217"/>
      <c r="BK147" s="217"/>
      <c r="BL147" s="217"/>
      <c r="BM147" s="217"/>
      <c r="BN147" s="217"/>
      <c r="BO147" s="217"/>
      <c r="BP147" s="218"/>
      <c r="BQ147" s="217"/>
      <c r="BR147" s="217"/>
      <c r="BS147" s="217"/>
      <c r="BT147" s="217"/>
      <c r="BU147" s="217"/>
      <c r="BV147" s="217"/>
      <c r="BW147" s="217"/>
      <c r="BX147" s="217"/>
      <c r="BY147" s="217"/>
      <c r="BZ147" s="217"/>
      <c r="CA147" s="217"/>
      <c r="CB147" s="217"/>
      <c r="CC147" s="217"/>
    </row>
    <row r="148" spans="1:81" s="219" customFormat="1" ht="18" customHeight="1" x14ac:dyDescent="0.2">
      <c r="A148" s="216"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07" t="str">
        <f t="shared" si="13"/>
        <v xml:space="preserve">  </v>
      </c>
      <c r="AA148" s="208"/>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7" t="str">
        <f t="shared" si="14"/>
        <v/>
      </c>
      <c r="BC148" s="33"/>
      <c r="BD148" s="16">
        <f t="shared" si="11"/>
        <v>0</v>
      </c>
      <c r="BE148" s="16">
        <f t="shared" si="15"/>
        <v>0</v>
      </c>
      <c r="BF148" s="16"/>
      <c r="BG148" s="217"/>
      <c r="BH148" s="217"/>
      <c r="BI148" s="217"/>
      <c r="BJ148" s="217"/>
      <c r="BK148" s="217"/>
      <c r="BL148" s="217"/>
      <c r="BM148" s="217"/>
      <c r="BN148" s="217"/>
      <c r="BO148" s="217"/>
      <c r="BP148" s="218"/>
      <c r="BQ148" s="217"/>
      <c r="BR148" s="217"/>
      <c r="BS148" s="217"/>
      <c r="BT148" s="217"/>
      <c r="BU148" s="217"/>
      <c r="BV148" s="217"/>
      <c r="BW148" s="217"/>
      <c r="BX148" s="217"/>
      <c r="BY148" s="217"/>
      <c r="BZ148" s="217"/>
      <c r="CA148" s="217"/>
      <c r="CB148" s="217"/>
      <c r="CC148" s="217"/>
    </row>
    <row r="149" spans="1:81" s="219" customFormat="1" ht="18" customHeight="1" x14ac:dyDescent="0.2">
      <c r="A149" s="216" t="s">
        <v>145</v>
      </c>
      <c r="B149" s="45">
        <f t="shared" si="12"/>
        <v>0</v>
      </c>
      <c r="C149" s="50"/>
      <c r="D149" s="48"/>
      <c r="E149" s="54"/>
      <c r="F149" s="48"/>
      <c r="G149" s="48"/>
      <c r="H149" s="48"/>
      <c r="I149" s="48"/>
      <c r="J149" s="48"/>
      <c r="K149" s="48"/>
      <c r="L149" s="48"/>
      <c r="M149" s="48"/>
      <c r="N149" s="48"/>
      <c r="O149" s="54"/>
      <c r="P149" s="48"/>
      <c r="Q149" s="48"/>
      <c r="R149" s="48"/>
      <c r="S149" s="48"/>
      <c r="T149" s="48"/>
      <c r="U149" s="51"/>
      <c r="V149" s="54"/>
      <c r="W149" s="51"/>
      <c r="X149" s="54"/>
      <c r="Y149" s="51"/>
      <c r="Z149" s="207" t="str">
        <f t="shared" si="13"/>
        <v xml:space="preserve">  </v>
      </c>
      <c r="AA149" s="208"/>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7" t="str">
        <f t="shared" si="14"/>
        <v/>
      </c>
      <c r="BC149" s="33"/>
      <c r="BD149" s="16">
        <f t="shared" si="11"/>
        <v>0</v>
      </c>
      <c r="BE149" s="16">
        <f t="shared" si="15"/>
        <v>0</v>
      </c>
      <c r="BF149" s="16"/>
      <c r="BG149" s="217"/>
      <c r="BH149" s="217"/>
      <c r="BI149" s="217"/>
      <c r="BJ149" s="217"/>
      <c r="BK149" s="217"/>
      <c r="BL149" s="217"/>
      <c r="BM149" s="217"/>
      <c r="BN149" s="217"/>
      <c r="BO149" s="217"/>
      <c r="BP149" s="218"/>
      <c r="BQ149" s="217"/>
      <c r="BR149" s="217"/>
      <c r="BS149" s="217"/>
      <c r="BT149" s="217"/>
      <c r="BU149" s="217"/>
      <c r="BV149" s="217"/>
      <c r="BW149" s="217"/>
      <c r="BX149" s="217"/>
      <c r="BY149" s="217"/>
      <c r="BZ149" s="217"/>
      <c r="CA149" s="217"/>
      <c r="CB149" s="217"/>
      <c r="CC149" s="217"/>
    </row>
    <row r="150" spans="1:81" s="219" customFormat="1" ht="18" customHeight="1" x14ac:dyDescent="0.2">
      <c r="A150" s="216"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07" t="str">
        <f t="shared" si="13"/>
        <v xml:space="preserve">  </v>
      </c>
      <c r="AA150" s="208"/>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7" t="str">
        <f t="shared" si="14"/>
        <v/>
      </c>
      <c r="BC150" s="33"/>
      <c r="BD150" s="16">
        <f t="shared" si="11"/>
        <v>0</v>
      </c>
      <c r="BE150" s="16">
        <f t="shared" si="15"/>
        <v>0</v>
      </c>
      <c r="BF150" s="16"/>
      <c r="BG150" s="217"/>
      <c r="BH150" s="217"/>
      <c r="BI150" s="217"/>
      <c r="BJ150" s="217"/>
      <c r="BK150" s="217"/>
      <c r="BL150" s="217"/>
      <c r="BM150" s="217"/>
      <c r="BN150" s="217"/>
      <c r="BO150" s="217"/>
      <c r="BP150" s="218"/>
      <c r="BQ150" s="217"/>
      <c r="BR150" s="217"/>
      <c r="BS150" s="217"/>
      <c r="BT150" s="217"/>
      <c r="BU150" s="217"/>
      <c r="BV150" s="217"/>
      <c r="BW150" s="217"/>
      <c r="BX150" s="217"/>
      <c r="BY150" s="217"/>
      <c r="BZ150" s="217"/>
      <c r="CA150" s="217"/>
      <c r="CB150" s="217"/>
      <c r="CC150" s="217"/>
    </row>
    <row r="151" spans="1:81" s="219" customFormat="1" ht="18" customHeight="1" x14ac:dyDescent="0.2">
      <c r="A151" s="216"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07" t="str">
        <f t="shared" si="13"/>
        <v xml:space="preserve">  </v>
      </c>
      <c r="AA151" s="208"/>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7" t="str">
        <f t="shared" si="14"/>
        <v/>
      </c>
      <c r="BC151" s="33"/>
      <c r="BD151" s="16">
        <f t="shared" si="11"/>
        <v>0</v>
      </c>
      <c r="BE151" s="16">
        <f t="shared" si="15"/>
        <v>0</v>
      </c>
      <c r="BF151" s="16"/>
      <c r="BG151" s="217"/>
      <c r="BH151" s="217"/>
      <c r="BI151" s="217"/>
      <c r="BJ151" s="217"/>
      <c r="BK151" s="217"/>
      <c r="BL151" s="217"/>
      <c r="BM151" s="217"/>
      <c r="BN151" s="217"/>
      <c r="BO151" s="217"/>
      <c r="BP151" s="218"/>
      <c r="BQ151" s="217"/>
      <c r="BR151" s="217"/>
      <c r="BS151" s="217"/>
      <c r="BT151" s="217"/>
      <c r="BU151" s="217"/>
      <c r="BV151" s="217"/>
      <c r="BW151" s="217"/>
      <c r="BX151" s="217"/>
      <c r="BY151" s="217"/>
      <c r="BZ151" s="217"/>
      <c r="CA151" s="217"/>
      <c r="CB151" s="217"/>
      <c r="CC151" s="217"/>
    </row>
    <row r="152" spans="1:81" s="219" customFormat="1" ht="18" customHeight="1" x14ac:dyDescent="0.2">
      <c r="A152" s="216" t="s">
        <v>148</v>
      </c>
      <c r="B152" s="45">
        <f t="shared" si="12"/>
        <v>69</v>
      </c>
      <c r="C152" s="50"/>
      <c r="D152" s="48"/>
      <c r="E152" s="54"/>
      <c r="F152" s="48">
        <v>1</v>
      </c>
      <c r="G152" s="48">
        <v>2</v>
      </c>
      <c r="H152" s="48">
        <v>8</v>
      </c>
      <c r="I152" s="48">
        <v>4</v>
      </c>
      <c r="J152" s="48"/>
      <c r="K152" s="48">
        <v>4</v>
      </c>
      <c r="L152" s="48">
        <v>1</v>
      </c>
      <c r="M152" s="48">
        <v>4</v>
      </c>
      <c r="N152" s="48">
        <v>8</v>
      </c>
      <c r="O152" s="54">
        <v>10</v>
      </c>
      <c r="P152" s="48">
        <v>2</v>
      </c>
      <c r="Q152" s="48">
        <v>8</v>
      </c>
      <c r="R152" s="48">
        <v>5</v>
      </c>
      <c r="S152" s="48">
        <v>6</v>
      </c>
      <c r="T152" s="48">
        <v>1</v>
      </c>
      <c r="U152" s="51">
        <v>5</v>
      </c>
      <c r="V152" s="54">
        <v>30</v>
      </c>
      <c r="W152" s="51">
        <v>39</v>
      </c>
      <c r="X152" s="54">
        <v>66</v>
      </c>
      <c r="Y152" s="51">
        <v>3</v>
      </c>
      <c r="Z152" s="207" t="str">
        <f t="shared" si="13"/>
        <v xml:space="preserve">  </v>
      </c>
      <c r="AA152" s="208"/>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7" t="str">
        <f t="shared" si="14"/>
        <v/>
      </c>
      <c r="BC152" s="33"/>
      <c r="BD152" s="16">
        <f t="shared" si="11"/>
        <v>0</v>
      </c>
      <c r="BE152" s="16">
        <f t="shared" si="15"/>
        <v>0</v>
      </c>
      <c r="BF152" s="16"/>
      <c r="BG152" s="217"/>
      <c r="BH152" s="217"/>
      <c r="BI152" s="217"/>
      <c r="BJ152" s="217"/>
      <c r="BK152" s="217"/>
      <c r="BL152" s="217"/>
      <c r="BM152" s="217"/>
      <c r="BN152" s="217"/>
      <c r="BO152" s="217"/>
      <c r="BP152" s="218"/>
      <c r="BQ152" s="217"/>
      <c r="BR152" s="217"/>
      <c r="BS152" s="217"/>
      <c r="BT152" s="217"/>
      <c r="BU152" s="217"/>
      <c r="BV152" s="217"/>
      <c r="BW152" s="217"/>
      <c r="BX152" s="217"/>
      <c r="BY152" s="217"/>
      <c r="BZ152" s="217"/>
      <c r="CA152" s="217"/>
      <c r="CB152" s="217"/>
      <c r="CC152" s="217"/>
    </row>
    <row r="153" spans="1:81" s="219" customFormat="1" ht="18" customHeight="1" x14ac:dyDescent="0.2">
      <c r="A153" s="216" t="s">
        <v>149</v>
      </c>
      <c r="B153" s="45">
        <f t="shared" si="12"/>
        <v>0</v>
      </c>
      <c r="C153" s="50"/>
      <c r="D153" s="48"/>
      <c r="E153" s="54"/>
      <c r="F153" s="48"/>
      <c r="G153" s="48"/>
      <c r="H153" s="48"/>
      <c r="I153" s="48"/>
      <c r="J153" s="48"/>
      <c r="K153" s="48"/>
      <c r="L153" s="48"/>
      <c r="M153" s="48"/>
      <c r="N153" s="48"/>
      <c r="O153" s="54"/>
      <c r="P153" s="48"/>
      <c r="Q153" s="48"/>
      <c r="R153" s="48"/>
      <c r="S153" s="48"/>
      <c r="T153" s="48"/>
      <c r="U153" s="51"/>
      <c r="V153" s="54"/>
      <c r="W153" s="51"/>
      <c r="X153" s="54"/>
      <c r="Y153" s="51"/>
      <c r="Z153" s="207" t="str">
        <f t="shared" si="13"/>
        <v xml:space="preserve">  </v>
      </c>
      <c r="AA153" s="208"/>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7" t="str">
        <f t="shared" si="14"/>
        <v/>
      </c>
      <c r="BC153" s="33"/>
      <c r="BD153" s="16">
        <f t="shared" si="11"/>
        <v>0</v>
      </c>
      <c r="BE153" s="16">
        <f t="shared" si="15"/>
        <v>0</v>
      </c>
      <c r="BF153" s="16"/>
      <c r="BG153" s="217"/>
      <c r="BH153" s="217"/>
      <c r="BI153" s="217"/>
      <c r="BJ153" s="217"/>
      <c r="BK153" s="217"/>
      <c r="BL153" s="217"/>
      <c r="BM153" s="217"/>
      <c r="BN153" s="217"/>
      <c r="BO153" s="217"/>
      <c r="BP153" s="218"/>
      <c r="BQ153" s="217"/>
      <c r="BR153" s="217"/>
      <c r="BS153" s="217"/>
      <c r="BT153" s="217"/>
      <c r="BU153" s="217"/>
      <c r="BV153" s="217"/>
      <c r="BW153" s="217"/>
      <c r="BX153" s="217"/>
      <c r="BY153" s="217"/>
      <c r="BZ153" s="217"/>
      <c r="CA153" s="217"/>
      <c r="CB153" s="217"/>
      <c r="CC153" s="217"/>
    </row>
    <row r="154" spans="1:81" s="219" customFormat="1" ht="18" customHeight="1" x14ac:dyDescent="0.2">
      <c r="A154" s="216"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07" t="str">
        <f t="shared" si="13"/>
        <v xml:space="preserve">  </v>
      </c>
      <c r="AA154" s="208"/>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7" t="str">
        <f t="shared" si="14"/>
        <v/>
      </c>
      <c r="BC154" s="33"/>
      <c r="BD154" s="16">
        <f t="shared" si="11"/>
        <v>0</v>
      </c>
      <c r="BE154" s="16">
        <f t="shared" si="15"/>
        <v>0</v>
      </c>
      <c r="BF154" s="16"/>
      <c r="BG154" s="217"/>
      <c r="BH154" s="217"/>
      <c r="BI154" s="217"/>
      <c r="BJ154" s="217"/>
      <c r="BK154" s="217"/>
      <c r="BL154" s="217"/>
      <c r="BM154" s="217"/>
      <c r="BN154" s="217"/>
      <c r="BO154" s="217"/>
      <c r="BP154" s="218"/>
      <c r="BQ154" s="217"/>
      <c r="BR154" s="217"/>
      <c r="BS154" s="217"/>
      <c r="BT154" s="217"/>
      <c r="BU154" s="217"/>
      <c r="BV154" s="217"/>
      <c r="BW154" s="217"/>
      <c r="BX154" s="217"/>
      <c r="BY154" s="217"/>
      <c r="BZ154" s="217"/>
      <c r="CA154" s="217"/>
      <c r="CB154" s="217"/>
      <c r="CC154" s="217"/>
    </row>
    <row r="155" spans="1:81" s="219" customFormat="1" ht="18" customHeight="1" x14ac:dyDescent="0.2">
      <c r="A155" s="216" t="s">
        <v>151</v>
      </c>
      <c r="B155" s="45">
        <f t="shared" si="12"/>
        <v>25</v>
      </c>
      <c r="C155" s="50">
        <v>5</v>
      </c>
      <c r="D155" s="48">
        <v>5</v>
      </c>
      <c r="E155" s="54">
        <v>3</v>
      </c>
      <c r="F155" s="48">
        <v>1</v>
      </c>
      <c r="G155" s="48"/>
      <c r="H155" s="48"/>
      <c r="I155" s="48"/>
      <c r="J155" s="48"/>
      <c r="K155" s="48"/>
      <c r="L155" s="48"/>
      <c r="M155" s="48"/>
      <c r="N155" s="48"/>
      <c r="O155" s="54">
        <v>1</v>
      </c>
      <c r="P155" s="48">
        <v>1</v>
      </c>
      <c r="Q155" s="48">
        <v>1</v>
      </c>
      <c r="R155" s="48"/>
      <c r="S155" s="48">
        <v>2</v>
      </c>
      <c r="T155" s="48">
        <v>1</v>
      </c>
      <c r="U155" s="51">
        <v>5</v>
      </c>
      <c r="V155" s="54">
        <v>8</v>
      </c>
      <c r="W155" s="51">
        <v>17</v>
      </c>
      <c r="X155" s="54"/>
      <c r="Y155" s="51">
        <v>25</v>
      </c>
      <c r="Z155" s="207" t="str">
        <f t="shared" si="13"/>
        <v xml:space="preserve">  </v>
      </c>
      <c r="AA155" s="208"/>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7" t="str">
        <f t="shared" si="14"/>
        <v/>
      </c>
      <c r="BC155" s="33"/>
      <c r="BD155" s="16">
        <f t="shared" si="11"/>
        <v>0</v>
      </c>
      <c r="BE155" s="16">
        <f t="shared" si="15"/>
        <v>0</v>
      </c>
      <c r="BF155" s="16"/>
      <c r="BG155" s="217"/>
      <c r="BH155" s="217"/>
      <c r="BI155" s="217"/>
      <c r="BJ155" s="217"/>
      <c r="BK155" s="217"/>
      <c r="BL155" s="217"/>
      <c r="BM155" s="217"/>
      <c r="BN155" s="217"/>
      <c r="BO155" s="217"/>
      <c r="BP155" s="218"/>
      <c r="BQ155" s="217"/>
      <c r="BR155" s="217"/>
      <c r="BS155" s="217"/>
      <c r="BT155" s="217"/>
      <c r="BU155" s="217"/>
      <c r="BV155" s="217"/>
      <c r="BW155" s="217"/>
      <c r="BX155" s="217"/>
      <c r="BY155" s="217"/>
      <c r="BZ155" s="217"/>
      <c r="CA155" s="217"/>
      <c r="CB155" s="217"/>
      <c r="CC155" s="217"/>
    </row>
    <row r="156" spans="1:81" s="219" customFormat="1" ht="18" customHeight="1" x14ac:dyDescent="0.2">
      <c r="A156" s="216" t="s">
        <v>152</v>
      </c>
      <c r="B156" s="45">
        <f t="shared" si="12"/>
        <v>1</v>
      </c>
      <c r="C156" s="50"/>
      <c r="D156" s="48"/>
      <c r="E156" s="54"/>
      <c r="F156" s="48"/>
      <c r="G156" s="48"/>
      <c r="H156" s="48"/>
      <c r="I156" s="48"/>
      <c r="J156" s="48"/>
      <c r="K156" s="48"/>
      <c r="L156" s="48"/>
      <c r="M156" s="48"/>
      <c r="N156" s="48"/>
      <c r="O156" s="54"/>
      <c r="P156" s="48"/>
      <c r="Q156" s="48"/>
      <c r="R156" s="48">
        <v>1</v>
      </c>
      <c r="S156" s="48"/>
      <c r="T156" s="48"/>
      <c r="U156" s="51"/>
      <c r="V156" s="54">
        <v>1</v>
      </c>
      <c r="W156" s="51"/>
      <c r="X156" s="54">
        <v>1</v>
      </c>
      <c r="Y156" s="51"/>
      <c r="Z156" s="207" t="str">
        <f t="shared" si="13"/>
        <v xml:space="preserve">  </v>
      </c>
      <c r="AA156" s="208"/>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7" t="str">
        <f t="shared" si="14"/>
        <v/>
      </c>
      <c r="BC156" s="33"/>
      <c r="BD156" s="16">
        <f t="shared" si="11"/>
        <v>0</v>
      </c>
      <c r="BE156" s="16">
        <f t="shared" si="15"/>
        <v>0</v>
      </c>
      <c r="BF156" s="16"/>
      <c r="BG156" s="217"/>
      <c r="BH156" s="217"/>
      <c r="BI156" s="217"/>
      <c r="BJ156" s="217"/>
      <c r="BK156" s="217"/>
      <c r="BL156" s="217"/>
      <c r="BM156" s="217"/>
      <c r="BN156" s="217"/>
      <c r="BO156" s="217"/>
      <c r="BP156" s="218"/>
      <c r="BQ156" s="217"/>
      <c r="BR156" s="217"/>
      <c r="BS156" s="217"/>
      <c r="BT156" s="217"/>
      <c r="BU156" s="217"/>
      <c r="BV156" s="217"/>
      <c r="BW156" s="217"/>
      <c r="BX156" s="217"/>
      <c r="BY156" s="217"/>
      <c r="BZ156" s="217"/>
      <c r="CA156" s="217"/>
      <c r="CB156" s="217"/>
      <c r="CC156" s="217"/>
    </row>
    <row r="157" spans="1:81" s="219" customFormat="1" ht="18" customHeight="1" x14ac:dyDescent="0.2">
      <c r="A157" s="216" t="s">
        <v>153</v>
      </c>
      <c r="B157" s="45">
        <f t="shared" si="12"/>
        <v>0</v>
      </c>
      <c r="C157" s="50"/>
      <c r="D157" s="48"/>
      <c r="E157" s="54"/>
      <c r="F157" s="48"/>
      <c r="G157" s="48"/>
      <c r="H157" s="48"/>
      <c r="I157" s="48"/>
      <c r="J157" s="48"/>
      <c r="K157" s="48"/>
      <c r="L157" s="48"/>
      <c r="M157" s="48"/>
      <c r="N157" s="48"/>
      <c r="O157" s="54"/>
      <c r="P157" s="48"/>
      <c r="Q157" s="48"/>
      <c r="R157" s="48"/>
      <c r="S157" s="48"/>
      <c r="T157" s="48"/>
      <c r="U157" s="51"/>
      <c r="V157" s="54"/>
      <c r="W157" s="51"/>
      <c r="X157" s="54"/>
      <c r="Y157" s="51"/>
      <c r="Z157" s="207" t="str">
        <f t="shared" si="13"/>
        <v xml:space="preserve">  </v>
      </c>
      <c r="AA157" s="208"/>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7" t="str">
        <f t="shared" si="14"/>
        <v/>
      </c>
      <c r="BC157" s="33"/>
      <c r="BD157" s="16">
        <f t="shared" si="11"/>
        <v>0</v>
      </c>
      <c r="BE157" s="16">
        <f t="shared" si="15"/>
        <v>0</v>
      </c>
      <c r="BF157" s="16"/>
      <c r="BG157" s="217"/>
      <c r="BH157" s="217"/>
      <c r="BI157" s="217"/>
      <c r="BJ157" s="217"/>
      <c r="BK157" s="217"/>
      <c r="BL157" s="217"/>
      <c r="BM157" s="217"/>
      <c r="BN157" s="217"/>
      <c r="BO157" s="217"/>
      <c r="BP157" s="218"/>
      <c r="BQ157" s="217"/>
      <c r="BR157" s="217"/>
      <c r="BS157" s="217"/>
      <c r="BT157" s="217"/>
      <c r="BU157" s="217"/>
      <c r="BV157" s="217"/>
      <c r="BW157" s="217"/>
      <c r="BX157" s="217"/>
      <c r="BY157" s="217"/>
      <c r="BZ157" s="217"/>
      <c r="CA157" s="217"/>
      <c r="CB157" s="217"/>
      <c r="CC157" s="217"/>
    </row>
    <row r="158" spans="1:81" s="219" customFormat="1" ht="18" customHeight="1" x14ac:dyDescent="0.2">
      <c r="A158" s="216" t="s">
        <v>154</v>
      </c>
      <c r="B158" s="45">
        <f t="shared" si="12"/>
        <v>4</v>
      </c>
      <c r="C158" s="50"/>
      <c r="D158" s="48"/>
      <c r="E158" s="54"/>
      <c r="F158" s="48"/>
      <c r="G158" s="48"/>
      <c r="H158" s="48"/>
      <c r="I158" s="48"/>
      <c r="J158" s="48"/>
      <c r="K158" s="48"/>
      <c r="L158" s="48"/>
      <c r="M158" s="48"/>
      <c r="N158" s="48">
        <v>1</v>
      </c>
      <c r="O158" s="54"/>
      <c r="P158" s="48">
        <v>1</v>
      </c>
      <c r="Q158" s="48"/>
      <c r="R158" s="48">
        <v>1</v>
      </c>
      <c r="S158" s="48">
        <v>1</v>
      </c>
      <c r="T158" s="48"/>
      <c r="U158" s="51"/>
      <c r="V158" s="54">
        <v>1</v>
      </c>
      <c r="W158" s="51">
        <v>3</v>
      </c>
      <c r="X158" s="54">
        <v>4</v>
      </c>
      <c r="Y158" s="51"/>
      <c r="Z158" s="207" t="str">
        <f t="shared" si="13"/>
        <v xml:space="preserve">  </v>
      </c>
      <c r="AA158" s="208"/>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7" t="str">
        <f t="shared" si="14"/>
        <v/>
      </c>
      <c r="BC158" s="33"/>
      <c r="BD158" s="16">
        <f t="shared" si="11"/>
        <v>0</v>
      </c>
      <c r="BE158" s="16">
        <f t="shared" si="15"/>
        <v>0</v>
      </c>
      <c r="BF158" s="16"/>
      <c r="BG158" s="217"/>
      <c r="BH158" s="217"/>
      <c r="BI158" s="217"/>
      <c r="BJ158" s="217"/>
      <c r="BK158" s="217"/>
      <c r="BL158" s="217"/>
      <c r="BM158" s="217"/>
      <c r="BN158" s="217"/>
      <c r="BO158" s="217"/>
      <c r="BP158" s="218"/>
      <c r="BQ158" s="217"/>
      <c r="BR158" s="217"/>
      <c r="BS158" s="217"/>
      <c r="BT158" s="217"/>
      <c r="BU158" s="217"/>
      <c r="BV158" s="217"/>
      <c r="BW158" s="217"/>
      <c r="BX158" s="217"/>
      <c r="BY158" s="217"/>
      <c r="BZ158" s="217"/>
      <c r="CA158" s="217"/>
      <c r="CB158" s="217"/>
      <c r="CC158" s="217"/>
    </row>
    <row r="159" spans="1:81" s="219" customFormat="1" ht="18" customHeight="1" x14ac:dyDescent="0.2">
      <c r="A159" s="220" t="s">
        <v>39</v>
      </c>
      <c r="B159" s="56">
        <f t="shared" si="12"/>
        <v>58</v>
      </c>
      <c r="C159" s="60">
        <v>1</v>
      </c>
      <c r="D159" s="58"/>
      <c r="E159" s="58"/>
      <c r="F159" s="58">
        <v>1</v>
      </c>
      <c r="G159" s="58"/>
      <c r="H159" s="58">
        <v>2</v>
      </c>
      <c r="I159" s="58"/>
      <c r="J159" s="58">
        <v>2</v>
      </c>
      <c r="K159" s="58">
        <v>2</v>
      </c>
      <c r="L159" s="58">
        <v>2</v>
      </c>
      <c r="M159" s="58">
        <v>2</v>
      </c>
      <c r="N159" s="58">
        <v>7</v>
      </c>
      <c r="O159" s="58">
        <v>7</v>
      </c>
      <c r="P159" s="58">
        <v>7</v>
      </c>
      <c r="Q159" s="58">
        <v>11</v>
      </c>
      <c r="R159" s="58">
        <v>4</v>
      </c>
      <c r="S159" s="58">
        <v>2</v>
      </c>
      <c r="T159" s="58">
        <v>2</v>
      </c>
      <c r="U159" s="61">
        <v>6</v>
      </c>
      <c r="V159" s="57">
        <v>11</v>
      </c>
      <c r="W159" s="61">
        <v>47</v>
      </c>
      <c r="X159" s="57">
        <v>33</v>
      </c>
      <c r="Y159" s="61">
        <v>25</v>
      </c>
      <c r="Z159" s="207" t="str">
        <f>$BA159&amp;"  "&amp;$BB159</f>
        <v xml:space="preserve">  </v>
      </c>
      <c r="AA159" s="208"/>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7" t="str">
        <f t="shared" si="14"/>
        <v/>
      </c>
      <c r="BC159" s="33"/>
      <c r="BD159" s="16">
        <f t="shared" si="11"/>
        <v>0</v>
      </c>
      <c r="BE159" s="16">
        <f t="shared" si="15"/>
        <v>0</v>
      </c>
      <c r="BF159" s="16"/>
      <c r="BG159" s="217"/>
      <c r="BH159" s="217"/>
      <c r="BI159" s="217"/>
      <c r="BJ159" s="217"/>
      <c r="BK159" s="217"/>
      <c r="BL159" s="217"/>
      <c r="BM159" s="217"/>
      <c r="BN159" s="217"/>
      <c r="BO159" s="217"/>
      <c r="BP159" s="218"/>
      <c r="BQ159" s="217"/>
      <c r="BR159" s="217"/>
      <c r="BS159" s="217"/>
      <c r="BT159" s="217"/>
      <c r="BU159" s="217"/>
      <c r="BV159" s="217"/>
      <c r="BW159" s="217"/>
      <c r="BX159" s="217"/>
      <c r="BY159" s="217"/>
      <c r="BZ159" s="217"/>
      <c r="CA159" s="217"/>
      <c r="CB159" s="217"/>
      <c r="CC159" s="217"/>
    </row>
    <row r="160" spans="1:81" s="219"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21"/>
      <c r="AS160" s="217"/>
      <c r="AT160" s="217"/>
      <c r="AU160" s="217"/>
      <c r="AV160" s="222"/>
      <c r="AW160" s="218"/>
      <c r="AX160" s="217"/>
      <c r="AY160" s="217"/>
      <c r="AZ160" s="217"/>
      <c r="BA160" s="6"/>
      <c r="BB160" s="6"/>
      <c r="BC160" s="6"/>
      <c r="BD160" s="6"/>
      <c r="BE160" s="6"/>
      <c r="BF160" s="6"/>
      <c r="BG160" s="217"/>
      <c r="BH160" s="217"/>
      <c r="BI160" s="217"/>
      <c r="BJ160" s="217"/>
      <c r="BK160" s="217"/>
      <c r="BL160" s="217"/>
      <c r="BM160" s="217"/>
      <c r="BN160" s="217"/>
      <c r="BO160" s="217"/>
      <c r="BP160" s="218"/>
      <c r="BQ160" s="217"/>
      <c r="BR160" s="217"/>
      <c r="BS160" s="217"/>
      <c r="BT160" s="217"/>
      <c r="BU160" s="217"/>
      <c r="BV160" s="217"/>
      <c r="BW160" s="217"/>
      <c r="BX160" s="217"/>
      <c r="BY160" s="217"/>
      <c r="BZ160" s="217"/>
      <c r="CA160" s="217"/>
      <c r="CB160" s="217"/>
      <c r="CC160" s="217"/>
    </row>
    <row r="161" spans="1:81" s="219" customFormat="1" ht="14.25" customHeight="1" x14ac:dyDescent="0.2">
      <c r="A161" s="324" t="s">
        <v>156</v>
      </c>
      <c r="B161" s="324" t="s">
        <v>5</v>
      </c>
      <c r="C161" s="328" t="s">
        <v>157</v>
      </c>
      <c r="D161" s="329"/>
      <c r="E161" s="64"/>
      <c r="F161" s="64"/>
      <c r="G161" s="64"/>
      <c r="H161" s="64"/>
      <c r="I161" s="64"/>
      <c r="J161" s="64"/>
      <c r="K161" s="64"/>
      <c r="L161" s="64"/>
      <c r="M161" s="64"/>
      <c r="N161" s="64"/>
      <c r="O161" s="64"/>
      <c r="P161" s="64"/>
      <c r="Q161" s="64"/>
      <c r="R161" s="11"/>
      <c r="S161" s="11"/>
      <c r="T161" s="11"/>
      <c r="U161" s="11"/>
      <c r="V161" s="11"/>
      <c r="W161" s="11"/>
      <c r="X161" s="11"/>
      <c r="Z161" s="221"/>
      <c r="AS161" s="217"/>
      <c r="AT161" s="217"/>
      <c r="AU161" s="217"/>
      <c r="AV161" s="222"/>
      <c r="AW161" s="218"/>
      <c r="AX161" s="217"/>
      <c r="AY161" s="217"/>
      <c r="AZ161" s="217"/>
      <c r="BA161" s="6"/>
      <c r="BB161" s="6"/>
      <c r="BC161" s="6"/>
      <c r="BD161" s="6"/>
      <c r="BE161" s="6"/>
      <c r="BF161" s="6"/>
      <c r="BG161" s="217"/>
      <c r="BH161" s="217"/>
      <c r="BI161" s="217"/>
      <c r="BJ161" s="217"/>
      <c r="BK161" s="217"/>
      <c r="BL161" s="217"/>
      <c r="BM161" s="217"/>
      <c r="BN161" s="217"/>
      <c r="BO161" s="217"/>
      <c r="BP161" s="218"/>
      <c r="BQ161" s="217"/>
      <c r="BR161" s="217"/>
      <c r="BS161" s="217"/>
      <c r="BT161" s="217"/>
      <c r="BU161" s="217"/>
      <c r="BV161" s="217"/>
      <c r="BW161" s="217"/>
      <c r="BX161" s="217"/>
      <c r="BY161" s="217"/>
      <c r="BZ161" s="217"/>
      <c r="CA161" s="217"/>
      <c r="CB161" s="217"/>
      <c r="CC161" s="217"/>
    </row>
    <row r="162" spans="1:81" s="219" customFormat="1" ht="14.25" x14ac:dyDescent="0.2">
      <c r="A162" s="325"/>
      <c r="B162" s="325"/>
      <c r="C162" s="291" t="s">
        <v>138</v>
      </c>
      <c r="D162" s="291" t="s">
        <v>139</v>
      </c>
      <c r="E162" s="64"/>
      <c r="F162" s="64"/>
      <c r="G162" s="64"/>
      <c r="H162" s="64"/>
      <c r="I162" s="64"/>
      <c r="J162" s="64"/>
      <c r="K162" s="64"/>
      <c r="L162" s="64"/>
      <c r="M162" s="64"/>
      <c r="N162" s="64"/>
      <c r="O162" s="64"/>
      <c r="P162" s="64"/>
      <c r="Q162" s="64"/>
      <c r="R162" s="11"/>
      <c r="S162" s="11"/>
      <c r="T162" s="11"/>
      <c r="U162" s="11"/>
      <c r="V162" s="11"/>
      <c r="W162" s="11"/>
      <c r="X162" s="11"/>
      <c r="Z162" s="221"/>
      <c r="AS162" s="217"/>
      <c r="AT162" s="217"/>
      <c r="AU162" s="217"/>
      <c r="AV162" s="222"/>
      <c r="AW162" s="218"/>
      <c r="AX162" s="217"/>
      <c r="AY162" s="217"/>
      <c r="AZ162" s="217"/>
      <c r="BA162" s="6"/>
      <c r="BB162" s="6"/>
      <c r="BC162" s="6"/>
      <c r="BD162" s="6"/>
      <c r="BE162" s="6"/>
      <c r="BF162" s="6"/>
      <c r="BG162" s="217"/>
      <c r="BH162" s="217"/>
      <c r="BI162" s="217"/>
      <c r="BJ162" s="217"/>
      <c r="BK162" s="217"/>
      <c r="BL162" s="217"/>
      <c r="BM162" s="217"/>
      <c r="BN162" s="217"/>
      <c r="BO162" s="217"/>
      <c r="BP162" s="218"/>
      <c r="BQ162" s="217"/>
      <c r="BR162" s="217"/>
      <c r="BS162" s="217"/>
      <c r="BT162" s="217"/>
      <c r="BU162" s="217"/>
      <c r="BV162" s="217"/>
      <c r="BW162" s="217"/>
      <c r="BX162" s="217"/>
      <c r="BY162" s="217"/>
      <c r="BZ162" s="217"/>
      <c r="CA162" s="217"/>
      <c r="CB162" s="217"/>
      <c r="CC162" s="217"/>
    </row>
    <row r="163" spans="1:81" s="219" customFormat="1" ht="15.75" customHeight="1" x14ac:dyDescent="0.2">
      <c r="A163" s="216" t="s">
        <v>43</v>
      </c>
      <c r="B163" s="45">
        <f>+SUM(C163:D163)</f>
        <v>110</v>
      </c>
      <c r="C163" s="76">
        <v>39</v>
      </c>
      <c r="D163" s="76">
        <v>71</v>
      </c>
      <c r="E163" s="64"/>
      <c r="F163" s="64"/>
      <c r="G163" s="64"/>
      <c r="H163" s="64"/>
      <c r="I163" s="64"/>
      <c r="J163" s="64"/>
      <c r="K163" s="64"/>
      <c r="L163" s="64"/>
      <c r="M163" s="64"/>
      <c r="N163" s="64"/>
      <c r="O163" s="64"/>
      <c r="P163" s="64"/>
      <c r="Q163" s="64"/>
      <c r="U163" s="14"/>
      <c r="V163" s="14"/>
      <c r="W163" s="11"/>
      <c r="X163" s="11"/>
      <c r="Z163" s="221"/>
      <c r="AS163" s="217"/>
      <c r="AT163" s="217"/>
      <c r="AU163" s="217"/>
      <c r="AV163" s="222"/>
      <c r="AW163" s="218"/>
      <c r="AX163" s="217"/>
      <c r="AY163" s="217"/>
      <c r="AZ163" s="217"/>
      <c r="BA163" s="6"/>
      <c r="BB163" s="6"/>
      <c r="BC163" s="6"/>
      <c r="BD163" s="6"/>
      <c r="BE163" s="6"/>
      <c r="BF163" s="6"/>
      <c r="BG163" s="217"/>
      <c r="BH163" s="217"/>
      <c r="BI163" s="217"/>
      <c r="BJ163" s="217"/>
      <c r="BK163" s="217"/>
      <c r="BL163" s="217"/>
      <c r="BM163" s="217"/>
      <c r="BN163" s="217"/>
      <c r="BO163" s="217"/>
      <c r="BP163" s="218"/>
      <c r="BQ163" s="217"/>
      <c r="BR163" s="217"/>
      <c r="BS163" s="217"/>
      <c r="BT163" s="217"/>
      <c r="BU163" s="217"/>
      <c r="BV163" s="217"/>
      <c r="BW163" s="217"/>
      <c r="BX163" s="217"/>
      <c r="BY163" s="217"/>
      <c r="BZ163" s="217"/>
      <c r="CA163" s="217"/>
      <c r="CB163" s="217"/>
      <c r="CC163" s="217"/>
    </row>
    <row r="164" spans="1:81" s="219" customFormat="1" ht="15.75" customHeight="1" x14ac:dyDescent="0.2">
      <c r="A164" s="216"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21"/>
      <c r="AS164" s="217"/>
      <c r="AT164" s="217"/>
      <c r="AU164" s="217"/>
      <c r="AV164" s="222"/>
      <c r="AW164" s="218"/>
      <c r="AX164" s="217"/>
      <c r="AY164" s="217"/>
      <c r="AZ164" s="217"/>
      <c r="BA164" s="6"/>
      <c r="BB164" s="6"/>
      <c r="BC164" s="6"/>
      <c r="BD164" s="6"/>
      <c r="BE164" s="6"/>
      <c r="BF164" s="6"/>
      <c r="BG164" s="217"/>
      <c r="BH164" s="217"/>
      <c r="BI164" s="217"/>
      <c r="BJ164" s="217"/>
      <c r="BK164" s="217"/>
      <c r="BL164" s="217"/>
      <c r="BM164" s="217"/>
      <c r="BN164" s="217"/>
      <c r="BO164" s="217"/>
      <c r="BP164" s="218"/>
      <c r="BQ164" s="217"/>
      <c r="BR164" s="217"/>
      <c r="BS164" s="217"/>
      <c r="BT164" s="217"/>
      <c r="BU164" s="217"/>
      <c r="BV164" s="217"/>
      <c r="BW164" s="217"/>
      <c r="BX164" s="217"/>
      <c r="BY164" s="217"/>
      <c r="BZ164" s="217"/>
      <c r="CA164" s="217"/>
      <c r="CB164" s="217"/>
      <c r="CC164" s="217"/>
    </row>
    <row r="165" spans="1:81" s="219" customFormat="1" ht="15.75" customHeight="1" x14ac:dyDescent="0.2">
      <c r="A165" s="223" t="s">
        <v>45</v>
      </c>
      <c r="B165" s="224">
        <f>+SUM(C165:D165)</f>
        <v>7</v>
      </c>
      <c r="C165" s="84"/>
      <c r="D165" s="84">
        <v>7</v>
      </c>
      <c r="E165" s="64"/>
      <c r="F165" s="64"/>
      <c r="G165" s="64"/>
      <c r="H165" s="64"/>
      <c r="I165" s="64"/>
      <c r="J165" s="64"/>
      <c r="K165" s="64"/>
      <c r="L165" s="64"/>
      <c r="M165" s="64"/>
      <c r="N165" s="64"/>
      <c r="O165" s="64"/>
      <c r="P165" s="64"/>
      <c r="Q165" s="64"/>
      <c r="U165" s="14"/>
      <c r="V165" s="14"/>
      <c r="W165" s="11"/>
      <c r="X165" s="11"/>
      <c r="Z165" s="221"/>
      <c r="AS165" s="217"/>
      <c r="AT165" s="217"/>
      <c r="AU165" s="217"/>
      <c r="AV165" s="222"/>
      <c r="AW165" s="218"/>
      <c r="AX165" s="217"/>
      <c r="AY165" s="217"/>
      <c r="AZ165" s="217"/>
      <c r="BA165" s="6"/>
      <c r="BB165" s="6"/>
      <c r="BC165" s="6"/>
      <c r="BD165" s="6"/>
      <c r="BE165" s="6"/>
      <c r="BF165" s="6"/>
      <c r="BG165" s="217"/>
      <c r="BH165" s="217"/>
      <c r="BI165" s="217"/>
      <c r="BJ165" s="217"/>
      <c r="BK165" s="217"/>
      <c r="BL165" s="217"/>
      <c r="BM165" s="217"/>
      <c r="BN165" s="217"/>
      <c r="BO165" s="217"/>
      <c r="BP165" s="218"/>
      <c r="BQ165" s="217"/>
      <c r="BR165" s="217"/>
      <c r="BS165" s="217"/>
      <c r="BT165" s="217"/>
      <c r="BU165" s="217"/>
      <c r="BV165" s="217"/>
      <c r="BW165" s="217"/>
      <c r="BX165" s="217"/>
      <c r="BY165" s="217"/>
      <c r="BZ165" s="217"/>
      <c r="CA165" s="217"/>
      <c r="CB165" s="217"/>
      <c r="CC165" s="217"/>
    </row>
    <row r="166" spans="1:81" s="219" customFormat="1" ht="15.75" customHeight="1" x14ac:dyDescent="0.2">
      <c r="A166" s="225" t="s">
        <v>158</v>
      </c>
      <c r="B166" s="224">
        <f>+SUM(C166:D166)</f>
        <v>0</v>
      </c>
      <c r="C166" s="84"/>
      <c r="D166" s="84"/>
      <c r="E166" s="64"/>
      <c r="F166" s="64"/>
      <c r="G166" s="64"/>
      <c r="H166" s="64"/>
      <c r="I166" s="226"/>
      <c r="J166" s="64"/>
      <c r="K166" s="64"/>
      <c r="L166" s="64"/>
      <c r="M166" s="64"/>
      <c r="N166" s="64"/>
      <c r="O166" s="64"/>
      <c r="P166" s="64"/>
      <c r="Q166" s="64"/>
      <c r="U166" s="14"/>
      <c r="V166" s="14"/>
      <c r="W166" s="11"/>
      <c r="X166" s="11"/>
      <c r="Z166" s="221"/>
      <c r="AS166" s="217"/>
      <c r="AT166" s="217"/>
      <c r="AU166" s="217"/>
      <c r="AV166" s="222"/>
      <c r="AW166" s="218"/>
      <c r="AX166" s="217"/>
      <c r="AY166" s="217"/>
      <c r="AZ166" s="217"/>
      <c r="BA166" s="6"/>
      <c r="BB166" s="6"/>
      <c r="BC166" s="6"/>
      <c r="BD166" s="6"/>
      <c r="BE166" s="6"/>
      <c r="BF166" s="6"/>
      <c r="BG166" s="217"/>
      <c r="BH166" s="217"/>
      <c r="BI166" s="217"/>
      <c r="BJ166" s="217"/>
      <c r="BK166" s="217"/>
      <c r="BL166" s="217"/>
      <c r="BM166" s="217"/>
      <c r="BN166" s="217"/>
      <c r="BO166" s="217"/>
      <c r="BP166" s="218"/>
      <c r="BQ166" s="217"/>
      <c r="BR166" s="217"/>
      <c r="BS166" s="217"/>
      <c r="BT166" s="217"/>
      <c r="BU166" s="217"/>
      <c r="BV166" s="217"/>
      <c r="BW166" s="217"/>
      <c r="BX166" s="217"/>
      <c r="BY166" s="217"/>
      <c r="BZ166" s="217"/>
      <c r="CA166" s="217"/>
      <c r="CB166" s="217"/>
      <c r="CC166" s="217"/>
    </row>
    <row r="167" spans="1:81" s="219" customFormat="1" ht="15.75" customHeight="1" x14ac:dyDescent="0.2">
      <c r="A167" s="206" t="s">
        <v>5</v>
      </c>
      <c r="B167" s="24">
        <f>+SUM(C167:D167)</f>
        <v>117</v>
      </c>
      <c r="C167" s="24">
        <f>+SUM(C163:C166)</f>
        <v>39</v>
      </c>
      <c r="D167" s="24">
        <f>+SUM(D163:D166)</f>
        <v>78</v>
      </c>
      <c r="E167" s="64"/>
      <c r="F167" s="64"/>
      <c r="G167" s="64"/>
      <c r="H167" s="64"/>
      <c r="I167" s="64"/>
      <c r="J167" s="64"/>
      <c r="K167" s="64"/>
      <c r="L167" s="64"/>
      <c r="M167" s="64"/>
      <c r="N167" s="64"/>
      <c r="O167" s="64"/>
      <c r="P167" s="64"/>
      <c r="Q167" s="64"/>
      <c r="U167" s="14"/>
      <c r="V167" s="14"/>
      <c r="W167" s="11"/>
      <c r="X167" s="11"/>
      <c r="Z167" s="221"/>
      <c r="AS167" s="217"/>
      <c r="AT167" s="217"/>
      <c r="AU167" s="217"/>
      <c r="AV167" s="222"/>
      <c r="AW167" s="218"/>
      <c r="AX167" s="217"/>
      <c r="AY167" s="217"/>
      <c r="AZ167" s="217"/>
      <c r="BA167" s="6"/>
      <c r="BB167" s="6"/>
      <c r="BC167" s="6"/>
      <c r="BD167" s="6"/>
      <c r="BE167" s="6"/>
      <c r="BF167" s="6"/>
      <c r="BG167" s="217"/>
      <c r="BH167" s="217"/>
      <c r="BI167" s="217"/>
      <c r="BJ167" s="217"/>
      <c r="BK167" s="217"/>
      <c r="BL167" s="217"/>
      <c r="BM167" s="217"/>
      <c r="BN167" s="217"/>
      <c r="BO167" s="217"/>
      <c r="BP167" s="218"/>
      <c r="BQ167" s="217"/>
      <c r="BR167" s="217"/>
      <c r="BS167" s="217"/>
      <c r="BT167" s="217"/>
      <c r="BU167" s="217"/>
      <c r="BV167" s="217"/>
      <c r="BW167" s="217"/>
      <c r="BX167" s="217"/>
      <c r="BY167" s="217"/>
      <c r="BZ167" s="217"/>
      <c r="CA167" s="217"/>
      <c r="CB167" s="217"/>
      <c r="CC167" s="217"/>
    </row>
    <row r="168" spans="1:81" s="15" customFormat="1" ht="40.5" customHeight="1" x14ac:dyDescent="0.2">
      <c r="A168" s="130" t="s">
        <v>159</v>
      </c>
      <c r="B168" s="130"/>
      <c r="C168" s="130"/>
      <c r="D168" s="130"/>
      <c r="E168" s="130"/>
      <c r="F168" s="130"/>
      <c r="G168" s="130"/>
      <c r="H168" s="11"/>
      <c r="I168" s="11"/>
      <c r="J168" s="11"/>
      <c r="K168" s="11"/>
      <c r="L168" s="11"/>
      <c r="M168" s="130"/>
      <c r="N168" s="130"/>
      <c r="R168" s="11"/>
      <c r="S168" s="11"/>
      <c r="AK168" s="13"/>
      <c r="AL168" s="13"/>
      <c r="AM168" s="13"/>
      <c r="AN168" s="13"/>
      <c r="AO168" s="13"/>
      <c r="AP168" s="13"/>
      <c r="AV168" s="17"/>
      <c r="AW168" s="131"/>
      <c r="BA168" s="6"/>
      <c r="BB168" s="6"/>
      <c r="BC168" s="6"/>
      <c r="BD168" s="6"/>
      <c r="BE168" s="6"/>
      <c r="BF168" s="6"/>
      <c r="BP168" s="16"/>
    </row>
    <row r="169" spans="1:81" s="13" customFormat="1" ht="14.25" customHeight="1" x14ac:dyDescent="0.15">
      <c r="A169" s="366" t="s">
        <v>70</v>
      </c>
      <c r="B169" s="368" t="s">
        <v>71</v>
      </c>
      <c r="C169" s="358" t="s">
        <v>72</v>
      </c>
      <c r="D169" s="370"/>
      <c r="E169" s="370"/>
      <c r="F169" s="370"/>
      <c r="G169" s="370"/>
      <c r="H169" s="370"/>
      <c r="I169" s="370"/>
      <c r="J169" s="370"/>
      <c r="K169" s="370"/>
      <c r="L169" s="370"/>
      <c r="M169" s="370"/>
      <c r="N169" s="370"/>
      <c r="O169" s="370"/>
      <c r="P169" s="370"/>
      <c r="Q169" s="370"/>
      <c r="R169" s="370"/>
      <c r="S169" s="370"/>
      <c r="T169" s="370"/>
      <c r="U169" s="370"/>
      <c r="V169" s="358" t="s">
        <v>7</v>
      </c>
      <c r="W169" s="359"/>
      <c r="X169" s="394" t="s">
        <v>73</v>
      </c>
      <c r="Y169" s="390" t="s">
        <v>160</v>
      </c>
      <c r="Z169" s="15"/>
      <c r="AA169" s="15"/>
      <c r="AB169" s="15"/>
      <c r="AC169" s="15"/>
      <c r="AD169" s="15"/>
      <c r="AE169" s="15"/>
      <c r="AF169" s="15"/>
      <c r="AG169" s="15"/>
      <c r="AH169" s="15"/>
      <c r="AI169" s="15"/>
      <c r="AJ169" s="15"/>
      <c r="AW169" s="131"/>
      <c r="AX169" s="17"/>
      <c r="BA169" s="6"/>
      <c r="BB169" s="6"/>
      <c r="BC169" s="6"/>
      <c r="BD169" s="6"/>
      <c r="BE169" s="6"/>
      <c r="BF169" s="6"/>
      <c r="BP169" s="16"/>
    </row>
    <row r="170" spans="1:81" s="13" customFormat="1" ht="30" customHeight="1" x14ac:dyDescent="0.15">
      <c r="A170" s="367"/>
      <c r="B170" s="369"/>
      <c r="C170" s="132"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95"/>
      <c r="Y170" s="391"/>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3" t="s">
        <v>75</v>
      </c>
      <c r="B171" s="134">
        <f t="shared" ref="B171:B176" si="16">SUM(C171:U171)</f>
        <v>110</v>
      </c>
      <c r="C171" s="50"/>
      <c r="D171" s="48"/>
      <c r="E171" s="48"/>
      <c r="F171" s="48">
        <v>2</v>
      </c>
      <c r="G171" s="48">
        <v>2</v>
      </c>
      <c r="H171" s="48">
        <v>9</v>
      </c>
      <c r="I171" s="48">
        <v>4</v>
      </c>
      <c r="J171" s="48">
        <v>1</v>
      </c>
      <c r="K171" s="48">
        <v>5</v>
      </c>
      <c r="L171" s="48">
        <v>2</v>
      </c>
      <c r="M171" s="55">
        <v>5</v>
      </c>
      <c r="N171" s="55">
        <v>15</v>
      </c>
      <c r="O171" s="55">
        <v>14</v>
      </c>
      <c r="P171" s="55">
        <v>7</v>
      </c>
      <c r="Q171" s="55">
        <v>17</v>
      </c>
      <c r="R171" s="55">
        <v>9</v>
      </c>
      <c r="S171" s="55">
        <v>9</v>
      </c>
      <c r="T171" s="55">
        <v>3</v>
      </c>
      <c r="U171" s="55">
        <v>6</v>
      </c>
      <c r="V171" s="50">
        <v>35</v>
      </c>
      <c r="W171" s="51">
        <v>75</v>
      </c>
      <c r="X171" s="227">
        <v>110</v>
      </c>
      <c r="Y171" s="228"/>
      <c r="Z171" s="136"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7"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3"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27"/>
      <c r="Y172" s="229"/>
      <c r="Z172" s="136" t="str">
        <f t="shared" si="17"/>
        <v/>
      </c>
      <c r="AA172" s="15"/>
      <c r="AB172" s="15"/>
      <c r="AC172" s="15"/>
      <c r="AI172" s="15"/>
      <c r="AJ172" s="15"/>
      <c r="AK172" s="15"/>
      <c r="AL172" s="15"/>
      <c r="AM172" s="15"/>
      <c r="AW172" s="16"/>
      <c r="AZ172" s="17"/>
      <c r="BA172" s="33" t="str">
        <f t="shared" si="18"/>
        <v/>
      </c>
      <c r="BB172" s="137" t="str">
        <f t="shared" si="19"/>
        <v/>
      </c>
      <c r="BC172" s="33" t="str">
        <f t="shared" si="20"/>
        <v/>
      </c>
      <c r="BD172" s="16">
        <f t="shared" si="21"/>
        <v>0</v>
      </c>
      <c r="BE172" s="16">
        <f t="shared" si="22"/>
        <v>0</v>
      </c>
      <c r="BF172" s="16" t="str">
        <f t="shared" si="23"/>
        <v/>
      </c>
      <c r="BP172" s="16"/>
    </row>
    <row r="173" spans="1:81" s="13" customFormat="1" ht="15.75" customHeight="1" x14ac:dyDescent="0.15">
      <c r="A173" s="133"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27"/>
      <c r="Y173" s="229"/>
      <c r="Z173" s="136" t="str">
        <f t="shared" si="17"/>
        <v/>
      </c>
      <c r="AA173" s="15"/>
      <c r="AB173" s="15"/>
      <c r="AC173" s="15"/>
      <c r="AI173" s="15"/>
      <c r="AJ173" s="15"/>
      <c r="AK173" s="15"/>
      <c r="AL173" s="15"/>
      <c r="AM173" s="15"/>
      <c r="AW173" s="16"/>
      <c r="AZ173" s="17"/>
      <c r="BA173" s="33" t="str">
        <f t="shared" si="18"/>
        <v/>
      </c>
      <c r="BB173" s="137" t="str">
        <f t="shared" si="19"/>
        <v/>
      </c>
      <c r="BC173" s="33" t="str">
        <f t="shared" si="20"/>
        <v/>
      </c>
      <c r="BD173" s="16">
        <f t="shared" si="21"/>
        <v>0</v>
      </c>
      <c r="BE173" s="16">
        <f t="shared" si="22"/>
        <v>0</v>
      </c>
      <c r="BF173" s="16" t="str">
        <f t="shared" si="23"/>
        <v/>
      </c>
      <c r="BP173" s="16"/>
    </row>
    <row r="174" spans="1:81" s="13" customFormat="1" ht="15.75" customHeight="1" x14ac:dyDescent="0.15">
      <c r="A174" s="23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27"/>
      <c r="Y174" s="229"/>
      <c r="Z174" s="136" t="str">
        <f t="shared" si="17"/>
        <v/>
      </c>
      <c r="AA174" s="15"/>
      <c r="AB174" s="15"/>
      <c r="AC174" s="15"/>
      <c r="AI174" s="15"/>
      <c r="AJ174" s="15"/>
      <c r="AK174" s="15"/>
      <c r="AL174" s="15"/>
      <c r="AM174" s="15"/>
      <c r="AW174" s="16"/>
      <c r="AZ174" s="17"/>
      <c r="BA174" s="33" t="str">
        <f t="shared" si="18"/>
        <v/>
      </c>
      <c r="BB174" s="137" t="str">
        <f t="shared" si="19"/>
        <v/>
      </c>
      <c r="BC174" s="33" t="str">
        <f t="shared" si="20"/>
        <v/>
      </c>
      <c r="BD174" s="16">
        <f t="shared" si="21"/>
        <v>0</v>
      </c>
      <c r="BE174" s="16">
        <f t="shared" si="22"/>
        <v>0</v>
      </c>
      <c r="BF174" s="16" t="str">
        <f t="shared" si="23"/>
        <v/>
      </c>
      <c r="BP174" s="16"/>
    </row>
    <row r="175" spans="1:81" s="13" customFormat="1" ht="15.75" customHeight="1" x14ac:dyDescent="0.15">
      <c r="A175" s="23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32"/>
      <c r="Y175" s="233"/>
      <c r="Z175" s="136" t="str">
        <f t="shared" si="17"/>
        <v/>
      </c>
      <c r="AA175" s="15"/>
      <c r="AB175" s="15"/>
      <c r="AC175" s="15"/>
      <c r="AI175" s="15"/>
      <c r="AJ175" s="15"/>
      <c r="AK175" s="15"/>
      <c r="AL175" s="15"/>
      <c r="AM175" s="15"/>
      <c r="AW175" s="16"/>
      <c r="AZ175" s="17"/>
      <c r="BA175" s="33" t="str">
        <f t="shared" si="18"/>
        <v/>
      </c>
      <c r="BB175" s="137" t="str">
        <f t="shared" si="19"/>
        <v/>
      </c>
      <c r="BC175" s="33" t="str">
        <f t="shared" si="20"/>
        <v/>
      </c>
      <c r="BD175" s="16">
        <f t="shared" si="21"/>
        <v>0</v>
      </c>
      <c r="BE175" s="16">
        <f t="shared" si="22"/>
        <v>0</v>
      </c>
      <c r="BF175" s="16" t="str">
        <f t="shared" si="23"/>
        <v/>
      </c>
      <c r="BP175" s="16"/>
    </row>
    <row r="176" spans="1:81" s="13" customFormat="1" ht="15.75" customHeight="1" x14ac:dyDescent="0.15">
      <c r="A176" s="206" t="s">
        <v>5</v>
      </c>
      <c r="B176" s="56">
        <f t="shared" si="16"/>
        <v>110</v>
      </c>
      <c r="C176" s="234">
        <f>+SUM(C171:C175)</f>
        <v>0</v>
      </c>
      <c r="D176" s="87">
        <f t="shared" ref="D176:Y176" si="24">+SUM(D171:D175)</f>
        <v>0</v>
      </c>
      <c r="E176" s="87">
        <f t="shared" si="24"/>
        <v>0</v>
      </c>
      <c r="F176" s="87">
        <f t="shared" si="24"/>
        <v>2</v>
      </c>
      <c r="G176" s="87">
        <f t="shared" si="24"/>
        <v>2</v>
      </c>
      <c r="H176" s="87">
        <f t="shared" si="24"/>
        <v>9</v>
      </c>
      <c r="I176" s="87">
        <f t="shared" si="24"/>
        <v>4</v>
      </c>
      <c r="J176" s="87">
        <f t="shared" si="24"/>
        <v>1</v>
      </c>
      <c r="K176" s="87">
        <f t="shared" si="24"/>
        <v>5</v>
      </c>
      <c r="L176" s="87">
        <f t="shared" si="24"/>
        <v>2</v>
      </c>
      <c r="M176" s="87">
        <f t="shared" si="24"/>
        <v>5</v>
      </c>
      <c r="N176" s="87">
        <f t="shared" si="24"/>
        <v>15</v>
      </c>
      <c r="O176" s="87">
        <f t="shared" si="24"/>
        <v>14</v>
      </c>
      <c r="P176" s="87">
        <f t="shared" si="24"/>
        <v>7</v>
      </c>
      <c r="Q176" s="87">
        <f t="shared" si="24"/>
        <v>17</v>
      </c>
      <c r="R176" s="87">
        <f t="shared" si="24"/>
        <v>9</v>
      </c>
      <c r="S176" s="87">
        <f t="shared" si="24"/>
        <v>9</v>
      </c>
      <c r="T176" s="87">
        <f t="shared" si="24"/>
        <v>3</v>
      </c>
      <c r="U176" s="88">
        <f t="shared" si="24"/>
        <v>6</v>
      </c>
      <c r="V176" s="234">
        <f t="shared" si="24"/>
        <v>35</v>
      </c>
      <c r="W176" s="235">
        <f t="shared" si="24"/>
        <v>75</v>
      </c>
      <c r="X176" s="236">
        <f t="shared" si="24"/>
        <v>110</v>
      </c>
      <c r="Y176" s="237">
        <f t="shared" si="24"/>
        <v>0</v>
      </c>
      <c r="Z176" s="136" t="str">
        <f t="shared" si="17"/>
        <v/>
      </c>
      <c r="AA176" s="15"/>
      <c r="AB176" s="15"/>
      <c r="AC176" s="15"/>
      <c r="AI176" s="15"/>
      <c r="AJ176" s="15"/>
      <c r="AK176" s="15"/>
      <c r="AL176" s="15"/>
      <c r="AM176" s="15"/>
      <c r="AW176" s="16"/>
      <c r="AZ176" s="17"/>
      <c r="BA176" s="33" t="str">
        <f t="shared" si="18"/>
        <v/>
      </c>
      <c r="BB176" s="137" t="str">
        <f t="shared" si="19"/>
        <v/>
      </c>
      <c r="BC176" s="33" t="str">
        <f t="shared" si="20"/>
        <v/>
      </c>
      <c r="BD176" s="16">
        <f t="shared" si="21"/>
        <v>0</v>
      </c>
      <c r="BE176" s="16">
        <f t="shared" si="22"/>
        <v>0</v>
      </c>
      <c r="BF176" s="16">
        <f t="shared" si="23"/>
        <v>0</v>
      </c>
      <c r="BP176" s="16"/>
    </row>
    <row r="177" spans="1:68" s="13" customFormat="1" ht="40.5" customHeight="1" x14ac:dyDescent="0.2">
      <c r="A177" s="147" t="s">
        <v>161</v>
      </c>
      <c r="C177" s="130"/>
      <c r="D177" s="130"/>
      <c r="E177" s="130"/>
      <c r="F177" s="130"/>
      <c r="G177" s="130"/>
      <c r="H177" s="130"/>
      <c r="I177" s="130"/>
      <c r="J177" s="130"/>
      <c r="K177" s="130"/>
      <c r="L177" s="130"/>
      <c r="M177" s="130"/>
      <c r="N177" s="130"/>
      <c r="O177" s="15"/>
      <c r="P177" s="15"/>
      <c r="Q177" s="15"/>
      <c r="R177" s="15"/>
      <c r="S177" s="15"/>
      <c r="T177" s="15"/>
      <c r="X177" s="15"/>
      <c r="Y177" s="15"/>
      <c r="Z177" s="15"/>
      <c r="AF177" s="15"/>
      <c r="AG177" s="15"/>
      <c r="AH177" s="15"/>
      <c r="AI177" s="15"/>
      <c r="AJ177" s="15"/>
      <c r="AV177" s="17"/>
      <c r="AW177" s="131"/>
      <c r="BA177" s="6"/>
      <c r="BB177" s="6"/>
      <c r="BC177" s="6"/>
      <c r="BD177" s="6"/>
      <c r="BE177" s="6"/>
      <c r="BF177" s="6"/>
      <c r="BP177" s="16"/>
    </row>
    <row r="178" spans="1:68" s="13" customFormat="1" ht="18.75" customHeight="1" x14ac:dyDescent="0.15">
      <c r="A178" s="295" t="s">
        <v>70</v>
      </c>
      <c r="B178" s="292" t="s">
        <v>71</v>
      </c>
      <c r="C178" s="15"/>
      <c r="D178" s="15"/>
      <c r="E178" s="15"/>
      <c r="F178" s="15"/>
      <c r="G178" s="15"/>
      <c r="H178" s="15"/>
      <c r="I178" s="15"/>
      <c r="J178" s="15"/>
      <c r="P178" s="15"/>
      <c r="Q178" s="15"/>
      <c r="R178" s="15"/>
      <c r="S178" s="15"/>
      <c r="T178" s="15"/>
      <c r="AG178" s="148"/>
      <c r="AH178" s="148"/>
      <c r="AW178" s="16"/>
      <c r="BA178" s="6"/>
      <c r="BB178" s="6"/>
      <c r="BC178" s="6"/>
      <c r="BD178" s="6"/>
      <c r="BE178" s="6"/>
      <c r="BF178" s="6"/>
      <c r="BP178" s="16"/>
    </row>
    <row r="179" spans="1:68" s="13" customFormat="1" ht="15" customHeight="1" x14ac:dyDescent="0.15">
      <c r="A179" s="149" t="s">
        <v>75</v>
      </c>
      <c r="B179" s="76">
        <v>775</v>
      </c>
      <c r="C179" s="15"/>
      <c r="D179" s="15"/>
      <c r="E179" s="15"/>
      <c r="F179" s="15"/>
      <c r="G179" s="15"/>
      <c r="H179" s="15"/>
      <c r="I179" s="15"/>
      <c r="J179" s="15"/>
      <c r="T179" s="15"/>
      <c r="AG179" s="148"/>
      <c r="AH179" s="148"/>
      <c r="AK179" s="151"/>
      <c r="AL179" s="152"/>
      <c r="AM179" s="151"/>
      <c r="AN179" s="151"/>
      <c r="AO179" s="151"/>
      <c r="AP179" s="151"/>
      <c r="AW179" s="16"/>
      <c r="BA179" s="6"/>
      <c r="BB179" s="6"/>
      <c r="BC179" s="6"/>
      <c r="BD179" s="6"/>
      <c r="BE179" s="6"/>
      <c r="BF179" s="6"/>
      <c r="BP179" s="16"/>
    </row>
    <row r="180" spans="1:68" s="13" customFormat="1" ht="15" customHeight="1" x14ac:dyDescent="0.15">
      <c r="A180" s="133" t="s">
        <v>76</v>
      </c>
      <c r="B180" s="78"/>
      <c r="C180" s="15"/>
      <c r="D180" s="15"/>
      <c r="E180" s="15"/>
      <c r="F180" s="15"/>
      <c r="G180" s="15"/>
      <c r="H180" s="15"/>
      <c r="I180" s="15"/>
      <c r="J180" s="15"/>
      <c r="T180" s="15"/>
      <c r="AG180" s="148"/>
      <c r="AH180" s="148"/>
      <c r="AK180" s="151"/>
      <c r="AL180" s="152"/>
      <c r="AM180" s="151"/>
      <c r="AN180" s="151"/>
      <c r="AO180" s="151"/>
      <c r="AP180" s="151"/>
      <c r="AW180" s="16"/>
      <c r="BA180" s="6"/>
      <c r="BB180" s="6"/>
      <c r="BC180" s="6"/>
      <c r="BD180" s="6"/>
      <c r="BE180" s="6"/>
      <c r="BF180" s="6"/>
      <c r="BP180" s="16"/>
    </row>
    <row r="181" spans="1:68" s="13" customFormat="1" ht="15" customHeight="1" x14ac:dyDescent="0.15">
      <c r="A181" s="133" t="s">
        <v>77</v>
      </c>
      <c r="B181" s="78"/>
      <c r="C181" s="15"/>
      <c r="D181" s="15"/>
      <c r="E181" s="15"/>
      <c r="F181" s="15"/>
      <c r="G181" s="15"/>
      <c r="H181" s="15"/>
      <c r="I181" s="15"/>
      <c r="J181" s="15"/>
      <c r="T181" s="15"/>
      <c r="AG181" s="148"/>
      <c r="AH181" s="148"/>
      <c r="AK181" s="151"/>
      <c r="AL181" s="152"/>
      <c r="AM181" s="151"/>
      <c r="AN181" s="151"/>
      <c r="AO181" s="151"/>
      <c r="AP181" s="151"/>
      <c r="AW181" s="16"/>
      <c r="BA181" s="6"/>
      <c r="BB181" s="6"/>
      <c r="BC181" s="6"/>
      <c r="BD181" s="6"/>
      <c r="BE181" s="6"/>
      <c r="BF181" s="6"/>
      <c r="BP181" s="16"/>
    </row>
    <row r="182" spans="1:68" s="13" customFormat="1" ht="16.5" customHeight="1" x14ac:dyDescent="0.15">
      <c r="A182" s="138" t="s">
        <v>78</v>
      </c>
      <c r="B182" s="154"/>
      <c r="C182" s="15"/>
      <c r="D182" s="15"/>
      <c r="E182" s="15"/>
      <c r="F182" s="15"/>
      <c r="G182" s="15"/>
      <c r="H182" s="15"/>
      <c r="I182" s="15"/>
      <c r="J182" s="15"/>
      <c r="T182" s="15"/>
      <c r="AG182" s="148"/>
      <c r="AH182" s="148"/>
      <c r="AK182" s="151"/>
      <c r="AL182" s="152"/>
      <c r="AM182" s="151"/>
      <c r="AN182" s="151"/>
      <c r="AO182" s="151"/>
      <c r="AP182" s="151"/>
      <c r="AW182" s="16"/>
      <c r="BA182" s="6"/>
      <c r="BB182" s="6"/>
      <c r="BC182" s="6"/>
      <c r="BD182" s="6"/>
      <c r="BE182" s="6"/>
      <c r="BF182" s="6"/>
      <c r="BP182" s="16"/>
    </row>
    <row r="183" spans="1:68" s="13" customFormat="1" ht="16.5" customHeight="1" x14ac:dyDescent="0.15">
      <c r="A183" s="206" t="s">
        <v>5</v>
      </c>
      <c r="B183" s="56">
        <f>+SUM(B179:B182)</f>
        <v>775</v>
      </c>
      <c r="C183" s="15"/>
      <c r="D183" s="15"/>
      <c r="E183" s="15"/>
      <c r="F183" s="15"/>
      <c r="G183" s="15"/>
      <c r="H183" s="15"/>
      <c r="I183" s="15"/>
      <c r="J183" s="15"/>
      <c r="T183" s="15"/>
      <c r="AG183" s="148"/>
      <c r="AH183" s="148"/>
      <c r="AK183" s="151"/>
      <c r="AL183" s="152"/>
      <c r="AM183" s="151"/>
      <c r="AN183" s="151"/>
      <c r="AO183" s="151"/>
      <c r="AP183" s="151"/>
      <c r="AW183" s="16"/>
      <c r="BA183" s="6"/>
      <c r="BB183" s="6"/>
      <c r="BC183" s="6"/>
      <c r="BD183" s="6"/>
      <c r="BE183" s="6"/>
      <c r="BF183" s="6"/>
      <c r="BP183" s="16"/>
    </row>
    <row r="184" spans="1:68" s="13" customFormat="1" ht="42" customHeight="1" x14ac:dyDescent="0.2">
      <c r="A184" s="147" t="s">
        <v>162</v>
      </c>
      <c r="B184" s="147"/>
      <c r="C184" s="15"/>
      <c r="D184" s="15"/>
      <c r="E184" s="15"/>
      <c r="F184" s="15"/>
      <c r="G184" s="15"/>
      <c r="H184" s="15"/>
      <c r="I184" s="15"/>
      <c r="J184" s="15"/>
      <c r="T184" s="15"/>
      <c r="AG184" s="148"/>
      <c r="AH184" s="148"/>
      <c r="AK184" s="151"/>
      <c r="AL184" s="152"/>
      <c r="AM184" s="151"/>
      <c r="AN184" s="151"/>
      <c r="AO184" s="151"/>
      <c r="AP184" s="151"/>
      <c r="AW184" s="16"/>
      <c r="BA184" s="6"/>
      <c r="BB184" s="6"/>
      <c r="BC184" s="6"/>
      <c r="BD184" s="6"/>
      <c r="BE184" s="6"/>
      <c r="BF184" s="6"/>
      <c r="BP184" s="16"/>
    </row>
    <row r="185" spans="1:68" s="13" customFormat="1" ht="15" customHeight="1" x14ac:dyDescent="0.15">
      <c r="A185" s="295" t="s">
        <v>70</v>
      </c>
      <c r="B185" s="94" t="s">
        <v>71</v>
      </c>
      <c r="C185" s="15"/>
      <c r="D185" s="15"/>
      <c r="E185" s="15"/>
      <c r="F185" s="15"/>
      <c r="G185" s="15"/>
      <c r="H185" s="15"/>
      <c r="I185" s="15"/>
      <c r="J185" s="15"/>
      <c r="T185" s="15"/>
      <c r="AG185" s="148"/>
      <c r="AH185" s="148"/>
      <c r="AK185" s="151"/>
      <c r="AL185" s="152"/>
      <c r="AM185" s="151"/>
      <c r="AN185" s="151"/>
      <c r="AO185" s="151"/>
      <c r="AP185" s="151"/>
      <c r="AW185" s="16"/>
      <c r="BA185" s="6"/>
      <c r="BB185" s="6"/>
      <c r="BC185" s="6"/>
      <c r="BD185" s="6"/>
      <c r="BE185" s="6"/>
      <c r="BF185" s="6"/>
      <c r="BP185" s="16"/>
    </row>
    <row r="186" spans="1:68" s="13" customFormat="1" ht="15" customHeight="1" x14ac:dyDescent="0.15">
      <c r="A186" s="149" t="s">
        <v>75</v>
      </c>
      <c r="B186" s="150">
        <v>912</v>
      </c>
      <c r="C186" s="15"/>
      <c r="D186" s="15"/>
      <c r="E186" s="15"/>
      <c r="F186" s="15"/>
      <c r="G186" s="15"/>
      <c r="H186" s="15"/>
      <c r="I186" s="15"/>
      <c r="J186" s="15"/>
      <c r="P186" s="15"/>
      <c r="Q186" s="15"/>
      <c r="R186" s="15"/>
      <c r="S186" s="15"/>
      <c r="T186" s="15"/>
      <c r="AG186" s="148"/>
      <c r="AH186" s="148"/>
      <c r="AK186" s="151"/>
      <c r="AL186" s="152"/>
      <c r="AM186" s="151"/>
      <c r="AN186" s="151"/>
      <c r="AO186" s="151"/>
      <c r="AP186" s="151"/>
      <c r="AW186" s="16"/>
      <c r="BA186" s="6"/>
      <c r="BB186" s="6"/>
      <c r="BC186" s="6"/>
      <c r="BD186" s="6"/>
      <c r="BE186" s="6"/>
      <c r="BF186" s="6"/>
      <c r="BP186" s="16"/>
    </row>
    <row r="187" spans="1:68" s="13" customFormat="1" ht="15" customHeight="1" x14ac:dyDescent="0.15">
      <c r="A187" s="133" t="s">
        <v>76</v>
      </c>
      <c r="B187" s="78"/>
      <c r="C187" s="15"/>
      <c r="D187" s="15"/>
      <c r="E187" s="15"/>
      <c r="F187" s="15"/>
      <c r="G187" s="15"/>
      <c r="H187" s="15"/>
      <c r="I187" s="15"/>
      <c r="J187" s="15"/>
      <c r="P187" s="15"/>
      <c r="Q187" s="15"/>
      <c r="R187" s="15"/>
      <c r="S187" s="15"/>
      <c r="T187" s="15"/>
      <c r="AG187" s="148"/>
      <c r="AH187" s="148"/>
      <c r="AK187" s="151"/>
      <c r="AL187" s="152"/>
      <c r="AM187" s="151"/>
      <c r="AN187" s="151"/>
      <c r="AO187" s="151"/>
      <c r="AP187" s="151"/>
      <c r="AW187" s="16"/>
      <c r="BA187" s="6"/>
      <c r="BB187" s="6"/>
      <c r="BC187" s="6"/>
      <c r="BD187" s="6"/>
      <c r="BE187" s="6"/>
      <c r="BF187" s="6"/>
      <c r="BP187" s="16"/>
    </row>
    <row r="188" spans="1:68" s="13" customFormat="1" ht="15" customHeight="1" x14ac:dyDescent="0.15">
      <c r="A188" s="133" t="s">
        <v>77</v>
      </c>
      <c r="B188" s="78"/>
      <c r="C188" s="15"/>
      <c r="D188" s="15"/>
      <c r="E188" s="15"/>
      <c r="F188" s="15"/>
      <c r="G188" s="15"/>
      <c r="H188" s="15"/>
      <c r="I188" s="15"/>
      <c r="J188" s="15"/>
      <c r="P188" s="15"/>
      <c r="Q188" s="15"/>
      <c r="R188" s="15"/>
      <c r="S188" s="15"/>
      <c r="T188" s="15"/>
      <c r="AG188" s="148"/>
      <c r="AH188" s="148"/>
      <c r="AK188" s="151"/>
      <c r="AL188" s="152"/>
      <c r="AM188" s="151"/>
      <c r="AN188" s="151"/>
      <c r="AO188" s="151"/>
      <c r="AP188" s="151"/>
      <c r="AW188" s="16"/>
      <c r="BA188" s="6"/>
      <c r="BB188" s="6"/>
      <c r="BC188" s="6"/>
      <c r="BD188" s="6"/>
      <c r="BE188" s="6"/>
      <c r="BF188" s="6"/>
      <c r="BP188" s="16"/>
    </row>
    <row r="189" spans="1:68" ht="15" customHeight="1" x14ac:dyDescent="0.2">
      <c r="A189" s="138" t="s">
        <v>78</v>
      </c>
      <c r="B189" s="154"/>
      <c r="K189" s="6"/>
      <c r="L189" s="6"/>
    </row>
    <row r="190" spans="1:68" ht="15" customHeight="1" x14ac:dyDescent="0.2">
      <c r="A190" s="206" t="s">
        <v>5</v>
      </c>
      <c r="B190" s="56">
        <f>+SUM(B186:B189)</f>
        <v>912</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39" t="s">
        <v>164</v>
      </c>
      <c r="B192" s="94" t="s">
        <v>71</v>
      </c>
      <c r="C192" s="6"/>
      <c r="D192" s="6"/>
      <c r="E192" s="6"/>
      <c r="F192" s="6"/>
      <c r="G192" s="6"/>
      <c r="H192" s="6"/>
      <c r="I192" s="6"/>
      <c r="J192" s="6"/>
      <c r="K192" s="6"/>
      <c r="L192" s="6"/>
      <c r="M192" s="6"/>
      <c r="N192" s="6"/>
    </row>
    <row r="193" spans="1:14" ht="16.5" customHeight="1" x14ac:dyDescent="0.15">
      <c r="A193" s="240" t="s">
        <v>165</v>
      </c>
      <c r="B193" s="150"/>
      <c r="C193" s="6"/>
      <c r="D193" s="6"/>
      <c r="E193" s="6"/>
      <c r="F193" s="6"/>
      <c r="G193" s="6"/>
      <c r="H193" s="6"/>
      <c r="I193" s="6"/>
      <c r="J193" s="6"/>
      <c r="K193" s="6"/>
      <c r="L193" s="6"/>
      <c r="M193" s="6"/>
      <c r="N193" s="6"/>
    </row>
    <row r="194" spans="1:14" ht="16.5" customHeight="1" x14ac:dyDescent="0.15">
      <c r="A194" s="241" t="s">
        <v>166</v>
      </c>
      <c r="B194" s="78"/>
      <c r="C194" s="6"/>
      <c r="D194" s="6"/>
      <c r="E194" s="6"/>
      <c r="F194" s="6"/>
      <c r="G194" s="6"/>
      <c r="H194" s="6"/>
      <c r="I194" s="6"/>
      <c r="J194" s="6"/>
      <c r="K194" s="6"/>
      <c r="L194" s="6"/>
      <c r="M194" s="6"/>
      <c r="N194" s="6"/>
    </row>
    <row r="195" spans="1:14" ht="16.5" customHeight="1" x14ac:dyDescent="0.15">
      <c r="A195" s="242" t="s">
        <v>167</v>
      </c>
      <c r="B195" s="154"/>
      <c r="C195" s="6"/>
      <c r="D195" s="6"/>
      <c r="E195" s="6"/>
      <c r="F195" s="6"/>
      <c r="G195" s="6"/>
      <c r="H195" s="6"/>
      <c r="I195" s="6"/>
      <c r="J195" s="6"/>
      <c r="K195" s="6"/>
      <c r="L195" s="6"/>
      <c r="M195" s="6"/>
      <c r="N195" s="6"/>
    </row>
    <row r="196" spans="1:14" ht="26.25" customHeight="1" x14ac:dyDescent="0.2">
      <c r="A196" s="243" t="s">
        <v>168</v>
      </c>
      <c r="B196" s="90"/>
      <c r="C196" s="90"/>
      <c r="D196" s="90"/>
    </row>
    <row r="197" spans="1:14" ht="31.5" customHeight="1" x14ac:dyDescent="0.2">
      <c r="A197" s="244" t="s">
        <v>82</v>
      </c>
      <c r="B197" s="94" t="s">
        <v>5</v>
      </c>
      <c r="N197" s="6"/>
    </row>
    <row r="198" spans="1:14" ht="15" customHeight="1" x14ac:dyDescent="0.2">
      <c r="A198" s="245" t="s">
        <v>83</v>
      </c>
      <c r="B198" s="76">
        <v>775</v>
      </c>
      <c r="M198" s="6"/>
      <c r="N198" s="6"/>
    </row>
    <row r="199" spans="1:14" ht="15" customHeight="1" x14ac:dyDescent="0.2">
      <c r="A199" s="160" t="s">
        <v>169</v>
      </c>
      <c r="B199" s="78">
        <v>835</v>
      </c>
      <c r="M199" s="6"/>
      <c r="N199" s="6"/>
    </row>
    <row r="200" spans="1:14" ht="15" customHeight="1" x14ac:dyDescent="0.2">
      <c r="A200" s="160" t="s">
        <v>170</v>
      </c>
      <c r="B200" s="78">
        <v>87</v>
      </c>
      <c r="M200" s="6"/>
      <c r="N200" s="6"/>
    </row>
    <row r="201" spans="1:14" ht="15" customHeight="1" x14ac:dyDescent="0.2">
      <c r="A201" s="246" t="s">
        <v>171</v>
      </c>
      <c r="B201" s="78"/>
      <c r="M201" s="6"/>
      <c r="N201" s="6"/>
    </row>
    <row r="202" spans="1:14" ht="15" customHeight="1" x14ac:dyDescent="0.2">
      <c r="A202" s="160" t="s">
        <v>172</v>
      </c>
      <c r="B202" s="78"/>
      <c r="M202" s="6"/>
      <c r="N202" s="6"/>
    </row>
    <row r="203" spans="1:14" ht="15" customHeight="1" x14ac:dyDescent="0.2">
      <c r="A203" s="160" t="s">
        <v>173</v>
      </c>
      <c r="B203" s="78"/>
      <c r="M203" s="6"/>
      <c r="N203" s="6"/>
    </row>
    <row r="204" spans="1:14" ht="15" customHeight="1" x14ac:dyDescent="0.2">
      <c r="A204" s="160" t="s">
        <v>174</v>
      </c>
      <c r="B204" s="78">
        <v>7</v>
      </c>
      <c r="M204" s="6"/>
      <c r="N204" s="6"/>
    </row>
    <row r="205" spans="1:14" ht="15" customHeight="1" x14ac:dyDescent="0.2">
      <c r="A205" s="160" t="s">
        <v>175</v>
      </c>
      <c r="B205" s="78"/>
      <c r="M205" s="6"/>
      <c r="N205" s="6"/>
    </row>
    <row r="206" spans="1:14" ht="15" customHeight="1" x14ac:dyDescent="0.2">
      <c r="A206" s="247" t="s">
        <v>86</v>
      </c>
      <c r="B206" s="78">
        <v>903</v>
      </c>
      <c r="M206" s="6"/>
      <c r="N206" s="6"/>
    </row>
    <row r="207" spans="1:14" ht="15" customHeight="1" x14ac:dyDescent="0.2">
      <c r="A207" s="246" t="s">
        <v>176</v>
      </c>
      <c r="B207" s="78"/>
      <c r="M207" s="6"/>
      <c r="N207" s="6"/>
    </row>
    <row r="208" spans="1:14" ht="15" customHeight="1" x14ac:dyDescent="0.2">
      <c r="A208" s="246" t="s">
        <v>177</v>
      </c>
      <c r="B208" s="78"/>
      <c r="M208" s="6"/>
      <c r="N208" s="6"/>
    </row>
    <row r="209" spans="1:14" ht="15" customHeight="1" x14ac:dyDescent="0.2">
      <c r="A209" s="160" t="s">
        <v>178</v>
      </c>
      <c r="B209" s="78"/>
      <c r="L209" s="6"/>
      <c r="M209" s="6"/>
      <c r="N209" s="6"/>
    </row>
    <row r="210" spans="1:14" ht="15" customHeight="1" x14ac:dyDescent="0.2">
      <c r="A210" s="247" t="s">
        <v>179</v>
      </c>
      <c r="B210" s="78"/>
      <c r="L210" s="6"/>
      <c r="M210" s="6"/>
      <c r="N210" s="6"/>
    </row>
    <row r="211" spans="1:14" ht="21.75" customHeight="1" x14ac:dyDescent="0.2">
      <c r="A211" s="246" t="s">
        <v>180</v>
      </c>
      <c r="B211" s="78"/>
      <c r="L211" s="6"/>
      <c r="M211" s="6"/>
      <c r="N211" s="6"/>
    </row>
    <row r="212" spans="1:14" ht="15" customHeight="1" x14ac:dyDescent="0.2">
      <c r="A212" s="247" t="s">
        <v>181</v>
      </c>
      <c r="B212" s="78"/>
      <c r="L212" s="6"/>
      <c r="M212" s="6"/>
      <c r="N212" s="6"/>
    </row>
    <row r="213" spans="1:14" ht="15" customHeight="1" x14ac:dyDescent="0.2">
      <c r="A213" s="248" t="s">
        <v>182</v>
      </c>
      <c r="B213" s="78"/>
      <c r="L213" s="6"/>
      <c r="M213" s="6"/>
      <c r="N213" s="6"/>
    </row>
    <row r="214" spans="1:14" ht="15" customHeight="1" x14ac:dyDescent="0.2">
      <c r="A214" s="160" t="s">
        <v>183</v>
      </c>
      <c r="B214" s="78"/>
      <c r="L214" s="6"/>
      <c r="M214" s="6"/>
      <c r="N214" s="6"/>
    </row>
    <row r="215" spans="1:14" ht="23.25" customHeight="1" x14ac:dyDescent="0.2">
      <c r="A215" s="246" t="s">
        <v>184</v>
      </c>
      <c r="B215" s="78"/>
      <c r="L215" s="6"/>
      <c r="M215" s="6"/>
      <c r="N215" s="6"/>
    </row>
    <row r="216" spans="1:14" ht="15" customHeight="1" x14ac:dyDescent="0.2">
      <c r="A216" s="160" t="s">
        <v>185</v>
      </c>
      <c r="B216" s="78"/>
      <c r="L216" s="6"/>
      <c r="M216" s="6"/>
      <c r="N216" s="6"/>
    </row>
    <row r="217" spans="1:14" ht="15" customHeight="1" x14ac:dyDescent="0.2">
      <c r="A217" s="246" t="s">
        <v>186</v>
      </c>
      <c r="B217" s="78"/>
      <c r="L217" s="6"/>
      <c r="M217" s="6"/>
      <c r="N217" s="6"/>
    </row>
    <row r="218" spans="1:14" ht="15" customHeight="1" x14ac:dyDescent="0.2">
      <c r="A218" s="160" t="s">
        <v>92</v>
      </c>
      <c r="B218" s="78"/>
      <c r="L218" s="6"/>
      <c r="M218" s="6"/>
      <c r="N218" s="6"/>
    </row>
    <row r="219" spans="1:14" ht="15" customHeight="1" x14ac:dyDescent="0.2">
      <c r="A219" s="160" t="s">
        <v>93</v>
      </c>
      <c r="B219" s="78"/>
      <c r="L219" s="6"/>
      <c r="M219" s="6"/>
      <c r="N219" s="6"/>
    </row>
    <row r="220" spans="1:14" ht="15" customHeight="1" x14ac:dyDescent="0.2">
      <c r="A220" s="247" t="s">
        <v>187</v>
      </c>
      <c r="B220" s="78"/>
      <c r="L220" s="6"/>
      <c r="M220" s="6"/>
      <c r="N220" s="6"/>
    </row>
    <row r="221" spans="1:14" ht="15" customHeight="1" x14ac:dyDescent="0.2">
      <c r="A221" s="249" t="s">
        <v>188</v>
      </c>
      <c r="B221" s="154"/>
      <c r="L221" s="6"/>
      <c r="M221" s="6"/>
      <c r="N221" s="6"/>
    </row>
    <row r="222" spans="1:14" ht="15" customHeight="1" x14ac:dyDescent="0.2">
      <c r="A222" s="206" t="s">
        <v>5</v>
      </c>
      <c r="B222" s="56">
        <f>+SUM(B198:B221)</f>
        <v>2607</v>
      </c>
    </row>
    <row r="227" spans="1:68" x14ac:dyDescent="0.2">
      <c r="A227" s="6"/>
    </row>
    <row r="228" spans="1:68" x14ac:dyDescent="0.2">
      <c r="A228" s="6"/>
    </row>
    <row r="229" spans="1:68" x14ac:dyDescent="0.2">
      <c r="A229" s="6"/>
    </row>
    <row r="230" spans="1:68" x14ac:dyDescent="0.2">
      <c r="A230" s="6"/>
    </row>
    <row r="231" spans="1:68" s="238" customFormat="1" x14ac:dyDescent="0.2">
      <c r="A231" s="6"/>
      <c r="AW231" s="250"/>
      <c r="BA231" s="6"/>
      <c r="BB231" s="6"/>
      <c r="BC231" s="6"/>
      <c r="BD231" s="6"/>
      <c r="BE231" s="6"/>
      <c r="BF231" s="6"/>
      <c r="BP231" s="250"/>
    </row>
    <row r="232" spans="1:68" s="238" customFormat="1" x14ac:dyDescent="0.2">
      <c r="A232" s="6"/>
      <c r="AW232" s="250"/>
      <c r="BA232" s="6"/>
      <c r="BB232" s="6"/>
      <c r="BC232" s="6"/>
      <c r="BD232" s="6"/>
      <c r="BE232" s="6"/>
      <c r="BF232" s="6"/>
      <c r="BP232" s="250"/>
    </row>
    <row r="233" spans="1:68" s="238" customFormat="1" x14ac:dyDescent="0.2">
      <c r="A233" s="6"/>
      <c r="AW233" s="250"/>
      <c r="BA233" s="6"/>
      <c r="BB233" s="6"/>
      <c r="BC233" s="6"/>
      <c r="BD233" s="6"/>
      <c r="BE233" s="6"/>
      <c r="BF233" s="6"/>
      <c r="BP233" s="250"/>
    </row>
    <row r="234" spans="1:68" s="238" customFormat="1" x14ac:dyDescent="0.2">
      <c r="A234" s="6"/>
      <c r="AW234" s="250"/>
      <c r="BA234" s="6"/>
      <c r="BB234" s="6"/>
      <c r="BC234" s="6"/>
      <c r="BD234" s="6"/>
      <c r="BE234" s="6"/>
      <c r="BF234" s="6"/>
      <c r="BP234" s="250"/>
    </row>
    <row r="235" spans="1:68" s="238" customFormat="1" hidden="1" x14ac:dyDescent="0.2">
      <c r="A235" s="6"/>
      <c r="AW235" s="250"/>
      <c r="BA235" s="6"/>
      <c r="BB235" s="6"/>
      <c r="BC235" s="6"/>
      <c r="BD235" s="6"/>
      <c r="BE235" s="6"/>
      <c r="BF235" s="6"/>
      <c r="BP235" s="250"/>
    </row>
    <row r="236" spans="1:68" s="238" customFormat="1" hidden="1" x14ac:dyDescent="0.2">
      <c r="A236" s="251">
        <f>SUM(A8:Y222)</f>
        <v>11368</v>
      </c>
      <c r="AW236" s="250"/>
      <c r="BA236" s="6"/>
      <c r="BB236" s="6"/>
      <c r="BC236" s="6"/>
      <c r="BD236" s="6"/>
      <c r="BE236" s="251">
        <f>SUM(BD1:BG205)</f>
        <v>0</v>
      </c>
      <c r="BF236" s="6"/>
      <c r="BP236" s="250"/>
    </row>
    <row r="237" spans="1:68" s="238" customFormat="1" hidden="1" x14ac:dyDescent="0.2">
      <c r="A237" s="6"/>
      <c r="AW237" s="250"/>
      <c r="BA237" s="6"/>
      <c r="BB237" s="6"/>
      <c r="BC237" s="6"/>
      <c r="BD237" s="6"/>
      <c r="BF237" s="6"/>
      <c r="BP237" s="250"/>
    </row>
    <row r="238" spans="1:68" s="238" customFormat="1" hidden="1" x14ac:dyDescent="0.2">
      <c r="A238" s="6"/>
      <c r="AW238" s="250"/>
      <c r="BA238" s="6"/>
      <c r="BB238" s="6"/>
      <c r="BC238" s="6"/>
      <c r="BD238" s="6"/>
      <c r="BE238" s="6"/>
      <c r="BF238" s="6"/>
      <c r="BP238" s="250"/>
    </row>
    <row r="239" spans="1:68" s="238" customFormat="1" x14ac:dyDescent="0.2">
      <c r="A239" s="6"/>
      <c r="AW239" s="250"/>
      <c r="BA239" s="6"/>
      <c r="BB239" s="6"/>
      <c r="BC239" s="6"/>
      <c r="BD239" s="6"/>
      <c r="BE239" s="6"/>
      <c r="BF239" s="6"/>
      <c r="BP239" s="250"/>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B4" sqref="B4"/>
    </sheetView>
  </sheetViews>
  <sheetFormatPr baseColWidth="10" defaultRowHeight="12.75" x14ac:dyDescent="0.2"/>
  <cols>
    <col min="1" max="1" width="35.42578125" style="238" customWidth="1"/>
    <col min="2" max="2" width="23.5703125" style="238" customWidth="1"/>
    <col min="3" max="3" width="15" style="238" customWidth="1"/>
    <col min="4" max="4" width="15.7109375" style="238" customWidth="1"/>
    <col min="5" max="5" width="13.42578125" style="238" customWidth="1"/>
    <col min="6" max="6" width="13" style="238" customWidth="1"/>
    <col min="7" max="7" width="14.7109375" style="238" customWidth="1"/>
    <col min="8" max="8" width="13" style="238" customWidth="1"/>
    <col min="9" max="9" width="12.5703125" style="238" customWidth="1"/>
    <col min="10" max="10" width="9.28515625" style="238" customWidth="1"/>
    <col min="11" max="11" width="10.28515625" style="238" customWidth="1"/>
    <col min="12" max="12" width="9.28515625" style="238" customWidth="1"/>
    <col min="13" max="13" width="9.42578125" style="238" customWidth="1"/>
    <col min="14" max="14" width="9.140625" style="238"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",[6]NOMBRE!B2," - ","( ",[6]NOMBRE!C2,[6]NOMBRE!D2,[6]NOMBRE!E2,[6]NOMBRE!F2,[6]NOMBRE!G2,"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",[6]NOMBRE!B3," - ","( ",[6]NOMBRE!C3,[6]NOMBRE!D3,[6]NOMBRE!E3,[6]NOMBRE!F3,[6]NOMBRE!G3,[6]NOMBRE!H3," )")</f>
        <v>ESTABLECIMIENTO/ESTRATEGIA: HOSPITAL DE LINARES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",[6]NOMBRE!B6," - ","( ",[6]NOMBRE!C6,[6]NOMBRE!D6," )")</f>
        <v>MES: MAYO - ( 05 )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",[6]NOMBRE!B7)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23" t="s">
        <v>1</v>
      </c>
      <c r="B6" s="323"/>
      <c r="C6" s="323"/>
      <c r="D6" s="323"/>
      <c r="E6" s="323"/>
      <c r="F6" s="323"/>
      <c r="G6" s="323"/>
      <c r="H6" s="323"/>
      <c r="I6" s="323"/>
      <c r="J6" s="323"/>
      <c r="K6" s="323"/>
      <c r="L6" s="323"/>
      <c r="M6" s="323"/>
      <c r="N6" s="323"/>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4" t="s">
        <v>4</v>
      </c>
      <c r="B10" s="326" t="s">
        <v>5</v>
      </c>
      <c r="C10" s="327" t="s">
        <v>6</v>
      </c>
      <c r="D10" s="327"/>
      <c r="E10" s="327"/>
      <c r="F10" s="327"/>
      <c r="G10" s="327"/>
      <c r="H10" s="327"/>
      <c r="I10" s="327"/>
      <c r="J10" s="327"/>
      <c r="K10" s="327"/>
      <c r="L10" s="327"/>
      <c r="M10" s="327"/>
      <c r="N10" s="327"/>
      <c r="O10" s="327"/>
      <c r="P10" s="327"/>
      <c r="Q10" s="327"/>
      <c r="R10" s="327"/>
      <c r="S10" s="327"/>
      <c r="T10" s="327"/>
      <c r="U10" s="328"/>
      <c r="V10" s="328" t="s">
        <v>7</v>
      </c>
      <c r="W10" s="329"/>
      <c r="X10" s="338" t="s">
        <v>8</v>
      </c>
      <c r="Y10" s="334" t="s">
        <v>9</v>
      </c>
      <c r="Z10" s="15"/>
      <c r="AA10" s="15"/>
      <c r="AB10" s="15"/>
      <c r="AC10" s="15"/>
      <c r="AI10" s="15"/>
      <c r="AJ10" s="15"/>
      <c r="AK10" s="15"/>
      <c r="AL10" s="15"/>
      <c r="AM10" s="15"/>
      <c r="AW10" s="16"/>
      <c r="AZ10" s="17"/>
      <c r="BP10" s="16"/>
    </row>
    <row r="11" spans="1:81" s="13" customFormat="1" ht="39" customHeight="1" x14ac:dyDescent="0.15">
      <c r="A11" s="325"/>
      <c r="B11" s="326"/>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39"/>
      <c r="Y11" s="335"/>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4" t="s">
        <v>37</v>
      </c>
      <c r="B18" s="324" t="s">
        <v>5</v>
      </c>
      <c r="C18" s="336" t="s">
        <v>38</v>
      </c>
      <c r="D18" s="337"/>
      <c r="E18" s="337"/>
      <c r="F18" s="324"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5"/>
      <c r="B19" s="325"/>
      <c r="C19" s="67" t="s">
        <v>40</v>
      </c>
      <c r="D19" s="68" t="s">
        <v>41</v>
      </c>
      <c r="E19" s="69" t="s">
        <v>42</v>
      </c>
      <c r="F19" s="325"/>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294">
        <f>+SUM(C23:F23)</f>
        <v>0</v>
      </c>
      <c r="C23" s="86">
        <f>+SUM(C20:C22)</f>
        <v>0</v>
      </c>
      <c r="D23" s="87">
        <f>+SUM(D20:D22)</f>
        <v>0</v>
      </c>
      <c r="E23" s="88">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89"/>
      <c r="BP23" s="16"/>
    </row>
    <row r="24" spans="1:81" s="11" customFormat="1" ht="50.25" customHeight="1" x14ac:dyDescent="0.2">
      <c r="A24" s="90" t="s">
        <v>46</v>
      </c>
      <c r="B24" s="90"/>
      <c r="D24" s="90"/>
      <c r="E24" s="90"/>
      <c r="AS24" s="91"/>
      <c r="AT24" s="91"/>
      <c r="AU24" s="91"/>
      <c r="AV24" s="92"/>
      <c r="AW24" s="93"/>
      <c r="AX24" s="91"/>
      <c r="AY24" s="91"/>
      <c r="AZ24" s="91"/>
      <c r="BA24" s="70"/>
      <c r="BB24" s="70"/>
      <c r="BC24" s="70"/>
      <c r="BD24" s="70"/>
      <c r="BE24" s="70"/>
      <c r="BF24" s="89"/>
      <c r="BG24" s="91"/>
      <c r="BH24" s="91"/>
      <c r="BI24" s="91"/>
      <c r="BJ24" s="91"/>
      <c r="BK24" s="91"/>
      <c r="BL24" s="91"/>
      <c r="BM24" s="91"/>
      <c r="BN24" s="91"/>
      <c r="BO24" s="91"/>
      <c r="BP24" s="93"/>
      <c r="BQ24" s="91"/>
      <c r="BR24" s="91"/>
      <c r="BS24" s="91"/>
      <c r="BT24" s="91"/>
      <c r="BU24" s="91"/>
      <c r="BV24" s="91"/>
      <c r="BW24" s="91"/>
      <c r="BX24" s="91"/>
      <c r="BY24" s="91"/>
      <c r="BZ24" s="91"/>
      <c r="CA24" s="91"/>
      <c r="CB24" s="91"/>
      <c r="CC24" s="91"/>
    </row>
    <row r="25" spans="1:81" s="11" customFormat="1" ht="15" customHeight="1" x14ac:dyDescent="0.2">
      <c r="A25" s="330" t="s">
        <v>47</v>
      </c>
      <c r="B25" s="326" t="s">
        <v>48</v>
      </c>
      <c r="C25" s="326"/>
      <c r="D25" s="324" t="s">
        <v>5</v>
      </c>
      <c r="E25" s="331" t="s">
        <v>38</v>
      </c>
      <c r="F25" s="331"/>
      <c r="G25" s="331"/>
      <c r="H25" s="332" t="s">
        <v>39</v>
      </c>
      <c r="AS25" s="91"/>
      <c r="AT25" s="91"/>
      <c r="AU25" s="91"/>
      <c r="AV25" s="92"/>
      <c r="AW25" s="93"/>
      <c r="AX25" s="91"/>
      <c r="AY25" s="91"/>
      <c r="AZ25" s="91"/>
      <c r="BA25" s="70"/>
      <c r="BB25" s="70"/>
      <c r="BC25" s="70"/>
      <c r="BD25" s="70"/>
      <c r="BE25" s="70"/>
      <c r="BF25" s="89"/>
      <c r="BG25" s="91"/>
      <c r="BH25" s="91"/>
      <c r="BI25" s="91"/>
      <c r="BJ25" s="91"/>
      <c r="BK25" s="91"/>
      <c r="BL25" s="91"/>
      <c r="BM25" s="91"/>
      <c r="BN25" s="91"/>
      <c r="BO25" s="91"/>
      <c r="BP25" s="93"/>
      <c r="BQ25" s="91"/>
      <c r="BR25" s="91"/>
      <c r="BS25" s="91"/>
      <c r="BT25" s="91"/>
      <c r="BU25" s="91"/>
      <c r="BV25" s="91"/>
      <c r="BW25" s="91"/>
      <c r="BX25" s="91"/>
      <c r="BY25" s="91"/>
      <c r="BZ25" s="91"/>
      <c r="CA25" s="91"/>
      <c r="CB25" s="91"/>
      <c r="CC25" s="91"/>
    </row>
    <row r="26" spans="1:81" s="11" customFormat="1" ht="49.5" customHeight="1" x14ac:dyDescent="0.2">
      <c r="A26" s="330"/>
      <c r="B26" s="326"/>
      <c r="C26" s="326"/>
      <c r="D26" s="325"/>
      <c r="E26" s="94" t="s">
        <v>40</v>
      </c>
      <c r="F26" s="94" t="s">
        <v>49</v>
      </c>
      <c r="G26" s="94" t="s">
        <v>42</v>
      </c>
      <c r="H26" s="333"/>
      <c r="AS26" s="91"/>
      <c r="AT26" s="91"/>
      <c r="AU26" s="91"/>
      <c r="AV26" s="92"/>
      <c r="AW26" s="93"/>
      <c r="AX26" s="91"/>
      <c r="AY26" s="91"/>
      <c r="AZ26" s="91"/>
      <c r="BA26" s="70"/>
      <c r="BB26" s="70"/>
      <c r="BC26" s="70"/>
      <c r="BD26" s="70"/>
      <c r="BE26" s="70"/>
      <c r="BF26" s="89"/>
      <c r="BG26" s="91"/>
      <c r="BH26" s="91"/>
      <c r="BI26" s="91"/>
      <c r="BJ26" s="91"/>
      <c r="BK26" s="91"/>
      <c r="BL26" s="91"/>
      <c r="BM26" s="91"/>
      <c r="BN26" s="91"/>
      <c r="BO26" s="91"/>
      <c r="BP26" s="93"/>
      <c r="BQ26" s="91"/>
      <c r="BR26" s="91"/>
      <c r="BS26" s="91"/>
      <c r="BT26" s="91"/>
      <c r="BU26" s="91"/>
      <c r="BV26" s="91"/>
      <c r="BW26" s="91"/>
      <c r="BX26" s="91"/>
      <c r="BY26" s="91"/>
      <c r="BZ26" s="91"/>
      <c r="CA26" s="91"/>
      <c r="CB26" s="91"/>
      <c r="CC26" s="91"/>
    </row>
    <row r="27" spans="1:81" s="11" customFormat="1" ht="14.25" x14ac:dyDescent="0.2">
      <c r="A27" s="340" t="s">
        <v>50</v>
      </c>
      <c r="B27" s="341"/>
      <c r="C27" s="342"/>
      <c r="D27" s="95">
        <f>+SUM(E27:H27)</f>
        <v>0</v>
      </c>
      <c r="E27" s="96">
        <v>0</v>
      </c>
      <c r="F27" s="97"/>
      <c r="G27" s="98"/>
      <c r="H27" s="99"/>
      <c r="I27" s="100" t="str">
        <f>$AZ27&amp;"  "&amp;$BA27&amp;"  "&amp;$BB27&amp;"  "&amp;$BC27&amp;"  "&amp;AZ28</f>
        <v xml:space="preserve">        </v>
      </c>
      <c r="J27" s="101"/>
      <c r="K27" s="101"/>
      <c r="L27" s="101"/>
      <c r="AS27" s="91"/>
      <c r="AT27" s="91"/>
      <c r="AU27" s="91"/>
      <c r="AV27" s="92"/>
      <c r="AW27" s="93"/>
      <c r="AX27" s="91"/>
      <c r="AY27" s="91"/>
      <c r="AZ27" s="102" t="str">
        <f>IF($E27&lt;MAX($E28:$E45),"EN RBC existen patologías que son mayores a los Ingresos-personas","")</f>
        <v/>
      </c>
      <c r="BA27" s="103" t="str">
        <f>IF($F27&lt;MAX($F28:$F45),"EN RI existen patologías que son mayores a los Ingresos-personas","")</f>
        <v/>
      </c>
      <c r="BB27" s="103" t="str">
        <f>IF($G27&lt;MAX($G28:$G45),"EN RR existen patologías que son mayores a los Ingresos-personas","")</f>
        <v/>
      </c>
      <c r="BC27" s="103" t="str">
        <f>IF($H27&lt;MAX($H28:$H45),"EN Otros existen patologías que son mayores a los Ingresos-personas","")</f>
        <v/>
      </c>
      <c r="BD27" s="104" t="str">
        <f>IF($E27&lt;MAX($E28:$E45),1,"")</f>
        <v/>
      </c>
      <c r="BE27" s="104" t="str">
        <f>IF($F27&lt;MAX($F28:$F45),1,"")</f>
        <v/>
      </c>
      <c r="BF27" s="104" t="str">
        <f>IF($G27&lt;MAX($G28:$G45),1,"")</f>
        <v/>
      </c>
      <c r="BG27" s="105" t="str">
        <f>IF($H27&lt;MAX($H28:$H45),1,"")</f>
        <v/>
      </c>
      <c r="BH27" s="91"/>
      <c r="BI27" s="91"/>
      <c r="BJ27" s="91"/>
      <c r="BK27" s="91"/>
      <c r="BL27" s="91"/>
      <c r="BM27" s="91"/>
      <c r="BN27" s="91"/>
      <c r="BO27" s="91"/>
      <c r="BP27" s="93"/>
      <c r="BQ27" s="91"/>
      <c r="BR27" s="91"/>
      <c r="BS27" s="91"/>
      <c r="BT27" s="91"/>
      <c r="BU27" s="91"/>
      <c r="BV27" s="91"/>
      <c r="BW27" s="91"/>
      <c r="BX27" s="91"/>
      <c r="BY27" s="91"/>
      <c r="BZ27" s="91"/>
      <c r="CA27" s="91"/>
      <c r="CB27" s="91"/>
      <c r="CC27" s="91"/>
    </row>
    <row r="28" spans="1:81" s="11" customFormat="1" ht="20.25" customHeight="1" x14ac:dyDescent="0.2">
      <c r="A28" s="343" t="s">
        <v>51</v>
      </c>
      <c r="B28" s="346" t="s">
        <v>52</v>
      </c>
      <c r="C28" s="347"/>
      <c r="D28" s="106">
        <f t="shared" ref="D28:D46" si="0">+SUM(E28:H28)</f>
        <v>0</v>
      </c>
      <c r="E28" s="107"/>
      <c r="F28" s="108"/>
      <c r="G28" s="109"/>
      <c r="H28" s="110"/>
      <c r="I28" s="111"/>
      <c r="J28" s="112"/>
      <c r="K28" s="112"/>
      <c r="L28" s="112"/>
      <c r="M28" s="112"/>
      <c r="N28" s="112"/>
      <c r="O28" s="112"/>
      <c r="P28" s="112"/>
      <c r="Q28" s="112"/>
      <c r="R28" s="112"/>
      <c r="S28" s="112"/>
      <c r="T28" s="112"/>
      <c r="U28" s="112"/>
      <c r="AS28" s="91"/>
      <c r="AT28" s="91"/>
      <c r="AU28" s="91"/>
      <c r="AV28" s="92"/>
      <c r="AW28" s="93"/>
      <c r="AX28" s="91"/>
      <c r="AY28" s="91"/>
      <c r="AZ28" s="102" t="str">
        <f>IF($D27&lt;&gt;($B12),"EL NÚMERO DE INGRESOS NO PUEDE SER DISTINTO AL TOTAL DE INGRESOS DE LA SECCION A.1","")</f>
        <v/>
      </c>
      <c r="BA28" s="17"/>
      <c r="BB28" s="17"/>
      <c r="BC28" s="17"/>
      <c r="BD28" s="104" t="str">
        <f>IF($D27&lt;&gt;$B12,1,"")</f>
        <v/>
      </c>
      <c r="BE28" s="17"/>
      <c r="BF28" s="17"/>
      <c r="BG28" s="92"/>
      <c r="BH28" s="91"/>
      <c r="BI28" s="91"/>
      <c r="BJ28" s="91"/>
      <c r="BK28" s="91"/>
      <c r="BL28" s="91"/>
      <c r="BM28" s="91"/>
      <c r="BN28" s="91"/>
      <c r="BO28" s="91"/>
      <c r="BP28" s="93"/>
      <c r="BQ28" s="91"/>
      <c r="BR28" s="91"/>
      <c r="BS28" s="91"/>
      <c r="BT28" s="91"/>
      <c r="BU28" s="91"/>
      <c r="BV28" s="91"/>
      <c r="BW28" s="91"/>
      <c r="BX28" s="91"/>
      <c r="BY28" s="91"/>
      <c r="BZ28" s="91"/>
      <c r="CA28" s="91"/>
      <c r="CB28" s="91"/>
      <c r="CC28" s="91"/>
    </row>
    <row r="29" spans="1:81" s="11" customFormat="1" ht="22.5" customHeight="1" x14ac:dyDescent="0.2">
      <c r="A29" s="344"/>
      <c r="B29" s="348" t="s">
        <v>53</v>
      </c>
      <c r="C29" s="349"/>
      <c r="D29" s="113">
        <f t="shared" si="0"/>
        <v>0</v>
      </c>
      <c r="E29" s="107"/>
      <c r="F29" s="108"/>
      <c r="G29" s="109"/>
      <c r="H29" s="110"/>
      <c r="I29" s="111"/>
      <c r="J29" s="112"/>
      <c r="K29" s="112"/>
      <c r="L29" s="112"/>
      <c r="M29" s="112"/>
      <c r="N29" s="112"/>
      <c r="O29" s="112"/>
      <c r="P29" s="112"/>
      <c r="Q29" s="112"/>
      <c r="R29" s="112"/>
      <c r="S29" s="112"/>
      <c r="T29" s="112"/>
      <c r="U29" s="112"/>
      <c r="AS29" s="91"/>
      <c r="AT29" s="91"/>
      <c r="AU29" s="91"/>
      <c r="AV29" s="92"/>
      <c r="AW29" s="93"/>
      <c r="AX29" s="91"/>
      <c r="AY29" s="91"/>
      <c r="AZ29" s="92"/>
      <c r="BA29" s="13"/>
      <c r="BB29" s="114"/>
      <c r="BC29" s="13"/>
      <c r="BD29" s="13"/>
      <c r="BE29" s="13"/>
      <c r="BF29" s="13"/>
      <c r="BG29" s="13"/>
      <c r="BH29" s="91"/>
      <c r="BI29" s="91"/>
      <c r="BJ29" s="91"/>
      <c r="BK29" s="91"/>
      <c r="BL29" s="91"/>
      <c r="BM29" s="91"/>
      <c r="BN29" s="91"/>
      <c r="BO29" s="91"/>
      <c r="BP29" s="93"/>
      <c r="BQ29" s="91"/>
      <c r="BR29" s="91"/>
      <c r="BS29" s="91"/>
      <c r="BT29" s="91"/>
      <c r="BU29" s="91"/>
      <c r="BV29" s="91"/>
      <c r="BW29" s="91"/>
      <c r="BX29" s="91"/>
      <c r="BY29" s="91"/>
      <c r="BZ29" s="91"/>
      <c r="CA29" s="91"/>
      <c r="CB29" s="91"/>
      <c r="CC29" s="91"/>
    </row>
    <row r="30" spans="1:81" s="11" customFormat="1" ht="23.25" customHeight="1" x14ac:dyDescent="0.2">
      <c r="A30" s="344"/>
      <c r="B30" s="350" t="s">
        <v>54</v>
      </c>
      <c r="C30" s="351"/>
      <c r="D30" s="113">
        <f t="shared" si="0"/>
        <v>0</v>
      </c>
      <c r="E30" s="107"/>
      <c r="F30" s="108"/>
      <c r="G30" s="109"/>
      <c r="H30" s="110"/>
      <c r="I30" s="111"/>
      <c r="J30" s="112"/>
      <c r="K30" s="112"/>
      <c r="L30" s="112"/>
      <c r="M30" s="112"/>
      <c r="N30" s="112"/>
      <c r="O30" s="112"/>
      <c r="P30" s="112"/>
      <c r="Q30" s="112"/>
      <c r="R30" s="112"/>
      <c r="S30" s="112"/>
      <c r="T30" s="112"/>
      <c r="U30" s="112"/>
      <c r="AS30" s="91"/>
      <c r="AT30" s="91"/>
      <c r="AU30" s="91"/>
      <c r="AV30" s="92"/>
      <c r="AW30" s="93"/>
      <c r="AX30" s="91"/>
      <c r="AY30" s="91"/>
      <c r="AZ30" s="13"/>
      <c r="BA30" s="13"/>
      <c r="BB30" s="114"/>
      <c r="BC30" s="13"/>
      <c r="BD30" s="13"/>
      <c r="BE30" s="13"/>
      <c r="BF30" s="13"/>
      <c r="BG30" s="13"/>
      <c r="BH30" s="91"/>
      <c r="BI30" s="91"/>
      <c r="BJ30" s="91"/>
      <c r="BK30" s="91"/>
      <c r="BL30" s="91"/>
      <c r="BM30" s="91"/>
      <c r="BN30" s="91"/>
      <c r="BO30" s="91"/>
      <c r="BP30" s="93"/>
      <c r="BQ30" s="91"/>
      <c r="BR30" s="91"/>
      <c r="BS30" s="91"/>
      <c r="BT30" s="91"/>
      <c r="BU30" s="91"/>
      <c r="BV30" s="91"/>
      <c r="BW30" s="91"/>
      <c r="BX30" s="91"/>
      <c r="BY30" s="91"/>
      <c r="BZ30" s="91"/>
      <c r="CA30" s="91"/>
      <c r="CB30" s="91"/>
      <c r="CC30" s="91"/>
    </row>
    <row r="31" spans="1:81" s="11" customFormat="1" ht="13.5" customHeight="1" x14ac:dyDescent="0.2">
      <c r="A31" s="344"/>
      <c r="B31" s="348" t="s">
        <v>55</v>
      </c>
      <c r="C31" s="349"/>
      <c r="D31" s="113">
        <f t="shared" si="0"/>
        <v>0</v>
      </c>
      <c r="E31" s="107"/>
      <c r="F31" s="108"/>
      <c r="G31" s="109"/>
      <c r="H31" s="110"/>
      <c r="I31" s="111"/>
      <c r="J31" s="112"/>
      <c r="K31" s="112"/>
      <c r="L31" s="112"/>
      <c r="M31" s="112"/>
      <c r="N31" s="112"/>
      <c r="O31" s="112"/>
      <c r="P31" s="112"/>
      <c r="Q31" s="112"/>
      <c r="R31" s="112"/>
      <c r="S31" s="112"/>
      <c r="T31" s="112"/>
      <c r="U31" s="112"/>
      <c r="AS31" s="91"/>
      <c r="AT31" s="91"/>
      <c r="AU31" s="91"/>
      <c r="AV31" s="92"/>
      <c r="AW31" s="93"/>
      <c r="AX31" s="91"/>
      <c r="AY31" s="91"/>
      <c r="AZ31" s="13"/>
      <c r="BA31" s="13"/>
      <c r="BB31" s="114"/>
      <c r="BC31" s="13"/>
      <c r="BD31" s="13"/>
      <c r="BE31" s="13"/>
      <c r="BF31" s="13"/>
      <c r="BG31" s="13"/>
      <c r="BH31" s="91"/>
      <c r="BI31" s="91"/>
      <c r="BJ31" s="91"/>
      <c r="BK31" s="91"/>
      <c r="BL31" s="91"/>
      <c r="BM31" s="91"/>
      <c r="BN31" s="91"/>
      <c r="BO31" s="91"/>
      <c r="BP31" s="93"/>
      <c r="BQ31" s="91"/>
      <c r="BR31" s="91"/>
      <c r="BS31" s="91"/>
      <c r="BT31" s="91"/>
      <c r="BU31" s="91"/>
      <c r="BV31" s="91"/>
      <c r="BW31" s="91"/>
      <c r="BX31" s="91"/>
      <c r="BY31" s="91"/>
      <c r="BZ31" s="91"/>
      <c r="CA31" s="91"/>
      <c r="CB31" s="91"/>
      <c r="CC31" s="91"/>
    </row>
    <row r="32" spans="1:81" s="11" customFormat="1" ht="16.5" customHeight="1" x14ac:dyDescent="0.2">
      <c r="A32" s="344"/>
      <c r="B32" s="348" t="s">
        <v>56</v>
      </c>
      <c r="C32" s="349"/>
      <c r="D32" s="113">
        <f t="shared" si="0"/>
        <v>0</v>
      </c>
      <c r="E32" s="107"/>
      <c r="F32" s="108"/>
      <c r="G32" s="109"/>
      <c r="H32" s="110"/>
      <c r="I32" s="111"/>
      <c r="J32" s="112"/>
      <c r="K32" s="112"/>
      <c r="L32" s="112"/>
      <c r="M32" s="112"/>
      <c r="N32" s="112"/>
      <c r="O32" s="112"/>
      <c r="P32" s="112"/>
      <c r="Q32" s="112"/>
      <c r="R32" s="112"/>
      <c r="S32" s="112"/>
      <c r="T32" s="112"/>
      <c r="U32" s="112"/>
      <c r="AS32" s="91"/>
      <c r="AT32" s="91"/>
      <c r="AU32" s="91"/>
      <c r="AV32" s="92"/>
      <c r="AW32" s="93"/>
      <c r="AX32" s="91"/>
      <c r="AY32" s="91"/>
      <c r="AZ32" s="13"/>
      <c r="BA32" s="13"/>
      <c r="BB32" s="114"/>
      <c r="BC32" s="13"/>
      <c r="BD32" s="13"/>
      <c r="BE32" s="13"/>
      <c r="BF32" s="13"/>
      <c r="BG32" s="13"/>
      <c r="BH32" s="91"/>
      <c r="BI32" s="91"/>
      <c r="BJ32" s="91"/>
      <c r="BK32" s="91"/>
      <c r="BL32" s="91"/>
      <c r="BM32" s="91"/>
      <c r="BN32" s="91"/>
      <c r="BO32" s="91"/>
      <c r="BP32" s="93"/>
      <c r="BQ32" s="91"/>
      <c r="BR32" s="91"/>
      <c r="BS32" s="91"/>
      <c r="BT32" s="91"/>
      <c r="BU32" s="91"/>
      <c r="BV32" s="91"/>
      <c r="BW32" s="91"/>
      <c r="BX32" s="91"/>
      <c r="BY32" s="91"/>
      <c r="BZ32" s="91"/>
      <c r="CA32" s="91"/>
      <c r="CB32" s="91"/>
      <c r="CC32" s="91"/>
    </row>
    <row r="33" spans="1:81" s="11" customFormat="1" ht="16.5" customHeight="1" x14ac:dyDescent="0.2">
      <c r="A33" s="344"/>
      <c r="B33" s="348" t="s">
        <v>57</v>
      </c>
      <c r="C33" s="349"/>
      <c r="D33" s="113">
        <f t="shared" si="0"/>
        <v>0</v>
      </c>
      <c r="E33" s="107"/>
      <c r="F33" s="108"/>
      <c r="G33" s="109"/>
      <c r="H33" s="110"/>
      <c r="I33" s="111"/>
      <c r="J33" s="112"/>
      <c r="K33" s="112"/>
      <c r="L33" s="112"/>
      <c r="M33" s="112"/>
      <c r="N33" s="112"/>
      <c r="O33" s="112"/>
      <c r="P33" s="112"/>
      <c r="Q33" s="112"/>
      <c r="R33" s="112"/>
      <c r="S33" s="112"/>
      <c r="T33" s="112"/>
      <c r="U33" s="112"/>
      <c r="AS33" s="91"/>
      <c r="AT33" s="91"/>
      <c r="AU33" s="91"/>
      <c r="AV33" s="92"/>
      <c r="AW33" s="93"/>
      <c r="AX33" s="91"/>
      <c r="AY33" s="91"/>
      <c r="AZ33" s="13"/>
      <c r="BA33" s="13"/>
      <c r="BB33" s="114"/>
      <c r="BC33" s="13"/>
      <c r="BD33" s="13"/>
      <c r="BE33" s="13"/>
      <c r="BF33" s="13"/>
      <c r="BG33" s="13"/>
      <c r="BH33" s="91"/>
      <c r="BI33" s="91"/>
      <c r="BJ33" s="91"/>
      <c r="BK33" s="91"/>
      <c r="BL33" s="91"/>
      <c r="BM33" s="91"/>
      <c r="BN33" s="91"/>
      <c r="BO33" s="91"/>
      <c r="BP33" s="93"/>
      <c r="BQ33" s="91"/>
      <c r="BR33" s="91"/>
      <c r="BS33" s="91"/>
      <c r="BT33" s="91"/>
      <c r="BU33" s="91"/>
      <c r="BV33" s="91"/>
      <c r="BW33" s="91"/>
      <c r="BX33" s="91"/>
      <c r="BY33" s="91"/>
      <c r="BZ33" s="91"/>
      <c r="CA33" s="91"/>
      <c r="CB33" s="91"/>
      <c r="CC33" s="91"/>
    </row>
    <row r="34" spans="1:81" s="11" customFormat="1" ht="15" customHeight="1" x14ac:dyDescent="0.2">
      <c r="A34" s="344"/>
      <c r="B34" s="348" t="s">
        <v>58</v>
      </c>
      <c r="C34" s="349"/>
      <c r="D34" s="113">
        <f t="shared" si="0"/>
        <v>0</v>
      </c>
      <c r="E34" s="107"/>
      <c r="F34" s="108"/>
      <c r="G34" s="109"/>
      <c r="H34" s="110"/>
      <c r="I34" s="111"/>
      <c r="J34" s="112"/>
      <c r="K34" s="112"/>
      <c r="L34" s="112"/>
      <c r="M34" s="112"/>
      <c r="N34" s="112"/>
      <c r="O34" s="112"/>
      <c r="P34" s="112"/>
      <c r="Q34" s="112"/>
      <c r="R34" s="112"/>
      <c r="S34" s="112"/>
      <c r="T34" s="112"/>
      <c r="U34" s="112"/>
      <c r="AS34" s="91"/>
      <c r="AT34" s="91"/>
      <c r="AU34" s="91"/>
      <c r="AV34" s="92"/>
      <c r="AW34" s="93"/>
      <c r="AX34" s="91"/>
      <c r="AY34" s="91"/>
      <c r="AZ34" s="13"/>
      <c r="BA34" s="13"/>
      <c r="BB34" s="114"/>
      <c r="BC34" s="13"/>
      <c r="BD34" s="13"/>
      <c r="BE34" s="13"/>
      <c r="BF34" s="13"/>
      <c r="BG34" s="13"/>
      <c r="BH34" s="91"/>
      <c r="BI34" s="91"/>
      <c r="BJ34" s="91"/>
      <c r="BK34" s="91"/>
      <c r="BL34" s="91"/>
      <c r="BM34" s="91"/>
      <c r="BN34" s="91"/>
      <c r="BO34" s="91"/>
      <c r="BP34" s="93"/>
      <c r="BQ34" s="91"/>
      <c r="BR34" s="91"/>
      <c r="BS34" s="91"/>
      <c r="BT34" s="91"/>
      <c r="BU34" s="91"/>
      <c r="BV34" s="91"/>
      <c r="BW34" s="91"/>
      <c r="BX34" s="91"/>
      <c r="BY34" s="91"/>
      <c r="BZ34" s="91"/>
      <c r="CA34" s="91"/>
      <c r="CB34" s="91"/>
      <c r="CC34" s="91"/>
    </row>
    <row r="35" spans="1:81" s="11" customFormat="1" ht="15.75" customHeight="1" x14ac:dyDescent="0.2">
      <c r="A35" s="344"/>
      <c r="B35" s="348" t="s">
        <v>59</v>
      </c>
      <c r="C35" s="349"/>
      <c r="D35" s="113">
        <f t="shared" si="0"/>
        <v>0</v>
      </c>
      <c r="E35" s="107"/>
      <c r="F35" s="108"/>
      <c r="G35" s="109"/>
      <c r="H35" s="110"/>
      <c r="I35" s="111"/>
      <c r="J35" s="112"/>
      <c r="K35" s="112"/>
      <c r="L35" s="112"/>
      <c r="M35" s="112"/>
      <c r="N35" s="112"/>
      <c r="O35" s="112"/>
      <c r="P35" s="112"/>
      <c r="Q35" s="112"/>
      <c r="R35" s="112"/>
      <c r="S35" s="112"/>
      <c r="T35" s="112"/>
      <c r="U35" s="112"/>
      <c r="AS35" s="91"/>
      <c r="AT35" s="91"/>
      <c r="AU35" s="91"/>
      <c r="AV35" s="92"/>
      <c r="AW35" s="93"/>
      <c r="AX35" s="91"/>
      <c r="AY35" s="91"/>
      <c r="AZ35" s="13"/>
      <c r="BA35" s="13"/>
      <c r="BB35" s="114"/>
      <c r="BC35" s="13"/>
      <c r="BD35" s="13"/>
      <c r="BE35" s="13"/>
      <c r="BF35" s="13"/>
      <c r="BG35" s="13"/>
      <c r="BH35" s="91"/>
      <c r="BI35" s="91"/>
      <c r="BJ35" s="91"/>
      <c r="BK35" s="91"/>
      <c r="BL35" s="91"/>
      <c r="BM35" s="91"/>
      <c r="BN35" s="91"/>
      <c r="BO35" s="91"/>
      <c r="BP35" s="93"/>
      <c r="BQ35" s="91"/>
      <c r="BR35" s="91"/>
      <c r="BS35" s="91"/>
      <c r="BT35" s="91"/>
      <c r="BU35" s="91"/>
      <c r="BV35" s="91"/>
      <c r="BW35" s="91"/>
      <c r="BX35" s="91"/>
      <c r="BY35" s="91"/>
      <c r="BZ35" s="91"/>
      <c r="CA35" s="91"/>
      <c r="CB35" s="91"/>
      <c r="CC35" s="91"/>
    </row>
    <row r="36" spans="1:81" s="11" customFormat="1" ht="33.75" customHeight="1" x14ac:dyDescent="0.2">
      <c r="A36" s="344"/>
      <c r="B36" s="348" t="s">
        <v>60</v>
      </c>
      <c r="C36" s="349"/>
      <c r="D36" s="113">
        <f t="shared" si="0"/>
        <v>0</v>
      </c>
      <c r="E36" s="107"/>
      <c r="F36" s="108"/>
      <c r="G36" s="109"/>
      <c r="H36" s="110"/>
      <c r="I36" s="111"/>
      <c r="J36" s="112"/>
      <c r="K36" s="112"/>
      <c r="L36" s="112"/>
      <c r="M36" s="112"/>
      <c r="N36" s="112"/>
      <c r="O36" s="112"/>
      <c r="P36" s="112"/>
      <c r="Q36" s="112"/>
      <c r="R36" s="112"/>
      <c r="S36" s="112"/>
      <c r="T36" s="112"/>
      <c r="U36" s="112"/>
      <c r="AS36" s="91"/>
      <c r="AT36" s="91"/>
      <c r="AU36" s="91"/>
      <c r="AV36" s="92"/>
      <c r="AW36" s="93"/>
      <c r="AX36" s="91"/>
      <c r="AY36" s="91"/>
      <c r="AZ36" s="13"/>
      <c r="BA36" s="13"/>
      <c r="BB36" s="114"/>
      <c r="BC36" s="13"/>
      <c r="BD36" s="13"/>
      <c r="BE36" s="13"/>
      <c r="BF36" s="13"/>
      <c r="BG36" s="13"/>
      <c r="BH36" s="91"/>
      <c r="BI36" s="91"/>
      <c r="BJ36" s="91"/>
      <c r="BK36" s="91"/>
      <c r="BL36" s="91"/>
      <c r="BM36" s="91"/>
      <c r="BN36" s="91"/>
      <c r="BO36" s="91"/>
      <c r="BP36" s="93"/>
      <c r="BQ36" s="91"/>
      <c r="BR36" s="91"/>
      <c r="BS36" s="91"/>
      <c r="BT36" s="91"/>
      <c r="BU36" s="91"/>
      <c r="BV36" s="91"/>
      <c r="BW36" s="91"/>
      <c r="BX36" s="91"/>
      <c r="BY36" s="91"/>
      <c r="BZ36" s="91"/>
      <c r="CA36" s="91"/>
      <c r="CB36" s="91"/>
      <c r="CC36" s="91"/>
    </row>
    <row r="37" spans="1:81" s="11" customFormat="1" ht="33.75" customHeight="1" x14ac:dyDescent="0.2">
      <c r="A37" s="344"/>
      <c r="B37" s="348" t="s">
        <v>61</v>
      </c>
      <c r="C37" s="349"/>
      <c r="D37" s="113">
        <f t="shared" si="0"/>
        <v>0</v>
      </c>
      <c r="E37" s="107"/>
      <c r="F37" s="108"/>
      <c r="G37" s="109"/>
      <c r="H37" s="110"/>
      <c r="I37" s="111"/>
      <c r="J37" s="112"/>
      <c r="K37" s="112"/>
      <c r="L37" s="112"/>
      <c r="M37" s="112"/>
      <c r="N37" s="112"/>
      <c r="O37" s="112"/>
      <c r="P37" s="112"/>
      <c r="Q37" s="112"/>
      <c r="R37" s="112"/>
      <c r="S37" s="112"/>
      <c r="T37" s="112"/>
      <c r="U37" s="112"/>
      <c r="AS37" s="91"/>
      <c r="AT37" s="91"/>
      <c r="AU37" s="91"/>
      <c r="AV37" s="92"/>
      <c r="AW37" s="93"/>
      <c r="AX37" s="91"/>
      <c r="AY37" s="91"/>
      <c r="AZ37" s="13"/>
      <c r="BA37" s="13"/>
      <c r="BB37" s="114"/>
      <c r="BC37" s="13"/>
      <c r="BD37" s="13"/>
      <c r="BE37" s="13"/>
      <c r="BF37" s="13"/>
      <c r="BG37" s="13"/>
      <c r="BH37" s="91"/>
      <c r="BI37" s="91"/>
      <c r="BJ37" s="91"/>
      <c r="BK37" s="91"/>
      <c r="BL37" s="91"/>
      <c r="BM37" s="91"/>
      <c r="BN37" s="91"/>
      <c r="BO37" s="91"/>
      <c r="BP37" s="93"/>
      <c r="BQ37" s="91"/>
      <c r="BR37" s="91"/>
      <c r="BS37" s="91"/>
      <c r="BT37" s="91"/>
      <c r="BU37" s="91"/>
      <c r="BV37" s="91"/>
      <c r="BW37" s="91"/>
      <c r="BX37" s="91"/>
      <c r="BY37" s="91"/>
      <c r="BZ37" s="91"/>
      <c r="CA37" s="91"/>
      <c r="CB37" s="91"/>
      <c r="CC37" s="91"/>
    </row>
    <row r="38" spans="1:81" s="11" customFormat="1" ht="35.25" customHeight="1" x14ac:dyDescent="0.2">
      <c r="A38" s="344"/>
      <c r="B38" s="348" t="s">
        <v>62</v>
      </c>
      <c r="C38" s="349"/>
      <c r="D38" s="113">
        <f t="shared" si="0"/>
        <v>0</v>
      </c>
      <c r="E38" s="107"/>
      <c r="F38" s="108"/>
      <c r="G38" s="109"/>
      <c r="H38" s="110"/>
      <c r="I38" s="111"/>
      <c r="J38" s="112"/>
      <c r="K38" s="112"/>
      <c r="L38" s="112"/>
      <c r="M38" s="112"/>
      <c r="N38" s="112"/>
      <c r="O38" s="112"/>
      <c r="P38" s="112"/>
      <c r="Q38" s="112"/>
      <c r="R38" s="112"/>
      <c r="S38" s="112"/>
      <c r="T38" s="112"/>
      <c r="U38" s="112"/>
      <c r="AS38" s="91"/>
      <c r="AT38" s="91"/>
      <c r="AU38" s="91"/>
      <c r="AV38" s="92"/>
      <c r="AW38" s="93"/>
      <c r="AX38" s="91"/>
      <c r="AY38" s="91"/>
      <c r="AZ38" s="13"/>
      <c r="BA38" s="13"/>
      <c r="BB38" s="114"/>
      <c r="BC38" s="13"/>
      <c r="BD38" s="13"/>
      <c r="BE38" s="13"/>
      <c r="BF38" s="13"/>
      <c r="BG38" s="13"/>
      <c r="BH38" s="91"/>
      <c r="BI38" s="91"/>
      <c r="BJ38" s="91"/>
      <c r="BK38" s="91"/>
      <c r="BL38" s="91"/>
      <c r="BM38" s="91"/>
      <c r="BN38" s="91"/>
      <c r="BO38" s="91"/>
      <c r="BP38" s="93"/>
      <c r="BQ38" s="91"/>
      <c r="BR38" s="91"/>
      <c r="BS38" s="91"/>
      <c r="BT38" s="91"/>
      <c r="BU38" s="91"/>
      <c r="BV38" s="91"/>
      <c r="BW38" s="91"/>
      <c r="BX38" s="91"/>
      <c r="BY38" s="91"/>
      <c r="BZ38" s="91"/>
      <c r="CA38" s="91"/>
      <c r="CB38" s="91"/>
      <c r="CC38" s="91"/>
    </row>
    <row r="39" spans="1:81" s="11" customFormat="1" ht="14.25" customHeight="1" x14ac:dyDescent="0.2">
      <c r="A39" s="345"/>
      <c r="B39" s="352" t="s">
        <v>63</v>
      </c>
      <c r="C39" s="353"/>
      <c r="D39" s="115">
        <f t="shared" si="0"/>
        <v>0</v>
      </c>
      <c r="E39" s="116"/>
      <c r="F39" s="117"/>
      <c r="G39" s="118"/>
      <c r="H39" s="119"/>
      <c r="I39" s="111"/>
      <c r="J39" s="112"/>
      <c r="K39" s="112"/>
      <c r="L39" s="112"/>
      <c r="M39" s="112"/>
      <c r="N39" s="112"/>
      <c r="O39" s="112"/>
      <c r="P39" s="112"/>
      <c r="Q39" s="112"/>
      <c r="R39" s="112"/>
      <c r="S39" s="112"/>
      <c r="T39" s="112"/>
      <c r="U39" s="112"/>
      <c r="AS39" s="91"/>
      <c r="AT39" s="91"/>
      <c r="AU39" s="91"/>
      <c r="AV39" s="92"/>
      <c r="AW39" s="93"/>
      <c r="AX39" s="91"/>
      <c r="AY39" s="91"/>
      <c r="AZ39" s="13"/>
      <c r="BA39" s="13"/>
      <c r="BB39" s="114"/>
      <c r="BC39" s="13"/>
      <c r="BD39" s="13"/>
      <c r="BE39" s="13"/>
      <c r="BF39" s="13"/>
      <c r="BG39" s="13"/>
      <c r="BH39" s="91"/>
      <c r="BI39" s="91"/>
      <c r="BJ39" s="91"/>
      <c r="BK39" s="91"/>
      <c r="BL39" s="91"/>
      <c r="BM39" s="91"/>
      <c r="BN39" s="91"/>
      <c r="BO39" s="91"/>
      <c r="BP39" s="93"/>
      <c r="BQ39" s="91"/>
      <c r="BR39" s="91"/>
      <c r="BS39" s="91"/>
      <c r="BT39" s="91"/>
      <c r="BU39" s="91"/>
      <c r="BV39" s="91"/>
      <c r="BW39" s="91"/>
      <c r="BX39" s="91"/>
      <c r="BY39" s="91"/>
      <c r="BZ39" s="91"/>
      <c r="CA39" s="91"/>
      <c r="CB39" s="91"/>
      <c r="CC39" s="91"/>
    </row>
    <row r="40" spans="1:81" s="11" customFormat="1" ht="14.25" x14ac:dyDescent="0.2">
      <c r="A40" s="343" t="s">
        <v>64</v>
      </c>
      <c r="B40" s="346" t="s">
        <v>65</v>
      </c>
      <c r="C40" s="347"/>
      <c r="D40" s="106">
        <f t="shared" si="0"/>
        <v>0</v>
      </c>
      <c r="E40" s="120"/>
      <c r="F40" s="121"/>
      <c r="G40" s="122"/>
      <c r="H40" s="123"/>
      <c r="I40" s="111"/>
      <c r="J40" s="112"/>
      <c r="K40" s="112"/>
      <c r="L40" s="112"/>
      <c r="M40" s="112"/>
      <c r="N40" s="112"/>
      <c r="O40" s="112"/>
      <c r="P40" s="112"/>
      <c r="Q40" s="112"/>
      <c r="R40" s="112"/>
      <c r="S40" s="112"/>
      <c r="T40" s="112"/>
      <c r="U40" s="112"/>
      <c r="AS40" s="91"/>
      <c r="AT40" s="91"/>
      <c r="AU40" s="91"/>
      <c r="AV40" s="92"/>
      <c r="AW40" s="93"/>
      <c r="AX40" s="91"/>
      <c r="AY40" s="91"/>
      <c r="AZ40" s="13"/>
      <c r="BA40" s="13"/>
      <c r="BB40" s="114"/>
      <c r="BC40" s="13"/>
      <c r="BD40" s="13"/>
      <c r="BE40" s="13"/>
      <c r="BF40" s="13"/>
      <c r="BG40" s="13"/>
      <c r="BH40" s="91"/>
      <c r="BI40" s="91"/>
      <c r="BJ40" s="91"/>
      <c r="BK40" s="91"/>
      <c r="BL40" s="91"/>
      <c r="BM40" s="91"/>
      <c r="BN40" s="91"/>
      <c r="BO40" s="91"/>
      <c r="BP40" s="93"/>
      <c r="BQ40" s="91"/>
      <c r="BR40" s="91"/>
      <c r="BS40" s="91"/>
      <c r="BT40" s="91"/>
      <c r="BU40" s="91"/>
      <c r="BV40" s="91"/>
      <c r="BW40" s="91"/>
      <c r="BX40" s="91"/>
      <c r="BY40" s="91"/>
      <c r="BZ40" s="91"/>
      <c r="CA40" s="91"/>
      <c r="CB40" s="91"/>
      <c r="CC40" s="91"/>
    </row>
    <row r="41" spans="1:81" s="11" customFormat="1" ht="14.25" x14ac:dyDescent="0.2">
      <c r="A41" s="344"/>
      <c r="B41" s="348" t="s">
        <v>66</v>
      </c>
      <c r="C41" s="349"/>
      <c r="D41" s="113">
        <f t="shared" si="0"/>
        <v>0</v>
      </c>
      <c r="E41" s="107"/>
      <c r="F41" s="108"/>
      <c r="G41" s="109"/>
      <c r="H41" s="110"/>
      <c r="I41" s="111"/>
      <c r="J41" s="112"/>
      <c r="K41" s="112"/>
      <c r="L41" s="112"/>
      <c r="M41" s="112"/>
      <c r="N41" s="112"/>
      <c r="O41" s="112"/>
      <c r="P41" s="112"/>
      <c r="Q41" s="112"/>
      <c r="R41" s="112"/>
      <c r="S41" s="112"/>
      <c r="T41" s="112"/>
      <c r="U41" s="112"/>
      <c r="AS41" s="91"/>
      <c r="AT41" s="91"/>
      <c r="AU41" s="91"/>
      <c r="AV41" s="92"/>
      <c r="AW41" s="93"/>
      <c r="AX41" s="91"/>
      <c r="AY41" s="91"/>
      <c r="AZ41" s="13"/>
      <c r="BA41" s="13"/>
      <c r="BB41" s="114"/>
      <c r="BC41" s="13"/>
      <c r="BD41" s="13"/>
      <c r="BE41" s="13"/>
      <c r="BF41" s="13"/>
      <c r="BG41" s="13"/>
      <c r="BH41" s="91"/>
      <c r="BI41" s="91"/>
      <c r="BJ41" s="91"/>
      <c r="BK41" s="91"/>
      <c r="BL41" s="91"/>
      <c r="BM41" s="91"/>
      <c r="BN41" s="91"/>
      <c r="BO41" s="91"/>
      <c r="BP41" s="93"/>
      <c r="BQ41" s="91"/>
      <c r="BR41" s="91"/>
      <c r="BS41" s="91"/>
      <c r="BT41" s="91"/>
      <c r="BU41" s="91"/>
      <c r="BV41" s="91"/>
      <c r="BW41" s="91"/>
      <c r="BX41" s="91"/>
      <c r="BY41" s="91"/>
      <c r="BZ41" s="91"/>
      <c r="CA41" s="91"/>
      <c r="CB41" s="91"/>
      <c r="CC41" s="91"/>
    </row>
    <row r="42" spans="1:81" s="11" customFormat="1" ht="14.25" x14ac:dyDescent="0.2">
      <c r="A42" s="344"/>
      <c r="B42" s="352" t="s">
        <v>63</v>
      </c>
      <c r="C42" s="353"/>
      <c r="D42" s="115">
        <f t="shared" si="0"/>
        <v>0</v>
      </c>
      <c r="E42" s="107"/>
      <c r="F42" s="108"/>
      <c r="G42" s="109"/>
      <c r="H42" s="110"/>
      <c r="I42" s="111"/>
      <c r="J42" s="112"/>
      <c r="K42" s="112"/>
      <c r="L42" s="112"/>
      <c r="M42" s="112"/>
      <c r="N42" s="112"/>
      <c r="O42" s="112"/>
      <c r="P42" s="112"/>
      <c r="Q42" s="112"/>
      <c r="R42" s="112"/>
      <c r="S42" s="112"/>
      <c r="T42" s="112"/>
      <c r="U42" s="112"/>
      <c r="AS42" s="91"/>
      <c r="AT42" s="91"/>
      <c r="AU42" s="91"/>
      <c r="AV42" s="92"/>
      <c r="AW42" s="93"/>
      <c r="AX42" s="91"/>
      <c r="AY42" s="91"/>
      <c r="AZ42" s="13"/>
      <c r="BA42" s="13"/>
      <c r="BB42" s="114"/>
      <c r="BC42" s="13"/>
      <c r="BD42" s="13"/>
      <c r="BE42" s="13"/>
      <c r="BF42" s="13"/>
      <c r="BG42" s="13"/>
      <c r="BH42" s="91"/>
      <c r="BI42" s="91"/>
      <c r="BJ42" s="91"/>
      <c r="BK42" s="91"/>
      <c r="BL42" s="91"/>
      <c r="BM42" s="91"/>
      <c r="BN42" s="91"/>
      <c r="BO42" s="91"/>
      <c r="BP42" s="93"/>
      <c r="BQ42" s="91"/>
      <c r="BR42" s="91"/>
      <c r="BS42" s="91"/>
      <c r="BT42" s="91"/>
      <c r="BU42" s="91"/>
      <c r="BV42" s="91"/>
      <c r="BW42" s="91"/>
      <c r="BX42" s="91"/>
      <c r="BY42" s="91"/>
      <c r="BZ42" s="91"/>
      <c r="CA42" s="91"/>
      <c r="CB42" s="91"/>
      <c r="CC42" s="91"/>
    </row>
    <row r="43" spans="1:81" s="11" customFormat="1" ht="14.25" x14ac:dyDescent="0.2">
      <c r="A43" s="343" t="s">
        <v>67</v>
      </c>
      <c r="B43" s="346" t="s">
        <v>65</v>
      </c>
      <c r="C43" s="347"/>
      <c r="D43" s="106">
        <f t="shared" si="0"/>
        <v>0</v>
      </c>
      <c r="E43" s="120"/>
      <c r="F43" s="121"/>
      <c r="G43" s="122"/>
      <c r="H43" s="123"/>
      <c r="I43" s="111"/>
      <c r="J43" s="112"/>
      <c r="K43" s="112"/>
      <c r="L43" s="112"/>
      <c r="M43" s="112"/>
      <c r="N43" s="112"/>
      <c r="O43" s="112"/>
      <c r="P43" s="112"/>
      <c r="Q43" s="112"/>
      <c r="R43" s="112"/>
      <c r="S43" s="112"/>
      <c r="T43" s="112"/>
      <c r="U43" s="112"/>
      <c r="AS43" s="91"/>
      <c r="AT43" s="91"/>
      <c r="AU43" s="91"/>
      <c r="AV43" s="92"/>
      <c r="AW43" s="93"/>
      <c r="AX43" s="91"/>
      <c r="AY43" s="91"/>
      <c r="AZ43" s="13"/>
      <c r="BA43" s="13"/>
      <c r="BB43" s="114"/>
      <c r="BC43" s="13"/>
      <c r="BD43" s="13"/>
      <c r="BE43" s="13"/>
      <c r="BF43" s="13"/>
      <c r="BG43" s="13"/>
      <c r="BH43" s="91"/>
      <c r="BI43" s="91"/>
      <c r="BJ43" s="91"/>
      <c r="BK43" s="91"/>
      <c r="BL43" s="91"/>
      <c r="BM43" s="91"/>
      <c r="BN43" s="91"/>
      <c r="BO43" s="91"/>
      <c r="BP43" s="93"/>
      <c r="BQ43" s="91"/>
      <c r="BR43" s="91"/>
      <c r="BS43" s="91"/>
      <c r="BT43" s="91"/>
      <c r="BU43" s="91"/>
      <c r="BV43" s="91"/>
      <c r="BW43" s="91"/>
      <c r="BX43" s="91"/>
      <c r="BY43" s="91"/>
      <c r="BZ43" s="91"/>
      <c r="CA43" s="91"/>
      <c r="CB43" s="91"/>
      <c r="CC43" s="91"/>
    </row>
    <row r="44" spans="1:81" s="11" customFormat="1" ht="14.25" x14ac:dyDescent="0.2">
      <c r="A44" s="344"/>
      <c r="B44" s="348" t="s">
        <v>66</v>
      </c>
      <c r="C44" s="349"/>
      <c r="D44" s="113">
        <f t="shared" si="0"/>
        <v>0</v>
      </c>
      <c r="E44" s="107"/>
      <c r="F44" s="108"/>
      <c r="G44" s="109"/>
      <c r="H44" s="110"/>
      <c r="I44" s="111"/>
      <c r="J44" s="112"/>
      <c r="K44" s="112"/>
      <c r="L44" s="112"/>
      <c r="M44" s="112"/>
      <c r="N44" s="112"/>
      <c r="O44" s="112"/>
      <c r="P44" s="112"/>
      <c r="Q44" s="112"/>
      <c r="R44" s="112"/>
      <c r="S44" s="112"/>
      <c r="T44" s="112"/>
      <c r="U44" s="112"/>
      <c r="AS44" s="91"/>
      <c r="AT44" s="91"/>
      <c r="AU44" s="91"/>
      <c r="AV44" s="92"/>
      <c r="AW44" s="93"/>
      <c r="AX44" s="91"/>
      <c r="AY44" s="91"/>
      <c r="AZ44" s="13"/>
      <c r="BA44" s="13"/>
      <c r="BB44" s="114"/>
      <c r="BC44" s="13"/>
      <c r="BD44" s="13"/>
      <c r="BE44" s="13"/>
      <c r="BF44" s="13"/>
      <c r="BG44" s="13"/>
      <c r="BH44" s="91"/>
      <c r="BI44" s="91"/>
      <c r="BJ44" s="91"/>
      <c r="BK44" s="91"/>
      <c r="BL44" s="91"/>
      <c r="BM44" s="91"/>
      <c r="BN44" s="91"/>
      <c r="BO44" s="91"/>
      <c r="BP44" s="93"/>
      <c r="BQ44" s="91"/>
      <c r="BR44" s="91"/>
      <c r="BS44" s="91"/>
      <c r="BT44" s="91"/>
      <c r="BU44" s="91"/>
      <c r="BV44" s="91"/>
      <c r="BW44" s="91"/>
      <c r="BX44" s="91"/>
      <c r="BY44" s="91"/>
      <c r="BZ44" s="91"/>
      <c r="CA44" s="91"/>
      <c r="CB44" s="91"/>
      <c r="CC44" s="91"/>
    </row>
    <row r="45" spans="1:81" s="11" customFormat="1" ht="14.25" x14ac:dyDescent="0.2">
      <c r="A45" s="345"/>
      <c r="B45" s="354" t="s">
        <v>63</v>
      </c>
      <c r="C45" s="355"/>
      <c r="D45" s="115">
        <f t="shared" si="0"/>
        <v>0</v>
      </c>
      <c r="E45" s="116"/>
      <c r="F45" s="117"/>
      <c r="G45" s="118"/>
      <c r="H45" s="119"/>
      <c r="I45" s="111"/>
      <c r="J45" s="112"/>
      <c r="K45" s="112"/>
      <c r="L45" s="112"/>
      <c r="M45" s="112"/>
      <c r="N45" s="112"/>
      <c r="O45" s="112"/>
      <c r="P45" s="112"/>
      <c r="Q45" s="112"/>
      <c r="R45" s="112"/>
      <c r="S45" s="112"/>
      <c r="T45" s="112"/>
      <c r="U45" s="112"/>
      <c r="AS45" s="91"/>
      <c r="AT45" s="91"/>
      <c r="AU45" s="91"/>
      <c r="AV45" s="92"/>
      <c r="AW45" s="93"/>
      <c r="AX45" s="91"/>
      <c r="AY45" s="91"/>
      <c r="AZ45" s="13"/>
      <c r="BA45" s="13"/>
      <c r="BB45" s="114"/>
      <c r="BC45" s="13"/>
      <c r="BD45" s="13"/>
      <c r="BE45" s="13"/>
      <c r="BF45" s="13"/>
      <c r="BG45" s="13"/>
      <c r="BH45" s="91"/>
      <c r="BI45" s="91"/>
      <c r="BJ45" s="91"/>
      <c r="BK45" s="91"/>
      <c r="BL45" s="91"/>
      <c r="BM45" s="91"/>
      <c r="BN45" s="91"/>
      <c r="BO45" s="91"/>
      <c r="BP45" s="93"/>
      <c r="BQ45" s="91"/>
      <c r="BR45" s="91"/>
      <c r="BS45" s="91"/>
      <c r="BT45" s="91"/>
      <c r="BU45" s="91"/>
      <c r="BV45" s="91"/>
      <c r="BW45" s="91"/>
      <c r="BX45" s="91"/>
      <c r="BY45" s="91"/>
      <c r="BZ45" s="91"/>
      <c r="CA45" s="91"/>
      <c r="CB45" s="91"/>
      <c r="CC45" s="91"/>
    </row>
    <row r="46" spans="1:81" s="11" customFormat="1" ht="25.5" customHeight="1" x14ac:dyDescent="0.2">
      <c r="A46" s="124" t="s">
        <v>63</v>
      </c>
      <c r="B46" s="356" t="s">
        <v>68</v>
      </c>
      <c r="C46" s="357"/>
      <c r="D46" s="125">
        <f t="shared" si="0"/>
        <v>0</v>
      </c>
      <c r="E46" s="126"/>
      <c r="F46" s="127"/>
      <c r="G46" s="128"/>
      <c r="H46" s="129"/>
      <c r="I46" s="111"/>
      <c r="J46" s="112"/>
      <c r="K46" s="112"/>
      <c r="L46" s="112"/>
      <c r="M46" s="112"/>
      <c r="N46" s="112"/>
      <c r="O46" s="112"/>
      <c r="P46" s="112"/>
      <c r="Q46" s="112"/>
      <c r="R46" s="112"/>
      <c r="S46" s="112"/>
      <c r="T46" s="112"/>
      <c r="U46" s="112"/>
      <c r="AS46" s="91"/>
      <c r="AT46" s="91"/>
      <c r="AU46" s="91"/>
      <c r="AV46" s="92"/>
      <c r="AW46" s="93"/>
      <c r="AX46" s="91"/>
      <c r="AY46" s="91"/>
      <c r="AZ46" s="13"/>
      <c r="BA46" s="13"/>
      <c r="BB46" s="114"/>
      <c r="BC46" s="13"/>
      <c r="BD46" s="13"/>
      <c r="BE46" s="13"/>
      <c r="BF46" s="13"/>
      <c r="BG46" s="13"/>
      <c r="BH46" s="91"/>
      <c r="BI46" s="91"/>
      <c r="BJ46" s="91"/>
      <c r="BK46" s="91"/>
      <c r="BL46" s="91"/>
      <c r="BM46" s="91"/>
      <c r="BN46" s="91"/>
      <c r="BO46" s="91"/>
      <c r="BP46" s="93"/>
      <c r="BQ46" s="91"/>
      <c r="BR46" s="91"/>
      <c r="BS46" s="91"/>
      <c r="BT46" s="91"/>
      <c r="BU46" s="91"/>
      <c r="BV46" s="91"/>
      <c r="BW46" s="91"/>
      <c r="BX46" s="91"/>
      <c r="BY46" s="91"/>
      <c r="BZ46" s="91"/>
      <c r="CA46" s="91"/>
      <c r="CB46" s="91"/>
      <c r="CC46" s="91"/>
    </row>
    <row r="47" spans="1:81" s="15" customFormat="1" ht="34.5" customHeight="1" x14ac:dyDescent="0.2">
      <c r="A47" s="130" t="s">
        <v>69</v>
      </c>
      <c r="B47" s="130"/>
      <c r="C47" s="130"/>
      <c r="D47" s="130"/>
      <c r="E47" s="130"/>
      <c r="F47" s="130"/>
      <c r="G47" s="130"/>
      <c r="H47" s="11"/>
      <c r="I47" s="11"/>
      <c r="J47" s="11"/>
      <c r="K47" s="11"/>
      <c r="L47" s="11"/>
      <c r="M47" s="130"/>
      <c r="N47" s="130"/>
      <c r="R47" s="11"/>
      <c r="AK47" s="13"/>
      <c r="AL47" s="13"/>
      <c r="AM47" s="13"/>
      <c r="AN47" s="13"/>
      <c r="AO47" s="13"/>
      <c r="AP47" s="13"/>
      <c r="AV47" s="17"/>
      <c r="AW47" s="131"/>
      <c r="BA47" s="70"/>
      <c r="BB47" s="70"/>
      <c r="BC47" s="70"/>
      <c r="BD47" s="70"/>
      <c r="BE47" s="70"/>
      <c r="BF47" s="89"/>
      <c r="BP47" s="16"/>
    </row>
    <row r="48" spans="1:81" s="13" customFormat="1" ht="19.5" customHeight="1" x14ac:dyDescent="0.15">
      <c r="A48" s="366" t="s">
        <v>70</v>
      </c>
      <c r="B48" s="368" t="s">
        <v>71</v>
      </c>
      <c r="C48" s="358" t="s">
        <v>72</v>
      </c>
      <c r="D48" s="370"/>
      <c r="E48" s="370"/>
      <c r="F48" s="370"/>
      <c r="G48" s="370"/>
      <c r="H48" s="370"/>
      <c r="I48" s="370"/>
      <c r="J48" s="370"/>
      <c r="K48" s="370"/>
      <c r="L48" s="370"/>
      <c r="M48" s="370"/>
      <c r="N48" s="370"/>
      <c r="O48" s="370"/>
      <c r="P48" s="370"/>
      <c r="Q48" s="370"/>
      <c r="R48" s="370"/>
      <c r="S48" s="370"/>
      <c r="T48" s="370"/>
      <c r="U48" s="359"/>
      <c r="V48" s="358" t="s">
        <v>7</v>
      </c>
      <c r="W48" s="359"/>
      <c r="X48" s="324" t="s">
        <v>73</v>
      </c>
      <c r="Y48" s="15"/>
      <c r="Z48" s="15"/>
      <c r="AA48" s="15"/>
      <c r="AB48" s="15"/>
      <c r="AC48" s="15"/>
      <c r="AD48" s="15"/>
      <c r="AE48" s="15"/>
      <c r="AF48" s="15"/>
      <c r="AG48" s="15"/>
      <c r="AH48" s="15"/>
      <c r="AI48" s="15"/>
      <c r="AJ48" s="15"/>
      <c r="AW48" s="131"/>
      <c r="AX48" s="17"/>
      <c r="BA48" s="70"/>
      <c r="BB48" s="70"/>
      <c r="BC48" s="70"/>
      <c r="BD48" s="70"/>
      <c r="BE48" s="70"/>
      <c r="BF48" s="89"/>
      <c r="BP48" s="16"/>
    </row>
    <row r="49" spans="1:68" s="13" customFormat="1" ht="27.75" customHeight="1" x14ac:dyDescent="0.15">
      <c r="A49" s="367"/>
      <c r="B49" s="369"/>
      <c r="C49" s="132"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5"/>
      <c r="Y49" s="15"/>
      <c r="Z49" s="15"/>
      <c r="AA49" s="15"/>
      <c r="AB49" s="15"/>
      <c r="AC49" s="15"/>
      <c r="AD49" s="15"/>
      <c r="AE49" s="15"/>
      <c r="AF49" s="3"/>
      <c r="AG49" s="15"/>
      <c r="AH49" s="15"/>
      <c r="AI49" s="15"/>
      <c r="AJ49" s="15"/>
      <c r="AK49" s="15"/>
      <c r="AL49" s="15"/>
      <c r="AM49" s="15"/>
      <c r="AW49" s="16"/>
      <c r="AZ49" s="17"/>
      <c r="BA49" s="70"/>
      <c r="BB49" s="70"/>
      <c r="BC49" s="70"/>
      <c r="BD49" s="70"/>
      <c r="BE49" s="70"/>
      <c r="BF49" s="89"/>
      <c r="BP49" s="16"/>
    </row>
    <row r="50" spans="1:68" s="13" customFormat="1" ht="15.75" customHeight="1" x14ac:dyDescent="0.15">
      <c r="A50" s="133" t="s">
        <v>74</v>
      </c>
      <c r="B50" s="134">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5"/>
      <c r="Y50" s="136"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7"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3"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5"/>
      <c r="Y51" s="136" t="str">
        <f t="shared" si="2"/>
        <v/>
      </c>
      <c r="Z51" s="15"/>
      <c r="AA51" s="15"/>
      <c r="AB51" s="15"/>
      <c r="AC51" s="15"/>
      <c r="AI51" s="15"/>
      <c r="AJ51" s="15"/>
      <c r="AK51" s="15"/>
      <c r="AL51" s="15"/>
      <c r="AM51" s="15"/>
      <c r="AW51" s="16"/>
      <c r="AZ51" s="17"/>
      <c r="BA51" s="33" t="str">
        <f t="shared" si="3"/>
        <v/>
      </c>
      <c r="BB51" s="137" t="str">
        <f t="shared" si="4"/>
        <v/>
      </c>
      <c r="BC51" s="33" t="str">
        <f t="shared" si="5"/>
        <v/>
      </c>
      <c r="BD51" s="16">
        <f t="shared" si="6"/>
        <v>0</v>
      </c>
      <c r="BE51" s="16">
        <f t="shared" si="7"/>
        <v>0</v>
      </c>
      <c r="BF51" s="16" t="str">
        <f t="shared" si="8"/>
        <v/>
      </c>
      <c r="BP51" s="16"/>
    </row>
    <row r="52" spans="1:68" s="13" customFormat="1" ht="15.75" customHeight="1" x14ac:dyDescent="0.15">
      <c r="A52" s="133"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5"/>
      <c r="Y52" s="136" t="str">
        <f t="shared" si="2"/>
        <v/>
      </c>
      <c r="Z52" s="15"/>
      <c r="AA52" s="15"/>
      <c r="AB52" s="15"/>
      <c r="AC52" s="15"/>
      <c r="AI52" s="15"/>
      <c r="AJ52" s="15"/>
      <c r="AK52" s="15"/>
      <c r="AL52" s="15"/>
      <c r="AM52" s="15"/>
      <c r="AW52" s="16"/>
      <c r="AZ52" s="17"/>
      <c r="BA52" s="33" t="str">
        <f t="shared" si="3"/>
        <v/>
      </c>
      <c r="BB52" s="137" t="str">
        <f t="shared" si="4"/>
        <v/>
      </c>
      <c r="BC52" s="33" t="str">
        <f t="shared" si="5"/>
        <v/>
      </c>
      <c r="BD52" s="16">
        <f t="shared" si="6"/>
        <v>0</v>
      </c>
      <c r="BE52" s="16">
        <f t="shared" si="7"/>
        <v>0</v>
      </c>
      <c r="BF52" s="16" t="str">
        <f t="shared" si="8"/>
        <v/>
      </c>
      <c r="BP52" s="16"/>
    </row>
    <row r="53" spans="1:68" s="13" customFormat="1" ht="15.75" customHeight="1" x14ac:dyDescent="0.15">
      <c r="A53" s="133"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5"/>
      <c r="Y53" s="136" t="str">
        <f t="shared" si="2"/>
        <v/>
      </c>
      <c r="Z53" s="15"/>
      <c r="AA53" s="15"/>
      <c r="AB53" s="15"/>
      <c r="AC53" s="15"/>
      <c r="AI53" s="15"/>
      <c r="AJ53" s="15"/>
      <c r="AK53" s="15"/>
      <c r="AL53" s="15"/>
      <c r="AM53" s="15"/>
      <c r="AW53" s="16"/>
      <c r="AZ53" s="17"/>
      <c r="BA53" s="33" t="str">
        <f t="shared" si="3"/>
        <v/>
      </c>
      <c r="BB53" s="137" t="str">
        <f t="shared" si="4"/>
        <v/>
      </c>
      <c r="BC53" s="33" t="str">
        <f t="shared" si="5"/>
        <v/>
      </c>
      <c r="BD53" s="16">
        <f t="shared" si="6"/>
        <v>0</v>
      </c>
      <c r="BE53" s="16">
        <f t="shared" si="7"/>
        <v>0</v>
      </c>
      <c r="BF53" s="16" t="str">
        <f t="shared" si="8"/>
        <v/>
      </c>
      <c r="BP53" s="16"/>
    </row>
    <row r="54" spans="1:68" s="13" customFormat="1" ht="15.75" customHeight="1" x14ac:dyDescent="0.15">
      <c r="A54" s="138"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39"/>
      <c r="Y54" s="136" t="str">
        <f t="shared" si="2"/>
        <v/>
      </c>
      <c r="Z54" s="15"/>
      <c r="AA54" s="15"/>
      <c r="AB54" s="15"/>
      <c r="AC54" s="15"/>
      <c r="AI54" s="15"/>
      <c r="AJ54" s="15"/>
      <c r="AK54" s="15"/>
      <c r="AL54" s="15"/>
      <c r="AM54" s="15"/>
      <c r="AW54" s="16"/>
      <c r="AZ54" s="17"/>
      <c r="BA54" s="33" t="str">
        <f t="shared" si="3"/>
        <v/>
      </c>
      <c r="BB54" s="137" t="str">
        <f t="shared" si="4"/>
        <v/>
      </c>
      <c r="BC54" s="33" t="str">
        <f t="shared" si="5"/>
        <v/>
      </c>
      <c r="BD54" s="16">
        <f t="shared" si="6"/>
        <v>0</v>
      </c>
      <c r="BE54" s="16">
        <f t="shared" si="7"/>
        <v>0</v>
      </c>
      <c r="BF54" s="16" t="str">
        <f t="shared" si="8"/>
        <v/>
      </c>
      <c r="BP54" s="16"/>
    </row>
    <row r="55" spans="1:68" s="13" customFormat="1" ht="15.75" customHeight="1" x14ac:dyDescent="0.15">
      <c r="A55" s="140" t="s">
        <v>5</v>
      </c>
      <c r="B55" s="141">
        <f t="shared" si="1"/>
        <v>0</v>
      </c>
      <c r="C55" s="142">
        <f>+SUM(C50:C54)</f>
        <v>0</v>
      </c>
      <c r="D55" s="143">
        <f t="shared" ref="D55:X55" si="9">+SUM(D50:D54)</f>
        <v>0</v>
      </c>
      <c r="E55" s="143">
        <f t="shared" si="9"/>
        <v>0</v>
      </c>
      <c r="F55" s="143">
        <f t="shared" si="9"/>
        <v>0</v>
      </c>
      <c r="G55" s="143">
        <f t="shared" si="9"/>
        <v>0</v>
      </c>
      <c r="H55" s="143">
        <f t="shared" si="9"/>
        <v>0</v>
      </c>
      <c r="I55" s="143">
        <f t="shared" si="9"/>
        <v>0</v>
      </c>
      <c r="J55" s="143">
        <f t="shared" si="9"/>
        <v>0</v>
      </c>
      <c r="K55" s="143">
        <f t="shared" si="9"/>
        <v>0</v>
      </c>
      <c r="L55" s="143">
        <f t="shared" si="9"/>
        <v>0</v>
      </c>
      <c r="M55" s="144">
        <f t="shared" si="9"/>
        <v>0</v>
      </c>
      <c r="N55" s="144">
        <f t="shared" si="9"/>
        <v>0</v>
      </c>
      <c r="O55" s="144">
        <f t="shared" si="9"/>
        <v>0</v>
      </c>
      <c r="P55" s="144">
        <f t="shared" si="9"/>
        <v>0</v>
      </c>
      <c r="Q55" s="144">
        <f t="shared" si="9"/>
        <v>0</v>
      </c>
      <c r="R55" s="144">
        <f t="shared" si="9"/>
        <v>0</v>
      </c>
      <c r="S55" s="144">
        <f t="shared" si="9"/>
        <v>0</v>
      </c>
      <c r="T55" s="144">
        <f t="shared" si="9"/>
        <v>0</v>
      </c>
      <c r="U55" s="144">
        <f t="shared" si="9"/>
        <v>0</v>
      </c>
      <c r="V55" s="142">
        <f t="shared" si="9"/>
        <v>0</v>
      </c>
      <c r="W55" s="145">
        <f t="shared" si="9"/>
        <v>0</v>
      </c>
      <c r="X55" s="146">
        <f t="shared" si="9"/>
        <v>0</v>
      </c>
      <c r="Y55" s="136" t="str">
        <f t="shared" si="2"/>
        <v/>
      </c>
      <c r="Z55" s="15"/>
      <c r="AA55" s="15"/>
      <c r="AB55" s="15"/>
      <c r="AC55" s="15"/>
      <c r="AI55" s="15"/>
      <c r="AJ55" s="15"/>
      <c r="AK55" s="15"/>
      <c r="AL55" s="15"/>
      <c r="AM55" s="15"/>
      <c r="AW55" s="16"/>
      <c r="AZ55" s="17"/>
      <c r="BA55" s="33" t="str">
        <f t="shared" si="3"/>
        <v/>
      </c>
      <c r="BB55" s="137" t="str">
        <f t="shared" si="4"/>
        <v/>
      </c>
      <c r="BC55" s="33" t="str">
        <f t="shared" si="5"/>
        <v/>
      </c>
      <c r="BD55" s="16">
        <f t="shared" si="6"/>
        <v>0</v>
      </c>
      <c r="BE55" s="16">
        <f t="shared" si="7"/>
        <v>0</v>
      </c>
      <c r="BF55" s="16" t="str">
        <f t="shared" si="8"/>
        <v/>
      </c>
      <c r="BP55" s="16"/>
    </row>
    <row r="56" spans="1:68" s="13" customFormat="1" ht="39.75" customHeight="1" x14ac:dyDescent="0.2">
      <c r="A56" s="147" t="s">
        <v>79</v>
      </c>
      <c r="C56" s="130"/>
      <c r="D56" s="130"/>
      <c r="E56" s="130"/>
      <c r="F56" s="130"/>
      <c r="G56" s="130"/>
      <c r="H56" s="130"/>
      <c r="I56" s="130"/>
      <c r="J56" s="130"/>
      <c r="K56" s="130"/>
      <c r="L56" s="130"/>
      <c r="M56" s="130"/>
      <c r="N56" s="130"/>
      <c r="O56" s="15"/>
      <c r="P56" s="15"/>
      <c r="Q56" s="15"/>
      <c r="R56" s="15"/>
      <c r="S56" s="15"/>
      <c r="T56" s="15"/>
      <c r="U56" s="15"/>
      <c r="V56" s="15"/>
      <c r="W56" s="15"/>
      <c r="X56" s="15"/>
      <c r="Y56" s="15"/>
      <c r="Z56" s="15"/>
      <c r="AF56" s="15"/>
      <c r="AG56" s="15"/>
      <c r="AH56" s="15"/>
      <c r="AI56" s="15"/>
      <c r="AJ56" s="15"/>
      <c r="AV56" s="17"/>
      <c r="AW56" s="131"/>
      <c r="BA56" s="70"/>
      <c r="BB56" s="70"/>
      <c r="BC56" s="70"/>
      <c r="BD56" s="70"/>
      <c r="BE56" s="70"/>
      <c r="BF56" s="89"/>
      <c r="BP56" s="16"/>
    </row>
    <row r="57" spans="1:68" s="13" customFormat="1" ht="19.5" customHeight="1" x14ac:dyDescent="0.15">
      <c r="A57" s="295" t="s">
        <v>70</v>
      </c>
      <c r="B57" s="94" t="s">
        <v>71</v>
      </c>
      <c r="C57" s="15"/>
      <c r="D57" s="15"/>
      <c r="E57" s="15"/>
      <c r="F57" s="15"/>
      <c r="G57" s="15"/>
      <c r="H57" s="15"/>
      <c r="I57" s="15"/>
      <c r="J57" s="15"/>
      <c r="K57" s="15"/>
      <c r="Q57" s="15"/>
      <c r="R57" s="15"/>
      <c r="S57" s="15"/>
      <c r="T57" s="15"/>
      <c r="U57" s="15"/>
      <c r="AH57" s="148"/>
      <c r="AI57" s="148"/>
      <c r="AW57" s="16"/>
      <c r="BA57" s="70"/>
      <c r="BB57" s="70"/>
      <c r="BC57" s="70"/>
      <c r="BD57" s="70"/>
      <c r="BE57" s="70"/>
      <c r="BF57" s="89"/>
      <c r="BP57" s="16"/>
    </row>
    <row r="58" spans="1:68" s="13" customFormat="1" ht="15" customHeight="1" x14ac:dyDescent="0.15">
      <c r="A58" s="149" t="s">
        <v>75</v>
      </c>
      <c r="B58" s="150"/>
      <c r="C58" s="15"/>
      <c r="D58" s="15"/>
      <c r="E58" s="15"/>
      <c r="F58" s="15"/>
      <c r="G58" s="15"/>
      <c r="H58" s="15"/>
      <c r="I58" s="15"/>
      <c r="J58" s="15"/>
      <c r="K58" s="15"/>
      <c r="Q58" s="15"/>
      <c r="R58" s="15"/>
      <c r="S58" s="15"/>
      <c r="T58" s="15"/>
      <c r="U58" s="15"/>
      <c r="AH58" s="148"/>
      <c r="AI58" s="148"/>
      <c r="AL58" s="151"/>
      <c r="AM58" s="152"/>
      <c r="AN58" s="151"/>
      <c r="AO58" s="151"/>
      <c r="AP58" s="151"/>
      <c r="AQ58" s="151"/>
      <c r="AW58" s="16"/>
      <c r="BA58" s="70"/>
      <c r="BB58" s="70"/>
      <c r="BC58" s="70"/>
      <c r="BD58" s="70"/>
      <c r="BE58" s="70"/>
      <c r="BF58" s="89"/>
      <c r="BP58" s="16"/>
    </row>
    <row r="59" spans="1:68" s="13" customFormat="1" ht="15" customHeight="1" x14ac:dyDescent="0.15">
      <c r="A59" s="133" t="s">
        <v>76</v>
      </c>
      <c r="B59" s="78"/>
      <c r="C59" s="15"/>
      <c r="D59" s="15"/>
      <c r="E59" s="15"/>
      <c r="F59" s="15"/>
      <c r="G59" s="15"/>
      <c r="H59" s="15"/>
      <c r="I59" s="15"/>
      <c r="J59" s="15"/>
      <c r="K59" s="15"/>
      <c r="Q59" s="15"/>
      <c r="R59" s="15"/>
      <c r="S59" s="15"/>
      <c r="T59" s="15"/>
      <c r="U59" s="15"/>
      <c r="AH59" s="148"/>
      <c r="AI59" s="148"/>
      <c r="AL59" s="151"/>
      <c r="AM59" s="152"/>
      <c r="AN59" s="151"/>
      <c r="AO59" s="151"/>
      <c r="AP59" s="151"/>
      <c r="AQ59" s="151"/>
      <c r="AW59" s="16"/>
      <c r="BA59" s="70"/>
      <c r="BB59" s="70"/>
      <c r="BC59" s="70"/>
      <c r="BD59" s="70"/>
      <c r="BE59" s="70"/>
      <c r="BF59" s="89"/>
      <c r="BP59" s="16"/>
    </row>
    <row r="60" spans="1:68" s="13" customFormat="1" ht="15" customHeight="1" x14ac:dyDescent="0.15">
      <c r="A60" s="133" t="s">
        <v>77</v>
      </c>
      <c r="B60" s="78"/>
      <c r="C60" s="15"/>
      <c r="D60" s="15"/>
      <c r="E60" s="15"/>
      <c r="F60" s="15"/>
      <c r="G60" s="15"/>
      <c r="H60" s="15"/>
      <c r="I60" s="15"/>
      <c r="J60" s="15"/>
      <c r="K60" s="15"/>
      <c r="Q60" s="15"/>
      <c r="R60" s="15"/>
      <c r="S60" s="15"/>
      <c r="T60" s="15"/>
      <c r="U60" s="15"/>
      <c r="AH60" s="148"/>
      <c r="AI60" s="148"/>
      <c r="AL60" s="151"/>
      <c r="AM60" s="152"/>
      <c r="AN60" s="151"/>
      <c r="AO60" s="151"/>
      <c r="AP60" s="151"/>
      <c r="AQ60" s="151"/>
      <c r="AW60" s="16"/>
      <c r="BA60" s="5"/>
      <c r="BB60" s="5"/>
      <c r="BC60" s="5"/>
      <c r="BD60" s="5"/>
      <c r="BE60" s="5"/>
      <c r="BF60" s="153"/>
      <c r="BP60" s="16"/>
    </row>
    <row r="61" spans="1:68" s="13" customFormat="1" ht="15" customHeight="1" x14ac:dyDescent="0.15">
      <c r="A61" s="138" t="s">
        <v>78</v>
      </c>
      <c r="B61" s="154"/>
      <c r="C61" s="15"/>
      <c r="D61" s="15"/>
      <c r="E61" s="15"/>
      <c r="F61" s="15"/>
      <c r="G61" s="15"/>
      <c r="H61" s="15"/>
      <c r="I61" s="15"/>
      <c r="J61" s="15"/>
      <c r="K61" s="15"/>
      <c r="Q61" s="15"/>
      <c r="R61" s="15"/>
      <c r="S61" s="15"/>
      <c r="T61" s="15"/>
      <c r="U61" s="15"/>
      <c r="AH61" s="148"/>
      <c r="AI61" s="148"/>
      <c r="AL61" s="151"/>
      <c r="AM61" s="152"/>
      <c r="AN61" s="151"/>
      <c r="AO61" s="151"/>
      <c r="AP61" s="151"/>
      <c r="AQ61" s="151"/>
      <c r="AW61" s="16"/>
      <c r="BA61" s="5"/>
      <c r="BB61" s="5"/>
      <c r="BC61" s="5"/>
      <c r="BD61" s="5"/>
      <c r="BE61" s="5"/>
      <c r="BF61" s="153"/>
      <c r="BP61" s="16"/>
    </row>
    <row r="62" spans="1:68" s="13" customFormat="1" ht="15" customHeight="1" x14ac:dyDescent="0.15">
      <c r="A62" s="140" t="s">
        <v>5</v>
      </c>
      <c r="B62" s="141">
        <f>+SUM(B58:B61)</f>
        <v>0</v>
      </c>
      <c r="C62" s="15"/>
      <c r="D62" s="15"/>
      <c r="E62" s="15"/>
      <c r="F62" s="15"/>
      <c r="G62" s="15"/>
      <c r="H62" s="15"/>
      <c r="I62" s="15"/>
      <c r="J62" s="15"/>
      <c r="K62" s="15"/>
      <c r="Q62" s="15"/>
      <c r="R62" s="15"/>
      <c r="S62" s="15"/>
      <c r="T62" s="15"/>
      <c r="U62" s="15"/>
      <c r="AH62" s="148"/>
      <c r="AI62" s="148"/>
      <c r="AL62" s="151"/>
      <c r="AM62" s="152"/>
      <c r="AN62" s="151"/>
      <c r="AO62" s="151"/>
      <c r="AP62" s="151"/>
      <c r="AQ62" s="151"/>
      <c r="AW62" s="16"/>
      <c r="BA62" s="5"/>
      <c r="BB62" s="5"/>
      <c r="BC62" s="5"/>
      <c r="BD62" s="5"/>
      <c r="BE62" s="5"/>
      <c r="BF62" s="153"/>
      <c r="BP62" s="16"/>
    </row>
    <row r="63" spans="1:68" s="13" customFormat="1" ht="41.25" customHeight="1" x14ac:dyDescent="0.2">
      <c r="A63" s="147" t="s">
        <v>80</v>
      </c>
      <c r="B63" s="147"/>
      <c r="C63" s="15"/>
      <c r="D63" s="15"/>
      <c r="E63" s="15"/>
      <c r="F63" s="15"/>
      <c r="G63" s="15"/>
      <c r="H63" s="15"/>
      <c r="I63" s="15"/>
      <c r="J63" s="15"/>
      <c r="K63" s="15"/>
      <c r="Q63" s="15"/>
      <c r="R63" s="15"/>
      <c r="S63" s="15"/>
      <c r="T63" s="15"/>
      <c r="U63" s="15"/>
      <c r="AH63" s="148"/>
      <c r="AI63" s="148"/>
      <c r="AL63" s="151"/>
      <c r="AM63" s="152"/>
      <c r="AN63" s="151"/>
      <c r="AO63" s="151"/>
      <c r="AP63" s="151"/>
      <c r="AQ63" s="151"/>
      <c r="AW63" s="16"/>
      <c r="BA63" s="5"/>
      <c r="BB63" s="5"/>
      <c r="BC63" s="5"/>
      <c r="BD63" s="5"/>
      <c r="BE63" s="5"/>
      <c r="BF63" s="153"/>
      <c r="BP63" s="16"/>
    </row>
    <row r="64" spans="1:68" s="13" customFormat="1" ht="15" customHeight="1" x14ac:dyDescent="0.15">
      <c r="A64" s="295" t="s">
        <v>70</v>
      </c>
      <c r="B64" s="94" t="s">
        <v>71</v>
      </c>
      <c r="C64" s="15"/>
      <c r="D64" s="15"/>
      <c r="E64" s="15"/>
      <c r="F64" s="15"/>
      <c r="G64" s="15"/>
      <c r="H64" s="15"/>
      <c r="I64" s="15"/>
      <c r="J64" s="15"/>
      <c r="K64" s="15"/>
      <c r="Q64" s="15"/>
      <c r="R64" s="15"/>
      <c r="S64" s="15"/>
      <c r="T64" s="15"/>
      <c r="U64" s="15"/>
      <c r="AH64" s="148"/>
      <c r="AI64" s="148"/>
      <c r="AL64" s="151"/>
      <c r="AM64" s="152"/>
      <c r="AN64" s="151"/>
      <c r="AO64" s="151"/>
      <c r="AP64" s="151"/>
      <c r="AQ64" s="151"/>
      <c r="AW64" s="16"/>
      <c r="BA64" s="5"/>
      <c r="BB64" s="5"/>
      <c r="BC64" s="5"/>
      <c r="BD64" s="5"/>
      <c r="BE64" s="5"/>
      <c r="BF64" s="153"/>
      <c r="BP64" s="16"/>
    </row>
    <row r="65" spans="1:81" s="13" customFormat="1" ht="15" customHeight="1" x14ac:dyDescent="0.15">
      <c r="A65" s="149" t="s">
        <v>75</v>
      </c>
      <c r="B65" s="150"/>
      <c r="C65" s="15"/>
      <c r="D65" s="15"/>
      <c r="E65" s="15"/>
      <c r="F65" s="15"/>
      <c r="G65" s="15"/>
      <c r="H65" s="15"/>
      <c r="I65" s="15"/>
      <c r="J65" s="15"/>
      <c r="K65" s="15"/>
      <c r="Q65" s="15"/>
      <c r="R65" s="15"/>
      <c r="S65" s="15"/>
      <c r="T65" s="15"/>
      <c r="U65" s="15"/>
      <c r="AH65" s="148"/>
      <c r="AI65" s="148"/>
      <c r="AL65" s="151"/>
      <c r="AM65" s="152"/>
      <c r="AN65" s="151"/>
      <c r="AO65" s="151"/>
      <c r="AP65" s="151"/>
      <c r="AQ65" s="151"/>
      <c r="AW65" s="16"/>
      <c r="BA65" s="5"/>
      <c r="BB65" s="5"/>
      <c r="BC65" s="5"/>
      <c r="BD65" s="5"/>
      <c r="BE65" s="5"/>
      <c r="BF65" s="153"/>
      <c r="BP65" s="16"/>
    </row>
    <row r="66" spans="1:81" s="13" customFormat="1" ht="15" customHeight="1" x14ac:dyDescent="0.15">
      <c r="A66" s="133" t="s">
        <v>76</v>
      </c>
      <c r="B66" s="78"/>
      <c r="C66" s="15"/>
      <c r="D66" s="15"/>
      <c r="E66" s="15"/>
      <c r="F66" s="15"/>
      <c r="G66" s="15"/>
      <c r="H66" s="15"/>
      <c r="I66" s="15"/>
      <c r="J66" s="15"/>
      <c r="K66" s="15"/>
      <c r="Q66" s="15"/>
      <c r="R66" s="15"/>
      <c r="S66" s="15"/>
      <c r="T66" s="15"/>
      <c r="U66" s="15"/>
      <c r="AH66" s="148"/>
      <c r="AI66" s="148"/>
      <c r="AL66" s="151"/>
      <c r="AM66" s="152"/>
      <c r="AN66" s="151"/>
      <c r="AO66" s="151"/>
      <c r="AP66" s="151"/>
      <c r="AQ66" s="151"/>
      <c r="AW66" s="16"/>
      <c r="BA66" s="5"/>
      <c r="BB66" s="5"/>
      <c r="BC66" s="5"/>
      <c r="BD66" s="5"/>
      <c r="BE66" s="5"/>
      <c r="BF66" s="153"/>
      <c r="BP66" s="16"/>
    </row>
    <row r="67" spans="1:81" s="13" customFormat="1" ht="15" customHeight="1" x14ac:dyDescent="0.15">
      <c r="A67" s="133" t="s">
        <v>77</v>
      </c>
      <c r="B67" s="78"/>
      <c r="C67" s="15"/>
      <c r="D67" s="15"/>
      <c r="E67" s="15"/>
      <c r="F67" s="15"/>
      <c r="G67" s="15"/>
      <c r="H67" s="15"/>
      <c r="I67" s="15"/>
      <c r="J67" s="15"/>
      <c r="K67" s="15"/>
      <c r="Q67" s="15"/>
      <c r="R67" s="15"/>
      <c r="S67" s="15"/>
      <c r="T67" s="15"/>
      <c r="U67" s="15"/>
      <c r="AH67" s="148"/>
      <c r="AI67" s="148"/>
      <c r="AL67" s="151"/>
      <c r="AM67" s="152"/>
      <c r="AN67" s="151"/>
      <c r="AO67" s="151"/>
      <c r="AP67" s="151"/>
      <c r="AQ67" s="151"/>
      <c r="AW67" s="16"/>
      <c r="BA67" s="5"/>
      <c r="BB67" s="5"/>
      <c r="BC67" s="5"/>
      <c r="BD67" s="5"/>
      <c r="BE67" s="5"/>
      <c r="BF67" s="153"/>
      <c r="BP67" s="16"/>
    </row>
    <row r="68" spans="1:81" s="13" customFormat="1" ht="15" customHeight="1" x14ac:dyDescent="0.15">
      <c r="A68" s="138" t="s">
        <v>78</v>
      </c>
      <c r="B68" s="154"/>
      <c r="C68" s="15"/>
      <c r="D68" s="15"/>
      <c r="E68" s="15"/>
      <c r="F68" s="15"/>
      <c r="G68" s="15"/>
      <c r="H68" s="15"/>
      <c r="I68" s="15"/>
      <c r="J68" s="15"/>
      <c r="K68" s="15"/>
      <c r="Q68" s="15"/>
      <c r="R68" s="15"/>
      <c r="S68" s="15"/>
      <c r="T68" s="15"/>
      <c r="U68" s="15"/>
      <c r="AH68" s="148"/>
      <c r="AI68" s="148"/>
      <c r="AL68" s="151"/>
      <c r="AM68" s="152"/>
      <c r="AN68" s="151"/>
      <c r="AO68" s="151"/>
      <c r="AP68" s="151"/>
      <c r="AQ68" s="151"/>
      <c r="AW68" s="16"/>
      <c r="BA68" s="5"/>
      <c r="BB68" s="5"/>
      <c r="BC68" s="5"/>
      <c r="BD68" s="5"/>
      <c r="BE68" s="5"/>
      <c r="BF68" s="153"/>
      <c r="BP68" s="16"/>
    </row>
    <row r="69" spans="1:81" s="13" customFormat="1" ht="15" customHeight="1" x14ac:dyDescent="0.15">
      <c r="A69" s="140" t="s">
        <v>5</v>
      </c>
      <c r="B69" s="141">
        <f>+SUM(B65:B68)</f>
        <v>0</v>
      </c>
      <c r="C69" s="15"/>
      <c r="D69" s="15"/>
      <c r="E69" s="15"/>
      <c r="F69" s="15"/>
      <c r="G69" s="15"/>
      <c r="H69" s="15"/>
      <c r="I69" s="15"/>
      <c r="J69" s="15"/>
      <c r="K69" s="15"/>
      <c r="Q69" s="15"/>
      <c r="R69" s="15"/>
      <c r="S69" s="15"/>
      <c r="T69" s="15"/>
      <c r="U69" s="15"/>
      <c r="AH69" s="148"/>
      <c r="AI69" s="148"/>
      <c r="AL69" s="151"/>
      <c r="AM69" s="152"/>
      <c r="AN69" s="151"/>
      <c r="AO69" s="151"/>
      <c r="AP69" s="151"/>
      <c r="AQ69" s="151"/>
      <c r="AW69" s="16"/>
      <c r="BA69" s="5"/>
      <c r="BB69" s="5"/>
      <c r="BC69" s="5"/>
      <c r="BD69" s="5"/>
      <c r="BE69" s="5"/>
      <c r="BF69" s="153"/>
      <c r="BP69" s="16"/>
    </row>
    <row r="70" spans="1:81" s="11" customFormat="1" ht="45" customHeight="1" x14ac:dyDescent="0.2">
      <c r="A70" s="155" t="s">
        <v>81</v>
      </c>
      <c r="B70" s="156"/>
      <c r="C70" s="157"/>
      <c r="AS70" s="91"/>
      <c r="AT70" s="91"/>
      <c r="AU70" s="91"/>
      <c r="AV70" s="92"/>
      <c r="AW70" s="93"/>
      <c r="AX70" s="91"/>
      <c r="AY70" s="91"/>
      <c r="AZ70" s="91"/>
      <c r="BA70" s="5"/>
      <c r="BB70" s="5"/>
      <c r="BC70" s="5"/>
      <c r="BD70" s="5"/>
      <c r="BE70" s="5"/>
      <c r="BF70" s="153"/>
      <c r="BG70" s="91"/>
      <c r="BH70" s="91"/>
      <c r="BI70" s="91"/>
      <c r="BJ70" s="91"/>
      <c r="BK70" s="91"/>
      <c r="BL70" s="91"/>
      <c r="BM70" s="91"/>
      <c r="BN70" s="91"/>
      <c r="BO70" s="91"/>
      <c r="BP70" s="93"/>
      <c r="BQ70" s="91"/>
      <c r="BR70" s="91"/>
      <c r="BS70" s="91"/>
      <c r="BT70" s="91"/>
      <c r="BU70" s="91"/>
      <c r="BV70" s="91"/>
      <c r="BW70" s="91"/>
      <c r="BX70" s="91"/>
      <c r="BY70" s="91"/>
      <c r="BZ70" s="91"/>
      <c r="CA70" s="91"/>
      <c r="CB70" s="91"/>
      <c r="CC70" s="91"/>
    </row>
    <row r="71" spans="1:81" s="11" customFormat="1" ht="15" customHeight="1" x14ac:dyDescent="0.2">
      <c r="A71" s="293" t="s">
        <v>82</v>
      </c>
      <c r="B71" s="299" t="s">
        <v>5</v>
      </c>
      <c r="AS71" s="91"/>
      <c r="AT71" s="91"/>
      <c r="AU71" s="91"/>
      <c r="AV71" s="92"/>
      <c r="AW71" s="93"/>
      <c r="AX71" s="91"/>
      <c r="AY71" s="91"/>
      <c r="AZ71" s="91"/>
      <c r="BA71" s="5"/>
      <c r="BB71" s="5"/>
      <c r="BC71" s="5"/>
      <c r="BD71" s="5"/>
      <c r="BE71" s="5"/>
      <c r="BF71" s="153"/>
      <c r="BG71" s="91"/>
      <c r="BH71" s="91"/>
      <c r="BI71" s="91"/>
      <c r="BJ71" s="91"/>
      <c r="BK71" s="91"/>
      <c r="BL71" s="91"/>
      <c r="BM71" s="91"/>
      <c r="BN71" s="91"/>
      <c r="BO71" s="91"/>
      <c r="BP71" s="93"/>
      <c r="BQ71" s="91"/>
      <c r="BR71" s="91"/>
      <c r="BS71" s="91"/>
      <c r="BT71" s="91"/>
      <c r="BU71" s="91"/>
      <c r="BV71" s="91"/>
      <c r="BW71" s="91"/>
      <c r="BX71" s="91"/>
      <c r="BY71" s="91"/>
      <c r="BZ71" s="91"/>
      <c r="CA71" s="91"/>
      <c r="CB71" s="91"/>
      <c r="CC71" s="91"/>
    </row>
    <row r="72" spans="1:81" s="11" customFormat="1" ht="17.25" customHeight="1" x14ac:dyDescent="0.2">
      <c r="A72" s="158" t="s">
        <v>83</v>
      </c>
      <c r="B72" s="150"/>
      <c r="AS72" s="91"/>
      <c r="AT72" s="91"/>
      <c r="AU72" s="91"/>
      <c r="AV72" s="92"/>
      <c r="AW72" s="93"/>
      <c r="AX72" s="91"/>
      <c r="AY72" s="91"/>
      <c r="AZ72" s="91"/>
      <c r="BA72" s="5"/>
      <c r="BB72" s="5"/>
      <c r="BC72" s="5"/>
      <c r="BD72" s="5"/>
      <c r="BE72" s="5"/>
      <c r="BF72" s="153"/>
      <c r="BG72" s="91"/>
      <c r="BH72" s="91"/>
      <c r="BI72" s="91"/>
      <c r="BJ72" s="91"/>
      <c r="BK72" s="91"/>
      <c r="BL72" s="91"/>
      <c r="BM72" s="91"/>
      <c r="BN72" s="91"/>
      <c r="BO72" s="91"/>
      <c r="BP72" s="93"/>
      <c r="BQ72" s="91"/>
      <c r="BR72" s="91"/>
      <c r="BS72" s="91"/>
      <c r="BT72" s="91"/>
      <c r="BU72" s="91"/>
      <c r="BV72" s="91"/>
      <c r="BW72" s="91"/>
      <c r="BX72" s="91"/>
      <c r="BY72" s="91"/>
      <c r="BZ72" s="91"/>
      <c r="CA72" s="91"/>
      <c r="CB72" s="91"/>
      <c r="CC72" s="91"/>
    </row>
    <row r="73" spans="1:81" s="11" customFormat="1" ht="15" customHeight="1" x14ac:dyDescent="0.2">
      <c r="A73" s="159" t="s">
        <v>84</v>
      </c>
      <c r="B73" s="78"/>
      <c r="AS73" s="91"/>
      <c r="AT73" s="91"/>
      <c r="AU73" s="91"/>
      <c r="AV73" s="92"/>
      <c r="AW73" s="93"/>
      <c r="AX73" s="91"/>
      <c r="AY73" s="91"/>
      <c r="AZ73" s="91"/>
      <c r="BA73" s="5"/>
      <c r="BB73" s="5"/>
      <c r="BC73" s="5"/>
      <c r="BD73" s="5"/>
      <c r="BE73" s="5"/>
      <c r="BF73" s="153"/>
      <c r="BG73" s="91"/>
      <c r="BH73" s="91"/>
      <c r="BI73" s="91"/>
      <c r="BJ73" s="91"/>
      <c r="BK73" s="91"/>
      <c r="BL73" s="91"/>
      <c r="BM73" s="91"/>
      <c r="BN73" s="91"/>
      <c r="BO73" s="91"/>
      <c r="BP73" s="93"/>
      <c r="BQ73" s="91"/>
      <c r="BR73" s="91"/>
      <c r="BS73" s="91"/>
      <c r="BT73" s="91"/>
      <c r="BU73" s="91"/>
      <c r="BV73" s="91"/>
      <c r="BW73" s="91"/>
      <c r="BX73" s="91"/>
      <c r="BY73" s="91"/>
      <c r="BZ73" s="91"/>
      <c r="CA73" s="91"/>
      <c r="CB73" s="91"/>
      <c r="CC73" s="91"/>
    </row>
    <row r="74" spans="1:81" s="11" customFormat="1" ht="15" customHeight="1" x14ac:dyDescent="0.2">
      <c r="A74" s="159" t="s">
        <v>85</v>
      </c>
      <c r="B74" s="78"/>
      <c r="AS74" s="91"/>
      <c r="AT74" s="91"/>
      <c r="AU74" s="91"/>
      <c r="AV74" s="92"/>
      <c r="AW74" s="93"/>
      <c r="AX74" s="91"/>
      <c r="AY74" s="91"/>
      <c r="AZ74" s="91"/>
      <c r="BA74" s="5"/>
      <c r="BB74" s="5"/>
      <c r="BC74" s="5"/>
      <c r="BD74" s="5"/>
      <c r="BE74" s="5"/>
      <c r="BF74" s="153"/>
      <c r="BG74" s="91"/>
      <c r="BH74" s="91"/>
      <c r="BI74" s="91"/>
      <c r="BJ74" s="91"/>
      <c r="BK74" s="91"/>
      <c r="BL74" s="91"/>
      <c r="BM74" s="91"/>
      <c r="BN74" s="91"/>
      <c r="BO74" s="91"/>
      <c r="BP74" s="93"/>
      <c r="BQ74" s="91"/>
      <c r="BR74" s="91"/>
      <c r="BS74" s="91"/>
      <c r="BT74" s="91"/>
      <c r="BU74" s="91"/>
      <c r="BV74" s="91"/>
      <c r="BW74" s="91"/>
      <c r="BX74" s="91"/>
      <c r="BY74" s="91"/>
      <c r="BZ74" s="91"/>
      <c r="CA74" s="91"/>
      <c r="CB74" s="91"/>
      <c r="CC74" s="91"/>
    </row>
    <row r="75" spans="1:81" s="11" customFormat="1" ht="14.25" x14ac:dyDescent="0.2">
      <c r="A75" s="159" t="s">
        <v>86</v>
      </c>
      <c r="B75" s="78"/>
      <c r="AS75" s="91"/>
      <c r="AT75" s="91"/>
      <c r="AU75" s="91"/>
      <c r="AV75" s="92"/>
      <c r="AW75" s="93"/>
      <c r="AX75" s="91"/>
      <c r="AY75" s="91"/>
      <c r="AZ75" s="91"/>
      <c r="BA75" s="5"/>
      <c r="BB75" s="5"/>
      <c r="BC75" s="5"/>
      <c r="BD75" s="5"/>
      <c r="BE75" s="5"/>
      <c r="BF75" s="153"/>
      <c r="BG75" s="91"/>
      <c r="BH75" s="91"/>
      <c r="BI75" s="91"/>
      <c r="BJ75" s="91"/>
      <c r="BK75" s="91"/>
      <c r="BL75" s="91"/>
      <c r="BM75" s="91"/>
      <c r="BN75" s="91"/>
      <c r="BO75" s="91"/>
      <c r="BP75" s="93"/>
      <c r="BQ75" s="91"/>
      <c r="BR75" s="91"/>
      <c r="BS75" s="91"/>
      <c r="BT75" s="91"/>
      <c r="BU75" s="91"/>
      <c r="BV75" s="91"/>
      <c r="BW75" s="91"/>
      <c r="BX75" s="91"/>
      <c r="BY75" s="91"/>
      <c r="BZ75" s="91"/>
      <c r="CA75" s="91"/>
      <c r="CB75" s="91"/>
      <c r="CC75" s="91"/>
    </row>
    <row r="76" spans="1:81" s="11" customFormat="1" ht="15" customHeight="1" x14ac:dyDescent="0.2">
      <c r="A76" s="159" t="s">
        <v>87</v>
      </c>
      <c r="B76" s="78"/>
      <c r="AS76" s="91"/>
      <c r="AT76" s="91"/>
      <c r="AU76" s="91"/>
      <c r="AV76" s="92"/>
      <c r="AW76" s="93"/>
      <c r="AX76" s="91"/>
      <c r="AY76" s="91"/>
      <c r="AZ76" s="91"/>
      <c r="BA76" s="5"/>
      <c r="BB76" s="5"/>
      <c r="BC76" s="5"/>
      <c r="BD76" s="5"/>
      <c r="BE76" s="5"/>
      <c r="BF76" s="153"/>
      <c r="BG76" s="91"/>
      <c r="BH76" s="91"/>
      <c r="BI76" s="91"/>
      <c r="BJ76" s="91"/>
      <c r="BK76" s="91"/>
      <c r="BL76" s="91"/>
      <c r="BM76" s="91"/>
      <c r="BN76" s="91"/>
      <c r="BO76" s="91"/>
      <c r="BP76" s="93"/>
      <c r="BQ76" s="91"/>
      <c r="BR76" s="91"/>
      <c r="BS76" s="91"/>
      <c r="BT76" s="91"/>
      <c r="BU76" s="91"/>
      <c r="BV76" s="91"/>
      <c r="BW76" s="91"/>
      <c r="BX76" s="91"/>
      <c r="BY76" s="91"/>
      <c r="BZ76" s="91"/>
      <c r="CA76" s="91"/>
      <c r="CB76" s="91"/>
      <c r="CC76" s="91"/>
    </row>
    <row r="77" spans="1:81" s="11" customFormat="1" ht="15" customHeight="1" x14ac:dyDescent="0.2">
      <c r="A77" s="159" t="s">
        <v>88</v>
      </c>
      <c r="B77" s="78"/>
      <c r="AS77" s="91"/>
      <c r="AT77" s="91"/>
      <c r="AU77" s="91"/>
      <c r="AV77" s="92"/>
      <c r="AW77" s="93"/>
      <c r="AX77" s="91"/>
      <c r="AY77" s="91"/>
      <c r="AZ77" s="91"/>
      <c r="BA77" s="5"/>
      <c r="BB77" s="5"/>
      <c r="BC77" s="5"/>
      <c r="BD77" s="5"/>
      <c r="BE77" s="5"/>
      <c r="BF77" s="153"/>
      <c r="BG77" s="91"/>
      <c r="BH77" s="91"/>
      <c r="BI77" s="91"/>
      <c r="BJ77" s="91"/>
      <c r="BK77" s="91"/>
      <c r="BL77" s="91"/>
      <c r="BM77" s="91"/>
      <c r="BN77" s="91"/>
      <c r="BO77" s="91"/>
      <c r="BP77" s="93"/>
      <c r="BQ77" s="91"/>
      <c r="BR77" s="91"/>
      <c r="BS77" s="91"/>
      <c r="BT77" s="91"/>
      <c r="BU77" s="91"/>
      <c r="BV77" s="91"/>
      <c r="BW77" s="91"/>
      <c r="BX77" s="91"/>
      <c r="BY77" s="91"/>
      <c r="BZ77" s="91"/>
      <c r="CA77" s="91"/>
      <c r="CB77" s="91"/>
      <c r="CC77" s="91"/>
    </row>
    <row r="78" spans="1:81" s="11" customFormat="1" ht="15" customHeight="1" x14ac:dyDescent="0.2">
      <c r="A78" s="160" t="s">
        <v>89</v>
      </c>
      <c r="B78" s="78"/>
      <c r="AS78" s="91"/>
      <c r="AT78" s="91"/>
      <c r="AU78" s="91"/>
      <c r="AV78" s="92"/>
      <c r="AW78" s="93"/>
      <c r="AX78" s="91"/>
      <c r="AY78" s="91"/>
      <c r="AZ78" s="91"/>
      <c r="BA78" s="5"/>
      <c r="BB78" s="5"/>
      <c r="BC78" s="5"/>
      <c r="BD78" s="5"/>
      <c r="BE78" s="5"/>
      <c r="BF78" s="153"/>
      <c r="BG78" s="91"/>
      <c r="BH78" s="91"/>
      <c r="BI78" s="91"/>
      <c r="BJ78" s="91"/>
      <c r="BK78" s="91"/>
      <c r="BL78" s="91"/>
      <c r="BM78" s="91"/>
      <c r="BN78" s="91"/>
      <c r="BO78" s="91"/>
      <c r="BP78" s="93"/>
      <c r="BQ78" s="91"/>
      <c r="BR78" s="91"/>
      <c r="BS78" s="91"/>
      <c r="BT78" s="91"/>
      <c r="BU78" s="91"/>
      <c r="BV78" s="91"/>
      <c r="BW78" s="91"/>
      <c r="BX78" s="91"/>
      <c r="BY78" s="91"/>
      <c r="BZ78" s="91"/>
      <c r="CA78" s="91"/>
      <c r="CB78" s="91"/>
      <c r="CC78" s="91"/>
    </row>
    <row r="79" spans="1:81" s="11" customFormat="1" ht="15" customHeight="1" x14ac:dyDescent="0.2">
      <c r="A79" s="159" t="s">
        <v>90</v>
      </c>
      <c r="B79" s="78"/>
      <c r="AS79" s="91"/>
      <c r="AT79" s="91"/>
      <c r="AU79" s="91"/>
      <c r="AV79" s="92"/>
      <c r="AW79" s="93"/>
      <c r="AX79" s="91"/>
      <c r="AY79" s="91"/>
      <c r="AZ79" s="91"/>
      <c r="BA79" s="5"/>
      <c r="BB79" s="5"/>
      <c r="BC79" s="5"/>
      <c r="BD79" s="5"/>
      <c r="BE79" s="5"/>
      <c r="BF79" s="153"/>
      <c r="BG79" s="91"/>
      <c r="BH79" s="91"/>
      <c r="BI79" s="91"/>
      <c r="BJ79" s="91"/>
      <c r="BK79" s="91"/>
      <c r="BL79" s="91"/>
      <c r="BM79" s="91"/>
      <c r="BN79" s="91"/>
      <c r="BO79" s="91"/>
      <c r="BP79" s="93"/>
      <c r="BQ79" s="91"/>
      <c r="BR79" s="91"/>
      <c r="BS79" s="91"/>
      <c r="BT79" s="91"/>
      <c r="BU79" s="91"/>
      <c r="BV79" s="91"/>
      <c r="BW79" s="91"/>
      <c r="BX79" s="91"/>
      <c r="BY79" s="91"/>
      <c r="BZ79" s="91"/>
      <c r="CA79" s="91"/>
      <c r="CB79" s="91"/>
      <c r="CC79" s="91"/>
    </row>
    <row r="80" spans="1:81" s="11" customFormat="1" ht="15" customHeight="1" x14ac:dyDescent="0.2">
      <c r="A80" s="159" t="s">
        <v>91</v>
      </c>
      <c r="B80" s="78"/>
      <c r="AS80" s="91"/>
      <c r="AT80" s="91"/>
      <c r="AU80" s="91"/>
      <c r="AV80" s="92"/>
      <c r="AW80" s="93"/>
      <c r="AX80" s="91"/>
      <c r="AY80" s="91"/>
      <c r="AZ80" s="91"/>
      <c r="BA80" s="5"/>
      <c r="BB80" s="5"/>
      <c r="BC80" s="5"/>
      <c r="BD80" s="5"/>
      <c r="BE80" s="5"/>
      <c r="BF80" s="153"/>
      <c r="BG80" s="91"/>
      <c r="BH80" s="91"/>
      <c r="BI80" s="91"/>
      <c r="BJ80" s="91"/>
      <c r="BK80" s="91"/>
      <c r="BL80" s="91"/>
      <c r="BM80" s="91"/>
      <c r="BN80" s="91"/>
      <c r="BO80" s="91"/>
      <c r="BP80" s="93"/>
      <c r="BQ80" s="91"/>
      <c r="BR80" s="91"/>
      <c r="BS80" s="91"/>
      <c r="BT80" s="91"/>
      <c r="BU80" s="91"/>
      <c r="BV80" s="91"/>
      <c r="BW80" s="91"/>
      <c r="BX80" s="91"/>
      <c r="BY80" s="91"/>
      <c r="BZ80" s="91"/>
      <c r="CA80" s="91"/>
      <c r="CB80" s="91"/>
      <c r="CC80" s="91"/>
    </row>
    <row r="81" spans="1:81" s="11" customFormat="1" ht="15" customHeight="1" x14ac:dyDescent="0.2">
      <c r="A81" s="159" t="s">
        <v>92</v>
      </c>
      <c r="B81" s="78"/>
      <c r="AS81" s="91"/>
      <c r="AT81" s="91"/>
      <c r="AU81" s="91"/>
      <c r="AV81" s="92"/>
      <c r="AW81" s="93"/>
      <c r="AX81" s="91"/>
      <c r="AY81" s="91"/>
      <c r="AZ81" s="91"/>
      <c r="BA81" s="5"/>
      <c r="BB81" s="5"/>
      <c r="BC81" s="5"/>
      <c r="BD81" s="5"/>
      <c r="BE81" s="5"/>
      <c r="BF81" s="153"/>
      <c r="BG81" s="91"/>
      <c r="BH81" s="91"/>
      <c r="BI81" s="91"/>
      <c r="BJ81" s="91"/>
      <c r="BK81" s="91"/>
      <c r="BL81" s="91"/>
      <c r="BM81" s="91"/>
      <c r="BN81" s="91"/>
      <c r="BO81" s="91"/>
      <c r="BP81" s="93"/>
      <c r="BQ81" s="91"/>
      <c r="BR81" s="91"/>
      <c r="BS81" s="91"/>
      <c r="BT81" s="91"/>
      <c r="BU81" s="91"/>
      <c r="BV81" s="91"/>
      <c r="BW81" s="91"/>
      <c r="BX81" s="91"/>
      <c r="BY81" s="91"/>
      <c r="BZ81" s="91"/>
      <c r="CA81" s="91"/>
      <c r="CB81" s="91"/>
      <c r="CC81" s="91"/>
    </row>
    <row r="82" spans="1:81" s="11" customFormat="1" ht="15" customHeight="1" x14ac:dyDescent="0.2">
      <c r="A82" s="159" t="s">
        <v>93</v>
      </c>
      <c r="B82" s="78"/>
      <c r="AS82" s="91"/>
      <c r="AT82" s="91"/>
      <c r="AU82" s="91"/>
      <c r="AV82" s="92"/>
      <c r="AW82" s="93"/>
      <c r="AX82" s="91"/>
      <c r="AY82" s="91"/>
      <c r="AZ82" s="91"/>
      <c r="BA82" s="5"/>
      <c r="BB82" s="5"/>
      <c r="BC82" s="5"/>
      <c r="BD82" s="5"/>
      <c r="BE82" s="5"/>
      <c r="BF82" s="153"/>
      <c r="BG82" s="91"/>
      <c r="BH82" s="91"/>
      <c r="BI82" s="91"/>
      <c r="BJ82" s="91"/>
      <c r="BK82" s="91"/>
      <c r="BL82" s="91"/>
      <c r="BM82" s="91"/>
      <c r="BN82" s="91"/>
      <c r="BO82" s="91"/>
      <c r="BP82" s="93"/>
      <c r="BQ82" s="91"/>
      <c r="BR82" s="91"/>
      <c r="BS82" s="91"/>
      <c r="BT82" s="91"/>
      <c r="BU82" s="91"/>
      <c r="BV82" s="91"/>
      <c r="BW82" s="91"/>
      <c r="BX82" s="91"/>
      <c r="BY82" s="91"/>
      <c r="BZ82" s="91"/>
      <c r="CA82" s="91"/>
      <c r="CB82" s="91"/>
      <c r="CC82" s="91"/>
    </row>
    <row r="83" spans="1:81" s="11" customFormat="1" ht="15" customHeight="1" x14ac:dyDescent="0.2">
      <c r="A83" s="161" t="s">
        <v>94</v>
      </c>
      <c r="B83" s="154"/>
      <c r="AS83" s="91"/>
      <c r="AT83" s="91"/>
      <c r="AU83" s="91"/>
      <c r="AV83" s="92"/>
      <c r="AW83" s="93"/>
      <c r="AX83" s="91"/>
      <c r="AY83" s="91"/>
      <c r="AZ83" s="91"/>
      <c r="BA83" s="5"/>
      <c r="BB83" s="5"/>
      <c r="BC83" s="5"/>
      <c r="BD83" s="5"/>
      <c r="BE83" s="5"/>
      <c r="BF83" s="153"/>
      <c r="BG83" s="91"/>
      <c r="BH83" s="91"/>
      <c r="BI83" s="91"/>
      <c r="BJ83" s="91"/>
      <c r="BK83" s="91"/>
      <c r="BL83" s="91"/>
      <c r="BM83" s="91"/>
      <c r="BN83" s="91"/>
      <c r="BO83" s="91"/>
      <c r="BP83" s="93"/>
      <c r="BQ83" s="91"/>
      <c r="BR83" s="91"/>
      <c r="BS83" s="91"/>
      <c r="BT83" s="91"/>
      <c r="BU83" s="91"/>
      <c r="BV83" s="91"/>
      <c r="BW83" s="91"/>
      <c r="BX83" s="91"/>
      <c r="BY83" s="91"/>
      <c r="BZ83" s="91"/>
      <c r="CA83" s="91"/>
      <c r="CB83" s="91"/>
      <c r="CC83" s="91"/>
    </row>
    <row r="84" spans="1:81" s="11" customFormat="1" ht="15" customHeight="1" x14ac:dyDescent="0.2">
      <c r="A84" s="298" t="s">
        <v>5</v>
      </c>
      <c r="B84" s="141">
        <f>SUM(B72:B83)</f>
        <v>0</v>
      </c>
      <c r="AS84" s="91"/>
      <c r="AT84" s="91"/>
      <c r="AU84" s="91"/>
      <c r="AV84" s="92"/>
      <c r="AW84" s="93"/>
      <c r="AX84" s="91"/>
      <c r="AY84" s="91"/>
      <c r="AZ84" s="91"/>
      <c r="BA84" s="5"/>
      <c r="BB84" s="5"/>
      <c r="BC84" s="5"/>
      <c r="BD84" s="5"/>
      <c r="BE84" s="5"/>
      <c r="BF84" s="153"/>
      <c r="BG84" s="91"/>
      <c r="BH84" s="91"/>
      <c r="BI84" s="91"/>
      <c r="BJ84" s="91"/>
      <c r="BK84" s="91"/>
      <c r="BL84" s="91"/>
      <c r="BM84" s="91"/>
      <c r="BN84" s="91"/>
      <c r="BO84" s="91"/>
      <c r="BP84" s="93"/>
      <c r="BQ84" s="91"/>
      <c r="BR84" s="91"/>
      <c r="BS84" s="91"/>
      <c r="BT84" s="91"/>
      <c r="BU84" s="91"/>
      <c r="BV84" s="91"/>
      <c r="BW84" s="91"/>
      <c r="BX84" s="91"/>
      <c r="BY84" s="91"/>
      <c r="BZ84" s="91"/>
      <c r="CA84" s="91"/>
      <c r="CB84" s="91"/>
      <c r="CC84" s="91"/>
    </row>
    <row r="85" spans="1:81" s="3" customFormat="1" ht="30" customHeight="1" x14ac:dyDescent="0.2">
      <c r="A85" s="155" t="s">
        <v>95</v>
      </c>
      <c r="B85" s="162"/>
      <c r="C85" s="162"/>
      <c r="D85" s="2"/>
      <c r="E85" s="2"/>
      <c r="F85" s="2"/>
      <c r="G85" s="2"/>
      <c r="H85" s="2"/>
      <c r="I85" s="2"/>
      <c r="J85" s="2"/>
      <c r="K85" s="2"/>
      <c r="L85" s="2"/>
      <c r="M85" s="2"/>
      <c r="N85" s="2"/>
      <c r="AS85" s="5"/>
      <c r="AT85" s="5"/>
      <c r="AU85" s="5"/>
      <c r="AV85" s="6"/>
      <c r="AW85" s="7"/>
      <c r="AX85" s="5"/>
      <c r="AY85" s="5"/>
      <c r="AZ85" s="5"/>
      <c r="BA85" s="5"/>
      <c r="BB85" s="5"/>
      <c r="BC85" s="5"/>
      <c r="BD85" s="5"/>
      <c r="BE85" s="5"/>
      <c r="BF85" s="153"/>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3" t="s">
        <v>70</v>
      </c>
      <c r="B86" s="164" t="s">
        <v>5</v>
      </c>
      <c r="C86" s="2"/>
      <c r="D86" s="2"/>
      <c r="E86" s="165"/>
      <c r="F86" s="165"/>
      <c r="G86" s="165"/>
      <c r="H86" s="2"/>
      <c r="I86" s="2"/>
      <c r="J86" s="2"/>
      <c r="K86" s="2"/>
      <c r="L86" s="2"/>
      <c r="M86" s="2"/>
      <c r="N86" s="2"/>
      <c r="AS86" s="5"/>
      <c r="AT86" s="5"/>
      <c r="AU86" s="5"/>
      <c r="AV86" s="6"/>
      <c r="AW86" s="7"/>
      <c r="AX86" s="5"/>
      <c r="AY86" s="5"/>
      <c r="AZ86" s="5"/>
      <c r="BA86" s="5"/>
      <c r="BB86" s="5"/>
      <c r="BC86" s="5"/>
      <c r="BD86" s="5"/>
      <c r="BE86" s="5"/>
      <c r="BF86" s="153"/>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66" t="s">
        <v>75</v>
      </c>
      <c r="B87" s="167"/>
      <c r="D87" s="2"/>
      <c r="E87" s="2"/>
      <c r="F87" s="2"/>
      <c r="G87" s="2"/>
      <c r="H87" s="2"/>
      <c r="I87" s="2"/>
      <c r="J87" s="2"/>
      <c r="K87" s="2"/>
      <c r="L87" s="2"/>
      <c r="M87" s="2"/>
      <c r="N87" s="2"/>
      <c r="AS87" s="5"/>
      <c r="AT87" s="5"/>
      <c r="AU87" s="5"/>
      <c r="AV87" s="6"/>
      <c r="AW87" s="7"/>
      <c r="AX87" s="5"/>
      <c r="AY87" s="5"/>
      <c r="AZ87" s="5"/>
      <c r="BA87" s="5"/>
      <c r="BB87" s="5"/>
      <c r="BC87" s="5"/>
      <c r="BD87" s="5"/>
      <c r="BE87" s="5"/>
      <c r="BF87" s="153"/>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68" t="s">
        <v>76</v>
      </c>
      <c r="B88" s="167"/>
      <c r="D88" s="2"/>
      <c r="E88" s="2"/>
      <c r="F88" s="2"/>
      <c r="G88" s="2"/>
      <c r="H88" s="2"/>
      <c r="I88" s="2"/>
      <c r="J88" s="2"/>
      <c r="K88" s="2"/>
      <c r="L88" s="2"/>
      <c r="M88" s="2"/>
      <c r="N88" s="2"/>
      <c r="AS88" s="5"/>
      <c r="AT88" s="5"/>
      <c r="AU88" s="5"/>
      <c r="AV88" s="6"/>
      <c r="AW88" s="7"/>
      <c r="AX88" s="5"/>
      <c r="AY88" s="5"/>
      <c r="AZ88" s="5"/>
      <c r="BA88" s="5"/>
      <c r="BB88" s="5"/>
      <c r="BC88" s="5"/>
      <c r="BD88" s="5"/>
      <c r="BE88" s="5"/>
      <c r="BF88" s="153"/>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68" t="s">
        <v>77</v>
      </c>
      <c r="B89" s="167"/>
      <c r="D89" s="2"/>
      <c r="E89" s="2"/>
      <c r="F89" s="2"/>
      <c r="G89" s="2"/>
      <c r="H89" s="2"/>
      <c r="I89" s="2"/>
      <c r="J89" s="2"/>
      <c r="K89" s="2"/>
      <c r="L89" s="2"/>
      <c r="M89" s="2"/>
      <c r="N89" s="2"/>
      <c r="AS89" s="5"/>
      <c r="AT89" s="5"/>
      <c r="AU89" s="5"/>
      <c r="AV89" s="6"/>
      <c r="AW89" s="7"/>
      <c r="AX89" s="5"/>
      <c r="AY89" s="5"/>
      <c r="AZ89" s="5"/>
      <c r="BA89" s="5"/>
      <c r="BB89" s="5"/>
      <c r="BC89" s="5"/>
      <c r="BD89" s="5"/>
      <c r="BE89" s="5"/>
      <c r="BF89" s="153"/>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68" t="s">
        <v>78</v>
      </c>
      <c r="B90" s="167"/>
      <c r="D90" s="2"/>
      <c r="E90" s="2"/>
      <c r="F90" s="2"/>
      <c r="G90" s="2"/>
      <c r="H90" s="2"/>
      <c r="I90" s="2"/>
      <c r="J90" s="2"/>
      <c r="K90" s="2"/>
      <c r="L90" s="2"/>
      <c r="M90" s="2"/>
      <c r="N90" s="2"/>
      <c r="AS90" s="5"/>
      <c r="AT90" s="5"/>
      <c r="AU90" s="5"/>
      <c r="AV90" s="6"/>
      <c r="AW90" s="7"/>
      <c r="AX90" s="5"/>
      <c r="AY90" s="5"/>
      <c r="AZ90" s="5"/>
      <c r="BA90" s="5"/>
      <c r="BB90" s="5"/>
      <c r="BC90" s="5"/>
      <c r="BD90" s="5"/>
      <c r="BE90" s="5"/>
      <c r="BF90" s="153"/>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69" t="s">
        <v>96</v>
      </c>
      <c r="B91" s="170"/>
      <c r="D91" s="2"/>
      <c r="E91" s="2"/>
      <c r="F91" s="2"/>
      <c r="G91" s="2"/>
      <c r="H91" s="2"/>
      <c r="I91" s="2"/>
      <c r="J91" s="2"/>
      <c r="K91" s="2"/>
      <c r="L91" s="2"/>
      <c r="M91" s="2"/>
      <c r="N91" s="2"/>
      <c r="AS91" s="5"/>
      <c r="AT91" s="5"/>
      <c r="AU91" s="5"/>
      <c r="AV91" s="6"/>
      <c r="AW91" s="7"/>
      <c r="AX91" s="5"/>
      <c r="AY91" s="5"/>
      <c r="AZ91" s="5"/>
      <c r="BA91" s="5"/>
      <c r="BB91" s="5"/>
      <c r="BC91" s="5"/>
      <c r="BD91" s="5"/>
      <c r="BE91" s="5"/>
      <c r="BF91" s="153"/>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0" t="s">
        <v>5</v>
      </c>
      <c r="B92" s="141">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3"/>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5" t="s">
        <v>97</v>
      </c>
      <c r="B93" s="171"/>
      <c r="C93" s="172"/>
      <c r="D93" s="2"/>
      <c r="E93" s="2"/>
      <c r="F93" s="2"/>
      <c r="G93" s="2"/>
      <c r="H93" s="2"/>
      <c r="I93" s="2"/>
      <c r="J93" s="2"/>
      <c r="K93" s="2"/>
      <c r="L93" s="2"/>
      <c r="M93" s="2"/>
      <c r="N93" s="2"/>
      <c r="AS93" s="5"/>
      <c r="AT93" s="5"/>
      <c r="AU93" s="5"/>
      <c r="AV93" s="6"/>
      <c r="AW93" s="7"/>
      <c r="AX93" s="5"/>
      <c r="AY93" s="5"/>
      <c r="AZ93" s="5"/>
      <c r="BA93" s="5"/>
      <c r="BB93" s="5"/>
      <c r="BC93" s="5"/>
      <c r="BD93" s="5"/>
      <c r="BE93" s="5"/>
      <c r="BF93" s="153"/>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3" t="s">
        <v>70</v>
      </c>
      <c r="B94" s="164"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3"/>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66" t="s">
        <v>75</v>
      </c>
      <c r="B95" s="167"/>
      <c r="D95" s="2"/>
      <c r="E95" s="2"/>
      <c r="F95" s="2"/>
      <c r="G95" s="2"/>
      <c r="H95" s="2"/>
      <c r="I95" s="2"/>
      <c r="J95" s="2"/>
      <c r="K95" s="2"/>
      <c r="L95" s="2"/>
      <c r="M95" s="2"/>
      <c r="N95" s="2"/>
      <c r="AS95" s="5"/>
      <c r="AT95" s="5"/>
      <c r="AU95" s="5"/>
      <c r="AV95" s="6"/>
      <c r="AW95" s="7"/>
      <c r="AX95" s="5"/>
      <c r="AY95" s="5"/>
      <c r="AZ95" s="5"/>
      <c r="BA95" s="5"/>
      <c r="BB95" s="5"/>
      <c r="BC95" s="5"/>
      <c r="BD95" s="5"/>
      <c r="BE95" s="5"/>
      <c r="BF95" s="153"/>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68" t="s">
        <v>76</v>
      </c>
      <c r="B96" s="167"/>
      <c r="D96" s="2"/>
      <c r="E96" s="2"/>
      <c r="F96" s="2"/>
      <c r="G96" s="2"/>
      <c r="H96" s="2"/>
      <c r="I96" s="2"/>
      <c r="J96" s="2"/>
      <c r="K96" s="2"/>
      <c r="L96" s="2"/>
      <c r="M96" s="2"/>
      <c r="N96" s="2"/>
      <c r="AS96" s="5"/>
      <c r="AT96" s="5"/>
      <c r="AU96" s="5"/>
      <c r="AV96" s="6"/>
      <c r="AW96" s="7"/>
      <c r="AX96" s="5"/>
      <c r="AY96" s="5"/>
      <c r="AZ96" s="5"/>
      <c r="BA96" s="5"/>
      <c r="BB96" s="5"/>
      <c r="BC96" s="5"/>
      <c r="BD96" s="5"/>
      <c r="BE96" s="5"/>
      <c r="BF96" s="153"/>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68" t="s">
        <v>77</v>
      </c>
      <c r="B97" s="167"/>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68" t="s">
        <v>78</v>
      </c>
      <c r="B98" s="167"/>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69" t="s">
        <v>96</v>
      </c>
      <c r="B99" s="170"/>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0" t="s">
        <v>5</v>
      </c>
      <c r="B100" s="141">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5" t="s">
        <v>98</v>
      </c>
      <c r="B101" s="171"/>
      <c r="C101" s="172"/>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60" t="s">
        <v>99</v>
      </c>
      <c r="B102" s="361"/>
      <c r="C102" s="364" t="s">
        <v>5</v>
      </c>
      <c r="D102" s="336" t="s">
        <v>38</v>
      </c>
      <c r="E102" s="337"/>
      <c r="F102" s="337"/>
      <c r="G102" s="324"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62"/>
      <c r="B103" s="363"/>
      <c r="C103" s="365"/>
      <c r="D103" s="294" t="s">
        <v>40</v>
      </c>
      <c r="E103" s="294" t="s">
        <v>41</v>
      </c>
      <c r="F103" s="294" t="s">
        <v>42</v>
      </c>
      <c r="G103" s="325"/>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71" t="s">
        <v>100</v>
      </c>
      <c r="B104" s="372"/>
      <c r="C104" s="141">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73" t="s">
        <v>101</v>
      </c>
      <c r="B105" s="374"/>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5" t="s">
        <v>102</v>
      </c>
      <c r="B106" s="300"/>
      <c r="C106" s="300"/>
      <c r="D106" s="300"/>
      <c r="E106" s="300"/>
      <c r="F106" s="300"/>
      <c r="G106" s="300"/>
      <c r="H106" s="300"/>
      <c r="I106" s="300"/>
      <c r="J106" s="300"/>
      <c r="K106" s="300"/>
      <c r="L106" s="300"/>
      <c r="M106" s="300"/>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75" t="s">
        <v>103</v>
      </c>
      <c r="B107" s="376"/>
      <c r="C107" s="377"/>
      <c r="D107" s="173" t="s">
        <v>5</v>
      </c>
      <c r="E107" s="174"/>
      <c r="F107" s="174"/>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75" t="s">
        <v>104</v>
      </c>
      <c r="B108" s="176"/>
      <c r="C108" s="177"/>
      <c r="D108" s="178">
        <v>38</v>
      </c>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5" t="s">
        <v>105</v>
      </c>
      <c r="B109" s="300"/>
      <c r="C109" s="300"/>
      <c r="D109" s="300"/>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78" t="s">
        <v>103</v>
      </c>
      <c r="B110" s="379"/>
      <c r="C110" s="380"/>
      <c r="D110" s="364" t="s">
        <v>5</v>
      </c>
      <c r="E110" s="336" t="s">
        <v>38</v>
      </c>
      <c r="F110" s="337"/>
      <c r="G110" s="337"/>
      <c r="H110" s="324"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81"/>
      <c r="B111" s="382"/>
      <c r="C111" s="383"/>
      <c r="D111" s="365"/>
      <c r="E111" s="294" t="s">
        <v>40</v>
      </c>
      <c r="F111" s="294" t="s">
        <v>41</v>
      </c>
      <c r="G111" s="294" t="s">
        <v>42</v>
      </c>
      <c r="H111" s="325"/>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75" t="s">
        <v>104</v>
      </c>
      <c r="B112" s="176"/>
      <c r="C112" s="177"/>
      <c r="D112" s="141">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79"/>
      <c r="C113" s="180"/>
      <c r="D113" s="180"/>
      <c r="E113" s="180"/>
      <c r="F113" s="181"/>
      <c r="AS113" s="91"/>
      <c r="AT113" s="91"/>
      <c r="AU113" s="91"/>
      <c r="AV113" s="92"/>
      <c r="AW113" s="93"/>
      <c r="AX113" s="91"/>
      <c r="AY113" s="91"/>
      <c r="AZ113" s="91"/>
      <c r="BA113" s="6"/>
      <c r="BB113" s="6"/>
      <c r="BC113" s="6"/>
      <c r="BD113" s="6"/>
      <c r="BE113" s="6"/>
      <c r="BF113" s="6"/>
      <c r="BG113" s="91"/>
      <c r="BH113" s="91"/>
      <c r="BI113" s="91"/>
      <c r="BJ113" s="91"/>
      <c r="BK113" s="91"/>
      <c r="BL113" s="91"/>
      <c r="BM113" s="91"/>
      <c r="BN113" s="91"/>
      <c r="BO113" s="91"/>
      <c r="BP113" s="93"/>
      <c r="BQ113" s="91"/>
      <c r="BR113" s="91"/>
      <c r="BS113" s="91"/>
      <c r="BT113" s="91"/>
      <c r="BU113" s="91"/>
      <c r="BV113" s="91"/>
      <c r="BW113" s="91"/>
      <c r="BX113" s="91"/>
      <c r="BY113" s="91"/>
      <c r="BZ113" s="91"/>
      <c r="CA113" s="91"/>
      <c r="CB113" s="91"/>
      <c r="CC113" s="91"/>
    </row>
    <row r="114" spans="1:91" s="11" customFormat="1" ht="17.25" customHeight="1" x14ac:dyDescent="0.2">
      <c r="A114" s="366" t="s">
        <v>107</v>
      </c>
      <c r="B114" s="384" t="s">
        <v>5</v>
      </c>
      <c r="C114" s="386" t="s">
        <v>108</v>
      </c>
      <c r="D114" s="386"/>
      <c r="E114" s="386"/>
      <c r="F114" s="386" t="s">
        <v>109</v>
      </c>
      <c r="G114" s="387" t="s">
        <v>110</v>
      </c>
      <c r="H114" s="388" t="s">
        <v>38</v>
      </c>
      <c r="I114" s="331"/>
      <c r="J114" s="331"/>
      <c r="K114" s="326" t="s">
        <v>39</v>
      </c>
      <c r="AS114" s="91"/>
      <c r="AT114" s="91"/>
      <c r="AU114" s="91"/>
      <c r="AV114" s="92"/>
      <c r="AW114" s="93"/>
      <c r="AX114" s="91"/>
      <c r="AY114" s="91"/>
      <c r="AZ114" s="91"/>
      <c r="BA114" s="6"/>
      <c r="BB114" s="6"/>
      <c r="BC114" s="6"/>
      <c r="BD114" s="6"/>
      <c r="BE114" s="6"/>
      <c r="BF114" s="6"/>
      <c r="BG114" s="91"/>
      <c r="BH114" s="91"/>
      <c r="BI114" s="91"/>
      <c r="BJ114" s="91"/>
      <c r="BK114" s="91"/>
      <c r="BL114" s="91"/>
      <c r="BM114" s="91"/>
      <c r="BN114" s="91"/>
      <c r="BO114" s="91"/>
      <c r="BP114" s="93"/>
      <c r="BQ114" s="91"/>
      <c r="BR114" s="91"/>
      <c r="BS114" s="91"/>
      <c r="BT114" s="91"/>
      <c r="BU114" s="91"/>
      <c r="BV114" s="91"/>
      <c r="BW114" s="91"/>
      <c r="BX114" s="91"/>
      <c r="BY114" s="91"/>
      <c r="BZ114" s="91"/>
      <c r="CA114" s="91"/>
      <c r="CB114" s="91"/>
      <c r="CC114" s="91"/>
    </row>
    <row r="115" spans="1:91" s="11" customFormat="1" ht="57" customHeight="1" x14ac:dyDescent="0.2">
      <c r="A115" s="367"/>
      <c r="B115" s="385"/>
      <c r="C115" s="182" t="s">
        <v>111</v>
      </c>
      <c r="D115" s="182" t="s">
        <v>112</v>
      </c>
      <c r="E115" s="183" t="s">
        <v>113</v>
      </c>
      <c r="F115" s="386"/>
      <c r="G115" s="387"/>
      <c r="H115" s="184" t="s">
        <v>40</v>
      </c>
      <c r="I115" s="294" t="s">
        <v>41</v>
      </c>
      <c r="J115" s="294" t="s">
        <v>42</v>
      </c>
      <c r="K115" s="326"/>
      <c r="AT115" s="91"/>
      <c r="AU115" s="91"/>
      <c r="AV115" s="91"/>
      <c r="AW115" s="92"/>
      <c r="AX115" s="93"/>
      <c r="AY115" s="91"/>
      <c r="AZ115" s="91"/>
      <c r="BA115" s="91"/>
      <c r="BB115" s="13"/>
      <c r="BC115" s="6"/>
      <c r="BD115" s="6"/>
      <c r="BE115" s="13"/>
      <c r="BF115" s="6"/>
      <c r="BG115" s="6"/>
      <c r="BH115" s="91"/>
      <c r="BI115" s="91"/>
      <c r="BJ115" s="91"/>
      <c r="BK115" s="91"/>
      <c r="BL115" s="91"/>
      <c r="BM115" s="91"/>
      <c r="BN115" s="91"/>
      <c r="BO115" s="91"/>
      <c r="BP115" s="91"/>
      <c r="BQ115" s="93"/>
      <c r="BR115" s="91"/>
      <c r="BS115" s="91"/>
      <c r="BT115" s="91"/>
      <c r="BU115" s="91"/>
      <c r="BV115" s="91"/>
      <c r="BW115" s="91"/>
      <c r="BX115" s="91"/>
      <c r="BY115" s="91"/>
      <c r="BZ115" s="91"/>
      <c r="CA115" s="91"/>
      <c r="CB115" s="91"/>
      <c r="CC115" s="91"/>
      <c r="CD115" s="91"/>
    </row>
    <row r="116" spans="1:91" s="11" customFormat="1" ht="15" customHeight="1" x14ac:dyDescent="0.2">
      <c r="A116" s="185" t="s">
        <v>51</v>
      </c>
      <c r="B116" s="134">
        <f>+SUM(C116:G116)</f>
        <v>0</v>
      </c>
      <c r="C116" s="186"/>
      <c r="D116" s="186"/>
      <c r="E116" s="187"/>
      <c r="F116" s="76"/>
      <c r="G116" s="188"/>
      <c r="H116" s="189"/>
      <c r="I116" s="76"/>
      <c r="J116" s="76"/>
      <c r="K116" s="76"/>
      <c r="L116" s="190" t="str">
        <f>+BB116</f>
        <v/>
      </c>
      <c r="AT116" s="91"/>
      <c r="AU116" s="91"/>
      <c r="AV116" s="91"/>
      <c r="AW116" s="92"/>
      <c r="AX116" s="93"/>
      <c r="AY116" s="91"/>
      <c r="AZ116" s="91"/>
      <c r="BA116" s="91"/>
      <c r="BB116" s="33" t="str">
        <f>IF($B116&lt;&gt;SUM($H116:$K116),"Total personas  debe ser igual que segúnTipo estrategia+otros","")</f>
        <v/>
      </c>
      <c r="BC116" s="6"/>
      <c r="BD116" s="6"/>
      <c r="BE116" s="16">
        <f>IF($B116&lt;&gt;SUM($H116:$K116),1,0)</f>
        <v>0</v>
      </c>
      <c r="BF116" s="6"/>
      <c r="BG116" s="6"/>
      <c r="BH116" s="91"/>
      <c r="BI116" s="91"/>
      <c r="BJ116" s="91"/>
      <c r="BK116" s="91"/>
      <c r="BL116" s="91"/>
      <c r="BM116" s="91"/>
      <c r="BN116" s="91"/>
      <c r="BO116" s="91"/>
      <c r="BP116" s="91"/>
      <c r="BQ116" s="93"/>
      <c r="BR116" s="91"/>
      <c r="BS116" s="91"/>
      <c r="BT116" s="91"/>
      <c r="BU116" s="91"/>
      <c r="BV116" s="91"/>
      <c r="BW116" s="91"/>
      <c r="BX116" s="91"/>
      <c r="BY116" s="91"/>
      <c r="BZ116" s="91"/>
      <c r="CA116" s="91"/>
      <c r="CB116" s="91"/>
      <c r="CC116" s="91"/>
      <c r="CD116" s="91"/>
    </row>
    <row r="117" spans="1:91" s="11" customFormat="1" ht="15" customHeight="1" x14ac:dyDescent="0.2">
      <c r="A117" s="191" t="s">
        <v>64</v>
      </c>
      <c r="B117" s="45">
        <f>+SUM(C117:G117)</f>
        <v>0</v>
      </c>
      <c r="C117" s="50"/>
      <c r="D117" s="50"/>
      <c r="E117" s="51"/>
      <c r="F117" s="78"/>
      <c r="G117" s="192"/>
      <c r="H117" s="167"/>
      <c r="I117" s="78"/>
      <c r="J117" s="78"/>
      <c r="K117" s="78"/>
      <c r="L117" s="190" t="str">
        <f>+BB117</f>
        <v/>
      </c>
      <c r="AT117" s="91"/>
      <c r="AU117" s="91"/>
      <c r="AV117" s="91"/>
      <c r="AW117" s="92"/>
      <c r="AX117" s="93"/>
      <c r="AY117" s="91"/>
      <c r="AZ117" s="91"/>
      <c r="BA117" s="91"/>
      <c r="BB117" s="33" t="str">
        <f>IF($B117&lt;&gt;SUM($H117:$K117),"Total personas  debe ser igual que segúnTipo estrategia+otros","")</f>
        <v/>
      </c>
      <c r="BC117" s="6"/>
      <c r="BD117" s="6"/>
      <c r="BE117" s="16">
        <f>IF($B117&lt;&gt;SUM($H117:$K117),1,0)</f>
        <v>0</v>
      </c>
      <c r="BF117" s="6"/>
      <c r="BG117" s="6"/>
      <c r="BH117" s="91"/>
      <c r="BI117" s="91"/>
      <c r="BJ117" s="91"/>
      <c r="BK117" s="91"/>
      <c r="BL117" s="91"/>
      <c r="BM117" s="91"/>
      <c r="BN117" s="91"/>
      <c r="BO117" s="91"/>
      <c r="BP117" s="91"/>
      <c r="BQ117" s="93"/>
      <c r="BR117" s="91"/>
      <c r="BS117" s="91"/>
      <c r="BT117" s="91"/>
      <c r="BU117" s="91"/>
      <c r="BV117" s="91"/>
      <c r="BW117" s="91"/>
      <c r="BX117" s="91"/>
      <c r="BY117" s="91"/>
      <c r="BZ117" s="91"/>
      <c r="CA117" s="91"/>
      <c r="CB117" s="91"/>
      <c r="CC117" s="91"/>
      <c r="CD117" s="91"/>
    </row>
    <row r="118" spans="1:91" s="195" customFormat="1" ht="15" customHeight="1" x14ac:dyDescent="0.2">
      <c r="A118" s="193" t="s">
        <v>67</v>
      </c>
      <c r="B118" s="56">
        <f>+SUM(C118:G118)</f>
        <v>0</v>
      </c>
      <c r="C118" s="60"/>
      <c r="D118" s="60"/>
      <c r="E118" s="61"/>
      <c r="F118" s="154"/>
      <c r="G118" s="194"/>
      <c r="H118" s="170"/>
      <c r="I118" s="154"/>
      <c r="J118" s="154"/>
      <c r="K118" s="154"/>
      <c r="L118" s="190"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1"/>
      <c r="AU118" s="91"/>
      <c r="AV118" s="91"/>
      <c r="AW118" s="92"/>
      <c r="AX118" s="93"/>
      <c r="AY118" s="91"/>
      <c r="AZ118" s="91"/>
      <c r="BA118" s="91"/>
      <c r="BB118" s="33" t="str">
        <f>IF($B118&lt;&gt;SUM($H118:$K118),"Total personas  debe ser igual que segúnTipo estrategia+otros","")</f>
        <v/>
      </c>
      <c r="BC118" s="6"/>
      <c r="BD118" s="6"/>
      <c r="BE118" s="16">
        <f>IF($B118&lt;&gt;SUM($H118:$K118),1,0)</f>
        <v>0</v>
      </c>
      <c r="BF118" s="6"/>
      <c r="BG118" s="6"/>
      <c r="BH118" s="91"/>
      <c r="BI118" s="91"/>
      <c r="BJ118" s="91"/>
      <c r="BK118" s="91"/>
      <c r="BL118" s="91"/>
      <c r="BM118" s="91"/>
      <c r="BN118" s="91"/>
      <c r="BO118" s="91"/>
      <c r="BP118" s="91"/>
      <c r="BQ118" s="93"/>
      <c r="BR118" s="91"/>
      <c r="BS118" s="91"/>
      <c r="BT118" s="91"/>
      <c r="BU118" s="91"/>
      <c r="BV118" s="91"/>
      <c r="BW118" s="91"/>
      <c r="BX118" s="91"/>
      <c r="BY118" s="91"/>
      <c r="BZ118" s="91"/>
      <c r="CA118" s="91"/>
      <c r="CB118" s="91"/>
      <c r="CC118" s="91"/>
      <c r="CD118" s="91"/>
      <c r="CE118" s="11"/>
      <c r="CF118" s="11"/>
      <c r="CG118" s="11"/>
      <c r="CH118" s="11"/>
      <c r="CI118" s="11"/>
      <c r="CJ118" s="11"/>
      <c r="CK118" s="11"/>
      <c r="CL118" s="11"/>
      <c r="CM118" s="11"/>
    </row>
    <row r="119" spans="1:91" s="3" customFormat="1" ht="30" customHeight="1" x14ac:dyDescent="0.2">
      <c r="A119" s="155" t="s">
        <v>114</v>
      </c>
      <c r="B119" s="300"/>
      <c r="C119" s="300"/>
      <c r="D119" s="300"/>
      <c r="E119" s="300"/>
      <c r="F119" s="300"/>
      <c r="G119" s="300"/>
      <c r="H119" s="300"/>
      <c r="I119" s="300"/>
      <c r="J119" s="300"/>
      <c r="K119" s="300"/>
      <c r="L119" s="300"/>
      <c r="M119" s="300"/>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297" t="s">
        <v>115</v>
      </c>
      <c r="B120" s="296" t="s">
        <v>116</v>
      </c>
      <c r="C120" s="296" t="s">
        <v>117</v>
      </c>
      <c r="D120" s="290" t="s">
        <v>118</v>
      </c>
      <c r="E120" s="300"/>
      <c r="F120" s="300"/>
      <c r="G120" s="300"/>
      <c r="H120" s="300"/>
      <c r="I120" s="300"/>
      <c r="J120" s="300"/>
      <c r="K120" s="300"/>
      <c r="L120" s="300"/>
      <c r="M120" s="300"/>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4" t="s">
        <v>119</v>
      </c>
      <c r="B121" s="185" t="s">
        <v>120</v>
      </c>
      <c r="C121" s="76"/>
      <c r="D121" s="76"/>
      <c r="E121" s="300"/>
      <c r="F121" s="300"/>
      <c r="G121" s="300"/>
      <c r="H121" s="300"/>
      <c r="I121" s="300"/>
      <c r="J121" s="300"/>
      <c r="K121" s="300"/>
      <c r="L121" s="300"/>
      <c r="M121" s="300"/>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89"/>
      <c r="B122" s="191" t="s">
        <v>121</v>
      </c>
      <c r="C122" s="78"/>
      <c r="D122" s="78"/>
      <c r="E122" s="300"/>
      <c r="F122" s="300"/>
      <c r="G122" s="300"/>
      <c r="H122" s="300"/>
      <c r="I122" s="300"/>
      <c r="J122" s="300"/>
      <c r="K122" s="300"/>
      <c r="L122" s="300"/>
      <c r="M122" s="300"/>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89"/>
      <c r="B123" s="191" t="s">
        <v>122</v>
      </c>
      <c r="C123" s="78"/>
      <c r="D123" s="78"/>
      <c r="E123" s="300"/>
      <c r="F123" s="300"/>
      <c r="G123" s="300"/>
      <c r="H123" s="300"/>
      <c r="I123" s="300"/>
      <c r="J123" s="300"/>
      <c r="K123" s="300"/>
      <c r="L123" s="300"/>
      <c r="M123" s="300"/>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5"/>
      <c r="B124" s="191" t="s">
        <v>123</v>
      </c>
      <c r="C124" s="154"/>
      <c r="D124" s="154"/>
      <c r="E124" s="300"/>
      <c r="F124" s="300"/>
      <c r="G124" s="300"/>
      <c r="H124" s="300"/>
      <c r="I124" s="300"/>
      <c r="J124" s="300"/>
      <c r="K124" s="300"/>
      <c r="L124" s="300"/>
      <c r="M124" s="300"/>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26" t="s">
        <v>124</v>
      </c>
      <c r="B125" s="185" t="s">
        <v>125</v>
      </c>
      <c r="C125" s="76"/>
      <c r="D125" s="76"/>
      <c r="E125" s="300"/>
      <c r="F125" s="300"/>
      <c r="G125" s="300"/>
      <c r="H125" s="300"/>
      <c r="I125" s="300"/>
      <c r="J125" s="300"/>
      <c r="K125" s="300"/>
      <c r="L125" s="300"/>
      <c r="M125" s="300"/>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27"/>
      <c r="B126" s="191" t="s">
        <v>126</v>
      </c>
      <c r="C126" s="78"/>
      <c r="D126" s="78"/>
      <c r="E126" s="300"/>
      <c r="F126" s="300"/>
      <c r="G126" s="300"/>
      <c r="H126" s="300"/>
      <c r="I126" s="300"/>
      <c r="J126" s="300"/>
      <c r="K126" s="300"/>
      <c r="L126" s="300"/>
      <c r="M126" s="300"/>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27"/>
      <c r="B127" s="191" t="s">
        <v>123</v>
      </c>
      <c r="C127" s="78"/>
      <c r="D127" s="78"/>
      <c r="E127" s="300"/>
      <c r="F127" s="300"/>
      <c r="G127" s="300"/>
      <c r="H127" s="300"/>
      <c r="I127" s="300"/>
      <c r="J127" s="300"/>
      <c r="K127" s="300"/>
      <c r="L127" s="300"/>
      <c r="M127" s="300"/>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27"/>
      <c r="B128" s="196" t="s">
        <v>127</v>
      </c>
      <c r="C128" s="84"/>
      <c r="D128" s="84"/>
      <c r="E128" s="300"/>
      <c r="F128" s="300"/>
      <c r="G128" s="300"/>
      <c r="H128" s="300"/>
      <c r="I128" s="300"/>
      <c r="J128" s="300"/>
      <c r="K128" s="300"/>
      <c r="L128" s="300"/>
      <c r="M128" s="300"/>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27"/>
      <c r="B129" s="193" t="s">
        <v>68</v>
      </c>
      <c r="C129" s="154"/>
      <c r="D129" s="154"/>
      <c r="E129" s="300"/>
      <c r="F129" s="300"/>
      <c r="G129" s="300"/>
      <c r="H129" s="300"/>
      <c r="I129" s="300"/>
      <c r="J129" s="300"/>
      <c r="K129" s="300"/>
      <c r="L129" s="300"/>
      <c r="M129" s="300"/>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4" t="s">
        <v>128</v>
      </c>
      <c r="B130" s="185" t="s">
        <v>129</v>
      </c>
      <c r="C130" s="76"/>
      <c r="D130" s="76"/>
      <c r="E130" s="300"/>
      <c r="F130" s="300"/>
      <c r="G130" s="300"/>
      <c r="H130" s="300"/>
      <c r="I130" s="300"/>
      <c r="J130" s="300"/>
      <c r="K130" s="300"/>
      <c r="L130" s="300"/>
      <c r="M130" s="300"/>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89"/>
      <c r="B131" s="191" t="s">
        <v>126</v>
      </c>
      <c r="C131" s="78"/>
      <c r="D131" s="78"/>
      <c r="E131" s="300"/>
      <c r="F131" s="300"/>
      <c r="G131" s="300"/>
      <c r="H131" s="300"/>
      <c r="I131" s="300"/>
      <c r="J131" s="300"/>
      <c r="K131" s="300"/>
      <c r="L131" s="300"/>
      <c r="M131" s="300"/>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89"/>
      <c r="B132" s="191"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89"/>
      <c r="B133" s="196"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89"/>
      <c r="B134" s="196"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5"/>
      <c r="B135" s="193" t="s">
        <v>68</v>
      </c>
      <c r="C135" s="197"/>
      <c r="D135" s="197"/>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26" t="s">
        <v>131</v>
      </c>
      <c r="B136" s="185"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27"/>
      <c r="B137" s="193" t="s">
        <v>133</v>
      </c>
      <c r="C137" s="154"/>
      <c r="D137" s="154"/>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198" t="s">
        <v>134</v>
      </c>
      <c r="B138" s="199"/>
      <c r="C138" s="200"/>
      <c r="D138" s="200"/>
      <c r="E138" s="200"/>
      <c r="F138" s="200"/>
      <c r="G138" s="200"/>
      <c r="H138" s="200"/>
      <c r="I138" s="200"/>
      <c r="J138" s="200"/>
      <c r="K138" s="200"/>
      <c r="L138" s="200"/>
      <c r="M138" s="200"/>
      <c r="N138" s="200"/>
      <c r="AV138" s="6"/>
      <c r="AW138" s="7"/>
      <c r="BA138" s="6"/>
      <c r="BB138" s="6"/>
      <c r="BC138" s="6"/>
      <c r="BD138" s="6"/>
      <c r="BE138" s="6"/>
      <c r="BF138" s="6"/>
      <c r="BP138" s="7"/>
    </row>
    <row r="139" spans="1:81" s="5" customFormat="1" ht="18.75" customHeight="1" x14ac:dyDescent="0.2">
      <c r="A139" s="198" t="s">
        <v>135</v>
      </c>
      <c r="B139" s="199"/>
      <c r="C139" s="200"/>
      <c r="D139" s="200"/>
      <c r="E139" s="200"/>
      <c r="F139" s="200"/>
      <c r="G139" s="200"/>
      <c r="H139" s="200"/>
      <c r="I139" s="200"/>
      <c r="J139" s="200"/>
      <c r="K139" s="200"/>
      <c r="L139" s="200"/>
      <c r="M139" s="200"/>
      <c r="N139" s="200"/>
      <c r="AV139" s="6"/>
      <c r="AW139" s="7"/>
      <c r="BA139" s="6"/>
      <c r="BB139" s="6"/>
      <c r="BC139" s="6"/>
      <c r="BD139" s="6"/>
      <c r="BE139" s="6"/>
      <c r="BF139" s="6"/>
      <c r="BP139" s="7"/>
    </row>
    <row r="140" spans="1:81" s="11" customFormat="1" ht="34.5" customHeight="1" x14ac:dyDescent="0.2">
      <c r="A140" s="396" t="s">
        <v>31</v>
      </c>
      <c r="B140" s="324" t="s">
        <v>5</v>
      </c>
      <c r="C140" s="358" t="s">
        <v>72</v>
      </c>
      <c r="D140" s="370"/>
      <c r="E140" s="370"/>
      <c r="F140" s="370"/>
      <c r="G140" s="370"/>
      <c r="H140" s="370"/>
      <c r="I140" s="370"/>
      <c r="J140" s="370"/>
      <c r="K140" s="370"/>
      <c r="L140" s="370"/>
      <c r="M140" s="370"/>
      <c r="N140" s="370"/>
      <c r="O140" s="370"/>
      <c r="P140" s="370"/>
      <c r="Q140" s="370"/>
      <c r="R140" s="370"/>
      <c r="S140" s="370"/>
      <c r="T140" s="370"/>
      <c r="U140" s="359"/>
      <c r="V140" s="392" t="s">
        <v>136</v>
      </c>
      <c r="W140" s="393"/>
      <c r="X140" s="392" t="s">
        <v>137</v>
      </c>
      <c r="Y140" s="393"/>
      <c r="AS140" s="91"/>
      <c r="AT140" s="91"/>
      <c r="AU140" s="91"/>
      <c r="AV140" s="92"/>
      <c r="AW140" s="93"/>
      <c r="AX140" s="91"/>
      <c r="AY140" s="91"/>
      <c r="AZ140" s="91"/>
      <c r="BA140" s="6"/>
      <c r="BB140" s="6"/>
      <c r="BC140" s="6"/>
      <c r="BD140" s="6"/>
      <c r="BE140" s="6"/>
      <c r="BF140" s="6"/>
      <c r="BG140" s="91"/>
      <c r="BH140" s="91"/>
      <c r="BI140" s="91"/>
      <c r="BJ140" s="91"/>
      <c r="BK140" s="91"/>
      <c r="BL140" s="91"/>
      <c r="BM140" s="91"/>
      <c r="BN140" s="91"/>
      <c r="BO140" s="91"/>
      <c r="BP140" s="93"/>
      <c r="BQ140" s="91"/>
      <c r="BR140" s="91"/>
      <c r="BS140" s="91"/>
      <c r="BT140" s="91"/>
      <c r="BU140" s="91"/>
      <c r="BV140" s="91"/>
      <c r="BW140" s="91"/>
      <c r="BX140" s="91"/>
      <c r="BY140" s="91"/>
      <c r="BZ140" s="91"/>
      <c r="CA140" s="91"/>
      <c r="CB140" s="91"/>
      <c r="CC140" s="91"/>
    </row>
    <row r="141" spans="1:81" s="14" customFormat="1" ht="54" customHeight="1" x14ac:dyDescent="0.2">
      <c r="A141" s="397"/>
      <c r="B141" s="389"/>
      <c r="C141" s="201" t="s">
        <v>10</v>
      </c>
      <c r="D141" s="68" t="s">
        <v>11</v>
      </c>
      <c r="E141" s="202" t="s">
        <v>12</v>
      </c>
      <c r="F141" s="202" t="s">
        <v>13</v>
      </c>
      <c r="G141" s="202"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03" t="s">
        <v>28</v>
      </c>
      <c r="V141" s="204" t="s">
        <v>29</v>
      </c>
      <c r="W141" s="203" t="s">
        <v>30</v>
      </c>
      <c r="X141" s="204" t="s">
        <v>138</v>
      </c>
      <c r="Y141" s="203" t="s">
        <v>139</v>
      </c>
      <c r="Z141" s="11"/>
      <c r="AS141" s="205"/>
      <c r="AT141" s="205"/>
      <c r="AU141" s="205"/>
      <c r="AV141" s="92"/>
      <c r="AW141" s="93"/>
      <c r="AX141" s="205"/>
      <c r="AY141" s="205"/>
      <c r="AZ141" s="205"/>
      <c r="BA141" s="6"/>
      <c r="BB141" s="6"/>
      <c r="BC141" s="6"/>
      <c r="BD141" s="6"/>
      <c r="BE141" s="6"/>
      <c r="BF141" s="6"/>
      <c r="BG141" s="205"/>
      <c r="BH141" s="205"/>
      <c r="BI141" s="205"/>
      <c r="BJ141" s="205"/>
      <c r="BK141" s="205"/>
      <c r="BL141" s="205"/>
      <c r="BM141" s="205"/>
      <c r="BN141" s="205"/>
      <c r="BO141" s="205"/>
      <c r="BP141" s="93"/>
      <c r="BQ141" s="205"/>
      <c r="BR141" s="205"/>
      <c r="BS141" s="205"/>
      <c r="BT141" s="205"/>
      <c r="BU141" s="205"/>
      <c r="BV141" s="205"/>
      <c r="BW141" s="205"/>
      <c r="BX141" s="205"/>
      <c r="BY141" s="205"/>
      <c r="BZ141" s="205"/>
      <c r="CA141" s="205"/>
      <c r="CB141" s="205"/>
      <c r="CC141" s="205"/>
    </row>
    <row r="142" spans="1:81" s="11" customFormat="1" ht="22.5" customHeight="1" x14ac:dyDescent="0.2">
      <c r="A142" s="206" t="s">
        <v>50</v>
      </c>
      <c r="B142" s="24">
        <f>+SUM(C142:U142)</f>
        <v>162</v>
      </c>
      <c r="C142" s="28">
        <v>7</v>
      </c>
      <c r="D142" s="26">
        <v>6</v>
      </c>
      <c r="E142" s="26">
        <v>5</v>
      </c>
      <c r="F142" s="26">
        <v>1</v>
      </c>
      <c r="G142" s="26">
        <v>2</v>
      </c>
      <c r="H142" s="26">
        <v>7</v>
      </c>
      <c r="I142" s="26">
        <v>3</v>
      </c>
      <c r="J142" s="26">
        <v>2</v>
      </c>
      <c r="K142" s="26">
        <v>3</v>
      </c>
      <c r="L142" s="26">
        <v>6</v>
      </c>
      <c r="M142" s="26">
        <v>9</v>
      </c>
      <c r="N142" s="26">
        <v>8</v>
      </c>
      <c r="O142" s="26">
        <v>15</v>
      </c>
      <c r="P142" s="26">
        <v>13</v>
      </c>
      <c r="Q142" s="26">
        <v>15</v>
      </c>
      <c r="R142" s="26">
        <v>18</v>
      </c>
      <c r="S142" s="26">
        <v>9</v>
      </c>
      <c r="T142" s="26">
        <v>10</v>
      </c>
      <c r="U142" s="29">
        <v>23</v>
      </c>
      <c r="V142" s="25">
        <v>60</v>
      </c>
      <c r="W142" s="29">
        <v>102</v>
      </c>
      <c r="X142" s="25">
        <v>72</v>
      </c>
      <c r="Y142" s="29">
        <v>90</v>
      </c>
      <c r="Z142" s="207" t="str">
        <f>$BA142&amp;"  "&amp;$BB142</f>
        <v xml:space="preserve">  </v>
      </c>
      <c r="AA142" s="208"/>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1"/>
      <c r="BT142" s="91"/>
      <c r="BU142" s="91"/>
      <c r="BV142" s="91"/>
      <c r="BW142" s="91"/>
      <c r="BX142" s="91"/>
      <c r="BY142" s="91"/>
      <c r="BZ142" s="91"/>
      <c r="CA142" s="91"/>
      <c r="CB142" s="91"/>
      <c r="CC142" s="91"/>
    </row>
    <row r="143" spans="1:81" s="91" customFormat="1" ht="22.5" customHeight="1" x14ac:dyDescent="0.2">
      <c r="A143" s="209" t="s">
        <v>32</v>
      </c>
      <c r="B143" s="210">
        <f>+SUM(C143:U143)</f>
        <v>0</v>
      </c>
      <c r="C143" s="211"/>
      <c r="D143" s="212"/>
      <c r="E143" s="212"/>
      <c r="F143" s="212"/>
      <c r="G143" s="212"/>
      <c r="H143" s="212"/>
      <c r="I143" s="212"/>
      <c r="J143" s="212"/>
      <c r="K143" s="212"/>
      <c r="L143" s="212"/>
      <c r="M143" s="212"/>
      <c r="N143" s="212"/>
      <c r="O143" s="212"/>
      <c r="P143" s="212"/>
      <c r="Q143" s="212"/>
      <c r="R143" s="212"/>
      <c r="S143" s="212"/>
      <c r="T143" s="212"/>
      <c r="U143" s="213"/>
      <c r="V143" s="214"/>
      <c r="W143" s="213"/>
      <c r="X143" s="214"/>
      <c r="Y143" s="29"/>
      <c r="Z143" s="207" t="str">
        <f>$BA143&amp;"  "&amp;$BB143</f>
        <v xml:space="preserve">  </v>
      </c>
      <c r="AA143" s="208"/>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15" t="s">
        <v>140</v>
      </c>
      <c r="B144" s="36">
        <f t="shared" ref="B144:B159" si="12">+SUM(C144:U144)</f>
        <v>0</v>
      </c>
      <c r="C144" s="40"/>
      <c r="D144" s="38"/>
      <c r="E144" s="38"/>
      <c r="F144" s="38"/>
      <c r="G144" s="38"/>
      <c r="H144" s="38"/>
      <c r="I144" s="38"/>
      <c r="J144" s="38"/>
      <c r="K144" s="38"/>
      <c r="L144" s="38"/>
      <c r="M144" s="38"/>
      <c r="N144" s="38"/>
      <c r="O144" s="38"/>
      <c r="P144" s="38"/>
      <c r="Q144" s="38"/>
      <c r="R144" s="38"/>
      <c r="S144" s="38"/>
      <c r="T144" s="38"/>
      <c r="U144" s="41"/>
      <c r="V144" s="37"/>
      <c r="W144" s="41"/>
      <c r="X144" s="37"/>
      <c r="Y144" s="41"/>
      <c r="Z144" s="207" t="str">
        <f t="shared" ref="Z144:Z158" si="13">$BA144&amp;"  "&amp;$BB144</f>
        <v xml:space="preserve">  </v>
      </c>
      <c r="AA144" s="208"/>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7" t="str">
        <f t="shared" ref="BB144:BB159" si="14">IF($B144&lt;&gt;($X144+$Y144)," El número de consultas según tipo atención NO puede ser diferente al Total.","")</f>
        <v/>
      </c>
      <c r="BC144" s="33"/>
      <c r="BD144" s="16">
        <f t="shared" si="11"/>
        <v>0</v>
      </c>
      <c r="BE144" s="16">
        <f t="shared" ref="BE144:BE159" si="15">IF($B144&lt;&gt;($X144+$Y144),1,0)</f>
        <v>0</v>
      </c>
      <c r="BF144" s="16"/>
      <c r="BG144" s="91"/>
      <c r="BH144" s="91"/>
      <c r="BI144" s="91"/>
      <c r="BJ144" s="91"/>
      <c r="BK144" s="91"/>
      <c r="BL144" s="91"/>
      <c r="BM144" s="91"/>
      <c r="BN144" s="91"/>
      <c r="BO144" s="91"/>
      <c r="BP144" s="93"/>
      <c r="BQ144" s="91"/>
      <c r="BR144" s="91"/>
      <c r="BS144" s="91"/>
      <c r="BT144" s="91"/>
      <c r="BU144" s="91"/>
      <c r="BV144" s="91"/>
      <c r="BW144" s="91"/>
      <c r="BX144" s="91"/>
      <c r="BY144" s="91"/>
      <c r="BZ144" s="91"/>
      <c r="CA144" s="91"/>
      <c r="CB144" s="91"/>
      <c r="CC144" s="91"/>
    </row>
    <row r="145" spans="1:81" s="11" customFormat="1" ht="18" customHeight="1" x14ac:dyDescent="0.2">
      <c r="A145" s="216"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07" t="str">
        <f t="shared" si="13"/>
        <v xml:space="preserve">  </v>
      </c>
      <c r="AA145" s="208"/>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7" t="str">
        <f t="shared" si="14"/>
        <v/>
      </c>
      <c r="BC145" s="33"/>
      <c r="BD145" s="16">
        <f t="shared" si="11"/>
        <v>0</v>
      </c>
      <c r="BE145" s="16">
        <f t="shared" si="15"/>
        <v>0</v>
      </c>
      <c r="BF145" s="16"/>
      <c r="BG145" s="91"/>
      <c r="BH145" s="91"/>
      <c r="BI145" s="91"/>
      <c r="BJ145" s="91"/>
      <c r="BK145" s="91"/>
      <c r="BL145" s="91"/>
      <c r="BM145" s="91"/>
      <c r="BN145" s="91"/>
      <c r="BO145" s="91"/>
      <c r="BP145" s="93"/>
      <c r="BQ145" s="91"/>
      <c r="BR145" s="91"/>
      <c r="BS145" s="91"/>
      <c r="BT145" s="91"/>
      <c r="BU145" s="91"/>
      <c r="BV145" s="91"/>
      <c r="BW145" s="91"/>
      <c r="BX145" s="91"/>
      <c r="BY145" s="91"/>
      <c r="BZ145" s="91"/>
      <c r="CA145" s="91"/>
      <c r="CB145" s="91"/>
      <c r="CC145" s="91"/>
    </row>
    <row r="146" spans="1:81" s="219" customFormat="1" ht="18" customHeight="1" x14ac:dyDescent="0.2">
      <c r="A146" s="216" t="s">
        <v>142</v>
      </c>
      <c r="B146" s="45">
        <f t="shared" si="12"/>
        <v>26</v>
      </c>
      <c r="C146" s="50"/>
      <c r="D146" s="48"/>
      <c r="E146" s="54"/>
      <c r="F146" s="48"/>
      <c r="G146" s="48"/>
      <c r="H146" s="48"/>
      <c r="I146" s="48"/>
      <c r="J146" s="48"/>
      <c r="K146" s="48"/>
      <c r="L146" s="48"/>
      <c r="M146" s="48"/>
      <c r="N146" s="48">
        <v>1</v>
      </c>
      <c r="O146" s="54"/>
      <c r="P146" s="48">
        <v>3</v>
      </c>
      <c r="Q146" s="48">
        <v>2</v>
      </c>
      <c r="R146" s="48">
        <v>4</v>
      </c>
      <c r="S146" s="48">
        <v>3</v>
      </c>
      <c r="T146" s="48">
        <v>5</v>
      </c>
      <c r="U146" s="51">
        <v>8</v>
      </c>
      <c r="V146" s="54">
        <v>14</v>
      </c>
      <c r="W146" s="51">
        <v>12</v>
      </c>
      <c r="X146" s="54">
        <v>6</v>
      </c>
      <c r="Y146" s="51">
        <v>20</v>
      </c>
      <c r="Z146" s="207" t="str">
        <f t="shared" si="13"/>
        <v xml:space="preserve">  </v>
      </c>
      <c r="AA146" s="208"/>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7" t="str">
        <f t="shared" si="14"/>
        <v/>
      </c>
      <c r="BC146" s="33"/>
      <c r="BD146" s="16">
        <f t="shared" si="11"/>
        <v>0</v>
      </c>
      <c r="BE146" s="16">
        <f t="shared" si="15"/>
        <v>0</v>
      </c>
      <c r="BF146" s="16"/>
      <c r="BG146" s="217"/>
      <c r="BH146" s="217"/>
      <c r="BI146" s="217"/>
      <c r="BJ146" s="217"/>
      <c r="BK146" s="217"/>
      <c r="BL146" s="217"/>
      <c r="BM146" s="217"/>
      <c r="BN146" s="217"/>
      <c r="BO146" s="217"/>
      <c r="BP146" s="218"/>
      <c r="BQ146" s="217"/>
      <c r="BR146" s="217"/>
      <c r="BS146" s="217"/>
      <c r="BT146" s="217"/>
      <c r="BU146" s="217"/>
      <c r="BV146" s="217"/>
      <c r="BW146" s="217"/>
      <c r="BX146" s="217"/>
      <c r="BY146" s="217"/>
      <c r="BZ146" s="217"/>
      <c r="CA146" s="217"/>
      <c r="CB146" s="217"/>
      <c r="CC146" s="217"/>
    </row>
    <row r="147" spans="1:81" s="219" customFormat="1" ht="18" customHeight="1" x14ac:dyDescent="0.2">
      <c r="A147" s="216"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07" t="str">
        <f t="shared" si="13"/>
        <v xml:space="preserve">  </v>
      </c>
      <c r="AA147" s="208"/>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7" t="str">
        <f t="shared" si="14"/>
        <v/>
      </c>
      <c r="BC147" s="33"/>
      <c r="BD147" s="16">
        <f t="shared" si="11"/>
        <v>0</v>
      </c>
      <c r="BE147" s="16">
        <f t="shared" si="15"/>
        <v>0</v>
      </c>
      <c r="BF147" s="16"/>
      <c r="BG147" s="217"/>
      <c r="BH147" s="217"/>
      <c r="BI147" s="217"/>
      <c r="BJ147" s="217"/>
      <c r="BK147" s="217"/>
      <c r="BL147" s="217"/>
      <c r="BM147" s="217"/>
      <c r="BN147" s="217"/>
      <c r="BO147" s="217"/>
      <c r="BP147" s="218"/>
      <c r="BQ147" s="217"/>
      <c r="BR147" s="217"/>
      <c r="BS147" s="217"/>
      <c r="BT147" s="217"/>
      <c r="BU147" s="217"/>
      <c r="BV147" s="217"/>
      <c r="BW147" s="217"/>
      <c r="BX147" s="217"/>
      <c r="BY147" s="217"/>
      <c r="BZ147" s="217"/>
      <c r="CA147" s="217"/>
      <c r="CB147" s="217"/>
      <c r="CC147" s="217"/>
    </row>
    <row r="148" spans="1:81" s="219" customFormat="1" ht="18" customHeight="1" x14ac:dyDescent="0.2">
      <c r="A148" s="216"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07" t="str">
        <f t="shared" si="13"/>
        <v xml:space="preserve">  </v>
      </c>
      <c r="AA148" s="208"/>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7" t="str">
        <f t="shared" si="14"/>
        <v/>
      </c>
      <c r="BC148" s="33"/>
      <c r="BD148" s="16">
        <f t="shared" si="11"/>
        <v>0</v>
      </c>
      <c r="BE148" s="16">
        <f t="shared" si="15"/>
        <v>0</v>
      </c>
      <c r="BF148" s="16"/>
      <c r="BG148" s="217"/>
      <c r="BH148" s="217"/>
      <c r="BI148" s="217"/>
      <c r="BJ148" s="217"/>
      <c r="BK148" s="217"/>
      <c r="BL148" s="217"/>
      <c r="BM148" s="217"/>
      <c r="BN148" s="217"/>
      <c r="BO148" s="217"/>
      <c r="BP148" s="218"/>
      <c r="BQ148" s="217"/>
      <c r="BR148" s="217"/>
      <c r="BS148" s="217"/>
      <c r="BT148" s="217"/>
      <c r="BU148" s="217"/>
      <c r="BV148" s="217"/>
      <c r="BW148" s="217"/>
      <c r="BX148" s="217"/>
      <c r="BY148" s="217"/>
      <c r="BZ148" s="217"/>
      <c r="CA148" s="217"/>
      <c r="CB148" s="217"/>
      <c r="CC148" s="217"/>
    </row>
    <row r="149" spans="1:81" s="219" customFormat="1" ht="18" customHeight="1" x14ac:dyDescent="0.2">
      <c r="A149" s="216" t="s">
        <v>145</v>
      </c>
      <c r="B149" s="45">
        <f t="shared" si="12"/>
        <v>1</v>
      </c>
      <c r="C149" s="50"/>
      <c r="D149" s="48"/>
      <c r="E149" s="54"/>
      <c r="F149" s="48"/>
      <c r="G149" s="48"/>
      <c r="H149" s="48"/>
      <c r="I149" s="48"/>
      <c r="J149" s="48"/>
      <c r="K149" s="48"/>
      <c r="L149" s="48"/>
      <c r="M149" s="48"/>
      <c r="N149" s="48"/>
      <c r="O149" s="54"/>
      <c r="P149" s="48"/>
      <c r="Q149" s="48"/>
      <c r="R149" s="48">
        <v>1</v>
      </c>
      <c r="S149" s="48"/>
      <c r="T149" s="48"/>
      <c r="U149" s="51"/>
      <c r="V149" s="54"/>
      <c r="W149" s="51">
        <v>1</v>
      </c>
      <c r="X149" s="54"/>
      <c r="Y149" s="51">
        <v>1</v>
      </c>
      <c r="Z149" s="207" t="str">
        <f t="shared" si="13"/>
        <v xml:space="preserve">  </v>
      </c>
      <c r="AA149" s="208"/>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7" t="str">
        <f t="shared" si="14"/>
        <v/>
      </c>
      <c r="BC149" s="33"/>
      <c r="BD149" s="16">
        <f t="shared" si="11"/>
        <v>0</v>
      </c>
      <c r="BE149" s="16">
        <f t="shared" si="15"/>
        <v>0</v>
      </c>
      <c r="BF149" s="16"/>
      <c r="BG149" s="217"/>
      <c r="BH149" s="217"/>
      <c r="BI149" s="217"/>
      <c r="BJ149" s="217"/>
      <c r="BK149" s="217"/>
      <c r="BL149" s="217"/>
      <c r="BM149" s="217"/>
      <c r="BN149" s="217"/>
      <c r="BO149" s="217"/>
      <c r="BP149" s="218"/>
      <c r="BQ149" s="217"/>
      <c r="BR149" s="217"/>
      <c r="BS149" s="217"/>
      <c r="BT149" s="217"/>
      <c r="BU149" s="217"/>
      <c r="BV149" s="217"/>
      <c r="BW149" s="217"/>
      <c r="BX149" s="217"/>
      <c r="BY149" s="217"/>
      <c r="BZ149" s="217"/>
      <c r="CA149" s="217"/>
      <c r="CB149" s="217"/>
      <c r="CC149" s="217"/>
    </row>
    <row r="150" spans="1:81" s="219" customFormat="1" ht="18" customHeight="1" x14ac:dyDescent="0.2">
      <c r="A150" s="216"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07" t="str">
        <f t="shared" si="13"/>
        <v xml:space="preserve">  </v>
      </c>
      <c r="AA150" s="208"/>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7" t="str">
        <f t="shared" si="14"/>
        <v/>
      </c>
      <c r="BC150" s="33"/>
      <c r="BD150" s="16">
        <f t="shared" si="11"/>
        <v>0</v>
      </c>
      <c r="BE150" s="16">
        <f t="shared" si="15"/>
        <v>0</v>
      </c>
      <c r="BF150" s="16"/>
      <c r="BG150" s="217"/>
      <c r="BH150" s="217"/>
      <c r="BI150" s="217"/>
      <c r="BJ150" s="217"/>
      <c r="BK150" s="217"/>
      <c r="BL150" s="217"/>
      <c r="BM150" s="217"/>
      <c r="BN150" s="217"/>
      <c r="BO150" s="217"/>
      <c r="BP150" s="218"/>
      <c r="BQ150" s="217"/>
      <c r="BR150" s="217"/>
      <c r="BS150" s="217"/>
      <c r="BT150" s="217"/>
      <c r="BU150" s="217"/>
      <c r="BV150" s="217"/>
      <c r="BW150" s="217"/>
      <c r="BX150" s="217"/>
      <c r="BY150" s="217"/>
      <c r="BZ150" s="217"/>
      <c r="CA150" s="217"/>
      <c r="CB150" s="217"/>
      <c r="CC150" s="217"/>
    </row>
    <row r="151" spans="1:81" s="219" customFormat="1" ht="18" customHeight="1" x14ac:dyDescent="0.2">
      <c r="A151" s="216"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07" t="str">
        <f t="shared" si="13"/>
        <v xml:space="preserve">  </v>
      </c>
      <c r="AA151" s="208"/>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7" t="str">
        <f t="shared" si="14"/>
        <v/>
      </c>
      <c r="BC151" s="33"/>
      <c r="BD151" s="16">
        <f t="shared" si="11"/>
        <v>0</v>
      </c>
      <c r="BE151" s="16">
        <f t="shared" si="15"/>
        <v>0</v>
      </c>
      <c r="BF151" s="16"/>
      <c r="BG151" s="217"/>
      <c r="BH151" s="217"/>
      <c r="BI151" s="217"/>
      <c r="BJ151" s="217"/>
      <c r="BK151" s="217"/>
      <c r="BL151" s="217"/>
      <c r="BM151" s="217"/>
      <c r="BN151" s="217"/>
      <c r="BO151" s="217"/>
      <c r="BP151" s="218"/>
      <c r="BQ151" s="217"/>
      <c r="BR151" s="217"/>
      <c r="BS151" s="217"/>
      <c r="BT151" s="217"/>
      <c r="BU151" s="217"/>
      <c r="BV151" s="217"/>
      <c r="BW151" s="217"/>
      <c r="BX151" s="217"/>
      <c r="BY151" s="217"/>
      <c r="BZ151" s="217"/>
      <c r="CA151" s="217"/>
      <c r="CB151" s="217"/>
      <c r="CC151" s="217"/>
    </row>
    <row r="152" spans="1:81" s="219" customFormat="1" ht="18" customHeight="1" x14ac:dyDescent="0.2">
      <c r="A152" s="216" t="s">
        <v>148</v>
      </c>
      <c r="B152" s="45">
        <f t="shared" si="12"/>
        <v>57</v>
      </c>
      <c r="C152" s="50"/>
      <c r="D152" s="48"/>
      <c r="E152" s="54"/>
      <c r="F152" s="48"/>
      <c r="G152" s="48">
        <v>1</v>
      </c>
      <c r="H152" s="48">
        <v>6</v>
      </c>
      <c r="I152" s="48">
        <v>2</v>
      </c>
      <c r="J152" s="48">
        <v>2</v>
      </c>
      <c r="K152" s="48">
        <v>3</v>
      </c>
      <c r="L152" s="48">
        <v>4</v>
      </c>
      <c r="M152" s="48">
        <v>5</v>
      </c>
      <c r="N152" s="48">
        <v>3</v>
      </c>
      <c r="O152" s="54">
        <v>5</v>
      </c>
      <c r="P152" s="48">
        <v>5</v>
      </c>
      <c r="Q152" s="48">
        <v>9</v>
      </c>
      <c r="R152" s="48">
        <v>3</v>
      </c>
      <c r="S152" s="48">
        <v>3</v>
      </c>
      <c r="T152" s="48">
        <v>2</v>
      </c>
      <c r="U152" s="51">
        <v>4</v>
      </c>
      <c r="V152" s="54">
        <v>19</v>
      </c>
      <c r="W152" s="51">
        <v>38</v>
      </c>
      <c r="X152" s="54">
        <v>53</v>
      </c>
      <c r="Y152" s="51">
        <v>4</v>
      </c>
      <c r="Z152" s="207" t="str">
        <f t="shared" si="13"/>
        <v xml:space="preserve">  </v>
      </c>
      <c r="AA152" s="208"/>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7" t="str">
        <f t="shared" si="14"/>
        <v/>
      </c>
      <c r="BC152" s="33"/>
      <c r="BD152" s="16">
        <f t="shared" si="11"/>
        <v>0</v>
      </c>
      <c r="BE152" s="16">
        <f t="shared" si="15"/>
        <v>0</v>
      </c>
      <c r="BF152" s="16"/>
      <c r="BG152" s="217"/>
      <c r="BH152" s="217"/>
      <c r="BI152" s="217"/>
      <c r="BJ152" s="217"/>
      <c r="BK152" s="217"/>
      <c r="BL152" s="217"/>
      <c r="BM152" s="217"/>
      <c r="BN152" s="217"/>
      <c r="BO152" s="217"/>
      <c r="BP152" s="218"/>
      <c r="BQ152" s="217"/>
      <c r="BR152" s="217"/>
      <c r="BS152" s="217"/>
      <c r="BT152" s="217"/>
      <c r="BU152" s="217"/>
      <c r="BV152" s="217"/>
      <c r="BW152" s="217"/>
      <c r="BX152" s="217"/>
      <c r="BY152" s="217"/>
      <c r="BZ152" s="217"/>
      <c r="CA152" s="217"/>
      <c r="CB152" s="217"/>
      <c r="CC152" s="217"/>
    </row>
    <row r="153" spans="1:81" s="219" customFormat="1" ht="18" customHeight="1" x14ac:dyDescent="0.2">
      <c r="A153" s="216" t="s">
        <v>149</v>
      </c>
      <c r="B153" s="45">
        <f t="shared" si="12"/>
        <v>0</v>
      </c>
      <c r="C153" s="50"/>
      <c r="D153" s="48"/>
      <c r="E153" s="54"/>
      <c r="F153" s="48"/>
      <c r="G153" s="48"/>
      <c r="H153" s="48"/>
      <c r="I153" s="48"/>
      <c r="J153" s="48"/>
      <c r="K153" s="48"/>
      <c r="L153" s="48"/>
      <c r="M153" s="48"/>
      <c r="N153" s="48"/>
      <c r="O153" s="54"/>
      <c r="P153" s="48"/>
      <c r="Q153" s="48"/>
      <c r="R153" s="48"/>
      <c r="S153" s="48"/>
      <c r="T153" s="48"/>
      <c r="U153" s="51"/>
      <c r="V153" s="54"/>
      <c r="W153" s="51"/>
      <c r="X153" s="54"/>
      <c r="Y153" s="51"/>
      <c r="Z153" s="207" t="str">
        <f t="shared" si="13"/>
        <v xml:space="preserve">  </v>
      </c>
      <c r="AA153" s="208"/>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7" t="str">
        <f t="shared" si="14"/>
        <v/>
      </c>
      <c r="BC153" s="33"/>
      <c r="BD153" s="16">
        <f t="shared" si="11"/>
        <v>0</v>
      </c>
      <c r="BE153" s="16">
        <f t="shared" si="15"/>
        <v>0</v>
      </c>
      <c r="BF153" s="16"/>
      <c r="BG153" s="217"/>
      <c r="BH153" s="217"/>
      <c r="BI153" s="217"/>
      <c r="BJ153" s="217"/>
      <c r="BK153" s="217"/>
      <c r="BL153" s="217"/>
      <c r="BM153" s="217"/>
      <c r="BN153" s="217"/>
      <c r="BO153" s="217"/>
      <c r="BP153" s="218"/>
      <c r="BQ153" s="217"/>
      <c r="BR153" s="217"/>
      <c r="BS153" s="217"/>
      <c r="BT153" s="217"/>
      <c r="BU153" s="217"/>
      <c r="BV153" s="217"/>
      <c r="BW153" s="217"/>
      <c r="BX153" s="217"/>
      <c r="BY153" s="217"/>
      <c r="BZ153" s="217"/>
      <c r="CA153" s="217"/>
      <c r="CB153" s="217"/>
      <c r="CC153" s="217"/>
    </row>
    <row r="154" spans="1:81" s="219" customFormat="1" ht="18" customHeight="1" x14ac:dyDescent="0.2">
      <c r="A154" s="216"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07" t="str">
        <f t="shared" si="13"/>
        <v xml:space="preserve">  </v>
      </c>
      <c r="AA154" s="208"/>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7" t="str">
        <f t="shared" si="14"/>
        <v/>
      </c>
      <c r="BC154" s="33"/>
      <c r="BD154" s="16">
        <f t="shared" si="11"/>
        <v>0</v>
      </c>
      <c r="BE154" s="16">
        <f t="shared" si="15"/>
        <v>0</v>
      </c>
      <c r="BF154" s="16"/>
      <c r="BG154" s="217"/>
      <c r="BH154" s="217"/>
      <c r="BI154" s="217"/>
      <c r="BJ154" s="217"/>
      <c r="BK154" s="217"/>
      <c r="BL154" s="217"/>
      <c r="BM154" s="217"/>
      <c r="BN154" s="217"/>
      <c r="BO154" s="217"/>
      <c r="BP154" s="218"/>
      <c r="BQ154" s="217"/>
      <c r="BR154" s="217"/>
      <c r="BS154" s="217"/>
      <c r="BT154" s="217"/>
      <c r="BU154" s="217"/>
      <c r="BV154" s="217"/>
      <c r="BW154" s="217"/>
      <c r="BX154" s="217"/>
      <c r="BY154" s="217"/>
      <c r="BZ154" s="217"/>
      <c r="CA154" s="217"/>
      <c r="CB154" s="217"/>
      <c r="CC154" s="217"/>
    </row>
    <row r="155" spans="1:81" s="219" customFormat="1" ht="18" customHeight="1" x14ac:dyDescent="0.2">
      <c r="A155" s="216" t="s">
        <v>151</v>
      </c>
      <c r="B155" s="45">
        <f t="shared" si="12"/>
        <v>40</v>
      </c>
      <c r="C155" s="50">
        <v>7</v>
      </c>
      <c r="D155" s="48">
        <v>6</v>
      </c>
      <c r="E155" s="54">
        <v>5</v>
      </c>
      <c r="F155" s="48">
        <v>1</v>
      </c>
      <c r="G155" s="48"/>
      <c r="H155" s="48"/>
      <c r="I155" s="48">
        <v>1</v>
      </c>
      <c r="J155" s="48"/>
      <c r="K155" s="48"/>
      <c r="L155" s="48">
        <v>1</v>
      </c>
      <c r="M155" s="48">
        <v>3</v>
      </c>
      <c r="N155" s="48"/>
      <c r="O155" s="54">
        <v>3</v>
      </c>
      <c r="P155" s="48">
        <v>2</v>
      </c>
      <c r="Q155" s="48">
        <v>1</v>
      </c>
      <c r="R155" s="48">
        <v>4</v>
      </c>
      <c r="S155" s="48">
        <v>1</v>
      </c>
      <c r="T155" s="48">
        <v>1</v>
      </c>
      <c r="U155" s="51">
        <v>4</v>
      </c>
      <c r="V155" s="54">
        <v>14</v>
      </c>
      <c r="W155" s="51">
        <v>26</v>
      </c>
      <c r="X155" s="54"/>
      <c r="Y155" s="51">
        <v>40</v>
      </c>
      <c r="Z155" s="207" t="str">
        <f t="shared" si="13"/>
        <v xml:space="preserve">  </v>
      </c>
      <c r="AA155" s="208"/>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7" t="str">
        <f t="shared" si="14"/>
        <v/>
      </c>
      <c r="BC155" s="33"/>
      <c r="BD155" s="16">
        <f t="shared" si="11"/>
        <v>0</v>
      </c>
      <c r="BE155" s="16">
        <f t="shared" si="15"/>
        <v>0</v>
      </c>
      <c r="BF155" s="16"/>
      <c r="BG155" s="217"/>
      <c r="BH155" s="217"/>
      <c r="BI155" s="217"/>
      <c r="BJ155" s="217"/>
      <c r="BK155" s="217"/>
      <c r="BL155" s="217"/>
      <c r="BM155" s="217"/>
      <c r="BN155" s="217"/>
      <c r="BO155" s="217"/>
      <c r="BP155" s="218"/>
      <c r="BQ155" s="217"/>
      <c r="BR155" s="217"/>
      <c r="BS155" s="217"/>
      <c r="BT155" s="217"/>
      <c r="BU155" s="217"/>
      <c r="BV155" s="217"/>
      <c r="BW155" s="217"/>
      <c r="BX155" s="217"/>
      <c r="BY155" s="217"/>
      <c r="BZ155" s="217"/>
      <c r="CA155" s="217"/>
      <c r="CB155" s="217"/>
      <c r="CC155" s="217"/>
    </row>
    <row r="156" spans="1:81" s="219" customFormat="1" ht="18" customHeight="1" x14ac:dyDescent="0.2">
      <c r="A156" s="216"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07" t="str">
        <f t="shared" si="13"/>
        <v xml:space="preserve">  </v>
      </c>
      <c r="AA156" s="208"/>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7" t="str">
        <f t="shared" si="14"/>
        <v/>
      </c>
      <c r="BC156" s="33"/>
      <c r="BD156" s="16">
        <f t="shared" si="11"/>
        <v>0</v>
      </c>
      <c r="BE156" s="16">
        <f t="shared" si="15"/>
        <v>0</v>
      </c>
      <c r="BF156" s="16"/>
      <c r="BG156" s="217"/>
      <c r="BH156" s="217"/>
      <c r="BI156" s="217"/>
      <c r="BJ156" s="217"/>
      <c r="BK156" s="217"/>
      <c r="BL156" s="217"/>
      <c r="BM156" s="217"/>
      <c r="BN156" s="217"/>
      <c r="BO156" s="217"/>
      <c r="BP156" s="218"/>
      <c r="BQ156" s="217"/>
      <c r="BR156" s="217"/>
      <c r="BS156" s="217"/>
      <c r="BT156" s="217"/>
      <c r="BU156" s="217"/>
      <c r="BV156" s="217"/>
      <c r="BW156" s="217"/>
      <c r="BX156" s="217"/>
      <c r="BY156" s="217"/>
      <c r="BZ156" s="217"/>
      <c r="CA156" s="217"/>
      <c r="CB156" s="217"/>
      <c r="CC156" s="217"/>
    </row>
    <row r="157" spans="1:81" s="219" customFormat="1" ht="18" customHeight="1" x14ac:dyDescent="0.2">
      <c r="A157" s="216" t="s">
        <v>153</v>
      </c>
      <c r="B157" s="45">
        <f t="shared" si="12"/>
        <v>0</v>
      </c>
      <c r="C157" s="50"/>
      <c r="D157" s="48"/>
      <c r="E157" s="54"/>
      <c r="F157" s="48"/>
      <c r="G157" s="48"/>
      <c r="H157" s="48"/>
      <c r="I157" s="48"/>
      <c r="J157" s="48"/>
      <c r="K157" s="48"/>
      <c r="L157" s="48"/>
      <c r="M157" s="48"/>
      <c r="N157" s="48"/>
      <c r="O157" s="54"/>
      <c r="P157" s="48"/>
      <c r="Q157" s="48"/>
      <c r="R157" s="48"/>
      <c r="S157" s="48"/>
      <c r="T157" s="48"/>
      <c r="U157" s="51"/>
      <c r="V157" s="54"/>
      <c r="W157" s="51"/>
      <c r="X157" s="54"/>
      <c r="Y157" s="51"/>
      <c r="Z157" s="207" t="str">
        <f t="shared" si="13"/>
        <v xml:space="preserve">  </v>
      </c>
      <c r="AA157" s="208"/>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7" t="str">
        <f t="shared" si="14"/>
        <v/>
      </c>
      <c r="BC157" s="33"/>
      <c r="BD157" s="16">
        <f t="shared" si="11"/>
        <v>0</v>
      </c>
      <c r="BE157" s="16">
        <f t="shared" si="15"/>
        <v>0</v>
      </c>
      <c r="BF157" s="16"/>
      <c r="BG157" s="217"/>
      <c r="BH157" s="217"/>
      <c r="BI157" s="217"/>
      <c r="BJ157" s="217"/>
      <c r="BK157" s="217"/>
      <c r="BL157" s="217"/>
      <c r="BM157" s="217"/>
      <c r="BN157" s="217"/>
      <c r="BO157" s="217"/>
      <c r="BP157" s="218"/>
      <c r="BQ157" s="217"/>
      <c r="BR157" s="217"/>
      <c r="BS157" s="217"/>
      <c r="BT157" s="217"/>
      <c r="BU157" s="217"/>
      <c r="BV157" s="217"/>
      <c r="BW157" s="217"/>
      <c r="BX157" s="217"/>
      <c r="BY157" s="217"/>
      <c r="BZ157" s="217"/>
      <c r="CA157" s="217"/>
      <c r="CB157" s="217"/>
      <c r="CC157" s="217"/>
    </row>
    <row r="158" spans="1:81" s="219" customFormat="1" ht="18" customHeight="1" x14ac:dyDescent="0.2">
      <c r="A158" s="216" t="s">
        <v>154</v>
      </c>
      <c r="B158" s="45">
        <f t="shared" si="12"/>
        <v>0</v>
      </c>
      <c r="C158" s="50"/>
      <c r="D158" s="48"/>
      <c r="E158" s="54"/>
      <c r="F158" s="48"/>
      <c r="G158" s="48"/>
      <c r="H158" s="48"/>
      <c r="I158" s="48"/>
      <c r="J158" s="48"/>
      <c r="K158" s="48"/>
      <c r="L158" s="48"/>
      <c r="M158" s="48"/>
      <c r="N158" s="48"/>
      <c r="O158" s="54"/>
      <c r="P158" s="48"/>
      <c r="Q158" s="48"/>
      <c r="R158" s="48"/>
      <c r="S158" s="48"/>
      <c r="T158" s="48"/>
      <c r="U158" s="51"/>
      <c r="V158" s="54"/>
      <c r="W158" s="51"/>
      <c r="X158" s="54"/>
      <c r="Y158" s="51"/>
      <c r="Z158" s="207" t="str">
        <f t="shared" si="13"/>
        <v xml:space="preserve">  </v>
      </c>
      <c r="AA158" s="208"/>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7" t="str">
        <f t="shared" si="14"/>
        <v/>
      </c>
      <c r="BC158" s="33"/>
      <c r="BD158" s="16">
        <f t="shared" si="11"/>
        <v>0</v>
      </c>
      <c r="BE158" s="16">
        <f t="shared" si="15"/>
        <v>0</v>
      </c>
      <c r="BF158" s="16"/>
      <c r="BG158" s="217"/>
      <c r="BH158" s="217"/>
      <c r="BI158" s="217"/>
      <c r="BJ158" s="217"/>
      <c r="BK158" s="217"/>
      <c r="BL158" s="217"/>
      <c r="BM158" s="217"/>
      <c r="BN158" s="217"/>
      <c r="BO158" s="217"/>
      <c r="BP158" s="218"/>
      <c r="BQ158" s="217"/>
      <c r="BR158" s="217"/>
      <c r="BS158" s="217"/>
      <c r="BT158" s="217"/>
      <c r="BU158" s="217"/>
      <c r="BV158" s="217"/>
      <c r="BW158" s="217"/>
      <c r="BX158" s="217"/>
      <c r="BY158" s="217"/>
      <c r="BZ158" s="217"/>
      <c r="CA158" s="217"/>
      <c r="CB158" s="217"/>
      <c r="CC158" s="217"/>
    </row>
    <row r="159" spans="1:81" s="219" customFormat="1" ht="18" customHeight="1" x14ac:dyDescent="0.2">
      <c r="A159" s="220" t="s">
        <v>39</v>
      </c>
      <c r="B159" s="56">
        <f t="shared" si="12"/>
        <v>38</v>
      </c>
      <c r="C159" s="60"/>
      <c r="D159" s="58"/>
      <c r="E159" s="58"/>
      <c r="F159" s="58"/>
      <c r="G159" s="58">
        <v>1</v>
      </c>
      <c r="H159" s="58">
        <v>1</v>
      </c>
      <c r="I159" s="58"/>
      <c r="J159" s="58"/>
      <c r="K159" s="58"/>
      <c r="L159" s="58">
        <v>1</v>
      </c>
      <c r="M159" s="58">
        <v>1</v>
      </c>
      <c r="N159" s="58">
        <v>4</v>
      </c>
      <c r="O159" s="58">
        <v>7</v>
      </c>
      <c r="P159" s="58">
        <v>3</v>
      </c>
      <c r="Q159" s="58">
        <v>3</v>
      </c>
      <c r="R159" s="58">
        <v>6</v>
      </c>
      <c r="S159" s="58">
        <v>2</v>
      </c>
      <c r="T159" s="58">
        <v>2</v>
      </c>
      <c r="U159" s="61">
        <v>7</v>
      </c>
      <c r="V159" s="57">
        <v>13</v>
      </c>
      <c r="W159" s="61">
        <v>25</v>
      </c>
      <c r="X159" s="57">
        <v>13</v>
      </c>
      <c r="Y159" s="61">
        <v>25</v>
      </c>
      <c r="Z159" s="207" t="str">
        <f>$BA159&amp;"  "&amp;$BB159</f>
        <v xml:space="preserve">  </v>
      </c>
      <c r="AA159" s="208"/>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7" t="str">
        <f t="shared" si="14"/>
        <v/>
      </c>
      <c r="BC159" s="33"/>
      <c r="BD159" s="16">
        <f t="shared" si="11"/>
        <v>0</v>
      </c>
      <c r="BE159" s="16">
        <f t="shared" si="15"/>
        <v>0</v>
      </c>
      <c r="BF159" s="16"/>
      <c r="BG159" s="217"/>
      <c r="BH159" s="217"/>
      <c r="BI159" s="217"/>
      <c r="BJ159" s="217"/>
      <c r="BK159" s="217"/>
      <c r="BL159" s="217"/>
      <c r="BM159" s="217"/>
      <c r="BN159" s="217"/>
      <c r="BO159" s="217"/>
      <c r="BP159" s="218"/>
      <c r="BQ159" s="217"/>
      <c r="BR159" s="217"/>
      <c r="BS159" s="217"/>
      <c r="BT159" s="217"/>
      <c r="BU159" s="217"/>
      <c r="BV159" s="217"/>
      <c r="BW159" s="217"/>
      <c r="BX159" s="217"/>
      <c r="BY159" s="217"/>
      <c r="BZ159" s="217"/>
      <c r="CA159" s="217"/>
      <c r="CB159" s="217"/>
      <c r="CC159" s="217"/>
    </row>
    <row r="160" spans="1:81" s="219"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21"/>
      <c r="AS160" s="217"/>
      <c r="AT160" s="217"/>
      <c r="AU160" s="217"/>
      <c r="AV160" s="222"/>
      <c r="AW160" s="218"/>
      <c r="AX160" s="217"/>
      <c r="AY160" s="217"/>
      <c r="AZ160" s="217"/>
      <c r="BA160" s="6"/>
      <c r="BB160" s="6"/>
      <c r="BC160" s="6"/>
      <c r="BD160" s="6"/>
      <c r="BE160" s="6"/>
      <c r="BF160" s="6"/>
      <c r="BG160" s="217"/>
      <c r="BH160" s="217"/>
      <c r="BI160" s="217"/>
      <c r="BJ160" s="217"/>
      <c r="BK160" s="217"/>
      <c r="BL160" s="217"/>
      <c r="BM160" s="217"/>
      <c r="BN160" s="217"/>
      <c r="BO160" s="217"/>
      <c r="BP160" s="218"/>
      <c r="BQ160" s="217"/>
      <c r="BR160" s="217"/>
      <c r="BS160" s="217"/>
      <c r="BT160" s="217"/>
      <c r="BU160" s="217"/>
      <c r="BV160" s="217"/>
      <c r="BW160" s="217"/>
      <c r="BX160" s="217"/>
      <c r="BY160" s="217"/>
      <c r="BZ160" s="217"/>
      <c r="CA160" s="217"/>
      <c r="CB160" s="217"/>
      <c r="CC160" s="217"/>
    </row>
    <row r="161" spans="1:81" s="219" customFormat="1" ht="14.25" customHeight="1" x14ac:dyDescent="0.2">
      <c r="A161" s="324" t="s">
        <v>156</v>
      </c>
      <c r="B161" s="324" t="s">
        <v>5</v>
      </c>
      <c r="C161" s="328" t="s">
        <v>157</v>
      </c>
      <c r="D161" s="329"/>
      <c r="E161" s="64"/>
      <c r="F161" s="64"/>
      <c r="G161" s="64"/>
      <c r="H161" s="64"/>
      <c r="I161" s="64"/>
      <c r="J161" s="64"/>
      <c r="K161" s="64"/>
      <c r="L161" s="64"/>
      <c r="M161" s="64"/>
      <c r="N161" s="64"/>
      <c r="O161" s="64"/>
      <c r="P161" s="64"/>
      <c r="Q161" s="64"/>
      <c r="R161" s="11"/>
      <c r="S161" s="11"/>
      <c r="T161" s="11"/>
      <c r="U161" s="11"/>
      <c r="V161" s="11"/>
      <c r="W161" s="11"/>
      <c r="X161" s="11"/>
      <c r="Z161" s="221"/>
      <c r="AS161" s="217"/>
      <c r="AT161" s="217"/>
      <c r="AU161" s="217"/>
      <c r="AV161" s="222"/>
      <c r="AW161" s="218"/>
      <c r="AX161" s="217"/>
      <c r="AY161" s="217"/>
      <c r="AZ161" s="217"/>
      <c r="BA161" s="6"/>
      <c r="BB161" s="6"/>
      <c r="BC161" s="6"/>
      <c r="BD161" s="6"/>
      <c r="BE161" s="6"/>
      <c r="BF161" s="6"/>
      <c r="BG161" s="217"/>
      <c r="BH161" s="217"/>
      <c r="BI161" s="217"/>
      <c r="BJ161" s="217"/>
      <c r="BK161" s="217"/>
      <c r="BL161" s="217"/>
      <c r="BM161" s="217"/>
      <c r="BN161" s="217"/>
      <c r="BO161" s="217"/>
      <c r="BP161" s="218"/>
      <c r="BQ161" s="217"/>
      <c r="BR161" s="217"/>
      <c r="BS161" s="217"/>
      <c r="BT161" s="217"/>
      <c r="BU161" s="217"/>
      <c r="BV161" s="217"/>
      <c r="BW161" s="217"/>
      <c r="BX161" s="217"/>
      <c r="BY161" s="217"/>
      <c r="BZ161" s="217"/>
      <c r="CA161" s="217"/>
      <c r="CB161" s="217"/>
      <c r="CC161" s="217"/>
    </row>
    <row r="162" spans="1:81" s="219" customFormat="1" ht="14.25" x14ac:dyDescent="0.2">
      <c r="A162" s="325"/>
      <c r="B162" s="325"/>
      <c r="C162" s="291" t="s">
        <v>138</v>
      </c>
      <c r="D162" s="291" t="s">
        <v>139</v>
      </c>
      <c r="E162" s="64"/>
      <c r="F162" s="64"/>
      <c r="G162" s="64"/>
      <c r="H162" s="64"/>
      <c r="I162" s="64"/>
      <c r="J162" s="64"/>
      <c r="K162" s="64"/>
      <c r="L162" s="64"/>
      <c r="M162" s="64"/>
      <c r="N162" s="64"/>
      <c r="O162" s="64"/>
      <c r="P162" s="64"/>
      <c r="Q162" s="64"/>
      <c r="R162" s="11"/>
      <c r="S162" s="11"/>
      <c r="T162" s="11"/>
      <c r="U162" s="11"/>
      <c r="V162" s="11"/>
      <c r="W162" s="11"/>
      <c r="X162" s="11"/>
      <c r="Z162" s="221"/>
      <c r="AS162" s="217"/>
      <c r="AT162" s="217"/>
      <c r="AU162" s="217"/>
      <c r="AV162" s="222"/>
      <c r="AW162" s="218"/>
      <c r="AX162" s="217"/>
      <c r="AY162" s="217"/>
      <c r="AZ162" s="217"/>
      <c r="BA162" s="6"/>
      <c r="BB162" s="6"/>
      <c r="BC162" s="6"/>
      <c r="BD162" s="6"/>
      <c r="BE162" s="6"/>
      <c r="BF162" s="6"/>
      <c r="BG162" s="217"/>
      <c r="BH162" s="217"/>
      <c r="BI162" s="217"/>
      <c r="BJ162" s="217"/>
      <c r="BK162" s="217"/>
      <c r="BL162" s="217"/>
      <c r="BM162" s="217"/>
      <c r="BN162" s="217"/>
      <c r="BO162" s="217"/>
      <c r="BP162" s="218"/>
      <c r="BQ162" s="217"/>
      <c r="BR162" s="217"/>
      <c r="BS162" s="217"/>
      <c r="BT162" s="217"/>
      <c r="BU162" s="217"/>
      <c r="BV162" s="217"/>
      <c r="BW162" s="217"/>
      <c r="BX162" s="217"/>
      <c r="BY162" s="217"/>
      <c r="BZ162" s="217"/>
      <c r="CA162" s="217"/>
      <c r="CB162" s="217"/>
      <c r="CC162" s="217"/>
    </row>
    <row r="163" spans="1:81" s="219" customFormat="1" ht="15.75" customHeight="1" x14ac:dyDescent="0.2">
      <c r="A163" s="216" t="s">
        <v>43</v>
      </c>
      <c r="B163" s="45">
        <f>+SUM(C163:D163)</f>
        <v>40</v>
      </c>
      <c r="C163" s="76">
        <v>21</v>
      </c>
      <c r="D163" s="76">
        <v>19</v>
      </c>
      <c r="E163" s="64"/>
      <c r="F163" s="64"/>
      <c r="G163" s="64"/>
      <c r="H163" s="64"/>
      <c r="I163" s="64"/>
      <c r="J163" s="64"/>
      <c r="K163" s="64"/>
      <c r="L163" s="64"/>
      <c r="M163" s="64"/>
      <c r="N163" s="64"/>
      <c r="O163" s="64"/>
      <c r="P163" s="64"/>
      <c r="Q163" s="64"/>
      <c r="U163" s="14"/>
      <c r="V163" s="14"/>
      <c r="W163" s="11"/>
      <c r="X163" s="11"/>
      <c r="Z163" s="221"/>
      <c r="AS163" s="217"/>
      <c r="AT163" s="217"/>
      <c r="AU163" s="217"/>
      <c r="AV163" s="222"/>
      <c r="AW163" s="218"/>
      <c r="AX163" s="217"/>
      <c r="AY163" s="217"/>
      <c r="AZ163" s="217"/>
      <c r="BA163" s="6"/>
      <c r="BB163" s="6"/>
      <c r="BC163" s="6"/>
      <c r="BD163" s="6"/>
      <c r="BE163" s="6"/>
      <c r="BF163" s="6"/>
      <c r="BG163" s="217"/>
      <c r="BH163" s="217"/>
      <c r="BI163" s="217"/>
      <c r="BJ163" s="217"/>
      <c r="BK163" s="217"/>
      <c r="BL163" s="217"/>
      <c r="BM163" s="217"/>
      <c r="BN163" s="217"/>
      <c r="BO163" s="217"/>
      <c r="BP163" s="218"/>
      <c r="BQ163" s="217"/>
      <c r="BR163" s="217"/>
      <c r="BS163" s="217"/>
      <c r="BT163" s="217"/>
      <c r="BU163" s="217"/>
      <c r="BV163" s="217"/>
      <c r="BW163" s="217"/>
      <c r="BX163" s="217"/>
      <c r="BY163" s="217"/>
      <c r="BZ163" s="217"/>
      <c r="CA163" s="217"/>
      <c r="CB163" s="217"/>
      <c r="CC163" s="217"/>
    </row>
    <row r="164" spans="1:81" s="219" customFormat="1" ht="15.75" customHeight="1" x14ac:dyDescent="0.2">
      <c r="A164" s="216"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21"/>
      <c r="AS164" s="217"/>
      <c r="AT164" s="217"/>
      <c r="AU164" s="217"/>
      <c r="AV164" s="222"/>
      <c r="AW164" s="218"/>
      <c r="AX164" s="217"/>
      <c r="AY164" s="217"/>
      <c r="AZ164" s="217"/>
      <c r="BA164" s="6"/>
      <c r="BB164" s="6"/>
      <c r="BC164" s="6"/>
      <c r="BD164" s="6"/>
      <c r="BE164" s="6"/>
      <c r="BF164" s="6"/>
      <c r="BG164" s="217"/>
      <c r="BH164" s="217"/>
      <c r="BI164" s="217"/>
      <c r="BJ164" s="217"/>
      <c r="BK164" s="217"/>
      <c r="BL164" s="217"/>
      <c r="BM164" s="217"/>
      <c r="BN164" s="217"/>
      <c r="BO164" s="217"/>
      <c r="BP164" s="218"/>
      <c r="BQ164" s="217"/>
      <c r="BR164" s="217"/>
      <c r="BS164" s="217"/>
      <c r="BT164" s="217"/>
      <c r="BU164" s="217"/>
      <c r="BV164" s="217"/>
      <c r="BW164" s="217"/>
      <c r="BX164" s="217"/>
      <c r="BY164" s="217"/>
      <c r="BZ164" s="217"/>
      <c r="CA164" s="217"/>
      <c r="CB164" s="217"/>
      <c r="CC164" s="217"/>
    </row>
    <row r="165" spans="1:81" s="219" customFormat="1" ht="15.75" customHeight="1" x14ac:dyDescent="0.2">
      <c r="A165" s="223" t="s">
        <v>45</v>
      </c>
      <c r="B165" s="224">
        <f>+SUM(C165:D165)</f>
        <v>0</v>
      </c>
      <c r="C165" s="84"/>
      <c r="D165" s="84"/>
      <c r="E165" s="64"/>
      <c r="F165" s="64"/>
      <c r="G165" s="64"/>
      <c r="H165" s="64"/>
      <c r="I165" s="64"/>
      <c r="J165" s="64"/>
      <c r="K165" s="64"/>
      <c r="L165" s="64"/>
      <c r="M165" s="64"/>
      <c r="N165" s="64"/>
      <c r="O165" s="64"/>
      <c r="P165" s="64"/>
      <c r="Q165" s="64"/>
      <c r="U165" s="14"/>
      <c r="V165" s="14"/>
      <c r="W165" s="11"/>
      <c r="X165" s="11"/>
      <c r="Z165" s="221"/>
      <c r="AS165" s="217"/>
      <c r="AT165" s="217"/>
      <c r="AU165" s="217"/>
      <c r="AV165" s="222"/>
      <c r="AW165" s="218"/>
      <c r="AX165" s="217"/>
      <c r="AY165" s="217"/>
      <c r="AZ165" s="217"/>
      <c r="BA165" s="6"/>
      <c r="BB165" s="6"/>
      <c r="BC165" s="6"/>
      <c r="BD165" s="6"/>
      <c r="BE165" s="6"/>
      <c r="BF165" s="6"/>
      <c r="BG165" s="217"/>
      <c r="BH165" s="217"/>
      <c r="BI165" s="217"/>
      <c r="BJ165" s="217"/>
      <c r="BK165" s="217"/>
      <c r="BL165" s="217"/>
      <c r="BM165" s="217"/>
      <c r="BN165" s="217"/>
      <c r="BO165" s="217"/>
      <c r="BP165" s="218"/>
      <c r="BQ165" s="217"/>
      <c r="BR165" s="217"/>
      <c r="BS165" s="217"/>
      <c r="BT165" s="217"/>
      <c r="BU165" s="217"/>
      <c r="BV165" s="217"/>
      <c r="BW165" s="217"/>
      <c r="BX165" s="217"/>
      <c r="BY165" s="217"/>
      <c r="BZ165" s="217"/>
      <c r="CA165" s="217"/>
      <c r="CB165" s="217"/>
      <c r="CC165" s="217"/>
    </row>
    <row r="166" spans="1:81" s="219" customFormat="1" ht="15.75" customHeight="1" x14ac:dyDescent="0.2">
      <c r="A166" s="225" t="s">
        <v>158</v>
      </c>
      <c r="B166" s="224">
        <f>+SUM(C166:D166)</f>
        <v>6</v>
      </c>
      <c r="C166" s="84"/>
      <c r="D166" s="84">
        <v>6</v>
      </c>
      <c r="E166" s="64"/>
      <c r="F166" s="64"/>
      <c r="G166" s="64"/>
      <c r="H166" s="64"/>
      <c r="I166" s="226"/>
      <c r="J166" s="64"/>
      <c r="K166" s="64"/>
      <c r="L166" s="64"/>
      <c r="M166" s="64"/>
      <c r="N166" s="64"/>
      <c r="O166" s="64"/>
      <c r="P166" s="64"/>
      <c r="Q166" s="64"/>
      <c r="U166" s="14"/>
      <c r="V166" s="14"/>
      <c r="W166" s="11"/>
      <c r="X166" s="11"/>
      <c r="Z166" s="221"/>
      <c r="AS166" s="217"/>
      <c r="AT166" s="217"/>
      <c r="AU166" s="217"/>
      <c r="AV166" s="222"/>
      <c r="AW166" s="218"/>
      <c r="AX166" s="217"/>
      <c r="AY166" s="217"/>
      <c r="AZ166" s="217"/>
      <c r="BA166" s="6"/>
      <c r="BB166" s="6"/>
      <c r="BC166" s="6"/>
      <c r="BD166" s="6"/>
      <c r="BE166" s="6"/>
      <c r="BF166" s="6"/>
      <c r="BG166" s="217"/>
      <c r="BH166" s="217"/>
      <c r="BI166" s="217"/>
      <c r="BJ166" s="217"/>
      <c r="BK166" s="217"/>
      <c r="BL166" s="217"/>
      <c r="BM166" s="217"/>
      <c r="BN166" s="217"/>
      <c r="BO166" s="217"/>
      <c r="BP166" s="218"/>
      <c r="BQ166" s="217"/>
      <c r="BR166" s="217"/>
      <c r="BS166" s="217"/>
      <c r="BT166" s="217"/>
      <c r="BU166" s="217"/>
      <c r="BV166" s="217"/>
      <c r="BW166" s="217"/>
      <c r="BX166" s="217"/>
      <c r="BY166" s="217"/>
      <c r="BZ166" s="217"/>
      <c r="CA166" s="217"/>
      <c r="CB166" s="217"/>
      <c r="CC166" s="217"/>
    </row>
    <row r="167" spans="1:81" s="219" customFormat="1" ht="15.75" customHeight="1" x14ac:dyDescent="0.2">
      <c r="A167" s="206" t="s">
        <v>5</v>
      </c>
      <c r="B167" s="24">
        <f>+SUM(C167:D167)</f>
        <v>46</v>
      </c>
      <c r="C167" s="24">
        <f>+SUM(C163:C166)</f>
        <v>21</v>
      </c>
      <c r="D167" s="24">
        <f>+SUM(D163:D166)</f>
        <v>25</v>
      </c>
      <c r="E167" s="64"/>
      <c r="F167" s="64"/>
      <c r="G167" s="64"/>
      <c r="H167" s="64"/>
      <c r="I167" s="64"/>
      <c r="J167" s="64"/>
      <c r="K167" s="64"/>
      <c r="L167" s="64"/>
      <c r="M167" s="64"/>
      <c r="N167" s="64"/>
      <c r="O167" s="64"/>
      <c r="P167" s="64"/>
      <c r="Q167" s="64"/>
      <c r="U167" s="14"/>
      <c r="V167" s="14"/>
      <c r="W167" s="11"/>
      <c r="X167" s="11"/>
      <c r="Z167" s="221"/>
      <c r="AS167" s="217"/>
      <c r="AT167" s="217"/>
      <c r="AU167" s="217"/>
      <c r="AV167" s="222"/>
      <c r="AW167" s="218"/>
      <c r="AX167" s="217"/>
      <c r="AY167" s="217"/>
      <c r="AZ167" s="217"/>
      <c r="BA167" s="6"/>
      <c r="BB167" s="6"/>
      <c r="BC167" s="6"/>
      <c r="BD167" s="6"/>
      <c r="BE167" s="6"/>
      <c r="BF167" s="6"/>
      <c r="BG167" s="217"/>
      <c r="BH167" s="217"/>
      <c r="BI167" s="217"/>
      <c r="BJ167" s="217"/>
      <c r="BK167" s="217"/>
      <c r="BL167" s="217"/>
      <c r="BM167" s="217"/>
      <c r="BN167" s="217"/>
      <c r="BO167" s="217"/>
      <c r="BP167" s="218"/>
      <c r="BQ167" s="217"/>
      <c r="BR167" s="217"/>
      <c r="BS167" s="217"/>
      <c r="BT167" s="217"/>
      <c r="BU167" s="217"/>
      <c r="BV167" s="217"/>
      <c r="BW167" s="217"/>
      <c r="BX167" s="217"/>
      <c r="BY167" s="217"/>
      <c r="BZ167" s="217"/>
      <c r="CA167" s="217"/>
      <c r="CB167" s="217"/>
      <c r="CC167" s="217"/>
    </row>
    <row r="168" spans="1:81" s="15" customFormat="1" ht="40.5" customHeight="1" x14ac:dyDescent="0.2">
      <c r="A168" s="130" t="s">
        <v>159</v>
      </c>
      <c r="B168" s="130"/>
      <c r="C168" s="130"/>
      <c r="D168" s="130"/>
      <c r="E168" s="130"/>
      <c r="F168" s="130"/>
      <c r="G168" s="130"/>
      <c r="H168" s="11"/>
      <c r="I168" s="11"/>
      <c r="J168" s="11"/>
      <c r="K168" s="11"/>
      <c r="L168" s="11"/>
      <c r="M168" s="130"/>
      <c r="N168" s="130"/>
      <c r="R168" s="11"/>
      <c r="S168" s="11"/>
      <c r="AK168" s="13"/>
      <c r="AL168" s="13"/>
      <c r="AM168" s="13"/>
      <c r="AN168" s="13"/>
      <c r="AO168" s="13"/>
      <c r="AP168" s="13"/>
      <c r="AV168" s="17"/>
      <c r="AW168" s="131"/>
      <c r="BA168" s="6"/>
      <c r="BB168" s="6"/>
      <c r="BC168" s="6"/>
      <c r="BD168" s="6"/>
      <c r="BE168" s="6"/>
      <c r="BF168" s="6"/>
      <c r="BP168" s="16"/>
    </row>
    <row r="169" spans="1:81" s="13" customFormat="1" ht="14.25" customHeight="1" x14ac:dyDescent="0.15">
      <c r="A169" s="366" t="s">
        <v>70</v>
      </c>
      <c r="B169" s="368" t="s">
        <v>71</v>
      </c>
      <c r="C169" s="358" t="s">
        <v>72</v>
      </c>
      <c r="D169" s="370"/>
      <c r="E169" s="370"/>
      <c r="F169" s="370"/>
      <c r="G169" s="370"/>
      <c r="H169" s="370"/>
      <c r="I169" s="370"/>
      <c r="J169" s="370"/>
      <c r="K169" s="370"/>
      <c r="L169" s="370"/>
      <c r="M169" s="370"/>
      <c r="N169" s="370"/>
      <c r="O169" s="370"/>
      <c r="P169" s="370"/>
      <c r="Q169" s="370"/>
      <c r="R169" s="370"/>
      <c r="S169" s="370"/>
      <c r="T169" s="370"/>
      <c r="U169" s="370"/>
      <c r="V169" s="358" t="s">
        <v>7</v>
      </c>
      <c r="W169" s="359"/>
      <c r="X169" s="394" t="s">
        <v>73</v>
      </c>
      <c r="Y169" s="390" t="s">
        <v>160</v>
      </c>
      <c r="Z169" s="15"/>
      <c r="AA169" s="15"/>
      <c r="AB169" s="15"/>
      <c r="AC169" s="15"/>
      <c r="AD169" s="15"/>
      <c r="AE169" s="15"/>
      <c r="AF169" s="15"/>
      <c r="AG169" s="15"/>
      <c r="AH169" s="15"/>
      <c r="AI169" s="15"/>
      <c r="AJ169" s="15"/>
      <c r="AW169" s="131"/>
      <c r="AX169" s="17"/>
      <c r="BA169" s="6"/>
      <c r="BB169" s="6"/>
      <c r="BC169" s="6"/>
      <c r="BD169" s="6"/>
      <c r="BE169" s="6"/>
      <c r="BF169" s="6"/>
      <c r="BP169" s="16"/>
    </row>
    <row r="170" spans="1:81" s="13" customFormat="1" ht="30" customHeight="1" x14ac:dyDescent="0.15">
      <c r="A170" s="367"/>
      <c r="B170" s="369"/>
      <c r="C170" s="132"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95"/>
      <c r="Y170" s="391"/>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3" t="s">
        <v>75</v>
      </c>
      <c r="B171" s="134">
        <f t="shared" ref="B171:B176" si="16">SUM(C171:U171)</f>
        <v>72</v>
      </c>
      <c r="C171" s="50"/>
      <c r="D171" s="48"/>
      <c r="E171" s="48"/>
      <c r="F171" s="48"/>
      <c r="G171" s="48">
        <v>1</v>
      </c>
      <c r="H171" s="48">
        <v>7</v>
      </c>
      <c r="I171" s="48">
        <v>2</v>
      </c>
      <c r="J171" s="48">
        <v>2</v>
      </c>
      <c r="K171" s="48">
        <v>3</v>
      </c>
      <c r="L171" s="48">
        <v>4</v>
      </c>
      <c r="M171" s="55">
        <v>6</v>
      </c>
      <c r="N171" s="55">
        <v>4</v>
      </c>
      <c r="O171" s="55">
        <v>9</v>
      </c>
      <c r="P171" s="55">
        <v>9</v>
      </c>
      <c r="Q171" s="55">
        <v>10</v>
      </c>
      <c r="R171" s="55">
        <v>5</v>
      </c>
      <c r="S171" s="55">
        <v>4</v>
      </c>
      <c r="T171" s="55">
        <v>3</v>
      </c>
      <c r="U171" s="55">
        <v>3</v>
      </c>
      <c r="V171" s="50">
        <v>25</v>
      </c>
      <c r="W171" s="51">
        <v>47</v>
      </c>
      <c r="X171" s="227">
        <v>72</v>
      </c>
      <c r="Y171" s="228"/>
      <c r="Z171" s="136"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7"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3"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27"/>
      <c r="Y172" s="229"/>
      <c r="Z172" s="136" t="str">
        <f t="shared" si="17"/>
        <v/>
      </c>
      <c r="AA172" s="15"/>
      <c r="AB172" s="15"/>
      <c r="AC172" s="15"/>
      <c r="AI172" s="15"/>
      <c r="AJ172" s="15"/>
      <c r="AK172" s="15"/>
      <c r="AL172" s="15"/>
      <c r="AM172" s="15"/>
      <c r="AW172" s="16"/>
      <c r="AZ172" s="17"/>
      <c r="BA172" s="33" t="str">
        <f t="shared" si="18"/>
        <v/>
      </c>
      <c r="BB172" s="137" t="str">
        <f t="shared" si="19"/>
        <v/>
      </c>
      <c r="BC172" s="33" t="str">
        <f t="shared" si="20"/>
        <v/>
      </c>
      <c r="BD172" s="16">
        <f t="shared" si="21"/>
        <v>0</v>
      </c>
      <c r="BE172" s="16">
        <f t="shared" si="22"/>
        <v>0</v>
      </c>
      <c r="BF172" s="16" t="str">
        <f t="shared" si="23"/>
        <v/>
      </c>
      <c r="BP172" s="16"/>
    </row>
    <row r="173" spans="1:81" s="13" customFormat="1" ht="15.75" customHeight="1" x14ac:dyDescent="0.15">
      <c r="A173" s="133"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27"/>
      <c r="Y173" s="229"/>
      <c r="Z173" s="136" t="str">
        <f t="shared" si="17"/>
        <v/>
      </c>
      <c r="AA173" s="15"/>
      <c r="AB173" s="15"/>
      <c r="AC173" s="15"/>
      <c r="AI173" s="15"/>
      <c r="AJ173" s="15"/>
      <c r="AK173" s="15"/>
      <c r="AL173" s="15"/>
      <c r="AM173" s="15"/>
      <c r="AW173" s="16"/>
      <c r="AZ173" s="17"/>
      <c r="BA173" s="33" t="str">
        <f t="shared" si="18"/>
        <v/>
      </c>
      <c r="BB173" s="137" t="str">
        <f t="shared" si="19"/>
        <v/>
      </c>
      <c r="BC173" s="33" t="str">
        <f t="shared" si="20"/>
        <v/>
      </c>
      <c r="BD173" s="16">
        <f t="shared" si="21"/>
        <v>0</v>
      </c>
      <c r="BE173" s="16">
        <f t="shared" si="22"/>
        <v>0</v>
      </c>
      <c r="BF173" s="16" t="str">
        <f t="shared" si="23"/>
        <v/>
      </c>
      <c r="BP173" s="16"/>
    </row>
    <row r="174" spans="1:81" s="13" customFormat="1" ht="15.75" customHeight="1" x14ac:dyDescent="0.15">
      <c r="A174" s="23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27"/>
      <c r="Y174" s="229"/>
      <c r="Z174" s="136" t="str">
        <f t="shared" si="17"/>
        <v/>
      </c>
      <c r="AA174" s="15"/>
      <c r="AB174" s="15"/>
      <c r="AC174" s="15"/>
      <c r="AI174" s="15"/>
      <c r="AJ174" s="15"/>
      <c r="AK174" s="15"/>
      <c r="AL174" s="15"/>
      <c r="AM174" s="15"/>
      <c r="AW174" s="16"/>
      <c r="AZ174" s="17"/>
      <c r="BA174" s="33" t="str">
        <f t="shared" si="18"/>
        <v/>
      </c>
      <c r="BB174" s="137" t="str">
        <f t="shared" si="19"/>
        <v/>
      </c>
      <c r="BC174" s="33" t="str">
        <f t="shared" si="20"/>
        <v/>
      </c>
      <c r="BD174" s="16">
        <f t="shared" si="21"/>
        <v>0</v>
      </c>
      <c r="BE174" s="16">
        <f t="shared" si="22"/>
        <v>0</v>
      </c>
      <c r="BF174" s="16" t="str">
        <f t="shared" si="23"/>
        <v/>
      </c>
      <c r="BP174" s="16"/>
    </row>
    <row r="175" spans="1:81" s="13" customFormat="1" ht="15.75" customHeight="1" x14ac:dyDescent="0.15">
      <c r="A175" s="23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32"/>
      <c r="Y175" s="233"/>
      <c r="Z175" s="136" t="str">
        <f t="shared" si="17"/>
        <v/>
      </c>
      <c r="AA175" s="15"/>
      <c r="AB175" s="15"/>
      <c r="AC175" s="15"/>
      <c r="AI175" s="15"/>
      <c r="AJ175" s="15"/>
      <c r="AK175" s="15"/>
      <c r="AL175" s="15"/>
      <c r="AM175" s="15"/>
      <c r="AW175" s="16"/>
      <c r="AZ175" s="17"/>
      <c r="BA175" s="33" t="str">
        <f t="shared" si="18"/>
        <v/>
      </c>
      <c r="BB175" s="137" t="str">
        <f t="shared" si="19"/>
        <v/>
      </c>
      <c r="BC175" s="33" t="str">
        <f t="shared" si="20"/>
        <v/>
      </c>
      <c r="BD175" s="16">
        <f t="shared" si="21"/>
        <v>0</v>
      </c>
      <c r="BE175" s="16">
        <f t="shared" si="22"/>
        <v>0</v>
      </c>
      <c r="BF175" s="16" t="str">
        <f t="shared" si="23"/>
        <v/>
      </c>
      <c r="BP175" s="16"/>
    </row>
    <row r="176" spans="1:81" s="13" customFormat="1" ht="15.75" customHeight="1" x14ac:dyDescent="0.15">
      <c r="A176" s="206" t="s">
        <v>5</v>
      </c>
      <c r="B176" s="56">
        <f t="shared" si="16"/>
        <v>72</v>
      </c>
      <c r="C176" s="234">
        <f>+SUM(C171:C175)</f>
        <v>0</v>
      </c>
      <c r="D176" s="87">
        <f t="shared" ref="D176:Y176" si="24">+SUM(D171:D175)</f>
        <v>0</v>
      </c>
      <c r="E176" s="87">
        <f t="shared" si="24"/>
        <v>0</v>
      </c>
      <c r="F176" s="87">
        <f t="shared" si="24"/>
        <v>0</v>
      </c>
      <c r="G176" s="87">
        <f t="shared" si="24"/>
        <v>1</v>
      </c>
      <c r="H176" s="87">
        <f t="shared" si="24"/>
        <v>7</v>
      </c>
      <c r="I176" s="87">
        <f t="shared" si="24"/>
        <v>2</v>
      </c>
      <c r="J176" s="87">
        <f t="shared" si="24"/>
        <v>2</v>
      </c>
      <c r="K176" s="87">
        <f t="shared" si="24"/>
        <v>3</v>
      </c>
      <c r="L176" s="87">
        <f t="shared" si="24"/>
        <v>4</v>
      </c>
      <c r="M176" s="87">
        <f t="shared" si="24"/>
        <v>6</v>
      </c>
      <c r="N176" s="87">
        <f t="shared" si="24"/>
        <v>4</v>
      </c>
      <c r="O176" s="87">
        <f t="shared" si="24"/>
        <v>9</v>
      </c>
      <c r="P176" s="87">
        <f t="shared" si="24"/>
        <v>9</v>
      </c>
      <c r="Q176" s="87">
        <f t="shared" si="24"/>
        <v>10</v>
      </c>
      <c r="R176" s="87">
        <f t="shared" si="24"/>
        <v>5</v>
      </c>
      <c r="S176" s="87">
        <f t="shared" si="24"/>
        <v>4</v>
      </c>
      <c r="T176" s="87">
        <f t="shared" si="24"/>
        <v>3</v>
      </c>
      <c r="U176" s="88">
        <f t="shared" si="24"/>
        <v>3</v>
      </c>
      <c r="V176" s="234">
        <f t="shared" si="24"/>
        <v>25</v>
      </c>
      <c r="W176" s="235">
        <f t="shared" si="24"/>
        <v>47</v>
      </c>
      <c r="X176" s="236">
        <f t="shared" si="24"/>
        <v>72</v>
      </c>
      <c r="Y176" s="237">
        <f t="shared" si="24"/>
        <v>0</v>
      </c>
      <c r="Z176" s="136" t="str">
        <f t="shared" si="17"/>
        <v/>
      </c>
      <c r="AA176" s="15"/>
      <c r="AB176" s="15"/>
      <c r="AC176" s="15"/>
      <c r="AI176" s="15"/>
      <c r="AJ176" s="15"/>
      <c r="AK176" s="15"/>
      <c r="AL176" s="15"/>
      <c r="AM176" s="15"/>
      <c r="AW176" s="16"/>
      <c r="AZ176" s="17"/>
      <c r="BA176" s="33" t="str">
        <f t="shared" si="18"/>
        <v/>
      </c>
      <c r="BB176" s="137" t="str">
        <f t="shared" si="19"/>
        <v/>
      </c>
      <c r="BC176" s="33" t="str">
        <f t="shared" si="20"/>
        <v/>
      </c>
      <c r="BD176" s="16">
        <f t="shared" si="21"/>
        <v>0</v>
      </c>
      <c r="BE176" s="16">
        <f t="shared" si="22"/>
        <v>0</v>
      </c>
      <c r="BF176" s="16">
        <f t="shared" si="23"/>
        <v>0</v>
      </c>
      <c r="BP176" s="16"/>
    </row>
    <row r="177" spans="1:68" s="13" customFormat="1" ht="40.5" customHeight="1" x14ac:dyDescent="0.2">
      <c r="A177" s="147" t="s">
        <v>161</v>
      </c>
      <c r="C177" s="130"/>
      <c r="D177" s="130"/>
      <c r="E177" s="130"/>
      <c r="F177" s="130"/>
      <c r="G177" s="130"/>
      <c r="H177" s="130"/>
      <c r="I177" s="130"/>
      <c r="J177" s="130"/>
      <c r="K177" s="130"/>
      <c r="L177" s="130"/>
      <c r="M177" s="130"/>
      <c r="N177" s="130"/>
      <c r="O177" s="15"/>
      <c r="P177" s="15"/>
      <c r="Q177" s="15"/>
      <c r="R177" s="15"/>
      <c r="S177" s="15"/>
      <c r="T177" s="15"/>
      <c r="X177" s="15"/>
      <c r="Y177" s="15"/>
      <c r="Z177" s="15"/>
      <c r="AF177" s="15"/>
      <c r="AG177" s="15"/>
      <c r="AH177" s="15"/>
      <c r="AI177" s="15"/>
      <c r="AJ177" s="15"/>
      <c r="AV177" s="17"/>
      <c r="AW177" s="131"/>
      <c r="BA177" s="6"/>
      <c r="BB177" s="6"/>
      <c r="BC177" s="6"/>
      <c r="BD177" s="6"/>
      <c r="BE177" s="6"/>
      <c r="BF177" s="6"/>
      <c r="BP177" s="16"/>
    </row>
    <row r="178" spans="1:68" s="13" customFormat="1" ht="18.75" customHeight="1" x14ac:dyDescent="0.15">
      <c r="A178" s="295" t="s">
        <v>70</v>
      </c>
      <c r="B178" s="292" t="s">
        <v>71</v>
      </c>
      <c r="C178" s="15"/>
      <c r="D178" s="15"/>
      <c r="E178" s="15"/>
      <c r="F178" s="15"/>
      <c r="G178" s="15"/>
      <c r="H178" s="15"/>
      <c r="I178" s="15"/>
      <c r="J178" s="15"/>
      <c r="P178" s="15"/>
      <c r="Q178" s="15"/>
      <c r="R178" s="15"/>
      <c r="S178" s="15"/>
      <c r="T178" s="15"/>
      <c r="AG178" s="148"/>
      <c r="AH178" s="148"/>
      <c r="AW178" s="16"/>
      <c r="BA178" s="6"/>
      <c r="BB178" s="6"/>
      <c r="BC178" s="6"/>
      <c r="BD178" s="6"/>
      <c r="BE178" s="6"/>
      <c r="BF178" s="6"/>
      <c r="BP178" s="16"/>
    </row>
    <row r="179" spans="1:68" s="13" customFormat="1" ht="15" customHeight="1" x14ac:dyDescent="0.15">
      <c r="A179" s="149" t="s">
        <v>75</v>
      </c>
      <c r="B179" s="76">
        <v>591</v>
      </c>
      <c r="C179" s="15"/>
      <c r="D179" s="15"/>
      <c r="E179" s="15"/>
      <c r="F179" s="15"/>
      <c r="G179" s="15"/>
      <c r="H179" s="15"/>
      <c r="I179" s="15"/>
      <c r="J179" s="15"/>
      <c r="T179" s="15"/>
      <c r="AG179" s="148"/>
      <c r="AH179" s="148"/>
      <c r="AK179" s="151"/>
      <c r="AL179" s="152"/>
      <c r="AM179" s="151"/>
      <c r="AN179" s="151"/>
      <c r="AO179" s="151"/>
      <c r="AP179" s="151"/>
      <c r="AW179" s="16"/>
      <c r="BA179" s="6"/>
      <c r="BB179" s="6"/>
      <c r="BC179" s="6"/>
      <c r="BD179" s="6"/>
      <c r="BE179" s="6"/>
      <c r="BF179" s="6"/>
      <c r="BP179" s="16"/>
    </row>
    <row r="180" spans="1:68" s="13" customFormat="1" ht="15" customHeight="1" x14ac:dyDescent="0.15">
      <c r="A180" s="133" t="s">
        <v>76</v>
      </c>
      <c r="B180" s="78"/>
      <c r="C180" s="15"/>
      <c r="D180" s="15"/>
      <c r="E180" s="15"/>
      <c r="F180" s="15"/>
      <c r="G180" s="15"/>
      <c r="H180" s="15"/>
      <c r="I180" s="15"/>
      <c r="J180" s="15"/>
      <c r="T180" s="15"/>
      <c r="AG180" s="148"/>
      <c r="AH180" s="148"/>
      <c r="AK180" s="151"/>
      <c r="AL180" s="152"/>
      <c r="AM180" s="151"/>
      <c r="AN180" s="151"/>
      <c r="AO180" s="151"/>
      <c r="AP180" s="151"/>
      <c r="AW180" s="16"/>
      <c r="BA180" s="6"/>
      <c r="BB180" s="6"/>
      <c r="BC180" s="6"/>
      <c r="BD180" s="6"/>
      <c r="BE180" s="6"/>
      <c r="BF180" s="6"/>
      <c r="BP180" s="16"/>
    </row>
    <row r="181" spans="1:68" s="13" customFormat="1" ht="15" customHeight="1" x14ac:dyDescent="0.15">
      <c r="A181" s="133" t="s">
        <v>77</v>
      </c>
      <c r="B181" s="78"/>
      <c r="C181" s="15"/>
      <c r="D181" s="15"/>
      <c r="E181" s="15"/>
      <c r="F181" s="15"/>
      <c r="G181" s="15"/>
      <c r="H181" s="15"/>
      <c r="I181" s="15"/>
      <c r="J181" s="15"/>
      <c r="T181" s="15"/>
      <c r="AG181" s="148"/>
      <c r="AH181" s="148"/>
      <c r="AK181" s="151"/>
      <c r="AL181" s="152"/>
      <c r="AM181" s="151"/>
      <c r="AN181" s="151"/>
      <c r="AO181" s="151"/>
      <c r="AP181" s="151"/>
      <c r="AW181" s="16"/>
      <c r="BA181" s="6"/>
      <c r="BB181" s="6"/>
      <c r="BC181" s="6"/>
      <c r="BD181" s="6"/>
      <c r="BE181" s="6"/>
      <c r="BF181" s="6"/>
      <c r="BP181" s="16"/>
    </row>
    <row r="182" spans="1:68" s="13" customFormat="1" ht="16.5" customHeight="1" x14ac:dyDescent="0.15">
      <c r="A182" s="138" t="s">
        <v>78</v>
      </c>
      <c r="B182" s="154"/>
      <c r="C182" s="15"/>
      <c r="D182" s="15"/>
      <c r="E182" s="15"/>
      <c r="F182" s="15"/>
      <c r="G182" s="15"/>
      <c r="H182" s="15"/>
      <c r="I182" s="15"/>
      <c r="J182" s="15"/>
      <c r="T182" s="15"/>
      <c r="AG182" s="148"/>
      <c r="AH182" s="148"/>
      <c r="AK182" s="151"/>
      <c r="AL182" s="152"/>
      <c r="AM182" s="151"/>
      <c r="AN182" s="151"/>
      <c r="AO182" s="151"/>
      <c r="AP182" s="151"/>
      <c r="AW182" s="16"/>
      <c r="BA182" s="6"/>
      <c r="BB182" s="6"/>
      <c r="BC182" s="6"/>
      <c r="BD182" s="6"/>
      <c r="BE182" s="6"/>
      <c r="BF182" s="6"/>
      <c r="BP182" s="16"/>
    </row>
    <row r="183" spans="1:68" s="13" customFormat="1" ht="16.5" customHeight="1" x14ac:dyDescent="0.15">
      <c r="A183" s="206" t="s">
        <v>5</v>
      </c>
      <c r="B183" s="56">
        <f>+SUM(B179:B182)</f>
        <v>591</v>
      </c>
      <c r="C183" s="15"/>
      <c r="D183" s="15"/>
      <c r="E183" s="15"/>
      <c r="F183" s="15"/>
      <c r="G183" s="15"/>
      <c r="H183" s="15"/>
      <c r="I183" s="15"/>
      <c r="J183" s="15"/>
      <c r="T183" s="15"/>
      <c r="AG183" s="148"/>
      <c r="AH183" s="148"/>
      <c r="AK183" s="151"/>
      <c r="AL183" s="152"/>
      <c r="AM183" s="151"/>
      <c r="AN183" s="151"/>
      <c r="AO183" s="151"/>
      <c r="AP183" s="151"/>
      <c r="AW183" s="16"/>
      <c r="BA183" s="6"/>
      <c r="BB183" s="6"/>
      <c r="BC183" s="6"/>
      <c r="BD183" s="6"/>
      <c r="BE183" s="6"/>
      <c r="BF183" s="6"/>
      <c r="BP183" s="16"/>
    </row>
    <row r="184" spans="1:68" s="13" customFormat="1" ht="42" customHeight="1" x14ac:dyDescent="0.2">
      <c r="A184" s="147" t="s">
        <v>162</v>
      </c>
      <c r="B184" s="147"/>
      <c r="C184" s="15"/>
      <c r="D184" s="15"/>
      <c r="E184" s="15"/>
      <c r="F184" s="15"/>
      <c r="G184" s="15"/>
      <c r="H184" s="15"/>
      <c r="I184" s="15"/>
      <c r="J184" s="15"/>
      <c r="T184" s="15"/>
      <c r="AG184" s="148"/>
      <c r="AH184" s="148"/>
      <c r="AK184" s="151"/>
      <c r="AL184" s="152"/>
      <c r="AM184" s="151"/>
      <c r="AN184" s="151"/>
      <c r="AO184" s="151"/>
      <c r="AP184" s="151"/>
      <c r="AW184" s="16"/>
      <c r="BA184" s="6"/>
      <c r="BB184" s="6"/>
      <c r="BC184" s="6"/>
      <c r="BD184" s="6"/>
      <c r="BE184" s="6"/>
      <c r="BF184" s="6"/>
      <c r="BP184" s="16"/>
    </row>
    <row r="185" spans="1:68" s="13" customFormat="1" ht="15" customHeight="1" x14ac:dyDescent="0.15">
      <c r="A185" s="295" t="s">
        <v>70</v>
      </c>
      <c r="B185" s="94" t="s">
        <v>71</v>
      </c>
      <c r="C185" s="15"/>
      <c r="D185" s="15"/>
      <c r="E185" s="15"/>
      <c r="F185" s="15"/>
      <c r="G185" s="15"/>
      <c r="H185" s="15"/>
      <c r="I185" s="15"/>
      <c r="J185" s="15"/>
      <c r="T185" s="15"/>
      <c r="AG185" s="148"/>
      <c r="AH185" s="148"/>
      <c r="AK185" s="151"/>
      <c r="AL185" s="152"/>
      <c r="AM185" s="151"/>
      <c r="AN185" s="151"/>
      <c r="AO185" s="151"/>
      <c r="AP185" s="151"/>
      <c r="AW185" s="16"/>
      <c r="BA185" s="6"/>
      <c r="BB185" s="6"/>
      <c r="BC185" s="6"/>
      <c r="BD185" s="6"/>
      <c r="BE185" s="6"/>
      <c r="BF185" s="6"/>
      <c r="BP185" s="16"/>
    </row>
    <row r="186" spans="1:68" s="13" customFormat="1" ht="15" customHeight="1" x14ac:dyDescent="0.15">
      <c r="A186" s="149" t="s">
        <v>75</v>
      </c>
      <c r="B186" s="150">
        <v>742</v>
      </c>
      <c r="C186" s="15"/>
      <c r="D186" s="15"/>
      <c r="E186" s="15"/>
      <c r="F186" s="15"/>
      <c r="G186" s="15"/>
      <c r="H186" s="15"/>
      <c r="I186" s="15"/>
      <c r="J186" s="15"/>
      <c r="P186" s="15"/>
      <c r="Q186" s="15"/>
      <c r="R186" s="15"/>
      <c r="S186" s="15"/>
      <c r="T186" s="15"/>
      <c r="AG186" s="148"/>
      <c r="AH186" s="148"/>
      <c r="AK186" s="151"/>
      <c r="AL186" s="152"/>
      <c r="AM186" s="151"/>
      <c r="AN186" s="151"/>
      <c r="AO186" s="151"/>
      <c r="AP186" s="151"/>
      <c r="AW186" s="16"/>
      <c r="BA186" s="6"/>
      <c r="BB186" s="6"/>
      <c r="BC186" s="6"/>
      <c r="BD186" s="6"/>
      <c r="BE186" s="6"/>
      <c r="BF186" s="6"/>
      <c r="BP186" s="16"/>
    </row>
    <row r="187" spans="1:68" s="13" customFormat="1" ht="15" customHeight="1" x14ac:dyDescent="0.15">
      <c r="A187" s="133" t="s">
        <v>76</v>
      </c>
      <c r="B187" s="78"/>
      <c r="C187" s="15"/>
      <c r="D187" s="15"/>
      <c r="E187" s="15"/>
      <c r="F187" s="15"/>
      <c r="G187" s="15"/>
      <c r="H187" s="15"/>
      <c r="I187" s="15"/>
      <c r="J187" s="15"/>
      <c r="P187" s="15"/>
      <c r="Q187" s="15"/>
      <c r="R187" s="15"/>
      <c r="S187" s="15"/>
      <c r="T187" s="15"/>
      <c r="AG187" s="148"/>
      <c r="AH187" s="148"/>
      <c r="AK187" s="151"/>
      <c r="AL187" s="152"/>
      <c r="AM187" s="151"/>
      <c r="AN187" s="151"/>
      <c r="AO187" s="151"/>
      <c r="AP187" s="151"/>
      <c r="AW187" s="16"/>
      <c r="BA187" s="6"/>
      <c r="BB187" s="6"/>
      <c r="BC187" s="6"/>
      <c r="BD187" s="6"/>
      <c r="BE187" s="6"/>
      <c r="BF187" s="6"/>
      <c r="BP187" s="16"/>
    </row>
    <row r="188" spans="1:68" s="13" customFormat="1" ht="15" customHeight="1" x14ac:dyDescent="0.15">
      <c r="A188" s="133" t="s">
        <v>77</v>
      </c>
      <c r="B188" s="78"/>
      <c r="C188" s="15"/>
      <c r="D188" s="15"/>
      <c r="E188" s="15"/>
      <c r="F188" s="15"/>
      <c r="G188" s="15"/>
      <c r="H188" s="15"/>
      <c r="I188" s="15"/>
      <c r="J188" s="15"/>
      <c r="P188" s="15"/>
      <c r="Q188" s="15"/>
      <c r="R188" s="15"/>
      <c r="S188" s="15"/>
      <c r="T188" s="15"/>
      <c r="AG188" s="148"/>
      <c r="AH188" s="148"/>
      <c r="AK188" s="151"/>
      <c r="AL188" s="152"/>
      <c r="AM188" s="151"/>
      <c r="AN188" s="151"/>
      <c r="AO188" s="151"/>
      <c r="AP188" s="151"/>
      <c r="AW188" s="16"/>
      <c r="BA188" s="6"/>
      <c r="BB188" s="6"/>
      <c r="BC188" s="6"/>
      <c r="BD188" s="6"/>
      <c r="BE188" s="6"/>
      <c r="BF188" s="6"/>
      <c r="BP188" s="16"/>
    </row>
    <row r="189" spans="1:68" ht="15" customHeight="1" x14ac:dyDescent="0.2">
      <c r="A189" s="138" t="s">
        <v>78</v>
      </c>
      <c r="B189" s="154"/>
      <c r="K189" s="6"/>
      <c r="L189" s="6"/>
    </row>
    <row r="190" spans="1:68" ht="15" customHeight="1" x14ac:dyDescent="0.2">
      <c r="A190" s="206" t="s">
        <v>5</v>
      </c>
      <c r="B190" s="56">
        <f>+SUM(B186:B189)</f>
        <v>742</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39" t="s">
        <v>164</v>
      </c>
      <c r="B192" s="94" t="s">
        <v>71</v>
      </c>
      <c r="C192" s="6"/>
      <c r="D192" s="6"/>
      <c r="E192" s="6"/>
      <c r="F192" s="6"/>
      <c r="G192" s="6"/>
      <c r="H192" s="6"/>
      <c r="I192" s="6"/>
      <c r="J192" s="6"/>
      <c r="K192" s="6"/>
      <c r="L192" s="6"/>
      <c r="M192" s="6"/>
      <c r="N192" s="6"/>
    </row>
    <row r="193" spans="1:14" ht="16.5" customHeight="1" x14ac:dyDescent="0.15">
      <c r="A193" s="240" t="s">
        <v>165</v>
      </c>
      <c r="B193" s="150"/>
      <c r="C193" s="6"/>
      <c r="D193" s="6"/>
      <c r="E193" s="6"/>
      <c r="F193" s="6"/>
      <c r="G193" s="6"/>
      <c r="H193" s="6"/>
      <c r="I193" s="6"/>
      <c r="J193" s="6"/>
      <c r="K193" s="6"/>
      <c r="L193" s="6"/>
      <c r="M193" s="6"/>
      <c r="N193" s="6"/>
    </row>
    <row r="194" spans="1:14" ht="16.5" customHeight="1" x14ac:dyDescent="0.15">
      <c r="A194" s="241" t="s">
        <v>166</v>
      </c>
      <c r="B194" s="78"/>
      <c r="C194" s="6"/>
      <c r="D194" s="6"/>
      <c r="E194" s="6"/>
      <c r="F194" s="6"/>
      <c r="G194" s="6"/>
      <c r="H194" s="6"/>
      <c r="I194" s="6"/>
      <c r="J194" s="6"/>
      <c r="K194" s="6"/>
      <c r="L194" s="6"/>
      <c r="M194" s="6"/>
      <c r="N194" s="6"/>
    </row>
    <row r="195" spans="1:14" ht="16.5" customHeight="1" x14ac:dyDescent="0.15">
      <c r="A195" s="242" t="s">
        <v>167</v>
      </c>
      <c r="B195" s="154"/>
      <c r="C195" s="6"/>
      <c r="D195" s="6"/>
      <c r="E195" s="6"/>
      <c r="F195" s="6"/>
      <c r="G195" s="6"/>
      <c r="H195" s="6"/>
      <c r="I195" s="6"/>
      <c r="J195" s="6"/>
      <c r="K195" s="6"/>
      <c r="L195" s="6"/>
      <c r="M195" s="6"/>
      <c r="N195" s="6"/>
    </row>
    <row r="196" spans="1:14" ht="26.25" customHeight="1" x14ac:dyDescent="0.2">
      <c r="A196" s="243" t="s">
        <v>168</v>
      </c>
      <c r="B196" s="90"/>
      <c r="C196" s="90"/>
      <c r="D196" s="90"/>
    </row>
    <row r="197" spans="1:14" ht="31.5" customHeight="1" x14ac:dyDescent="0.2">
      <c r="A197" s="244" t="s">
        <v>82</v>
      </c>
      <c r="B197" s="94" t="s">
        <v>5</v>
      </c>
      <c r="N197" s="6"/>
    </row>
    <row r="198" spans="1:14" ht="15" customHeight="1" x14ac:dyDescent="0.2">
      <c r="A198" s="245" t="s">
        <v>83</v>
      </c>
      <c r="B198" s="76">
        <v>591</v>
      </c>
      <c r="M198" s="6"/>
      <c r="N198" s="6"/>
    </row>
    <row r="199" spans="1:14" ht="15" customHeight="1" x14ac:dyDescent="0.2">
      <c r="A199" s="160" t="s">
        <v>169</v>
      </c>
      <c r="B199" s="78">
        <v>685</v>
      </c>
      <c r="M199" s="6"/>
      <c r="N199" s="6"/>
    </row>
    <row r="200" spans="1:14" ht="15" customHeight="1" x14ac:dyDescent="0.2">
      <c r="A200" s="160" t="s">
        <v>170</v>
      </c>
      <c r="B200" s="78">
        <v>54</v>
      </c>
      <c r="M200" s="6"/>
      <c r="N200" s="6"/>
    </row>
    <row r="201" spans="1:14" ht="15" customHeight="1" x14ac:dyDescent="0.2">
      <c r="A201" s="246" t="s">
        <v>171</v>
      </c>
      <c r="B201" s="78"/>
      <c r="M201" s="6"/>
      <c r="N201" s="6"/>
    </row>
    <row r="202" spans="1:14" ht="15" customHeight="1" x14ac:dyDescent="0.2">
      <c r="A202" s="160" t="s">
        <v>172</v>
      </c>
      <c r="B202" s="78"/>
      <c r="M202" s="6"/>
      <c r="N202" s="6"/>
    </row>
    <row r="203" spans="1:14" ht="15" customHeight="1" x14ac:dyDescent="0.2">
      <c r="A203" s="160" t="s">
        <v>173</v>
      </c>
      <c r="B203" s="78"/>
      <c r="M203" s="6"/>
      <c r="N203" s="6"/>
    </row>
    <row r="204" spans="1:14" ht="15" customHeight="1" x14ac:dyDescent="0.2">
      <c r="A204" s="160" t="s">
        <v>174</v>
      </c>
      <c r="B204" s="78">
        <v>12</v>
      </c>
      <c r="M204" s="6"/>
      <c r="N204" s="6"/>
    </row>
    <row r="205" spans="1:14" ht="15" customHeight="1" x14ac:dyDescent="0.2">
      <c r="A205" s="160" t="s">
        <v>175</v>
      </c>
      <c r="B205" s="78"/>
      <c r="M205" s="6"/>
      <c r="N205" s="6"/>
    </row>
    <row r="206" spans="1:14" ht="15" customHeight="1" x14ac:dyDescent="0.2">
      <c r="A206" s="247" t="s">
        <v>86</v>
      </c>
      <c r="B206" s="78">
        <v>719</v>
      </c>
      <c r="M206" s="6"/>
      <c r="N206" s="6"/>
    </row>
    <row r="207" spans="1:14" ht="15" customHeight="1" x14ac:dyDescent="0.2">
      <c r="A207" s="246" t="s">
        <v>176</v>
      </c>
      <c r="B207" s="78"/>
      <c r="M207" s="6"/>
      <c r="N207" s="6"/>
    </row>
    <row r="208" spans="1:14" ht="15" customHeight="1" x14ac:dyDescent="0.2">
      <c r="A208" s="246" t="s">
        <v>177</v>
      </c>
      <c r="B208" s="78"/>
      <c r="M208" s="6"/>
      <c r="N208" s="6"/>
    </row>
    <row r="209" spans="1:14" ht="15" customHeight="1" x14ac:dyDescent="0.2">
      <c r="A209" s="160" t="s">
        <v>178</v>
      </c>
      <c r="B209" s="78"/>
      <c r="L209" s="6"/>
      <c r="M209" s="6"/>
      <c r="N209" s="6"/>
    </row>
    <row r="210" spans="1:14" ht="15" customHeight="1" x14ac:dyDescent="0.2">
      <c r="A210" s="247" t="s">
        <v>179</v>
      </c>
      <c r="B210" s="78"/>
      <c r="L210" s="6"/>
      <c r="M210" s="6"/>
      <c r="N210" s="6"/>
    </row>
    <row r="211" spans="1:14" ht="21.75" customHeight="1" x14ac:dyDescent="0.2">
      <c r="A211" s="246" t="s">
        <v>180</v>
      </c>
      <c r="B211" s="78"/>
      <c r="L211" s="6"/>
      <c r="M211" s="6"/>
      <c r="N211" s="6"/>
    </row>
    <row r="212" spans="1:14" ht="15" customHeight="1" x14ac:dyDescent="0.2">
      <c r="A212" s="247" t="s">
        <v>181</v>
      </c>
      <c r="B212" s="78"/>
      <c r="L212" s="6"/>
      <c r="M212" s="6"/>
      <c r="N212" s="6"/>
    </row>
    <row r="213" spans="1:14" ht="15" customHeight="1" x14ac:dyDescent="0.2">
      <c r="A213" s="248" t="s">
        <v>182</v>
      </c>
      <c r="B213" s="78"/>
      <c r="L213" s="6"/>
      <c r="M213" s="6"/>
      <c r="N213" s="6"/>
    </row>
    <row r="214" spans="1:14" ht="15" customHeight="1" x14ac:dyDescent="0.2">
      <c r="A214" s="160" t="s">
        <v>183</v>
      </c>
      <c r="B214" s="78"/>
      <c r="L214" s="6"/>
      <c r="M214" s="6"/>
      <c r="N214" s="6"/>
    </row>
    <row r="215" spans="1:14" ht="23.25" customHeight="1" x14ac:dyDescent="0.2">
      <c r="A215" s="246" t="s">
        <v>184</v>
      </c>
      <c r="B215" s="78"/>
      <c r="L215" s="6"/>
      <c r="M215" s="6"/>
      <c r="N215" s="6"/>
    </row>
    <row r="216" spans="1:14" ht="15" customHeight="1" x14ac:dyDescent="0.2">
      <c r="A216" s="160" t="s">
        <v>185</v>
      </c>
      <c r="B216" s="78"/>
      <c r="L216" s="6"/>
      <c r="M216" s="6"/>
      <c r="N216" s="6"/>
    </row>
    <row r="217" spans="1:14" ht="15" customHeight="1" x14ac:dyDescent="0.2">
      <c r="A217" s="246" t="s">
        <v>186</v>
      </c>
      <c r="B217" s="78"/>
      <c r="L217" s="6"/>
      <c r="M217" s="6"/>
      <c r="N217" s="6"/>
    </row>
    <row r="218" spans="1:14" ht="15" customHeight="1" x14ac:dyDescent="0.2">
      <c r="A218" s="160" t="s">
        <v>92</v>
      </c>
      <c r="B218" s="78"/>
      <c r="L218" s="6"/>
      <c r="M218" s="6"/>
      <c r="N218" s="6"/>
    </row>
    <row r="219" spans="1:14" ht="15" customHeight="1" x14ac:dyDescent="0.2">
      <c r="A219" s="160" t="s">
        <v>93</v>
      </c>
      <c r="B219" s="78"/>
      <c r="L219" s="6"/>
      <c r="M219" s="6"/>
      <c r="N219" s="6"/>
    </row>
    <row r="220" spans="1:14" ht="15" customHeight="1" x14ac:dyDescent="0.2">
      <c r="A220" s="247" t="s">
        <v>187</v>
      </c>
      <c r="B220" s="78"/>
      <c r="L220" s="6"/>
      <c r="M220" s="6"/>
      <c r="N220" s="6"/>
    </row>
    <row r="221" spans="1:14" ht="15" customHeight="1" x14ac:dyDescent="0.2">
      <c r="A221" s="249" t="s">
        <v>188</v>
      </c>
      <c r="B221" s="154"/>
      <c r="L221" s="6"/>
      <c r="M221" s="6"/>
      <c r="N221" s="6"/>
    </row>
    <row r="222" spans="1:14" ht="15" customHeight="1" x14ac:dyDescent="0.2">
      <c r="A222" s="206" t="s">
        <v>5</v>
      </c>
      <c r="B222" s="56">
        <f>+SUM(B198:B221)</f>
        <v>2061</v>
      </c>
    </row>
    <row r="227" spans="1:68" x14ac:dyDescent="0.2">
      <c r="A227" s="6"/>
    </row>
    <row r="228" spans="1:68" x14ac:dyDescent="0.2">
      <c r="A228" s="6"/>
    </row>
    <row r="229" spans="1:68" x14ac:dyDescent="0.2">
      <c r="A229" s="6"/>
    </row>
    <row r="230" spans="1:68" x14ac:dyDescent="0.2">
      <c r="A230" s="6"/>
    </row>
    <row r="231" spans="1:68" s="238" customFormat="1" x14ac:dyDescent="0.2">
      <c r="A231" s="6"/>
      <c r="AW231" s="250"/>
      <c r="BA231" s="6"/>
      <c r="BB231" s="6"/>
      <c r="BC231" s="6"/>
      <c r="BD231" s="6"/>
      <c r="BE231" s="6"/>
      <c r="BF231" s="6"/>
      <c r="BP231" s="250"/>
    </row>
    <row r="232" spans="1:68" s="238" customFormat="1" x14ac:dyDescent="0.2">
      <c r="A232" s="6"/>
      <c r="AW232" s="250"/>
      <c r="BA232" s="6"/>
      <c r="BB232" s="6"/>
      <c r="BC232" s="6"/>
      <c r="BD232" s="6"/>
      <c r="BE232" s="6"/>
      <c r="BF232" s="6"/>
      <c r="BP232" s="250"/>
    </row>
    <row r="233" spans="1:68" s="238" customFormat="1" x14ac:dyDescent="0.2">
      <c r="A233" s="6"/>
      <c r="AW233" s="250"/>
      <c r="BA233" s="6"/>
      <c r="BB233" s="6"/>
      <c r="BC233" s="6"/>
      <c r="BD233" s="6"/>
      <c r="BE233" s="6"/>
      <c r="BF233" s="6"/>
      <c r="BP233" s="250"/>
    </row>
    <row r="234" spans="1:68" s="238" customFormat="1" x14ac:dyDescent="0.2">
      <c r="A234" s="6"/>
      <c r="AW234" s="250"/>
      <c r="BA234" s="6"/>
      <c r="BB234" s="6"/>
      <c r="BC234" s="6"/>
      <c r="BD234" s="6"/>
      <c r="BE234" s="6"/>
      <c r="BF234" s="6"/>
      <c r="BP234" s="250"/>
    </row>
    <row r="235" spans="1:68" s="238" customFormat="1" hidden="1" x14ac:dyDescent="0.2">
      <c r="A235" s="6"/>
      <c r="AW235" s="250"/>
      <c r="BA235" s="6"/>
      <c r="BB235" s="6"/>
      <c r="BC235" s="6"/>
      <c r="BD235" s="6"/>
      <c r="BE235" s="6"/>
      <c r="BF235" s="6"/>
      <c r="BP235" s="250"/>
    </row>
    <row r="236" spans="1:68" s="238" customFormat="1" hidden="1" x14ac:dyDescent="0.2">
      <c r="A236" s="251">
        <f>SUM(A8:Y222)</f>
        <v>8882</v>
      </c>
      <c r="AW236" s="250"/>
      <c r="BA236" s="6"/>
      <c r="BB236" s="6"/>
      <c r="BC236" s="6"/>
      <c r="BD236" s="6"/>
      <c r="BE236" s="251">
        <f>SUM(BD1:BG205)</f>
        <v>0</v>
      </c>
      <c r="BF236" s="6"/>
      <c r="BP236" s="250"/>
    </row>
    <row r="237" spans="1:68" s="238" customFormat="1" hidden="1" x14ac:dyDescent="0.2">
      <c r="A237" s="6"/>
      <c r="AW237" s="250"/>
      <c r="BA237" s="6"/>
      <c r="BB237" s="6"/>
      <c r="BC237" s="6"/>
      <c r="BD237" s="6"/>
      <c r="BF237" s="6"/>
      <c r="BP237" s="250"/>
    </row>
    <row r="238" spans="1:68" s="238" customFormat="1" hidden="1" x14ac:dyDescent="0.2">
      <c r="A238" s="6"/>
      <c r="AW238" s="250"/>
      <c r="BA238" s="6"/>
      <c r="BB238" s="6"/>
      <c r="BC238" s="6"/>
      <c r="BD238" s="6"/>
      <c r="BE238" s="6"/>
      <c r="BF238" s="6"/>
      <c r="BP238" s="250"/>
    </row>
    <row r="239" spans="1:68" s="238" customFormat="1" x14ac:dyDescent="0.2">
      <c r="A239" s="6"/>
      <c r="AW239" s="250"/>
      <c r="BA239" s="6"/>
      <c r="BB239" s="6"/>
      <c r="BC239" s="6"/>
      <c r="BD239" s="6"/>
      <c r="BE239" s="6"/>
      <c r="BF239" s="6"/>
      <c r="BP239" s="250"/>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D19" sqref="D19"/>
    </sheetView>
  </sheetViews>
  <sheetFormatPr baseColWidth="10" defaultRowHeight="12.75" x14ac:dyDescent="0.2"/>
  <cols>
    <col min="1" max="1" width="35.42578125" style="238" customWidth="1"/>
    <col min="2" max="2" width="23.5703125" style="238" customWidth="1"/>
    <col min="3" max="3" width="15" style="238" customWidth="1"/>
    <col min="4" max="4" width="15.7109375" style="238" customWidth="1"/>
    <col min="5" max="5" width="13.42578125" style="238" customWidth="1"/>
    <col min="6" max="6" width="13" style="238" customWidth="1"/>
    <col min="7" max="7" width="14.7109375" style="238" customWidth="1"/>
    <col min="8" max="8" width="13" style="238" customWidth="1"/>
    <col min="9" max="9" width="12.5703125" style="238" customWidth="1"/>
    <col min="10" max="10" width="9.28515625" style="238" customWidth="1"/>
    <col min="11" max="11" width="10.28515625" style="238" customWidth="1"/>
    <col min="12" max="12" width="9.28515625" style="238" customWidth="1"/>
    <col min="13" max="13" width="9.42578125" style="238" customWidth="1"/>
    <col min="14" max="14" width="9.140625" style="238"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",[7]NOMBRE!B2," - ","( ",[7]NOMBRE!C2,[7]NOMBRE!D2,[7]NOMBRE!E2,[7]NOMBRE!F2,[7]NOMBRE!G2,"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",[7]NOMBRE!B3," - ","( ",[7]NOMBRE!C3,[7]NOMBRE!D3,[7]NOMBRE!E3,[7]NOMBRE!F3,[7]NOMBRE!G3,[7]NOMBRE!H3," )")</f>
        <v>ESTABLECIMIENTO/ESTRATEGIA: HOSPITAL DE LINARES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",[7]NOMBRE!B6," - ","( ",[7]NOMBRE!C6,[7]NOMBRE!D6," )")</f>
        <v>MES: JUNIO - ( 06 )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",[7]NOMBRE!B7)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23" t="s">
        <v>1</v>
      </c>
      <c r="B6" s="323"/>
      <c r="C6" s="323"/>
      <c r="D6" s="323"/>
      <c r="E6" s="323"/>
      <c r="F6" s="323"/>
      <c r="G6" s="323"/>
      <c r="H6" s="323"/>
      <c r="I6" s="323"/>
      <c r="J6" s="323"/>
      <c r="K6" s="323"/>
      <c r="L6" s="323"/>
      <c r="M6" s="323"/>
      <c r="N6" s="323"/>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4" t="s">
        <v>4</v>
      </c>
      <c r="B10" s="326" t="s">
        <v>5</v>
      </c>
      <c r="C10" s="327" t="s">
        <v>6</v>
      </c>
      <c r="D10" s="327"/>
      <c r="E10" s="327"/>
      <c r="F10" s="327"/>
      <c r="G10" s="327"/>
      <c r="H10" s="327"/>
      <c r="I10" s="327"/>
      <c r="J10" s="327"/>
      <c r="K10" s="327"/>
      <c r="L10" s="327"/>
      <c r="M10" s="327"/>
      <c r="N10" s="327"/>
      <c r="O10" s="327"/>
      <c r="P10" s="327"/>
      <c r="Q10" s="327"/>
      <c r="R10" s="327"/>
      <c r="S10" s="327"/>
      <c r="T10" s="327"/>
      <c r="U10" s="328"/>
      <c r="V10" s="328" t="s">
        <v>7</v>
      </c>
      <c r="W10" s="329"/>
      <c r="X10" s="338" t="s">
        <v>8</v>
      </c>
      <c r="Y10" s="334" t="s">
        <v>9</v>
      </c>
      <c r="Z10" s="15"/>
      <c r="AA10" s="15"/>
      <c r="AB10" s="15"/>
      <c r="AC10" s="15"/>
      <c r="AI10" s="15"/>
      <c r="AJ10" s="15"/>
      <c r="AK10" s="15"/>
      <c r="AL10" s="15"/>
      <c r="AM10" s="15"/>
      <c r="AW10" s="16"/>
      <c r="AZ10" s="17"/>
      <c r="BP10" s="16"/>
    </row>
    <row r="11" spans="1:81" s="13" customFormat="1" ht="39" customHeight="1" x14ac:dyDescent="0.15">
      <c r="A11" s="325"/>
      <c r="B11" s="326"/>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39"/>
      <c r="Y11" s="335"/>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4" t="s">
        <v>37</v>
      </c>
      <c r="B18" s="324" t="s">
        <v>5</v>
      </c>
      <c r="C18" s="336" t="s">
        <v>38</v>
      </c>
      <c r="D18" s="337"/>
      <c r="E18" s="337"/>
      <c r="F18" s="324"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5"/>
      <c r="B19" s="325"/>
      <c r="C19" s="67" t="s">
        <v>40</v>
      </c>
      <c r="D19" s="68" t="s">
        <v>41</v>
      </c>
      <c r="E19" s="69" t="s">
        <v>42</v>
      </c>
      <c r="F19" s="325"/>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294">
        <f>+SUM(C23:F23)</f>
        <v>0</v>
      </c>
      <c r="C23" s="86">
        <f>+SUM(C20:C22)</f>
        <v>0</v>
      </c>
      <c r="D23" s="87">
        <f>+SUM(D20:D22)</f>
        <v>0</v>
      </c>
      <c r="E23" s="88">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89"/>
      <c r="BP23" s="16"/>
    </row>
    <row r="24" spans="1:81" s="11" customFormat="1" ht="50.25" customHeight="1" x14ac:dyDescent="0.2">
      <c r="A24" s="90" t="s">
        <v>46</v>
      </c>
      <c r="B24" s="90"/>
      <c r="D24" s="90"/>
      <c r="E24" s="90"/>
      <c r="AS24" s="91"/>
      <c r="AT24" s="91"/>
      <c r="AU24" s="91"/>
      <c r="AV24" s="92"/>
      <c r="AW24" s="93"/>
      <c r="AX24" s="91"/>
      <c r="AY24" s="91"/>
      <c r="AZ24" s="91"/>
      <c r="BA24" s="70"/>
      <c r="BB24" s="70"/>
      <c r="BC24" s="70"/>
      <c r="BD24" s="70"/>
      <c r="BE24" s="70"/>
      <c r="BF24" s="89"/>
      <c r="BG24" s="91"/>
      <c r="BH24" s="91"/>
      <c r="BI24" s="91"/>
      <c r="BJ24" s="91"/>
      <c r="BK24" s="91"/>
      <c r="BL24" s="91"/>
      <c r="BM24" s="91"/>
      <c r="BN24" s="91"/>
      <c r="BO24" s="91"/>
      <c r="BP24" s="93"/>
      <c r="BQ24" s="91"/>
      <c r="BR24" s="91"/>
      <c r="BS24" s="91"/>
      <c r="BT24" s="91"/>
      <c r="BU24" s="91"/>
      <c r="BV24" s="91"/>
      <c r="BW24" s="91"/>
      <c r="BX24" s="91"/>
      <c r="BY24" s="91"/>
      <c r="BZ24" s="91"/>
      <c r="CA24" s="91"/>
      <c r="CB24" s="91"/>
      <c r="CC24" s="91"/>
    </row>
    <row r="25" spans="1:81" s="11" customFormat="1" ht="15" customHeight="1" x14ac:dyDescent="0.2">
      <c r="A25" s="330" t="s">
        <v>47</v>
      </c>
      <c r="B25" s="326" t="s">
        <v>48</v>
      </c>
      <c r="C25" s="326"/>
      <c r="D25" s="324" t="s">
        <v>5</v>
      </c>
      <c r="E25" s="331" t="s">
        <v>38</v>
      </c>
      <c r="F25" s="331"/>
      <c r="G25" s="331"/>
      <c r="H25" s="332" t="s">
        <v>39</v>
      </c>
      <c r="AS25" s="91"/>
      <c r="AT25" s="91"/>
      <c r="AU25" s="91"/>
      <c r="AV25" s="92"/>
      <c r="AW25" s="93"/>
      <c r="AX25" s="91"/>
      <c r="AY25" s="91"/>
      <c r="AZ25" s="91"/>
      <c r="BA25" s="70"/>
      <c r="BB25" s="70"/>
      <c r="BC25" s="70"/>
      <c r="BD25" s="70"/>
      <c r="BE25" s="70"/>
      <c r="BF25" s="89"/>
      <c r="BG25" s="91"/>
      <c r="BH25" s="91"/>
      <c r="BI25" s="91"/>
      <c r="BJ25" s="91"/>
      <c r="BK25" s="91"/>
      <c r="BL25" s="91"/>
      <c r="BM25" s="91"/>
      <c r="BN25" s="91"/>
      <c r="BO25" s="91"/>
      <c r="BP25" s="93"/>
      <c r="BQ25" s="91"/>
      <c r="BR25" s="91"/>
      <c r="BS25" s="91"/>
      <c r="BT25" s="91"/>
      <c r="BU25" s="91"/>
      <c r="BV25" s="91"/>
      <c r="BW25" s="91"/>
      <c r="BX25" s="91"/>
      <c r="BY25" s="91"/>
      <c r="BZ25" s="91"/>
      <c r="CA25" s="91"/>
      <c r="CB25" s="91"/>
      <c r="CC25" s="91"/>
    </row>
    <row r="26" spans="1:81" s="11" customFormat="1" ht="49.5" customHeight="1" x14ac:dyDescent="0.2">
      <c r="A26" s="330"/>
      <c r="B26" s="326"/>
      <c r="C26" s="326"/>
      <c r="D26" s="325"/>
      <c r="E26" s="94" t="s">
        <v>40</v>
      </c>
      <c r="F26" s="94" t="s">
        <v>49</v>
      </c>
      <c r="G26" s="94" t="s">
        <v>42</v>
      </c>
      <c r="H26" s="333"/>
      <c r="AS26" s="91"/>
      <c r="AT26" s="91"/>
      <c r="AU26" s="91"/>
      <c r="AV26" s="92"/>
      <c r="AW26" s="93"/>
      <c r="AX26" s="91"/>
      <c r="AY26" s="91"/>
      <c r="AZ26" s="91"/>
      <c r="BA26" s="70"/>
      <c r="BB26" s="70"/>
      <c r="BC26" s="70"/>
      <c r="BD26" s="70"/>
      <c r="BE26" s="70"/>
      <c r="BF26" s="89"/>
      <c r="BG26" s="91"/>
      <c r="BH26" s="91"/>
      <c r="BI26" s="91"/>
      <c r="BJ26" s="91"/>
      <c r="BK26" s="91"/>
      <c r="BL26" s="91"/>
      <c r="BM26" s="91"/>
      <c r="BN26" s="91"/>
      <c r="BO26" s="91"/>
      <c r="BP26" s="93"/>
      <c r="BQ26" s="91"/>
      <c r="BR26" s="91"/>
      <c r="BS26" s="91"/>
      <c r="BT26" s="91"/>
      <c r="BU26" s="91"/>
      <c r="BV26" s="91"/>
      <c r="BW26" s="91"/>
      <c r="BX26" s="91"/>
      <c r="BY26" s="91"/>
      <c r="BZ26" s="91"/>
      <c r="CA26" s="91"/>
      <c r="CB26" s="91"/>
      <c r="CC26" s="91"/>
    </row>
    <row r="27" spans="1:81" s="11" customFormat="1" ht="14.25" x14ac:dyDescent="0.2">
      <c r="A27" s="340" t="s">
        <v>50</v>
      </c>
      <c r="B27" s="341"/>
      <c r="C27" s="342"/>
      <c r="D27" s="95">
        <f>+SUM(E27:H27)</f>
        <v>0</v>
      </c>
      <c r="E27" s="96">
        <v>0</v>
      </c>
      <c r="F27" s="97"/>
      <c r="G27" s="98"/>
      <c r="H27" s="99"/>
      <c r="I27" s="100" t="str">
        <f>$AZ27&amp;"  "&amp;$BA27&amp;"  "&amp;$BB27&amp;"  "&amp;$BC27&amp;"  "&amp;AZ28</f>
        <v xml:space="preserve">        </v>
      </c>
      <c r="J27" s="101"/>
      <c r="K27" s="101"/>
      <c r="L27" s="101"/>
      <c r="AS27" s="91"/>
      <c r="AT27" s="91"/>
      <c r="AU27" s="91"/>
      <c r="AV27" s="92"/>
      <c r="AW27" s="93"/>
      <c r="AX27" s="91"/>
      <c r="AY27" s="91"/>
      <c r="AZ27" s="102" t="str">
        <f>IF($E27&lt;MAX($E28:$E45),"EN RBC existen patologías que son mayores a los Ingresos-personas","")</f>
        <v/>
      </c>
      <c r="BA27" s="103" t="str">
        <f>IF($F27&lt;MAX($F28:$F45),"EN RI existen patologías que son mayores a los Ingresos-personas","")</f>
        <v/>
      </c>
      <c r="BB27" s="103" t="str">
        <f>IF($G27&lt;MAX($G28:$G45),"EN RR existen patologías que son mayores a los Ingresos-personas","")</f>
        <v/>
      </c>
      <c r="BC27" s="103" t="str">
        <f>IF($H27&lt;MAX($H28:$H45),"EN Otros existen patologías que son mayores a los Ingresos-personas","")</f>
        <v/>
      </c>
      <c r="BD27" s="104" t="str">
        <f>IF($E27&lt;MAX($E28:$E45),1,"")</f>
        <v/>
      </c>
      <c r="BE27" s="104" t="str">
        <f>IF($F27&lt;MAX($F28:$F45),1,"")</f>
        <v/>
      </c>
      <c r="BF27" s="104" t="str">
        <f>IF($G27&lt;MAX($G28:$G45),1,"")</f>
        <v/>
      </c>
      <c r="BG27" s="105" t="str">
        <f>IF($H27&lt;MAX($H28:$H45),1,"")</f>
        <v/>
      </c>
      <c r="BH27" s="91"/>
      <c r="BI27" s="91"/>
      <c r="BJ27" s="91"/>
      <c r="BK27" s="91"/>
      <c r="BL27" s="91"/>
      <c r="BM27" s="91"/>
      <c r="BN27" s="91"/>
      <c r="BO27" s="91"/>
      <c r="BP27" s="93"/>
      <c r="BQ27" s="91"/>
      <c r="BR27" s="91"/>
      <c r="BS27" s="91"/>
      <c r="BT27" s="91"/>
      <c r="BU27" s="91"/>
      <c r="BV27" s="91"/>
      <c r="BW27" s="91"/>
      <c r="BX27" s="91"/>
      <c r="BY27" s="91"/>
      <c r="BZ27" s="91"/>
      <c r="CA27" s="91"/>
      <c r="CB27" s="91"/>
      <c r="CC27" s="91"/>
    </row>
    <row r="28" spans="1:81" s="11" customFormat="1" ht="20.25" customHeight="1" x14ac:dyDescent="0.2">
      <c r="A28" s="343" t="s">
        <v>51</v>
      </c>
      <c r="B28" s="346" t="s">
        <v>52</v>
      </c>
      <c r="C28" s="347"/>
      <c r="D28" s="106">
        <f t="shared" ref="D28:D46" si="0">+SUM(E28:H28)</f>
        <v>0</v>
      </c>
      <c r="E28" s="107"/>
      <c r="F28" s="108"/>
      <c r="G28" s="109"/>
      <c r="H28" s="110"/>
      <c r="I28" s="111"/>
      <c r="J28" s="112"/>
      <c r="K28" s="112"/>
      <c r="L28" s="112"/>
      <c r="M28" s="112"/>
      <c r="N28" s="112"/>
      <c r="O28" s="112"/>
      <c r="P28" s="112"/>
      <c r="Q28" s="112"/>
      <c r="R28" s="112"/>
      <c r="S28" s="112"/>
      <c r="T28" s="112"/>
      <c r="U28" s="112"/>
      <c r="AS28" s="91"/>
      <c r="AT28" s="91"/>
      <c r="AU28" s="91"/>
      <c r="AV28" s="92"/>
      <c r="AW28" s="93"/>
      <c r="AX28" s="91"/>
      <c r="AY28" s="91"/>
      <c r="AZ28" s="102" t="str">
        <f>IF($D27&lt;&gt;($B12),"EL NÚMERO DE INGRESOS NO PUEDE SER DISTINTO AL TOTAL DE INGRESOS DE LA SECCION A.1","")</f>
        <v/>
      </c>
      <c r="BA28" s="17"/>
      <c r="BB28" s="17"/>
      <c r="BC28" s="17"/>
      <c r="BD28" s="104" t="str">
        <f>IF($D27&lt;&gt;$B12,1,"")</f>
        <v/>
      </c>
      <c r="BE28" s="17"/>
      <c r="BF28" s="17"/>
      <c r="BG28" s="92"/>
      <c r="BH28" s="91"/>
      <c r="BI28" s="91"/>
      <c r="BJ28" s="91"/>
      <c r="BK28" s="91"/>
      <c r="BL28" s="91"/>
      <c r="BM28" s="91"/>
      <c r="BN28" s="91"/>
      <c r="BO28" s="91"/>
      <c r="BP28" s="93"/>
      <c r="BQ28" s="91"/>
      <c r="BR28" s="91"/>
      <c r="BS28" s="91"/>
      <c r="BT28" s="91"/>
      <c r="BU28" s="91"/>
      <c r="BV28" s="91"/>
      <c r="BW28" s="91"/>
      <c r="BX28" s="91"/>
      <c r="BY28" s="91"/>
      <c r="BZ28" s="91"/>
      <c r="CA28" s="91"/>
      <c r="CB28" s="91"/>
      <c r="CC28" s="91"/>
    </row>
    <row r="29" spans="1:81" s="11" customFormat="1" ht="22.5" customHeight="1" x14ac:dyDescent="0.2">
      <c r="A29" s="344"/>
      <c r="B29" s="348" t="s">
        <v>53</v>
      </c>
      <c r="C29" s="349"/>
      <c r="D29" s="113">
        <f t="shared" si="0"/>
        <v>0</v>
      </c>
      <c r="E29" s="107"/>
      <c r="F29" s="108"/>
      <c r="G29" s="109"/>
      <c r="H29" s="110"/>
      <c r="I29" s="111"/>
      <c r="J29" s="112"/>
      <c r="K29" s="112"/>
      <c r="L29" s="112"/>
      <c r="M29" s="112"/>
      <c r="N29" s="112"/>
      <c r="O29" s="112"/>
      <c r="P29" s="112"/>
      <c r="Q29" s="112"/>
      <c r="R29" s="112"/>
      <c r="S29" s="112"/>
      <c r="T29" s="112"/>
      <c r="U29" s="112"/>
      <c r="AS29" s="91"/>
      <c r="AT29" s="91"/>
      <c r="AU29" s="91"/>
      <c r="AV29" s="92"/>
      <c r="AW29" s="93"/>
      <c r="AX29" s="91"/>
      <c r="AY29" s="91"/>
      <c r="AZ29" s="92"/>
      <c r="BA29" s="13"/>
      <c r="BB29" s="114"/>
      <c r="BC29" s="13"/>
      <c r="BD29" s="13"/>
      <c r="BE29" s="13"/>
      <c r="BF29" s="13"/>
      <c r="BG29" s="13"/>
      <c r="BH29" s="91"/>
      <c r="BI29" s="91"/>
      <c r="BJ29" s="91"/>
      <c r="BK29" s="91"/>
      <c r="BL29" s="91"/>
      <c r="BM29" s="91"/>
      <c r="BN29" s="91"/>
      <c r="BO29" s="91"/>
      <c r="BP29" s="93"/>
      <c r="BQ29" s="91"/>
      <c r="BR29" s="91"/>
      <c r="BS29" s="91"/>
      <c r="BT29" s="91"/>
      <c r="BU29" s="91"/>
      <c r="BV29" s="91"/>
      <c r="BW29" s="91"/>
      <c r="BX29" s="91"/>
      <c r="BY29" s="91"/>
      <c r="BZ29" s="91"/>
      <c r="CA29" s="91"/>
      <c r="CB29" s="91"/>
      <c r="CC29" s="91"/>
    </row>
    <row r="30" spans="1:81" s="11" customFormat="1" ht="23.25" customHeight="1" x14ac:dyDescent="0.2">
      <c r="A30" s="344"/>
      <c r="B30" s="350" t="s">
        <v>54</v>
      </c>
      <c r="C30" s="351"/>
      <c r="D30" s="113">
        <f t="shared" si="0"/>
        <v>0</v>
      </c>
      <c r="E30" s="107"/>
      <c r="F30" s="108"/>
      <c r="G30" s="109"/>
      <c r="H30" s="110"/>
      <c r="I30" s="111"/>
      <c r="J30" s="112"/>
      <c r="K30" s="112"/>
      <c r="L30" s="112"/>
      <c r="M30" s="112"/>
      <c r="N30" s="112"/>
      <c r="O30" s="112"/>
      <c r="P30" s="112"/>
      <c r="Q30" s="112"/>
      <c r="R30" s="112"/>
      <c r="S30" s="112"/>
      <c r="T30" s="112"/>
      <c r="U30" s="112"/>
      <c r="AS30" s="91"/>
      <c r="AT30" s="91"/>
      <c r="AU30" s="91"/>
      <c r="AV30" s="92"/>
      <c r="AW30" s="93"/>
      <c r="AX30" s="91"/>
      <c r="AY30" s="91"/>
      <c r="AZ30" s="13"/>
      <c r="BA30" s="13"/>
      <c r="BB30" s="114"/>
      <c r="BC30" s="13"/>
      <c r="BD30" s="13"/>
      <c r="BE30" s="13"/>
      <c r="BF30" s="13"/>
      <c r="BG30" s="13"/>
      <c r="BH30" s="91"/>
      <c r="BI30" s="91"/>
      <c r="BJ30" s="91"/>
      <c r="BK30" s="91"/>
      <c r="BL30" s="91"/>
      <c r="BM30" s="91"/>
      <c r="BN30" s="91"/>
      <c r="BO30" s="91"/>
      <c r="BP30" s="93"/>
      <c r="BQ30" s="91"/>
      <c r="BR30" s="91"/>
      <c r="BS30" s="91"/>
      <c r="BT30" s="91"/>
      <c r="BU30" s="91"/>
      <c r="BV30" s="91"/>
      <c r="BW30" s="91"/>
      <c r="BX30" s="91"/>
      <c r="BY30" s="91"/>
      <c r="BZ30" s="91"/>
      <c r="CA30" s="91"/>
      <c r="CB30" s="91"/>
      <c r="CC30" s="91"/>
    </row>
    <row r="31" spans="1:81" s="11" customFormat="1" ht="13.5" customHeight="1" x14ac:dyDescent="0.2">
      <c r="A31" s="344"/>
      <c r="B31" s="348" t="s">
        <v>55</v>
      </c>
      <c r="C31" s="349"/>
      <c r="D31" s="113">
        <f t="shared" si="0"/>
        <v>0</v>
      </c>
      <c r="E31" s="107"/>
      <c r="F31" s="108"/>
      <c r="G31" s="109"/>
      <c r="H31" s="110"/>
      <c r="I31" s="111"/>
      <c r="J31" s="112"/>
      <c r="K31" s="112"/>
      <c r="L31" s="112"/>
      <c r="M31" s="112"/>
      <c r="N31" s="112"/>
      <c r="O31" s="112"/>
      <c r="P31" s="112"/>
      <c r="Q31" s="112"/>
      <c r="R31" s="112"/>
      <c r="S31" s="112"/>
      <c r="T31" s="112"/>
      <c r="U31" s="112"/>
      <c r="AS31" s="91"/>
      <c r="AT31" s="91"/>
      <c r="AU31" s="91"/>
      <c r="AV31" s="92"/>
      <c r="AW31" s="93"/>
      <c r="AX31" s="91"/>
      <c r="AY31" s="91"/>
      <c r="AZ31" s="13"/>
      <c r="BA31" s="13"/>
      <c r="BB31" s="114"/>
      <c r="BC31" s="13"/>
      <c r="BD31" s="13"/>
      <c r="BE31" s="13"/>
      <c r="BF31" s="13"/>
      <c r="BG31" s="13"/>
      <c r="BH31" s="91"/>
      <c r="BI31" s="91"/>
      <c r="BJ31" s="91"/>
      <c r="BK31" s="91"/>
      <c r="BL31" s="91"/>
      <c r="BM31" s="91"/>
      <c r="BN31" s="91"/>
      <c r="BO31" s="91"/>
      <c r="BP31" s="93"/>
      <c r="BQ31" s="91"/>
      <c r="BR31" s="91"/>
      <c r="BS31" s="91"/>
      <c r="BT31" s="91"/>
      <c r="BU31" s="91"/>
      <c r="BV31" s="91"/>
      <c r="BW31" s="91"/>
      <c r="BX31" s="91"/>
      <c r="BY31" s="91"/>
      <c r="BZ31" s="91"/>
      <c r="CA31" s="91"/>
      <c r="CB31" s="91"/>
      <c r="CC31" s="91"/>
    </row>
    <row r="32" spans="1:81" s="11" customFormat="1" ht="16.5" customHeight="1" x14ac:dyDescent="0.2">
      <c r="A32" s="344"/>
      <c r="B32" s="348" t="s">
        <v>56</v>
      </c>
      <c r="C32" s="349"/>
      <c r="D32" s="113">
        <f t="shared" si="0"/>
        <v>0</v>
      </c>
      <c r="E32" s="107"/>
      <c r="F32" s="108"/>
      <c r="G32" s="109"/>
      <c r="H32" s="110"/>
      <c r="I32" s="111"/>
      <c r="J32" s="112"/>
      <c r="K32" s="112"/>
      <c r="L32" s="112"/>
      <c r="M32" s="112"/>
      <c r="N32" s="112"/>
      <c r="O32" s="112"/>
      <c r="P32" s="112"/>
      <c r="Q32" s="112"/>
      <c r="R32" s="112"/>
      <c r="S32" s="112"/>
      <c r="T32" s="112"/>
      <c r="U32" s="112"/>
      <c r="AS32" s="91"/>
      <c r="AT32" s="91"/>
      <c r="AU32" s="91"/>
      <c r="AV32" s="92"/>
      <c r="AW32" s="93"/>
      <c r="AX32" s="91"/>
      <c r="AY32" s="91"/>
      <c r="AZ32" s="13"/>
      <c r="BA32" s="13"/>
      <c r="BB32" s="114"/>
      <c r="BC32" s="13"/>
      <c r="BD32" s="13"/>
      <c r="BE32" s="13"/>
      <c r="BF32" s="13"/>
      <c r="BG32" s="13"/>
      <c r="BH32" s="91"/>
      <c r="BI32" s="91"/>
      <c r="BJ32" s="91"/>
      <c r="BK32" s="91"/>
      <c r="BL32" s="91"/>
      <c r="BM32" s="91"/>
      <c r="BN32" s="91"/>
      <c r="BO32" s="91"/>
      <c r="BP32" s="93"/>
      <c r="BQ32" s="91"/>
      <c r="BR32" s="91"/>
      <c r="BS32" s="91"/>
      <c r="BT32" s="91"/>
      <c r="BU32" s="91"/>
      <c r="BV32" s="91"/>
      <c r="BW32" s="91"/>
      <c r="BX32" s="91"/>
      <c r="BY32" s="91"/>
      <c r="BZ32" s="91"/>
      <c r="CA32" s="91"/>
      <c r="CB32" s="91"/>
      <c r="CC32" s="91"/>
    </row>
    <row r="33" spans="1:81" s="11" customFormat="1" ht="16.5" customHeight="1" x14ac:dyDescent="0.2">
      <c r="A33" s="344"/>
      <c r="B33" s="348" t="s">
        <v>57</v>
      </c>
      <c r="C33" s="349"/>
      <c r="D33" s="113">
        <f t="shared" si="0"/>
        <v>0</v>
      </c>
      <c r="E33" s="107"/>
      <c r="F33" s="108"/>
      <c r="G33" s="109"/>
      <c r="H33" s="110"/>
      <c r="I33" s="111"/>
      <c r="J33" s="112"/>
      <c r="K33" s="112"/>
      <c r="L33" s="112"/>
      <c r="M33" s="112"/>
      <c r="N33" s="112"/>
      <c r="O33" s="112"/>
      <c r="P33" s="112"/>
      <c r="Q33" s="112"/>
      <c r="R33" s="112"/>
      <c r="S33" s="112"/>
      <c r="T33" s="112"/>
      <c r="U33" s="112"/>
      <c r="AS33" s="91"/>
      <c r="AT33" s="91"/>
      <c r="AU33" s="91"/>
      <c r="AV33" s="92"/>
      <c r="AW33" s="93"/>
      <c r="AX33" s="91"/>
      <c r="AY33" s="91"/>
      <c r="AZ33" s="13"/>
      <c r="BA33" s="13"/>
      <c r="BB33" s="114"/>
      <c r="BC33" s="13"/>
      <c r="BD33" s="13"/>
      <c r="BE33" s="13"/>
      <c r="BF33" s="13"/>
      <c r="BG33" s="13"/>
      <c r="BH33" s="91"/>
      <c r="BI33" s="91"/>
      <c r="BJ33" s="91"/>
      <c r="BK33" s="91"/>
      <c r="BL33" s="91"/>
      <c r="BM33" s="91"/>
      <c r="BN33" s="91"/>
      <c r="BO33" s="91"/>
      <c r="BP33" s="93"/>
      <c r="BQ33" s="91"/>
      <c r="BR33" s="91"/>
      <c r="BS33" s="91"/>
      <c r="BT33" s="91"/>
      <c r="BU33" s="91"/>
      <c r="BV33" s="91"/>
      <c r="BW33" s="91"/>
      <c r="BX33" s="91"/>
      <c r="BY33" s="91"/>
      <c r="BZ33" s="91"/>
      <c r="CA33" s="91"/>
      <c r="CB33" s="91"/>
      <c r="CC33" s="91"/>
    </row>
    <row r="34" spans="1:81" s="11" customFormat="1" ht="15" customHeight="1" x14ac:dyDescent="0.2">
      <c r="A34" s="344"/>
      <c r="B34" s="348" t="s">
        <v>58</v>
      </c>
      <c r="C34" s="349"/>
      <c r="D34" s="113">
        <f t="shared" si="0"/>
        <v>0</v>
      </c>
      <c r="E34" s="107"/>
      <c r="F34" s="108"/>
      <c r="G34" s="109"/>
      <c r="H34" s="110"/>
      <c r="I34" s="111"/>
      <c r="J34" s="112"/>
      <c r="K34" s="112"/>
      <c r="L34" s="112"/>
      <c r="M34" s="112"/>
      <c r="N34" s="112"/>
      <c r="O34" s="112"/>
      <c r="P34" s="112"/>
      <c r="Q34" s="112"/>
      <c r="R34" s="112"/>
      <c r="S34" s="112"/>
      <c r="T34" s="112"/>
      <c r="U34" s="112"/>
      <c r="AS34" s="91"/>
      <c r="AT34" s="91"/>
      <c r="AU34" s="91"/>
      <c r="AV34" s="92"/>
      <c r="AW34" s="93"/>
      <c r="AX34" s="91"/>
      <c r="AY34" s="91"/>
      <c r="AZ34" s="13"/>
      <c r="BA34" s="13"/>
      <c r="BB34" s="114"/>
      <c r="BC34" s="13"/>
      <c r="BD34" s="13"/>
      <c r="BE34" s="13"/>
      <c r="BF34" s="13"/>
      <c r="BG34" s="13"/>
      <c r="BH34" s="91"/>
      <c r="BI34" s="91"/>
      <c r="BJ34" s="91"/>
      <c r="BK34" s="91"/>
      <c r="BL34" s="91"/>
      <c r="BM34" s="91"/>
      <c r="BN34" s="91"/>
      <c r="BO34" s="91"/>
      <c r="BP34" s="93"/>
      <c r="BQ34" s="91"/>
      <c r="BR34" s="91"/>
      <c r="BS34" s="91"/>
      <c r="BT34" s="91"/>
      <c r="BU34" s="91"/>
      <c r="BV34" s="91"/>
      <c r="BW34" s="91"/>
      <c r="BX34" s="91"/>
      <c r="BY34" s="91"/>
      <c r="BZ34" s="91"/>
      <c r="CA34" s="91"/>
      <c r="CB34" s="91"/>
      <c r="CC34" s="91"/>
    </row>
    <row r="35" spans="1:81" s="11" customFormat="1" ht="15.75" customHeight="1" x14ac:dyDescent="0.2">
      <c r="A35" s="344"/>
      <c r="B35" s="348" t="s">
        <v>59</v>
      </c>
      <c r="C35" s="349"/>
      <c r="D35" s="113">
        <f t="shared" si="0"/>
        <v>0</v>
      </c>
      <c r="E35" s="107"/>
      <c r="F35" s="108"/>
      <c r="G35" s="109"/>
      <c r="H35" s="110"/>
      <c r="I35" s="111"/>
      <c r="J35" s="112"/>
      <c r="K35" s="112"/>
      <c r="L35" s="112"/>
      <c r="M35" s="112"/>
      <c r="N35" s="112"/>
      <c r="O35" s="112"/>
      <c r="P35" s="112"/>
      <c r="Q35" s="112"/>
      <c r="R35" s="112"/>
      <c r="S35" s="112"/>
      <c r="T35" s="112"/>
      <c r="U35" s="112"/>
      <c r="AS35" s="91"/>
      <c r="AT35" s="91"/>
      <c r="AU35" s="91"/>
      <c r="AV35" s="92"/>
      <c r="AW35" s="93"/>
      <c r="AX35" s="91"/>
      <c r="AY35" s="91"/>
      <c r="AZ35" s="13"/>
      <c r="BA35" s="13"/>
      <c r="BB35" s="114"/>
      <c r="BC35" s="13"/>
      <c r="BD35" s="13"/>
      <c r="BE35" s="13"/>
      <c r="BF35" s="13"/>
      <c r="BG35" s="13"/>
      <c r="BH35" s="91"/>
      <c r="BI35" s="91"/>
      <c r="BJ35" s="91"/>
      <c r="BK35" s="91"/>
      <c r="BL35" s="91"/>
      <c r="BM35" s="91"/>
      <c r="BN35" s="91"/>
      <c r="BO35" s="91"/>
      <c r="BP35" s="93"/>
      <c r="BQ35" s="91"/>
      <c r="BR35" s="91"/>
      <c r="BS35" s="91"/>
      <c r="BT35" s="91"/>
      <c r="BU35" s="91"/>
      <c r="BV35" s="91"/>
      <c r="BW35" s="91"/>
      <c r="BX35" s="91"/>
      <c r="BY35" s="91"/>
      <c r="BZ35" s="91"/>
      <c r="CA35" s="91"/>
      <c r="CB35" s="91"/>
      <c r="CC35" s="91"/>
    </row>
    <row r="36" spans="1:81" s="11" customFormat="1" ht="33.75" customHeight="1" x14ac:dyDescent="0.2">
      <c r="A36" s="344"/>
      <c r="B36" s="348" t="s">
        <v>60</v>
      </c>
      <c r="C36" s="349"/>
      <c r="D36" s="113">
        <f t="shared" si="0"/>
        <v>0</v>
      </c>
      <c r="E36" s="107"/>
      <c r="F36" s="108"/>
      <c r="G36" s="109"/>
      <c r="H36" s="110"/>
      <c r="I36" s="111"/>
      <c r="J36" s="112"/>
      <c r="K36" s="112"/>
      <c r="L36" s="112"/>
      <c r="M36" s="112"/>
      <c r="N36" s="112"/>
      <c r="O36" s="112"/>
      <c r="P36" s="112"/>
      <c r="Q36" s="112"/>
      <c r="R36" s="112"/>
      <c r="S36" s="112"/>
      <c r="T36" s="112"/>
      <c r="U36" s="112"/>
      <c r="AS36" s="91"/>
      <c r="AT36" s="91"/>
      <c r="AU36" s="91"/>
      <c r="AV36" s="92"/>
      <c r="AW36" s="93"/>
      <c r="AX36" s="91"/>
      <c r="AY36" s="91"/>
      <c r="AZ36" s="13"/>
      <c r="BA36" s="13"/>
      <c r="BB36" s="114"/>
      <c r="BC36" s="13"/>
      <c r="BD36" s="13"/>
      <c r="BE36" s="13"/>
      <c r="BF36" s="13"/>
      <c r="BG36" s="13"/>
      <c r="BH36" s="91"/>
      <c r="BI36" s="91"/>
      <c r="BJ36" s="91"/>
      <c r="BK36" s="91"/>
      <c r="BL36" s="91"/>
      <c r="BM36" s="91"/>
      <c r="BN36" s="91"/>
      <c r="BO36" s="91"/>
      <c r="BP36" s="93"/>
      <c r="BQ36" s="91"/>
      <c r="BR36" s="91"/>
      <c r="BS36" s="91"/>
      <c r="BT36" s="91"/>
      <c r="BU36" s="91"/>
      <c r="BV36" s="91"/>
      <c r="BW36" s="91"/>
      <c r="BX36" s="91"/>
      <c r="BY36" s="91"/>
      <c r="BZ36" s="91"/>
      <c r="CA36" s="91"/>
      <c r="CB36" s="91"/>
      <c r="CC36" s="91"/>
    </row>
    <row r="37" spans="1:81" s="11" customFormat="1" ht="33.75" customHeight="1" x14ac:dyDescent="0.2">
      <c r="A37" s="344"/>
      <c r="B37" s="348" t="s">
        <v>61</v>
      </c>
      <c r="C37" s="349"/>
      <c r="D37" s="113">
        <f t="shared" si="0"/>
        <v>0</v>
      </c>
      <c r="E37" s="107"/>
      <c r="F37" s="108"/>
      <c r="G37" s="109"/>
      <c r="H37" s="110"/>
      <c r="I37" s="111"/>
      <c r="J37" s="112"/>
      <c r="K37" s="112"/>
      <c r="L37" s="112"/>
      <c r="M37" s="112"/>
      <c r="N37" s="112"/>
      <c r="O37" s="112"/>
      <c r="P37" s="112"/>
      <c r="Q37" s="112"/>
      <c r="R37" s="112"/>
      <c r="S37" s="112"/>
      <c r="T37" s="112"/>
      <c r="U37" s="112"/>
      <c r="AS37" s="91"/>
      <c r="AT37" s="91"/>
      <c r="AU37" s="91"/>
      <c r="AV37" s="92"/>
      <c r="AW37" s="93"/>
      <c r="AX37" s="91"/>
      <c r="AY37" s="91"/>
      <c r="AZ37" s="13"/>
      <c r="BA37" s="13"/>
      <c r="BB37" s="114"/>
      <c r="BC37" s="13"/>
      <c r="BD37" s="13"/>
      <c r="BE37" s="13"/>
      <c r="BF37" s="13"/>
      <c r="BG37" s="13"/>
      <c r="BH37" s="91"/>
      <c r="BI37" s="91"/>
      <c r="BJ37" s="91"/>
      <c r="BK37" s="91"/>
      <c r="BL37" s="91"/>
      <c r="BM37" s="91"/>
      <c r="BN37" s="91"/>
      <c r="BO37" s="91"/>
      <c r="BP37" s="93"/>
      <c r="BQ37" s="91"/>
      <c r="BR37" s="91"/>
      <c r="BS37" s="91"/>
      <c r="BT37" s="91"/>
      <c r="BU37" s="91"/>
      <c r="BV37" s="91"/>
      <c r="BW37" s="91"/>
      <c r="BX37" s="91"/>
      <c r="BY37" s="91"/>
      <c r="BZ37" s="91"/>
      <c r="CA37" s="91"/>
      <c r="CB37" s="91"/>
      <c r="CC37" s="91"/>
    </row>
    <row r="38" spans="1:81" s="11" customFormat="1" ht="35.25" customHeight="1" x14ac:dyDescent="0.2">
      <c r="A38" s="344"/>
      <c r="B38" s="348" t="s">
        <v>62</v>
      </c>
      <c r="C38" s="349"/>
      <c r="D38" s="113">
        <f t="shared" si="0"/>
        <v>0</v>
      </c>
      <c r="E38" s="107"/>
      <c r="F38" s="108"/>
      <c r="G38" s="109"/>
      <c r="H38" s="110"/>
      <c r="I38" s="111"/>
      <c r="J38" s="112"/>
      <c r="K38" s="112"/>
      <c r="L38" s="112"/>
      <c r="M38" s="112"/>
      <c r="N38" s="112"/>
      <c r="O38" s="112"/>
      <c r="P38" s="112"/>
      <c r="Q38" s="112"/>
      <c r="R38" s="112"/>
      <c r="S38" s="112"/>
      <c r="T38" s="112"/>
      <c r="U38" s="112"/>
      <c r="AS38" s="91"/>
      <c r="AT38" s="91"/>
      <c r="AU38" s="91"/>
      <c r="AV38" s="92"/>
      <c r="AW38" s="93"/>
      <c r="AX38" s="91"/>
      <c r="AY38" s="91"/>
      <c r="AZ38" s="13"/>
      <c r="BA38" s="13"/>
      <c r="BB38" s="114"/>
      <c r="BC38" s="13"/>
      <c r="BD38" s="13"/>
      <c r="BE38" s="13"/>
      <c r="BF38" s="13"/>
      <c r="BG38" s="13"/>
      <c r="BH38" s="91"/>
      <c r="BI38" s="91"/>
      <c r="BJ38" s="91"/>
      <c r="BK38" s="91"/>
      <c r="BL38" s="91"/>
      <c r="BM38" s="91"/>
      <c r="BN38" s="91"/>
      <c r="BO38" s="91"/>
      <c r="BP38" s="93"/>
      <c r="BQ38" s="91"/>
      <c r="BR38" s="91"/>
      <c r="BS38" s="91"/>
      <c r="BT38" s="91"/>
      <c r="BU38" s="91"/>
      <c r="BV38" s="91"/>
      <c r="BW38" s="91"/>
      <c r="BX38" s="91"/>
      <c r="BY38" s="91"/>
      <c r="BZ38" s="91"/>
      <c r="CA38" s="91"/>
      <c r="CB38" s="91"/>
      <c r="CC38" s="91"/>
    </row>
    <row r="39" spans="1:81" s="11" customFormat="1" ht="14.25" customHeight="1" x14ac:dyDescent="0.2">
      <c r="A39" s="345"/>
      <c r="B39" s="352" t="s">
        <v>63</v>
      </c>
      <c r="C39" s="353"/>
      <c r="D39" s="115">
        <f t="shared" si="0"/>
        <v>0</v>
      </c>
      <c r="E39" s="116"/>
      <c r="F39" s="117"/>
      <c r="G39" s="118"/>
      <c r="H39" s="119"/>
      <c r="I39" s="111"/>
      <c r="J39" s="112"/>
      <c r="K39" s="112"/>
      <c r="L39" s="112"/>
      <c r="M39" s="112"/>
      <c r="N39" s="112"/>
      <c r="O39" s="112"/>
      <c r="P39" s="112"/>
      <c r="Q39" s="112"/>
      <c r="R39" s="112"/>
      <c r="S39" s="112"/>
      <c r="T39" s="112"/>
      <c r="U39" s="112"/>
      <c r="AS39" s="91"/>
      <c r="AT39" s="91"/>
      <c r="AU39" s="91"/>
      <c r="AV39" s="92"/>
      <c r="AW39" s="93"/>
      <c r="AX39" s="91"/>
      <c r="AY39" s="91"/>
      <c r="AZ39" s="13"/>
      <c r="BA39" s="13"/>
      <c r="BB39" s="114"/>
      <c r="BC39" s="13"/>
      <c r="BD39" s="13"/>
      <c r="BE39" s="13"/>
      <c r="BF39" s="13"/>
      <c r="BG39" s="13"/>
      <c r="BH39" s="91"/>
      <c r="BI39" s="91"/>
      <c r="BJ39" s="91"/>
      <c r="BK39" s="91"/>
      <c r="BL39" s="91"/>
      <c r="BM39" s="91"/>
      <c r="BN39" s="91"/>
      <c r="BO39" s="91"/>
      <c r="BP39" s="93"/>
      <c r="BQ39" s="91"/>
      <c r="BR39" s="91"/>
      <c r="BS39" s="91"/>
      <c r="BT39" s="91"/>
      <c r="BU39" s="91"/>
      <c r="BV39" s="91"/>
      <c r="BW39" s="91"/>
      <c r="BX39" s="91"/>
      <c r="BY39" s="91"/>
      <c r="BZ39" s="91"/>
      <c r="CA39" s="91"/>
      <c r="CB39" s="91"/>
      <c r="CC39" s="91"/>
    </row>
    <row r="40" spans="1:81" s="11" customFormat="1" ht="14.25" x14ac:dyDescent="0.2">
      <c r="A40" s="343" t="s">
        <v>64</v>
      </c>
      <c r="B40" s="346" t="s">
        <v>65</v>
      </c>
      <c r="C40" s="347"/>
      <c r="D40" s="106">
        <f t="shared" si="0"/>
        <v>0</v>
      </c>
      <c r="E40" s="120"/>
      <c r="F40" s="121"/>
      <c r="G40" s="122"/>
      <c r="H40" s="123"/>
      <c r="I40" s="111"/>
      <c r="J40" s="112"/>
      <c r="K40" s="112"/>
      <c r="L40" s="112"/>
      <c r="M40" s="112"/>
      <c r="N40" s="112"/>
      <c r="O40" s="112"/>
      <c r="P40" s="112"/>
      <c r="Q40" s="112"/>
      <c r="R40" s="112"/>
      <c r="S40" s="112"/>
      <c r="T40" s="112"/>
      <c r="U40" s="112"/>
      <c r="AS40" s="91"/>
      <c r="AT40" s="91"/>
      <c r="AU40" s="91"/>
      <c r="AV40" s="92"/>
      <c r="AW40" s="93"/>
      <c r="AX40" s="91"/>
      <c r="AY40" s="91"/>
      <c r="AZ40" s="13"/>
      <c r="BA40" s="13"/>
      <c r="BB40" s="114"/>
      <c r="BC40" s="13"/>
      <c r="BD40" s="13"/>
      <c r="BE40" s="13"/>
      <c r="BF40" s="13"/>
      <c r="BG40" s="13"/>
      <c r="BH40" s="91"/>
      <c r="BI40" s="91"/>
      <c r="BJ40" s="91"/>
      <c r="BK40" s="91"/>
      <c r="BL40" s="91"/>
      <c r="BM40" s="91"/>
      <c r="BN40" s="91"/>
      <c r="BO40" s="91"/>
      <c r="BP40" s="93"/>
      <c r="BQ40" s="91"/>
      <c r="BR40" s="91"/>
      <c r="BS40" s="91"/>
      <c r="BT40" s="91"/>
      <c r="BU40" s="91"/>
      <c r="BV40" s="91"/>
      <c r="BW40" s="91"/>
      <c r="BX40" s="91"/>
      <c r="BY40" s="91"/>
      <c r="BZ40" s="91"/>
      <c r="CA40" s="91"/>
      <c r="CB40" s="91"/>
      <c r="CC40" s="91"/>
    </row>
    <row r="41" spans="1:81" s="11" customFormat="1" ht="14.25" x14ac:dyDescent="0.2">
      <c r="A41" s="344"/>
      <c r="B41" s="348" t="s">
        <v>66</v>
      </c>
      <c r="C41" s="349"/>
      <c r="D41" s="113">
        <f t="shared" si="0"/>
        <v>0</v>
      </c>
      <c r="E41" s="107"/>
      <c r="F41" s="108"/>
      <c r="G41" s="109"/>
      <c r="H41" s="110"/>
      <c r="I41" s="111"/>
      <c r="J41" s="112"/>
      <c r="K41" s="112"/>
      <c r="L41" s="112"/>
      <c r="M41" s="112"/>
      <c r="N41" s="112"/>
      <c r="O41" s="112"/>
      <c r="P41" s="112"/>
      <c r="Q41" s="112"/>
      <c r="R41" s="112"/>
      <c r="S41" s="112"/>
      <c r="T41" s="112"/>
      <c r="U41" s="112"/>
      <c r="AS41" s="91"/>
      <c r="AT41" s="91"/>
      <c r="AU41" s="91"/>
      <c r="AV41" s="92"/>
      <c r="AW41" s="93"/>
      <c r="AX41" s="91"/>
      <c r="AY41" s="91"/>
      <c r="AZ41" s="13"/>
      <c r="BA41" s="13"/>
      <c r="BB41" s="114"/>
      <c r="BC41" s="13"/>
      <c r="BD41" s="13"/>
      <c r="BE41" s="13"/>
      <c r="BF41" s="13"/>
      <c r="BG41" s="13"/>
      <c r="BH41" s="91"/>
      <c r="BI41" s="91"/>
      <c r="BJ41" s="91"/>
      <c r="BK41" s="91"/>
      <c r="BL41" s="91"/>
      <c r="BM41" s="91"/>
      <c r="BN41" s="91"/>
      <c r="BO41" s="91"/>
      <c r="BP41" s="93"/>
      <c r="BQ41" s="91"/>
      <c r="BR41" s="91"/>
      <c r="BS41" s="91"/>
      <c r="BT41" s="91"/>
      <c r="BU41" s="91"/>
      <c r="BV41" s="91"/>
      <c r="BW41" s="91"/>
      <c r="BX41" s="91"/>
      <c r="BY41" s="91"/>
      <c r="BZ41" s="91"/>
      <c r="CA41" s="91"/>
      <c r="CB41" s="91"/>
      <c r="CC41" s="91"/>
    </row>
    <row r="42" spans="1:81" s="11" customFormat="1" ht="14.25" x14ac:dyDescent="0.2">
      <c r="A42" s="344"/>
      <c r="B42" s="352" t="s">
        <v>63</v>
      </c>
      <c r="C42" s="353"/>
      <c r="D42" s="115">
        <f t="shared" si="0"/>
        <v>0</v>
      </c>
      <c r="E42" s="107"/>
      <c r="F42" s="108"/>
      <c r="G42" s="109"/>
      <c r="H42" s="110"/>
      <c r="I42" s="111"/>
      <c r="J42" s="112"/>
      <c r="K42" s="112"/>
      <c r="L42" s="112"/>
      <c r="M42" s="112"/>
      <c r="N42" s="112"/>
      <c r="O42" s="112"/>
      <c r="P42" s="112"/>
      <c r="Q42" s="112"/>
      <c r="R42" s="112"/>
      <c r="S42" s="112"/>
      <c r="T42" s="112"/>
      <c r="U42" s="112"/>
      <c r="AS42" s="91"/>
      <c r="AT42" s="91"/>
      <c r="AU42" s="91"/>
      <c r="AV42" s="92"/>
      <c r="AW42" s="93"/>
      <c r="AX42" s="91"/>
      <c r="AY42" s="91"/>
      <c r="AZ42" s="13"/>
      <c r="BA42" s="13"/>
      <c r="BB42" s="114"/>
      <c r="BC42" s="13"/>
      <c r="BD42" s="13"/>
      <c r="BE42" s="13"/>
      <c r="BF42" s="13"/>
      <c r="BG42" s="13"/>
      <c r="BH42" s="91"/>
      <c r="BI42" s="91"/>
      <c r="BJ42" s="91"/>
      <c r="BK42" s="91"/>
      <c r="BL42" s="91"/>
      <c r="BM42" s="91"/>
      <c r="BN42" s="91"/>
      <c r="BO42" s="91"/>
      <c r="BP42" s="93"/>
      <c r="BQ42" s="91"/>
      <c r="BR42" s="91"/>
      <c r="BS42" s="91"/>
      <c r="BT42" s="91"/>
      <c r="BU42" s="91"/>
      <c r="BV42" s="91"/>
      <c r="BW42" s="91"/>
      <c r="BX42" s="91"/>
      <c r="BY42" s="91"/>
      <c r="BZ42" s="91"/>
      <c r="CA42" s="91"/>
      <c r="CB42" s="91"/>
      <c r="CC42" s="91"/>
    </row>
    <row r="43" spans="1:81" s="11" customFormat="1" ht="14.25" x14ac:dyDescent="0.2">
      <c r="A43" s="343" t="s">
        <v>67</v>
      </c>
      <c r="B43" s="346" t="s">
        <v>65</v>
      </c>
      <c r="C43" s="347"/>
      <c r="D43" s="106">
        <f t="shared" si="0"/>
        <v>0</v>
      </c>
      <c r="E43" s="120"/>
      <c r="F43" s="121"/>
      <c r="G43" s="122"/>
      <c r="H43" s="123"/>
      <c r="I43" s="111"/>
      <c r="J43" s="112"/>
      <c r="K43" s="112"/>
      <c r="L43" s="112"/>
      <c r="M43" s="112"/>
      <c r="N43" s="112"/>
      <c r="O43" s="112"/>
      <c r="P43" s="112"/>
      <c r="Q43" s="112"/>
      <c r="R43" s="112"/>
      <c r="S43" s="112"/>
      <c r="T43" s="112"/>
      <c r="U43" s="112"/>
      <c r="AS43" s="91"/>
      <c r="AT43" s="91"/>
      <c r="AU43" s="91"/>
      <c r="AV43" s="92"/>
      <c r="AW43" s="93"/>
      <c r="AX43" s="91"/>
      <c r="AY43" s="91"/>
      <c r="AZ43" s="13"/>
      <c r="BA43" s="13"/>
      <c r="BB43" s="114"/>
      <c r="BC43" s="13"/>
      <c r="BD43" s="13"/>
      <c r="BE43" s="13"/>
      <c r="BF43" s="13"/>
      <c r="BG43" s="13"/>
      <c r="BH43" s="91"/>
      <c r="BI43" s="91"/>
      <c r="BJ43" s="91"/>
      <c r="BK43" s="91"/>
      <c r="BL43" s="91"/>
      <c r="BM43" s="91"/>
      <c r="BN43" s="91"/>
      <c r="BO43" s="91"/>
      <c r="BP43" s="93"/>
      <c r="BQ43" s="91"/>
      <c r="BR43" s="91"/>
      <c r="BS43" s="91"/>
      <c r="BT43" s="91"/>
      <c r="BU43" s="91"/>
      <c r="BV43" s="91"/>
      <c r="BW43" s="91"/>
      <c r="BX43" s="91"/>
      <c r="BY43" s="91"/>
      <c r="BZ43" s="91"/>
      <c r="CA43" s="91"/>
      <c r="CB43" s="91"/>
      <c r="CC43" s="91"/>
    </row>
    <row r="44" spans="1:81" s="11" customFormat="1" ht="14.25" x14ac:dyDescent="0.2">
      <c r="A44" s="344"/>
      <c r="B44" s="348" t="s">
        <v>66</v>
      </c>
      <c r="C44" s="349"/>
      <c r="D44" s="113">
        <f t="shared" si="0"/>
        <v>0</v>
      </c>
      <c r="E44" s="107"/>
      <c r="F44" s="108"/>
      <c r="G44" s="109"/>
      <c r="H44" s="110"/>
      <c r="I44" s="111"/>
      <c r="J44" s="112"/>
      <c r="K44" s="112"/>
      <c r="L44" s="112"/>
      <c r="M44" s="112"/>
      <c r="N44" s="112"/>
      <c r="O44" s="112"/>
      <c r="P44" s="112"/>
      <c r="Q44" s="112"/>
      <c r="R44" s="112"/>
      <c r="S44" s="112"/>
      <c r="T44" s="112"/>
      <c r="U44" s="112"/>
      <c r="AS44" s="91"/>
      <c r="AT44" s="91"/>
      <c r="AU44" s="91"/>
      <c r="AV44" s="92"/>
      <c r="AW44" s="93"/>
      <c r="AX44" s="91"/>
      <c r="AY44" s="91"/>
      <c r="AZ44" s="13"/>
      <c r="BA44" s="13"/>
      <c r="BB44" s="114"/>
      <c r="BC44" s="13"/>
      <c r="BD44" s="13"/>
      <c r="BE44" s="13"/>
      <c r="BF44" s="13"/>
      <c r="BG44" s="13"/>
      <c r="BH44" s="91"/>
      <c r="BI44" s="91"/>
      <c r="BJ44" s="91"/>
      <c r="BK44" s="91"/>
      <c r="BL44" s="91"/>
      <c r="BM44" s="91"/>
      <c r="BN44" s="91"/>
      <c r="BO44" s="91"/>
      <c r="BP44" s="93"/>
      <c r="BQ44" s="91"/>
      <c r="BR44" s="91"/>
      <c r="BS44" s="91"/>
      <c r="BT44" s="91"/>
      <c r="BU44" s="91"/>
      <c r="BV44" s="91"/>
      <c r="BW44" s="91"/>
      <c r="BX44" s="91"/>
      <c r="BY44" s="91"/>
      <c r="BZ44" s="91"/>
      <c r="CA44" s="91"/>
      <c r="CB44" s="91"/>
      <c r="CC44" s="91"/>
    </row>
    <row r="45" spans="1:81" s="11" customFormat="1" ht="14.25" x14ac:dyDescent="0.2">
      <c r="A45" s="345"/>
      <c r="B45" s="354" t="s">
        <v>63</v>
      </c>
      <c r="C45" s="355"/>
      <c r="D45" s="115">
        <f t="shared" si="0"/>
        <v>0</v>
      </c>
      <c r="E45" s="116"/>
      <c r="F45" s="117"/>
      <c r="G45" s="118"/>
      <c r="H45" s="119"/>
      <c r="I45" s="111"/>
      <c r="J45" s="112"/>
      <c r="K45" s="112"/>
      <c r="L45" s="112"/>
      <c r="M45" s="112"/>
      <c r="N45" s="112"/>
      <c r="O45" s="112"/>
      <c r="P45" s="112"/>
      <c r="Q45" s="112"/>
      <c r="R45" s="112"/>
      <c r="S45" s="112"/>
      <c r="T45" s="112"/>
      <c r="U45" s="112"/>
      <c r="AS45" s="91"/>
      <c r="AT45" s="91"/>
      <c r="AU45" s="91"/>
      <c r="AV45" s="92"/>
      <c r="AW45" s="93"/>
      <c r="AX45" s="91"/>
      <c r="AY45" s="91"/>
      <c r="AZ45" s="13"/>
      <c r="BA45" s="13"/>
      <c r="BB45" s="114"/>
      <c r="BC45" s="13"/>
      <c r="BD45" s="13"/>
      <c r="BE45" s="13"/>
      <c r="BF45" s="13"/>
      <c r="BG45" s="13"/>
      <c r="BH45" s="91"/>
      <c r="BI45" s="91"/>
      <c r="BJ45" s="91"/>
      <c r="BK45" s="91"/>
      <c r="BL45" s="91"/>
      <c r="BM45" s="91"/>
      <c r="BN45" s="91"/>
      <c r="BO45" s="91"/>
      <c r="BP45" s="93"/>
      <c r="BQ45" s="91"/>
      <c r="BR45" s="91"/>
      <c r="BS45" s="91"/>
      <c r="BT45" s="91"/>
      <c r="BU45" s="91"/>
      <c r="BV45" s="91"/>
      <c r="BW45" s="91"/>
      <c r="BX45" s="91"/>
      <c r="BY45" s="91"/>
      <c r="BZ45" s="91"/>
      <c r="CA45" s="91"/>
      <c r="CB45" s="91"/>
      <c r="CC45" s="91"/>
    </row>
    <row r="46" spans="1:81" s="11" customFormat="1" ht="25.5" customHeight="1" x14ac:dyDescent="0.2">
      <c r="A46" s="124" t="s">
        <v>63</v>
      </c>
      <c r="B46" s="356" t="s">
        <v>68</v>
      </c>
      <c r="C46" s="357"/>
      <c r="D46" s="125">
        <f t="shared" si="0"/>
        <v>0</v>
      </c>
      <c r="E46" s="126"/>
      <c r="F46" s="127"/>
      <c r="G46" s="128"/>
      <c r="H46" s="129"/>
      <c r="I46" s="111"/>
      <c r="J46" s="112"/>
      <c r="K46" s="112"/>
      <c r="L46" s="112"/>
      <c r="M46" s="112"/>
      <c r="N46" s="112"/>
      <c r="O46" s="112"/>
      <c r="P46" s="112"/>
      <c r="Q46" s="112"/>
      <c r="R46" s="112"/>
      <c r="S46" s="112"/>
      <c r="T46" s="112"/>
      <c r="U46" s="112"/>
      <c r="AS46" s="91"/>
      <c r="AT46" s="91"/>
      <c r="AU46" s="91"/>
      <c r="AV46" s="92"/>
      <c r="AW46" s="93"/>
      <c r="AX46" s="91"/>
      <c r="AY46" s="91"/>
      <c r="AZ46" s="13"/>
      <c r="BA46" s="13"/>
      <c r="BB46" s="114"/>
      <c r="BC46" s="13"/>
      <c r="BD46" s="13"/>
      <c r="BE46" s="13"/>
      <c r="BF46" s="13"/>
      <c r="BG46" s="13"/>
      <c r="BH46" s="91"/>
      <c r="BI46" s="91"/>
      <c r="BJ46" s="91"/>
      <c r="BK46" s="91"/>
      <c r="BL46" s="91"/>
      <c r="BM46" s="91"/>
      <c r="BN46" s="91"/>
      <c r="BO46" s="91"/>
      <c r="BP46" s="93"/>
      <c r="BQ46" s="91"/>
      <c r="BR46" s="91"/>
      <c r="BS46" s="91"/>
      <c r="BT46" s="91"/>
      <c r="BU46" s="91"/>
      <c r="BV46" s="91"/>
      <c r="BW46" s="91"/>
      <c r="BX46" s="91"/>
      <c r="BY46" s="91"/>
      <c r="BZ46" s="91"/>
      <c r="CA46" s="91"/>
      <c r="CB46" s="91"/>
      <c r="CC46" s="91"/>
    </row>
    <row r="47" spans="1:81" s="15" customFormat="1" ht="34.5" customHeight="1" x14ac:dyDescent="0.2">
      <c r="A47" s="130" t="s">
        <v>69</v>
      </c>
      <c r="B47" s="130"/>
      <c r="C47" s="130"/>
      <c r="D47" s="130"/>
      <c r="E47" s="130"/>
      <c r="F47" s="130"/>
      <c r="G47" s="130"/>
      <c r="H47" s="11"/>
      <c r="I47" s="11"/>
      <c r="J47" s="11"/>
      <c r="K47" s="11"/>
      <c r="L47" s="11"/>
      <c r="M47" s="130"/>
      <c r="N47" s="130"/>
      <c r="R47" s="11"/>
      <c r="AK47" s="13"/>
      <c r="AL47" s="13"/>
      <c r="AM47" s="13"/>
      <c r="AN47" s="13"/>
      <c r="AO47" s="13"/>
      <c r="AP47" s="13"/>
      <c r="AV47" s="17"/>
      <c r="AW47" s="131"/>
      <c r="BA47" s="70"/>
      <c r="BB47" s="70"/>
      <c r="BC47" s="70"/>
      <c r="BD47" s="70"/>
      <c r="BE47" s="70"/>
      <c r="BF47" s="89"/>
      <c r="BP47" s="16"/>
    </row>
    <row r="48" spans="1:81" s="13" customFormat="1" ht="19.5" customHeight="1" x14ac:dyDescent="0.15">
      <c r="A48" s="366" t="s">
        <v>70</v>
      </c>
      <c r="B48" s="368" t="s">
        <v>71</v>
      </c>
      <c r="C48" s="358" t="s">
        <v>72</v>
      </c>
      <c r="D48" s="370"/>
      <c r="E48" s="370"/>
      <c r="F48" s="370"/>
      <c r="G48" s="370"/>
      <c r="H48" s="370"/>
      <c r="I48" s="370"/>
      <c r="J48" s="370"/>
      <c r="K48" s="370"/>
      <c r="L48" s="370"/>
      <c r="M48" s="370"/>
      <c r="N48" s="370"/>
      <c r="O48" s="370"/>
      <c r="P48" s="370"/>
      <c r="Q48" s="370"/>
      <c r="R48" s="370"/>
      <c r="S48" s="370"/>
      <c r="T48" s="370"/>
      <c r="U48" s="359"/>
      <c r="V48" s="358" t="s">
        <v>7</v>
      </c>
      <c r="W48" s="359"/>
      <c r="X48" s="324" t="s">
        <v>73</v>
      </c>
      <c r="Y48" s="15"/>
      <c r="Z48" s="15"/>
      <c r="AA48" s="15"/>
      <c r="AB48" s="15"/>
      <c r="AC48" s="15"/>
      <c r="AD48" s="15"/>
      <c r="AE48" s="15"/>
      <c r="AF48" s="15"/>
      <c r="AG48" s="15"/>
      <c r="AH48" s="15"/>
      <c r="AI48" s="15"/>
      <c r="AJ48" s="15"/>
      <c r="AW48" s="131"/>
      <c r="AX48" s="17"/>
      <c r="BA48" s="70"/>
      <c r="BB48" s="70"/>
      <c r="BC48" s="70"/>
      <c r="BD48" s="70"/>
      <c r="BE48" s="70"/>
      <c r="BF48" s="89"/>
      <c r="BP48" s="16"/>
    </row>
    <row r="49" spans="1:68" s="13" customFormat="1" ht="27.75" customHeight="1" x14ac:dyDescent="0.15">
      <c r="A49" s="367"/>
      <c r="B49" s="369"/>
      <c r="C49" s="132"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5"/>
      <c r="Y49" s="15"/>
      <c r="Z49" s="15"/>
      <c r="AA49" s="15"/>
      <c r="AB49" s="15"/>
      <c r="AC49" s="15"/>
      <c r="AD49" s="15"/>
      <c r="AE49" s="15"/>
      <c r="AF49" s="3"/>
      <c r="AG49" s="15"/>
      <c r="AH49" s="15"/>
      <c r="AI49" s="15"/>
      <c r="AJ49" s="15"/>
      <c r="AK49" s="15"/>
      <c r="AL49" s="15"/>
      <c r="AM49" s="15"/>
      <c r="AW49" s="16"/>
      <c r="AZ49" s="17"/>
      <c r="BA49" s="70"/>
      <c r="BB49" s="70"/>
      <c r="BC49" s="70"/>
      <c r="BD49" s="70"/>
      <c r="BE49" s="70"/>
      <c r="BF49" s="89"/>
      <c r="BP49" s="16"/>
    </row>
    <row r="50" spans="1:68" s="13" customFormat="1" ht="15.75" customHeight="1" x14ac:dyDescent="0.15">
      <c r="A50" s="133" t="s">
        <v>74</v>
      </c>
      <c r="B50" s="134">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5"/>
      <c r="Y50" s="136"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7"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3"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5"/>
      <c r="Y51" s="136" t="str">
        <f t="shared" si="2"/>
        <v/>
      </c>
      <c r="Z51" s="15"/>
      <c r="AA51" s="15"/>
      <c r="AB51" s="15"/>
      <c r="AC51" s="15"/>
      <c r="AI51" s="15"/>
      <c r="AJ51" s="15"/>
      <c r="AK51" s="15"/>
      <c r="AL51" s="15"/>
      <c r="AM51" s="15"/>
      <c r="AW51" s="16"/>
      <c r="AZ51" s="17"/>
      <c r="BA51" s="33" t="str">
        <f t="shared" si="3"/>
        <v/>
      </c>
      <c r="BB51" s="137" t="str">
        <f t="shared" si="4"/>
        <v/>
      </c>
      <c r="BC51" s="33" t="str">
        <f t="shared" si="5"/>
        <v/>
      </c>
      <c r="BD51" s="16">
        <f t="shared" si="6"/>
        <v>0</v>
      </c>
      <c r="BE51" s="16">
        <f t="shared" si="7"/>
        <v>0</v>
      </c>
      <c r="BF51" s="16" t="str">
        <f t="shared" si="8"/>
        <v/>
      </c>
      <c r="BP51" s="16"/>
    </row>
    <row r="52" spans="1:68" s="13" customFormat="1" ht="15.75" customHeight="1" x14ac:dyDescent="0.15">
      <c r="A52" s="133"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5"/>
      <c r="Y52" s="136" t="str">
        <f t="shared" si="2"/>
        <v/>
      </c>
      <c r="Z52" s="15"/>
      <c r="AA52" s="15"/>
      <c r="AB52" s="15"/>
      <c r="AC52" s="15"/>
      <c r="AI52" s="15"/>
      <c r="AJ52" s="15"/>
      <c r="AK52" s="15"/>
      <c r="AL52" s="15"/>
      <c r="AM52" s="15"/>
      <c r="AW52" s="16"/>
      <c r="AZ52" s="17"/>
      <c r="BA52" s="33" t="str">
        <f t="shared" si="3"/>
        <v/>
      </c>
      <c r="BB52" s="137" t="str">
        <f t="shared" si="4"/>
        <v/>
      </c>
      <c r="BC52" s="33" t="str">
        <f t="shared" si="5"/>
        <v/>
      </c>
      <c r="BD52" s="16">
        <f t="shared" si="6"/>
        <v>0</v>
      </c>
      <c r="BE52" s="16">
        <f t="shared" si="7"/>
        <v>0</v>
      </c>
      <c r="BF52" s="16" t="str">
        <f t="shared" si="8"/>
        <v/>
      </c>
      <c r="BP52" s="16"/>
    </row>
    <row r="53" spans="1:68" s="13" customFormat="1" ht="15.75" customHeight="1" x14ac:dyDescent="0.15">
      <c r="A53" s="133"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5"/>
      <c r="Y53" s="136" t="str">
        <f t="shared" si="2"/>
        <v/>
      </c>
      <c r="Z53" s="15"/>
      <c r="AA53" s="15"/>
      <c r="AB53" s="15"/>
      <c r="AC53" s="15"/>
      <c r="AI53" s="15"/>
      <c r="AJ53" s="15"/>
      <c r="AK53" s="15"/>
      <c r="AL53" s="15"/>
      <c r="AM53" s="15"/>
      <c r="AW53" s="16"/>
      <c r="AZ53" s="17"/>
      <c r="BA53" s="33" t="str">
        <f t="shared" si="3"/>
        <v/>
      </c>
      <c r="BB53" s="137" t="str">
        <f t="shared" si="4"/>
        <v/>
      </c>
      <c r="BC53" s="33" t="str">
        <f t="shared" si="5"/>
        <v/>
      </c>
      <c r="BD53" s="16">
        <f t="shared" si="6"/>
        <v>0</v>
      </c>
      <c r="BE53" s="16">
        <f t="shared" si="7"/>
        <v>0</v>
      </c>
      <c r="BF53" s="16" t="str">
        <f t="shared" si="8"/>
        <v/>
      </c>
      <c r="BP53" s="16"/>
    </row>
    <row r="54" spans="1:68" s="13" customFormat="1" ht="15.75" customHeight="1" x14ac:dyDescent="0.15">
      <c r="A54" s="138"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39"/>
      <c r="Y54" s="136" t="str">
        <f t="shared" si="2"/>
        <v/>
      </c>
      <c r="Z54" s="15"/>
      <c r="AA54" s="15"/>
      <c r="AB54" s="15"/>
      <c r="AC54" s="15"/>
      <c r="AI54" s="15"/>
      <c r="AJ54" s="15"/>
      <c r="AK54" s="15"/>
      <c r="AL54" s="15"/>
      <c r="AM54" s="15"/>
      <c r="AW54" s="16"/>
      <c r="AZ54" s="17"/>
      <c r="BA54" s="33" t="str">
        <f t="shared" si="3"/>
        <v/>
      </c>
      <c r="BB54" s="137" t="str">
        <f t="shared" si="4"/>
        <v/>
      </c>
      <c r="BC54" s="33" t="str">
        <f t="shared" si="5"/>
        <v/>
      </c>
      <c r="BD54" s="16">
        <f t="shared" si="6"/>
        <v>0</v>
      </c>
      <c r="BE54" s="16">
        <f t="shared" si="7"/>
        <v>0</v>
      </c>
      <c r="BF54" s="16" t="str">
        <f t="shared" si="8"/>
        <v/>
      </c>
      <c r="BP54" s="16"/>
    </row>
    <row r="55" spans="1:68" s="13" customFormat="1" ht="15.75" customHeight="1" x14ac:dyDescent="0.15">
      <c r="A55" s="140" t="s">
        <v>5</v>
      </c>
      <c r="B55" s="141">
        <f t="shared" si="1"/>
        <v>0</v>
      </c>
      <c r="C55" s="142">
        <f>+SUM(C50:C54)</f>
        <v>0</v>
      </c>
      <c r="D55" s="143">
        <f t="shared" ref="D55:X55" si="9">+SUM(D50:D54)</f>
        <v>0</v>
      </c>
      <c r="E55" s="143">
        <f t="shared" si="9"/>
        <v>0</v>
      </c>
      <c r="F55" s="143">
        <f t="shared" si="9"/>
        <v>0</v>
      </c>
      <c r="G55" s="143">
        <f t="shared" si="9"/>
        <v>0</v>
      </c>
      <c r="H55" s="143">
        <f t="shared" si="9"/>
        <v>0</v>
      </c>
      <c r="I55" s="143">
        <f t="shared" si="9"/>
        <v>0</v>
      </c>
      <c r="J55" s="143">
        <f t="shared" si="9"/>
        <v>0</v>
      </c>
      <c r="K55" s="143">
        <f t="shared" si="9"/>
        <v>0</v>
      </c>
      <c r="L55" s="143">
        <f t="shared" si="9"/>
        <v>0</v>
      </c>
      <c r="M55" s="144">
        <f t="shared" si="9"/>
        <v>0</v>
      </c>
      <c r="N55" s="144">
        <f t="shared" si="9"/>
        <v>0</v>
      </c>
      <c r="O55" s="144">
        <f t="shared" si="9"/>
        <v>0</v>
      </c>
      <c r="P55" s="144">
        <f t="shared" si="9"/>
        <v>0</v>
      </c>
      <c r="Q55" s="144">
        <f t="shared" si="9"/>
        <v>0</v>
      </c>
      <c r="R55" s="144">
        <f t="shared" si="9"/>
        <v>0</v>
      </c>
      <c r="S55" s="144">
        <f t="shared" si="9"/>
        <v>0</v>
      </c>
      <c r="T55" s="144">
        <f t="shared" si="9"/>
        <v>0</v>
      </c>
      <c r="U55" s="144">
        <f t="shared" si="9"/>
        <v>0</v>
      </c>
      <c r="V55" s="142">
        <f t="shared" si="9"/>
        <v>0</v>
      </c>
      <c r="W55" s="145">
        <f t="shared" si="9"/>
        <v>0</v>
      </c>
      <c r="X55" s="146">
        <f t="shared" si="9"/>
        <v>0</v>
      </c>
      <c r="Y55" s="136" t="str">
        <f t="shared" si="2"/>
        <v/>
      </c>
      <c r="Z55" s="15"/>
      <c r="AA55" s="15"/>
      <c r="AB55" s="15"/>
      <c r="AC55" s="15"/>
      <c r="AI55" s="15"/>
      <c r="AJ55" s="15"/>
      <c r="AK55" s="15"/>
      <c r="AL55" s="15"/>
      <c r="AM55" s="15"/>
      <c r="AW55" s="16"/>
      <c r="AZ55" s="17"/>
      <c r="BA55" s="33" t="str">
        <f t="shared" si="3"/>
        <v/>
      </c>
      <c r="BB55" s="137" t="str">
        <f t="shared" si="4"/>
        <v/>
      </c>
      <c r="BC55" s="33" t="str">
        <f t="shared" si="5"/>
        <v/>
      </c>
      <c r="BD55" s="16">
        <f t="shared" si="6"/>
        <v>0</v>
      </c>
      <c r="BE55" s="16">
        <f t="shared" si="7"/>
        <v>0</v>
      </c>
      <c r="BF55" s="16" t="str">
        <f t="shared" si="8"/>
        <v/>
      </c>
      <c r="BP55" s="16"/>
    </row>
    <row r="56" spans="1:68" s="13" customFormat="1" ht="39.75" customHeight="1" x14ac:dyDescent="0.2">
      <c r="A56" s="147" t="s">
        <v>79</v>
      </c>
      <c r="C56" s="130"/>
      <c r="D56" s="130"/>
      <c r="E56" s="130"/>
      <c r="F56" s="130"/>
      <c r="G56" s="130"/>
      <c r="H56" s="130"/>
      <c r="I56" s="130"/>
      <c r="J56" s="130"/>
      <c r="K56" s="130"/>
      <c r="L56" s="130"/>
      <c r="M56" s="130"/>
      <c r="N56" s="130"/>
      <c r="O56" s="15"/>
      <c r="P56" s="15"/>
      <c r="Q56" s="15"/>
      <c r="R56" s="15"/>
      <c r="S56" s="15"/>
      <c r="T56" s="15"/>
      <c r="U56" s="15"/>
      <c r="V56" s="15"/>
      <c r="W56" s="15"/>
      <c r="X56" s="15"/>
      <c r="Y56" s="15"/>
      <c r="Z56" s="15"/>
      <c r="AF56" s="15"/>
      <c r="AG56" s="15"/>
      <c r="AH56" s="15"/>
      <c r="AI56" s="15"/>
      <c r="AJ56" s="15"/>
      <c r="AV56" s="17"/>
      <c r="AW56" s="131"/>
      <c r="BA56" s="70"/>
      <c r="BB56" s="70"/>
      <c r="BC56" s="70"/>
      <c r="BD56" s="70"/>
      <c r="BE56" s="70"/>
      <c r="BF56" s="89"/>
      <c r="BP56" s="16"/>
    </row>
    <row r="57" spans="1:68" s="13" customFormat="1" ht="19.5" customHeight="1" x14ac:dyDescent="0.15">
      <c r="A57" s="295" t="s">
        <v>70</v>
      </c>
      <c r="B57" s="94" t="s">
        <v>71</v>
      </c>
      <c r="C57" s="15"/>
      <c r="D57" s="15"/>
      <c r="E57" s="15"/>
      <c r="F57" s="15"/>
      <c r="G57" s="15"/>
      <c r="H57" s="15"/>
      <c r="I57" s="15"/>
      <c r="J57" s="15"/>
      <c r="K57" s="15"/>
      <c r="Q57" s="15"/>
      <c r="R57" s="15"/>
      <c r="S57" s="15"/>
      <c r="T57" s="15"/>
      <c r="U57" s="15"/>
      <c r="AH57" s="148"/>
      <c r="AI57" s="148"/>
      <c r="AW57" s="16"/>
      <c r="BA57" s="70"/>
      <c r="BB57" s="70"/>
      <c r="BC57" s="70"/>
      <c r="BD57" s="70"/>
      <c r="BE57" s="70"/>
      <c r="BF57" s="89"/>
      <c r="BP57" s="16"/>
    </row>
    <row r="58" spans="1:68" s="13" customFormat="1" ht="15" customHeight="1" x14ac:dyDescent="0.15">
      <c r="A58" s="149" t="s">
        <v>75</v>
      </c>
      <c r="B58" s="150"/>
      <c r="C58" s="15"/>
      <c r="D58" s="15"/>
      <c r="E58" s="15"/>
      <c r="F58" s="15"/>
      <c r="G58" s="15"/>
      <c r="H58" s="15"/>
      <c r="I58" s="15"/>
      <c r="J58" s="15"/>
      <c r="K58" s="15"/>
      <c r="Q58" s="15"/>
      <c r="R58" s="15"/>
      <c r="S58" s="15"/>
      <c r="T58" s="15"/>
      <c r="U58" s="15"/>
      <c r="AH58" s="148"/>
      <c r="AI58" s="148"/>
      <c r="AL58" s="151"/>
      <c r="AM58" s="152"/>
      <c r="AN58" s="151"/>
      <c r="AO58" s="151"/>
      <c r="AP58" s="151"/>
      <c r="AQ58" s="151"/>
      <c r="AW58" s="16"/>
      <c r="BA58" s="70"/>
      <c r="BB58" s="70"/>
      <c r="BC58" s="70"/>
      <c r="BD58" s="70"/>
      <c r="BE58" s="70"/>
      <c r="BF58" s="89"/>
      <c r="BP58" s="16"/>
    </row>
    <row r="59" spans="1:68" s="13" customFormat="1" ht="15" customHeight="1" x14ac:dyDescent="0.15">
      <c r="A59" s="133" t="s">
        <v>76</v>
      </c>
      <c r="B59" s="78"/>
      <c r="C59" s="15"/>
      <c r="D59" s="15"/>
      <c r="E59" s="15"/>
      <c r="F59" s="15"/>
      <c r="G59" s="15"/>
      <c r="H59" s="15"/>
      <c r="I59" s="15"/>
      <c r="J59" s="15"/>
      <c r="K59" s="15"/>
      <c r="Q59" s="15"/>
      <c r="R59" s="15"/>
      <c r="S59" s="15"/>
      <c r="T59" s="15"/>
      <c r="U59" s="15"/>
      <c r="AH59" s="148"/>
      <c r="AI59" s="148"/>
      <c r="AL59" s="151"/>
      <c r="AM59" s="152"/>
      <c r="AN59" s="151"/>
      <c r="AO59" s="151"/>
      <c r="AP59" s="151"/>
      <c r="AQ59" s="151"/>
      <c r="AW59" s="16"/>
      <c r="BA59" s="70"/>
      <c r="BB59" s="70"/>
      <c r="BC59" s="70"/>
      <c r="BD59" s="70"/>
      <c r="BE59" s="70"/>
      <c r="BF59" s="89"/>
      <c r="BP59" s="16"/>
    </row>
    <row r="60" spans="1:68" s="13" customFormat="1" ht="15" customHeight="1" x14ac:dyDescent="0.15">
      <c r="A60" s="133" t="s">
        <v>77</v>
      </c>
      <c r="B60" s="78"/>
      <c r="C60" s="15"/>
      <c r="D60" s="15"/>
      <c r="E60" s="15"/>
      <c r="F60" s="15"/>
      <c r="G60" s="15"/>
      <c r="H60" s="15"/>
      <c r="I60" s="15"/>
      <c r="J60" s="15"/>
      <c r="K60" s="15"/>
      <c r="Q60" s="15"/>
      <c r="R60" s="15"/>
      <c r="S60" s="15"/>
      <c r="T60" s="15"/>
      <c r="U60" s="15"/>
      <c r="AH60" s="148"/>
      <c r="AI60" s="148"/>
      <c r="AL60" s="151"/>
      <c r="AM60" s="152"/>
      <c r="AN60" s="151"/>
      <c r="AO60" s="151"/>
      <c r="AP60" s="151"/>
      <c r="AQ60" s="151"/>
      <c r="AW60" s="16"/>
      <c r="BA60" s="5"/>
      <c r="BB60" s="5"/>
      <c r="BC60" s="5"/>
      <c r="BD60" s="5"/>
      <c r="BE60" s="5"/>
      <c r="BF60" s="153"/>
      <c r="BP60" s="16"/>
    </row>
    <row r="61" spans="1:68" s="13" customFormat="1" ht="15" customHeight="1" x14ac:dyDescent="0.15">
      <c r="A61" s="138" t="s">
        <v>78</v>
      </c>
      <c r="B61" s="154"/>
      <c r="C61" s="15"/>
      <c r="D61" s="15"/>
      <c r="E61" s="15"/>
      <c r="F61" s="15"/>
      <c r="G61" s="15"/>
      <c r="H61" s="15"/>
      <c r="I61" s="15"/>
      <c r="J61" s="15"/>
      <c r="K61" s="15"/>
      <c r="Q61" s="15"/>
      <c r="R61" s="15"/>
      <c r="S61" s="15"/>
      <c r="T61" s="15"/>
      <c r="U61" s="15"/>
      <c r="AH61" s="148"/>
      <c r="AI61" s="148"/>
      <c r="AL61" s="151"/>
      <c r="AM61" s="152"/>
      <c r="AN61" s="151"/>
      <c r="AO61" s="151"/>
      <c r="AP61" s="151"/>
      <c r="AQ61" s="151"/>
      <c r="AW61" s="16"/>
      <c r="BA61" s="5"/>
      <c r="BB61" s="5"/>
      <c r="BC61" s="5"/>
      <c r="BD61" s="5"/>
      <c r="BE61" s="5"/>
      <c r="BF61" s="153"/>
      <c r="BP61" s="16"/>
    </row>
    <row r="62" spans="1:68" s="13" customFormat="1" ht="15" customHeight="1" x14ac:dyDescent="0.15">
      <c r="A62" s="140" t="s">
        <v>5</v>
      </c>
      <c r="B62" s="141">
        <f>+SUM(B58:B61)</f>
        <v>0</v>
      </c>
      <c r="C62" s="15"/>
      <c r="D62" s="15"/>
      <c r="E62" s="15"/>
      <c r="F62" s="15"/>
      <c r="G62" s="15"/>
      <c r="H62" s="15"/>
      <c r="I62" s="15"/>
      <c r="J62" s="15"/>
      <c r="K62" s="15"/>
      <c r="Q62" s="15"/>
      <c r="R62" s="15"/>
      <c r="S62" s="15"/>
      <c r="T62" s="15"/>
      <c r="U62" s="15"/>
      <c r="AH62" s="148"/>
      <c r="AI62" s="148"/>
      <c r="AL62" s="151"/>
      <c r="AM62" s="152"/>
      <c r="AN62" s="151"/>
      <c r="AO62" s="151"/>
      <c r="AP62" s="151"/>
      <c r="AQ62" s="151"/>
      <c r="AW62" s="16"/>
      <c r="BA62" s="5"/>
      <c r="BB62" s="5"/>
      <c r="BC62" s="5"/>
      <c r="BD62" s="5"/>
      <c r="BE62" s="5"/>
      <c r="BF62" s="153"/>
      <c r="BP62" s="16"/>
    </row>
    <row r="63" spans="1:68" s="13" customFormat="1" ht="41.25" customHeight="1" x14ac:dyDescent="0.2">
      <c r="A63" s="147" t="s">
        <v>80</v>
      </c>
      <c r="B63" s="147"/>
      <c r="C63" s="15"/>
      <c r="D63" s="15"/>
      <c r="E63" s="15"/>
      <c r="F63" s="15"/>
      <c r="G63" s="15"/>
      <c r="H63" s="15"/>
      <c r="I63" s="15"/>
      <c r="J63" s="15"/>
      <c r="K63" s="15"/>
      <c r="Q63" s="15"/>
      <c r="R63" s="15"/>
      <c r="S63" s="15"/>
      <c r="T63" s="15"/>
      <c r="U63" s="15"/>
      <c r="AH63" s="148"/>
      <c r="AI63" s="148"/>
      <c r="AL63" s="151"/>
      <c r="AM63" s="152"/>
      <c r="AN63" s="151"/>
      <c r="AO63" s="151"/>
      <c r="AP63" s="151"/>
      <c r="AQ63" s="151"/>
      <c r="AW63" s="16"/>
      <c r="BA63" s="5"/>
      <c r="BB63" s="5"/>
      <c r="BC63" s="5"/>
      <c r="BD63" s="5"/>
      <c r="BE63" s="5"/>
      <c r="BF63" s="153"/>
      <c r="BP63" s="16"/>
    </row>
    <row r="64" spans="1:68" s="13" customFormat="1" ht="15" customHeight="1" x14ac:dyDescent="0.15">
      <c r="A64" s="295" t="s">
        <v>70</v>
      </c>
      <c r="B64" s="94" t="s">
        <v>71</v>
      </c>
      <c r="C64" s="15"/>
      <c r="D64" s="15"/>
      <c r="E64" s="15"/>
      <c r="F64" s="15"/>
      <c r="G64" s="15"/>
      <c r="H64" s="15"/>
      <c r="I64" s="15"/>
      <c r="J64" s="15"/>
      <c r="K64" s="15"/>
      <c r="Q64" s="15"/>
      <c r="R64" s="15"/>
      <c r="S64" s="15"/>
      <c r="T64" s="15"/>
      <c r="U64" s="15"/>
      <c r="AH64" s="148"/>
      <c r="AI64" s="148"/>
      <c r="AL64" s="151"/>
      <c r="AM64" s="152"/>
      <c r="AN64" s="151"/>
      <c r="AO64" s="151"/>
      <c r="AP64" s="151"/>
      <c r="AQ64" s="151"/>
      <c r="AW64" s="16"/>
      <c r="BA64" s="5"/>
      <c r="BB64" s="5"/>
      <c r="BC64" s="5"/>
      <c r="BD64" s="5"/>
      <c r="BE64" s="5"/>
      <c r="BF64" s="153"/>
      <c r="BP64" s="16"/>
    </row>
    <row r="65" spans="1:81" s="13" customFormat="1" ht="15" customHeight="1" x14ac:dyDescent="0.15">
      <c r="A65" s="149" t="s">
        <v>75</v>
      </c>
      <c r="B65" s="150"/>
      <c r="C65" s="15"/>
      <c r="D65" s="15"/>
      <c r="E65" s="15"/>
      <c r="F65" s="15"/>
      <c r="G65" s="15"/>
      <c r="H65" s="15"/>
      <c r="I65" s="15"/>
      <c r="J65" s="15"/>
      <c r="K65" s="15"/>
      <c r="Q65" s="15"/>
      <c r="R65" s="15"/>
      <c r="S65" s="15"/>
      <c r="T65" s="15"/>
      <c r="U65" s="15"/>
      <c r="AH65" s="148"/>
      <c r="AI65" s="148"/>
      <c r="AL65" s="151"/>
      <c r="AM65" s="152"/>
      <c r="AN65" s="151"/>
      <c r="AO65" s="151"/>
      <c r="AP65" s="151"/>
      <c r="AQ65" s="151"/>
      <c r="AW65" s="16"/>
      <c r="BA65" s="5"/>
      <c r="BB65" s="5"/>
      <c r="BC65" s="5"/>
      <c r="BD65" s="5"/>
      <c r="BE65" s="5"/>
      <c r="BF65" s="153"/>
      <c r="BP65" s="16"/>
    </row>
    <row r="66" spans="1:81" s="13" customFormat="1" ht="15" customHeight="1" x14ac:dyDescent="0.15">
      <c r="A66" s="133" t="s">
        <v>76</v>
      </c>
      <c r="B66" s="78"/>
      <c r="C66" s="15"/>
      <c r="D66" s="15"/>
      <c r="E66" s="15"/>
      <c r="F66" s="15"/>
      <c r="G66" s="15"/>
      <c r="H66" s="15"/>
      <c r="I66" s="15"/>
      <c r="J66" s="15"/>
      <c r="K66" s="15"/>
      <c r="Q66" s="15"/>
      <c r="R66" s="15"/>
      <c r="S66" s="15"/>
      <c r="T66" s="15"/>
      <c r="U66" s="15"/>
      <c r="AH66" s="148"/>
      <c r="AI66" s="148"/>
      <c r="AL66" s="151"/>
      <c r="AM66" s="152"/>
      <c r="AN66" s="151"/>
      <c r="AO66" s="151"/>
      <c r="AP66" s="151"/>
      <c r="AQ66" s="151"/>
      <c r="AW66" s="16"/>
      <c r="BA66" s="5"/>
      <c r="BB66" s="5"/>
      <c r="BC66" s="5"/>
      <c r="BD66" s="5"/>
      <c r="BE66" s="5"/>
      <c r="BF66" s="153"/>
      <c r="BP66" s="16"/>
    </row>
    <row r="67" spans="1:81" s="13" customFormat="1" ht="15" customHeight="1" x14ac:dyDescent="0.15">
      <c r="A67" s="133" t="s">
        <v>77</v>
      </c>
      <c r="B67" s="78"/>
      <c r="C67" s="15"/>
      <c r="D67" s="15"/>
      <c r="E67" s="15"/>
      <c r="F67" s="15"/>
      <c r="G67" s="15"/>
      <c r="H67" s="15"/>
      <c r="I67" s="15"/>
      <c r="J67" s="15"/>
      <c r="K67" s="15"/>
      <c r="Q67" s="15"/>
      <c r="R67" s="15"/>
      <c r="S67" s="15"/>
      <c r="T67" s="15"/>
      <c r="U67" s="15"/>
      <c r="AH67" s="148"/>
      <c r="AI67" s="148"/>
      <c r="AL67" s="151"/>
      <c r="AM67" s="152"/>
      <c r="AN67" s="151"/>
      <c r="AO67" s="151"/>
      <c r="AP67" s="151"/>
      <c r="AQ67" s="151"/>
      <c r="AW67" s="16"/>
      <c r="BA67" s="5"/>
      <c r="BB67" s="5"/>
      <c r="BC67" s="5"/>
      <c r="BD67" s="5"/>
      <c r="BE67" s="5"/>
      <c r="BF67" s="153"/>
      <c r="BP67" s="16"/>
    </row>
    <row r="68" spans="1:81" s="13" customFormat="1" ht="15" customHeight="1" x14ac:dyDescent="0.15">
      <c r="A68" s="138" t="s">
        <v>78</v>
      </c>
      <c r="B68" s="154"/>
      <c r="C68" s="15"/>
      <c r="D68" s="15"/>
      <c r="E68" s="15"/>
      <c r="F68" s="15"/>
      <c r="G68" s="15"/>
      <c r="H68" s="15"/>
      <c r="I68" s="15"/>
      <c r="J68" s="15"/>
      <c r="K68" s="15"/>
      <c r="Q68" s="15"/>
      <c r="R68" s="15"/>
      <c r="S68" s="15"/>
      <c r="T68" s="15"/>
      <c r="U68" s="15"/>
      <c r="AH68" s="148"/>
      <c r="AI68" s="148"/>
      <c r="AL68" s="151"/>
      <c r="AM68" s="152"/>
      <c r="AN68" s="151"/>
      <c r="AO68" s="151"/>
      <c r="AP68" s="151"/>
      <c r="AQ68" s="151"/>
      <c r="AW68" s="16"/>
      <c r="BA68" s="5"/>
      <c r="BB68" s="5"/>
      <c r="BC68" s="5"/>
      <c r="BD68" s="5"/>
      <c r="BE68" s="5"/>
      <c r="BF68" s="153"/>
      <c r="BP68" s="16"/>
    </row>
    <row r="69" spans="1:81" s="13" customFormat="1" ht="15" customHeight="1" x14ac:dyDescent="0.15">
      <c r="A69" s="140" t="s">
        <v>5</v>
      </c>
      <c r="B69" s="141">
        <f>+SUM(B65:B68)</f>
        <v>0</v>
      </c>
      <c r="C69" s="15"/>
      <c r="D69" s="15"/>
      <c r="E69" s="15"/>
      <c r="F69" s="15"/>
      <c r="G69" s="15"/>
      <c r="H69" s="15"/>
      <c r="I69" s="15"/>
      <c r="J69" s="15"/>
      <c r="K69" s="15"/>
      <c r="Q69" s="15"/>
      <c r="R69" s="15"/>
      <c r="S69" s="15"/>
      <c r="T69" s="15"/>
      <c r="U69" s="15"/>
      <c r="AH69" s="148"/>
      <c r="AI69" s="148"/>
      <c r="AL69" s="151"/>
      <c r="AM69" s="152"/>
      <c r="AN69" s="151"/>
      <c r="AO69" s="151"/>
      <c r="AP69" s="151"/>
      <c r="AQ69" s="151"/>
      <c r="AW69" s="16"/>
      <c r="BA69" s="5"/>
      <c r="BB69" s="5"/>
      <c r="BC69" s="5"/>
      <c r="BD69" s="5"/>
      <c r="BE69" s="5"/>
      <c r="BF69" s="153"/>
      <c r="BP69" s="16"/>
    </row>
    <row r="70" spans="1:81" s="11" customFormat="1" ht="45" customHeight="1" x14ac:dyDescent="0.2">
      <c r="A70" s="155" t="s">
        <v>81</v>
      </c>
      <c r="B70" s="156"/>
      <c r="C70" s="157"/>
      <c r="AS70" s="91"/>
      <c r="AT70" s="91"/>
      <c r="AU70" s="91"/>
      <c r="AV70" s="92"/>
      <c r="AW70" s="93"/>
      <c r="AX70" s="91"/>
      <c r="AY70" s="91"/>
      <c r="AZ70" s="91"/>
      <c r="BA70" s="5"/>
      <c r="BB70" s="5"/>
      <c r="BC70" s="5"/>
      <c r="BD70" s="5"/>
      <c r="BE70" s="5"/>
      <c r="BF70" s="153"/>
      <c r="BG70" s="91"/>
      <c r="BH70" s="91"/>
      <c r="BI70" s="91"/>
      <c r="BJ70" s="91"/>
      <c r="BK70" s="91"/>
      <c r="BL70" s="91"/>
      <c r="BM70" s="91"/>
      <c r="BN70" s="91"/>
      <c r="BO70" s="91"/>
      <c r="BP70" s="93"/>
      <c r="BQ70" s="91"/>
      <c r="BR70" s="91"/>
      <c r="BS70" s="91"/>
      <c r="BT70" s="91"/>
      <c r="BU70" s="91"/>
      <c r="BV70" s="91"/>
      <c r="BW70" s="91"/>
      <c r="BX70" s="91"/>
      <c r="BY70" s="91"/>
      <c r="BZ70" s="91"/>
      <c r="CA70" s="91"/>
      <c r="CB70" s="91"/>
      <c r="CC70" s="91"/>
    </row>
    <row r="71" spans="1:81" s="11" customFormat="1" ht="15" customHeight="1" x14ac:dyDescent="0.2">
      <c r="A71" s="293" t="s">
        <v>82</v>
      </c>
      <c r="B71" s="299" t="s">
        <v>5</v>
      </c>
      <c r="AS71" s="91"/>
      <c r="AT71" s="91"/>
      <c r="AU71" s="91"/>
      <c r="AV71" s="92"/>
      <c r="AW71" s="93"/>
      <c r="AX71" s="91"/>
      <c r="AY71" s="91"/>
      <c r="AZ71" s="91"/>
      <c r="BA71" s="5"/>
      <c r="BB71" s="5"/>
      <c r="BC71" s="5"/>
      <c r="BD71" s="5"/>
      <c r="BE71" s="5"/>
      <c r="BF71" s="153"/>
      <c r="BG71" s="91"/>
      <c r="BH71" s="91"/>
      <c r="BI71" s="91"/>
      <c r="BJ71" s="91"/>
      <c r="BK71" s="91"/>
      <c r="BL71" s="91"/>
      <c r="BM71" s="91"/>
      <c r="BN71" s="91"/>
      <c r="BO71" s="91"/>
      <c r="BP71" s="93"/>
      <c r="BQ71" s="91"/>
      <c r="BR71" s="91"/>
      <c r="BS71" s="91"/>
      <c r="BT71" s="91"/>
      <c r="BU71" s="91"/>
      <c r="BV71" s="91"/>
      <c r="BW71" s="91"/>
      <c r="BX71" s="91"/>
      <c r="BY71" s="91"/>
      <c r="BZ71" s="91"/>
      <c r="CA71" s="91"/>
      <c r="CB71" s="91"/>
      <c r="CC71" s="91"/>
    </row>
    <row r="72" spans="1:81" s="11" customFormat="1" ht="17.25" customHeight="1" x14ac:dyDescent="0.2">
      <c r="A72" s="158" t="s">
        <v>83</v>
      </c>
      <c r="B72" s="150"/>
      <c r="AS72" s="91"/>
      <c r="AT72" s="91"/>
      <c r="AU72" s="91"/>
      <c r="AV72" s="92"/>
      <c r="AW72" s="93"/>
      <c r="AX72" s="91"/>
      <c r="AY72" s="91"/>
      <c r="AZ72" s="91"/>
      <c r="BA72" s="5"/>
      <c r="BB72" s="5"/>
      <c r="BC72" s="5"/>
      <c r="BD72" s="5"/>
      <c r="BE72" s="5"/>
      <c r="BF72" s="153"/>
      <c r="BG72" s="91"/>
      <c r="BH72" s="91"/>
      <c r="BI72" s="91"/>
      <c r="BJ72" s="91"/>
      <c r="BK72" s="91"/>
      <c r="BL72" s="91"/>
      <c r="BM72" s="91"/>
      <c r="BN72" s="91"/>
      <c r="BO72" s="91"/>
      <c r="BP72" s="93"/>
      <c r="BQ72" s="91"/>
      <c r="BR72" s="91"/>
      <c r="BS72" s="91"/>
      <c r="BT72" s="91"/>
      <c r="BU72" s="91"/>
      <c r="BV72" s="91"/>
      <c r="BW72" s="91"/>
      <c r="BX72" s="91"/>
      <c r="BY72" s="91"/>
      <c r="BZ72" s="91"/>
      <c r="CA72" s="91"/>
      <c r="CB72" s="91"/>
      <c r="CC72" s="91"/>
    </row>
    <row r="73" spans="1:81" s="11" customFormat="1" ht="15" customHeight="1" x14ac:dyDescent="0.2">
      <c r="A73" s="159" t="s">
        <v>84</v>
      </c>
      <c r="B73" s="78"/>
      <c r="AS73" s="91"/>
      <c r="AT73" s="91"/>
      <c r="AU73" s="91"/>
      <c r="AV73" s="92"/>
      <c r="AW73" s="93"/>
      <c r="AX73" s="91"/>
      <c r="AY73" s="91"/>
      <c r="AZ73" s="91"/>
      <c r="BA73" s="5"/>
      <c r="BB73" s="5"/>
      <c r="BC73" s="5"/>
      <c r="BD73" s="5"/>
      <c r="BE73" s="5"/>
      <c r="BF73" s="153"/>
      <c r="BG73" s="91"/>
      <c r="BH73" s="91"/>
      <c r="BI73" s="91"/>
      <c r="BJ73" s="91"/>
      <c r="BK73" s="91"/>
      <c r="BL73" s="91"/>
      <c r="BM73" s="91"/>
      <c r="BN73" s="91"/>
      <c r="BO73" s="91"/>
      <c r="BP73" s="93"/>
      <c r="BQ73" s="91"/>
      <c r="BR73" s="91"/>
      <c r="BS73" s="91"/>
      <c r="BT73" s="91"/>
      <c r="BU73" s="91"/>
      <c r="BV73" s="91"/>
      <c r="BW73" s="91"/>
      <c r="BX73" s="91"/>
      <c r="BY73" s="91"/>
      <c r="BZ73" s="91"/>
      <c r="CA73" s="91"/>
      <c r="CB73" s="91"/>
      <c r="CC73" s="91"/>
    </row>
    <row r="74" spans="1:81" s="11" customFormat="1" ht="15" customHeight="1" x14ac:dyDescent="0.2">
      <c r="A74" s="159" t="s">
        <v>85</v>
      </c>
      <c r="B74" s="78"/>
      <c r="AS74" s="91"/>
      <c r="AT74" s="91"/>
      <c r="AU74" s="91"/>
      <c r="AV74" s="92"/>
      <c r="AW74" s="93"/>
      <c r="AX74" s="91"/>
      <c r="AY74" s="91"/>
      <c r="AZ74" s="91"/>
      <c r="BA74" s="5"/>
      <c r="BB74" s="5"/>
      <c r="BC74" s="5"/>
      <c r="BD74" s="5"/>
      <c r="BE74" s="5"/>
      <c r="BF74" s="153"/>
      <c r="BG74" s="91"/>
      <c r="BH74" s="91"/>
      <c r="BI74" s="91"/>
      <c r="BJ74" s="91"/>
      <c r="BK74" s="91"/>
      <c r="BL74" s="91"/>
      <c r="BM74" s="91"/>
      <c r="BN74" s="91"/>
      <c r="BO74" s="91"/>
      <c r="BP74" s="93"/>
      <c r="BQ74" s="91"/>
      <c r="BR74" s="91"/>
      <c r="BS74" s="91"/>
      <c r="BT74" s="91"/>
      <c r="BU74" s="91"/>
      <c r="BV74" s="91"/>
      <c r="BW74" s="91"/>
      <c r="BX74" s="91"/>
      <c r="BY74" s="91"/>
      <c r="BZ74" s="91"/>
      <c r="CA74" s="91"/>
      <c r="CB74" s="91"/>
      <c r="CC74" s="91"/>
    </row>
    <row r="75" spans="1:81" s="11" customFormat="1" ht="14.25" x14ac:dyDescent="0.2">
      <c r="A75" s="159" t="s">
        <v>86</v>
      </c>
      <c r="B75" s="78"/>
      <c r="AS75" s="91"/>
      <c r="AT75" s="91"/>
      <c r="AU75" s="91"/>
      <c r="AV75" s="92"/>
      <c r="AW75" s="93"/>
      <c r="AX75" s="91"/>
      <c r="AY75" s="91"/>
      <c r="AZ75" s="91"/>
      <c r="BA75" s="5"/>
      <c r="BB75" s="5"/>
      <c r="BC75" s="5"/>
      <c r="BD75" s="5"/>
      <c r="BE75" s="5"/>
      <c r="BF75" s="153"/>
      <c r="BG75" s="91"/>
      <c r="BH75" s="91"/>
      <c r="BI75" s="91"/>
      <c r="BJ75" s="91"/>
      <c r="BK75" s="91"/>
      <c r="BL75" s="91"/>
      <c r="BM75" s="91"/>
      <c r="BN75" s="91"/>
      <c r="BO75" s="91"/>
      <c r="BP75" s="93"/>
      <c r="BQ75" s="91"/>
      <c r="BR75" s="91"/>
      <c r="BS75" s="91"/>
      <c r="BT75" s="91"/>
      <c r="BU75" s="91"/>
      <c r="BV75" s="91"/>
      <c r="BW75" s="91"/>
      <c r="BX75" s="91"/>
      <c r="BY75" s="91"/>
      <c r="BZ75" s="91"/>
      <c r="CA75" s="91"/>
      <c r="CB75" s="91"/>
      <c r="CC75" s="91"/>
    </row>
    <row r="76" spans="1:81" s="11" customFormat="1" ht="15" customHeight="1" x14ac:dyDescent="0.2">
      <c r="A76" s="159" t="s">
        <v>87</v>
      </c>
      <c r="B76" s="78"/>
      <c r="AS76" s="91"/>
      <c r="AT76" s="91"/>
      <c r="AU76" s="91"/>
      <c r="AV76" s="92"/>
      <c r="AW76" s="93"/>
      <c r="AX76" s="91"/>
      <c r="AY76" s="91"/>
      <c r="AZ76" s="91"/>
      <c r="BA76" s="5"/>
      <c r="BB76" s="5"/>
      <c r="BC76" s="5"/>
      <c r="BD76" s="5"/>
      <c r="BE76" s="5"/>
      <c r="BF76" s="153"/>
      <c r="BG76" s="91"/>
      <c r="BH76" s="91"/>
      <c r="BI76" s="91"/>
      <c r="BJ76" s="91"/>
      <c r="BK76" s="91"/>
      <c r="BL76" s="91"/>
      <c r="BM76" s="91"/>
      <c r="BN76" s="91"/>
      <c r="BO76" s="91"/>
      <c r="BP76" s="93"/>
      <c r="BQ76" s="91"/>
      <c r="BR76" s="91"/>
      <c r="BS76" s="91"/>
      <c r="BT76" s="91"/>
      <c r="BU76" s="91"/>
      <c r="BV76" s="91"/>
      <c r="BW76" s="91"/>
      <c r="BX76" s="91"/>
      <c r="BY76" s="91"/>
      <c r="BZ76" s="91"/>
      <c r="CA76" s="91"/>
      <c r="CB76" s="91"/>
      <c r="CC76" s="91"/>
    </row>
    <row r="77" spans="1:81" s="11" customFormat="1" ht="15" customHeight="1" x14ac:dyDescent="0.2">
      <c r="A77" s="159" t="s">
        <v>88</v>
      </c>
      <c r="B77" s="78"/>
      <c r="AS77" s="91"/>
      <c r="AT77" s="91"/>
      <c r="AU77" s="91"/>
      <c r="AV77" s="92"/>
      <c r="AW77" s="93"/>
      <c r="AX77" s="91"/>
      <c r="AY77" s="91"/>
      <c r="AZ77" s="91"/>
      <c r="BA77" s="5"/>
      <c r="BB77" s="5"/>
      <c r="BC77" s="5"/>
      <c r="BD77" s="5"/>
      <c r="BE77" s="5"/>
      <c r="BF77" s="153"/>
      <c r="BG77" s="91"/>
      <c r="BH77" s="91"/>
      <c r="BI77" s="91"/>
      <c r="BJ77" s="91"/>
      <c r="BK77" s="91"/>
      <c r="BL77" s="91"/>
      <c r="BM77" s="91"/>
      <c r="BN77" s="91"/>
      <c r="BO77" s="91"/>
      <c r="BP77" s="93"/>
      <c r="BQ77" s="91"/>
      <c r="BR77" s="91"/>
      <c r="BS77" s="91"/>
      <c r="BT77" s="91"/>
      <c r="BU77" s="91"/>
      <c r="BV77" s="91"/>
      <c r="BW77" s="91"/>
      <c r="BX77" s="91"/>
      <c r="BY77" s="91"/>
      <c r="BZ77" s="91"/>
      <c r="CA77" s="91"/>
      <c r="CB77" s="91"/>
      <c r="CC77" s="91"/>
    </row>
    <row r="78" spans="1:81" s="11" customFormat="1" ht="15" customHeight="1" x14ac:dyDescent="0.2">
      <c r="A78" s="160" t="s">
        <v>89</v>
      </c>
      <c r="B78" s="78"/>
      <c r="AS78" s="91"/>
      <c r="AT78" s="91"/>
      <c r="AU78" s="91"/>
      <c r="AV78" s="92"/>
      <c r="AW78" s="93"/>
      <c r="AX78" s="91"/>
      <c r="AY78" s="91"/>
      <c r="AZ78" s="91"/>
      <c r="BA78" s="5"/>
      <c r="BB78" s="5"/>
      <c r="BC78" s="5"/>
      <c r="BD78" s="5"/>
      <c r="BE78" s="5"/>
      <c r="BF78" s="153"/>
      <c r="BG78" s="91"/>
      <c r="BH78" s="91"/>
      <c r="BI78" s="91"/>
      <c r="BJ78" s="91"/>
      <c r="BK78" s="91"/>
      <c r="BL78" s="91"/>
      <c r="BM78" s="91"/>
      <c r="BN78" s="91"/>
      <c r="BO78" s="91"/>
      <c r="BP78" s="93"/>
      <c r="BQ78" s="91"/>
      <c r="BR78" s="91"/>
      <c r="BS78" s="91"/>
      <c r="BT78" s="91"/>
      <c r="BU78" s="91"/>
      <c r="BV78" s="91"/>
      <c r="BW78" s="91"/>
      <c r="BX78" s="91"/>
      <c r="BY78" s="91"/>
      <c r="BZ78" s="91"/>
      <c r="CA78" s="91"/>
      <c r="CB78" s="91"/>
      <c r="CC78" s="91"/>
    </row>
    <row r="79" spans="1:81" s="11" customFormat="1" ht="15" customHeight="1" x14ac:dyDescent="0.2">
      <c r="A79" s="159" t="s">
        <v>90</v>
      </c>
      <c r="B79" s="78"/>
      <c r="AS79" s="91"/>
      <c r="AT79" s="91"/>
      <c r="AU79" s="91"/>
      <c r="AV79" s="92"/>
      <c r="AW79" s="93"/>
      <c r="AX79" s="91"/>
      <c r="AY79" s="91"/>
      <c r="AZ79" s="91"/>
      <c r="BA79" s="5"/>
      <c r="BB79" s="5"/>
      <c r="BC79" s="5"/>
      <c r="BD79" s="5"/>
      <c r="BE79" s="5"/>
      <c r="BF79" s="153"/>
      <c r="BG79" s="91"/>
      <c r="BH79" s="91"/>
      <c r="BI79" s="91"/>
      <c r="BJ79" s="91"/>
      <c r="BK79" s="91"/>
      <c r="BL79" s="91"/>
      <c r="BM79" s="91"/>
      <c r="BN79" s="91"/>
      <c r="BO79" s="91"/>
      <c r="BP79" s="93"/>
      <c r="BQ79" s="91"/>
      <c r="BR79" s="91"/>
      <c r="BS79" s="91"/>
      <c r="BT79" s="91"/>
      <c r="BU79" s="91"/>
      <c r="BV79" s="91"/>
      <c r="BW79" s="91"/>
      <c r="BX79" s="91"/>
      <c r="BY79" s="91"/>
      <c r="BZ79" s="91"/>
      <c r="CA79" s="91"/>
      <c r="CB79" s="91"/>
      <c r="CC79" s="91"/>
    </row>
    <row r="80" spans="1:81" s="11" customFormat="1" ht="15" customHeight="1" x14ac:dyDescent="0.2">
      <c r="A80" s="159" t="s">
        <v>91</v>
      </c>
      <c r="B80" s="78"/>
      <c r="AS80" s="91"/>
      <c r="AT80" s="91"/>
      <c r="AU80" s="91"/>
      <c r="AV80" s="92"/>
      <c r="AW80" s="93"/>
      <c r="AX80" s="91"/>
      <c r="AY80" s="91"/>
      <c r="AZ80" s="91"/>
      <c r="BA80" s="5"/>
      <c r="BB80" s="5"/>
      <c r="BC80" s="5"/>
      <c r="BD80" s="5"/>
      <c r="BE80" s="5"/>
      <c r="BF80" s="153"/>
      <c r="BG80" s="91"/>
      <c r="BH80" s="91"/>
      <c r="BI80" s="91"/>
      <c r="BJ80" s="91"/>
      <c r="BK80" s="91"/>
      <c r="BL80" s="91"/>
      <c r="BM80" s="91"/>
      <c r="BN80" s="91"/>
      <c r="BO80" s="91"/>
      <c r="BP80" s="93"/>
      <c r="BQ80" s="91"/>
      <c r="BR80" s="91"/>
      <c r="BS80" s="91"/>
      <c r="BT80" s="91"/>
      <c r="BU80" s="91"/>
      <c r="BV80" s="91"/>
      <c r="BW80" s="91"/>
      <c r="BX80" s="91"/>
      <c r="BY80" s="91"/>
      <c r="BZ80" s="91"/>
      <c r="CA80" s="91"/>
      <c r="CB80" s="91"/>
      <c r="CC80" s="91"/>
    </row>
    <row r="81" spans="1:81" s="11" customFormat="1" ht="15" customHeight="1" x14ac:dyDescent="0.2">
      <c r="A81" s="159" t="s">
        <v>92</v>
      </c>
      <c r="B81" s="78"/>
      <c r="AS81" s="91"/>
      <c r="AT81" s="91"/>
      <c r="AU81" s="91"/>
      <c r="AV81" s="92"/>
      <c r="AW81" s="93"/>
      <c r="AX81" s="91"/>
      <c r="AY81" s="91"/>
      <c r="AZ81" s="91"/>
      <c r="BA81" s="5"/>
      <c r="BB81" s="5"/>
      <c r="BC81" s="5"/>
      <c r="BD81" s="5"/>
      <c r="BE81" s="5"/>
      <c r="BF81" s="153"/>
      <c r="BG81" s="91"/>
      <c r="BH81" s="91"/>
      <c r="BI81" s="91"/>
      <c r="BJ81" s="91"/>
      <c r="BK81" s="91"/>
      <c r="BL81" s="91"/>
      <c r="BM81" s="91"/>
      <c r="BN81" s="91"/>
      <c r="BO81" s="91"/>
      <c r="BP81" s="93"/>
      <c r="BQ81" s="91"/>
      <c r="BR81" s="91"/>
      <c r="BS81" s="91"/>
      <c r="BT81" s="91"/>
      <c r="BU81" s="91"/>
      <c r="BV81" s="91"/>
      <c r="BW81" s="91"/>
      <c r="BX81" s="91"/>
      <c r="BY81" s="91"/>
      <c r="BZ81" s="91"/>
      <c r="CA81" s="91"/>
      <c r="CB81" s="91"/>
      <c r="CC81" s="91"/>
    </row>
    <row r="82" spans="1:81" s="11" customFormat="1" ht="15" customHeight="1" x14ac:dyDescent="0.2">
      <c r="A82" s="159" t="s">
        <v>93</v>
      </c>
      <c r="B82" s="78"/>
      <c r="AS82" s="91"/>
      <c r="AT82" s="91"/>
      <c r="AU82" s="91"/>
      <c r="AV82" s="92"/>
      <c r="AW82" s="93"/>
      <c r="AX82" s="91"/>
      <c r="AY82" s="91"/>
      <c r="AZ82" s="91"/>
      <c r="BA82" s="5"/>
      <c r="BB82" s="5"/>
      <c r="BC82" s="5"/>
      <c r="BD82" s="5"/>
      <c r="BE82" s="5"/>
      <c r="BF82" s="153"/>
      <c r="BG82" s="91"/>
      <c r="BH82" s="91"/>
      <c r="BI82" s="91"/>
      <c r="BJ82" s="91"/>
      <c r="BK82" s="91"/>
      <c r="BL82" s="91"/>
      <c r="BM82" s="91"/>
      <c r="BN82" s="91"/>
      <c r="BO82" s="91"/>
      <c r="BP82" s="93"/>
      <c r="BQ82" s="91"/>
      <c r="BR82" s="91"/>
      <c r="BS82" s="91"/>
      <c r="BT82" s="91"/>
      <c r="BU82" s="91"/>
      <c r="BV82" s="91"/>
      <c r="BW82" s="91"/>
      <c r="BX82" s="91"/>
      <c r="BY82" s="91"/>
      <c r="BZ82" s="91"/>
      <c r="CA82" s="91"/>
      <c r="CB82" s="91"/>
      <c r="CC82" s="91"/>
    </row>
    <row r="83" spans="1:81" s="11" customFormat="1" ht="15" customHeight="1" x14ac:dyDescent="0.2">
      <c r="A83" s="161" t="s">
        <v>94</v>
      </c>
      <c r="B83" s="154"/>
      <c r="AS83" s="91"/>
      <c r="AT83" s="91"/>
      <c r="AU83" s="91"/>
      <c r="AV83" s="92"/>
      <c r="AW83" s="93"/>
      <c r="AX83" s="91"/>
      <c r="AY83" s="91"/>
      <c r="AZ83" s="91"/>
      <c r="BA83" s="5"/>
      <c r="BB83" s="5"/>
      <c r="BC83" s="5"/>
      <c r="BD83" s="5"/>
      <c r="BE83" s="5"/>
      <c r="BF83" s="153"/>
      <c r="BG83" s="91"/>
      <c r="BH83" s="91"/>
      <c r="BI83" s="91"/>
      <c r="BJ83" s="91"/>
      <c r="BK83" s="91"/>
      <c r="BL83" s="91"/>
      <c r="BM83" s="91"/>
      <c r="BN83" s="91"/>
      <c r="BO83" s="91"/>
      <c r="BP83" s="93"/>
      <c r="BQ83" s="91"/>
      <c r="BR83" s="91"/>
      <c r="BS83" s="91"/>
      <c r="BT83" s="91"/>
      <c r="BU83" s="91"/>
      <c r="BV83" s="91"/>
      <c r="BW83" s="91"/>
      <c r="BX83" s="91"/>
      <c r="BY83" s="91"/>
      <c r="BZ83" s="91"/>
      <c r="CA83" s="91"/>
      <c r="CB83" s="91"/>
      <c r="CC83" s="91"/>
    </row>
    <row r="84" spans="1:81" s="11" customFormat="1" ht="15" customHeight="1" x14ac:dyDescent="0.2">
      <c r="A84" s="298" t="s">
        <v>5</v>
      </c>
      <c r="B84" s="141">
        <f>SUM(B72:B83)</f>
        <v>0</v>
      </c>
      <c r="AS84" s="91"/>
      <c r="AT84" s="91"/>
      <c r="AU84" s="91"/>
      <c r="AV84" s="92"/>
      <c r="AW84" s="93"/>
      <c r="AX84" s="91"/>
      <c r="AY84" s="91"/>
      <c r="AZ84" s="91"/>
      <c r="BA84" s="5"/>
      <c r="BB84" s="5"/>
      <c r="BC84" s="5"/>
      <c r="BD84" s="5"/>
      <c r="BE84" s="5"/>
      <c r="BF84" s="153"/>
      <c r="BG84" s="91"/>
      <c r="BH84" s="91"/>
      <c r="BI84" s="91"/>
      <c r="BJ84" s="91"/>
      <c r="BK84" s="91"/>
      <c r="BL84" s="91"/>
      <c r="BM84" s="91"/>
      <c r="BN84" s="91"/>
      <c r="BO84" s="91"/>
      <c r="BP84" s="93"/>
      <c r="BQ84" s="91"/>
      <c r="BR84" s="91"/>
      <c r="BS84" s="91"/>
      <c r="BT84" s="91"/>
      <c r="BU84" s="91"/>
      <c r="BV84" s="91"/>
      <c r="BW84" s="91"/>
      <c r="BX84" s="91"/>
      <c r="BY84" s="91"/>
      <c r="BZ84" s="91"/>
      <c r="CA84" s="91"/>
      <c r="CB84" s="91"/>
      <c r="CC84" s="91"/>
    </row>
    <row r="85" spans="1:81" s="3" customFormat="1" ht="30" customHeight="1" x14ac:dyDescent="0.2">
      <c r="A85" s="155" t="s">
        <v>95</v>
      </c>
      <c r="B85" s="162"/>
      <c r="C85" s="162"/>
      <c r="D85" s="2"/>
      <c r="E85" s="2"/>
      <c r="F85" s="2"/>
      <c r="G85" s="2"/>
      <c r="H85" s="2"/>
      <c r="I85" s="2"/>
      <c r="J85" s="2"/>
      <c r="K85" s="2"/>
      <c r="L85" s="2"/>
      <c r="M85" s="2"/>
      <c r="N85" s="2"/>
      <c r="AS85" s="5"/>
      <c r="AT85" s="5"/>
      <c r="AU85" s="5"/>
      <c r="AV85" s="6"/>
      <c r="AW85" s="7"/>
      <c r="AX85" s="5"/>
      <c r="AY85" s="5"/>
      <c r="AZ85" s="5"/>
      <c r="BA85" s="5"/>
      <c r="BB85" s="5"/>
      <c r="BC85" s="5"/>
      <c r="BD85" s="5"/>
      <c r="BE85" s="5"/>
      <c r="BF85" s="153"/>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3" t="s">
        <v>70</v>
      </c>
      <c r="B86" s="164" t="s">
        <v>5</v>
      </c>
      <c r="C86" s="2"/>
      <c r="D86" s="2"/>
      <c r="E86" s="165"/>
      <c r="F86" s="165"/>
      <c r="G86" s="165"/>
      <c r="H86" s="2"/>
      <c r="I86" s="2"/>
      <c r="J86" s="2"/>
      <c r="K86" s="2"/>
      <c r="L86" s="2"/>
      <c r="M86" s="2"/>
      <c r="N86" s="2"/>
      <c r="AS86" s="5"/>
      <c r="AT86" s="5"/>
      <c r="AU86" s="5"/>
      <c r="AV86" s="6"/>
      <c r="AW86" s="7"/>
      <c r="AX86" s="5"/>
      <c r="AY86" s="5"/>
      <c r="AZ86" s="5"/>
      <c r="BA86" s="5"/>
      <c r="BB86" s="5"/>
      <c r="BC86" s="5"/>
      <c r="BD86" s="5"/>
      <c r="BE86" s="5"/>
      <c r="BF86" s="153"/>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66" t="s">
        <v>75</v>
      </c>
      <c r="B87" s="167"/>
      <c r="D87" s="2"/>
      <c r="E87" s="2"/>
      <c r="F87" s="2"/>
      <c r="G87" s="2"/>
      <c r="H87" s="2"/>
      <c r="I87" s="2"/>
      <c r="J87" s="2"/>
      <c r="K87" s="2"/>
      <c r="L87" s="2"/>
      <c r="M87" s="2"/>
      <c r="N87" s="2"/>
      <c r="AS87" s="5"/>
      <c r="AT87" s="5"/>
      <c r="AU87" s="5"/>
      <c r="AV87" s="6"/>
      <c r="AW87" s="7"/>
      <c r="AX87" s="5"/>
      <c r="AY87" s="5"/>
      <c r="AZ87" s="5"/>
      <c r="BA87" s="5"/>
      <c r="BB87" s="5"/>
      <c r="BC87" s="5"/>
      <c r="BD87" s="5"/>
      <c r="BE87" s="5"/>
      <c r="BF87" s="153"/>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68" t="s">
        <v>76</v>
      </c>
      <c r="B88" s="167"/>
      <c r="D88" s="2"/>
      <c r="E88" s="2"/>
      <c r="F88" s="2"/>
      <c r="G88" s="2"/>
      <c r="H88" s="2"/>
      <c r="I88" s="2"/>
      <c r="J88" s="2"/>
      <c r="K88" s="2"/>
      <c r="L88" s="2"/>
      <c r="M88" s="2"/>
      <c r="N88" s="2"/>
      <c r="AS88" s="5"/>
      <c r="AT88" s="5"/>
      <c r="AU88" s="5"/>
      <c r="AV88" s="6"/>
      <c r="AW88" s="7"/>
      <c r="AX88" s="5"/>
      <c r="AY88" s="5"/>
      <c r="AZ88" s="5"/>
      <c r="BA88" s="5"/>
      <c r="BB88" s="5"/>
      <c r="BC88" s="5"/>
      <c r="BD88" s="5"/>
      <c r="BE88" s="5"/>
      <c r="BF88" s="153"/>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68" t="s">
        <v>77</v>
      </c>
      <c r="B89" s="167"/>
      <c r="D89" s="2"/>
      <c r="E89" s="2"/>
      <c r="F89" s="2"/>
      <c r="G89" s="2"/>
      <c r="H89" s="2"/>
      <c r="I89" s="2"/>
      <c r="J89" s="2"/>
      <c r="K89" s="2"/>
      <c r="L89" s="2"/>
      <c r="M89" s="2"/>
      <c r="N89" s="2"/>
      <c r="AS89" s="5"/>
      <c r="AT89" s="5"/>
      <c r="AU89" s="5"/>
      <c r="AV89" s="6"/>
      <c r="AW89" s="7"/>
      <c r="AX89" s="5"/>
      <c r="AY89" s="5"/>
      <c r="AZ89" s="5"/>
      <c r="BA89" s="5"/>
      <c r="BB89" s="5"/>
      <c r="BC89" s="5"/>
      <c r="BD89" s="5"/>
      <c r="BE89" s="5"/>
      <c r="BF89" s="153"/>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68" t="s">
        <v>78</v>
      </c>
      <c r="B90" s="167"/>
      <c r="D90" s="2"/>
      <c r="E90" s="2"/>
      <c r="F90" s="2"/>
      <c r="G90" s="2"/>
      <c r="H90" s="2"/>
      <c r="I90" s="2"/>
      <c r="J90" s="2"/>
      <c r="K90" s="2"/>
      <c r="L90" s="2"/>
      <c r="M90" s="2"/>
      <c r="N90" s="2"/>
      <c r="AS90" s="5"/>
      <c r="AT90" s="5"/>
      <c r="AU90" s="5"/>
      <c r="AV90" s="6"/>
      <c r="AW90" s="7"/>
      <c r="AX90" s="5"/>
      <c r="AY90" s="5"/>
      <c r="AZ90" s="5"/>
      <c r="BA90" s="5"/>
      <c r="BB90" s="5"/>
      <c r="BC90" s="5"/>
      <c r="BD90" s="5"/>
      <c r="BE90" s="5"/>
      <c r="BF90" s="153"/>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69" t="s">
        <v>96</v>
      </c>
      <c r="B91" s="170"/>
      <c r="D91" s="2"/>
      <c r="E91" s="2"/>
      <c r="F91" s="2"/>
      <c r="G91" s="2"/>
      <c r="H91" s="2"/>
      <c r="I91" s="2"/>
      <c r="J91" s="2"/>
      <c r="K91" s="2"/>
      <c r="L91" s="2"/>
      <c r="M91" s="2"/>
      <c r="N91" s="2"/>
      <c r="AS91" s="5"/>
      <c r="AT91" s="5"/>
      <c r="AU91" s="5"/>
      <c r="AV91" s="6"/>
      <c r="AW91" s="7"/>
      <c r="AX91" s="5"/>
      <c r="AY91" s="5"/>
      <c r="AZ91" s="5"/>
      <c r="BA91" s="5"/>
      <c r="BB91" s="5"/>
      <c r="BC91" s="5"/>
      <c r="BD91" s="5"/>
      <c r="BE91" s="5"/>
      <c r="BF91" s="153"/>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0" t="s">
        <v>5</v>
      </c>
      <c r="B92" s="141">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3"/>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5" t="s">
        <v>97</v>
      </c>
      <c r="B93" s="171"/>
      <c r="C93" s="172"/>
      <c r="D93" s="2"/>
      <c r="E93" s="2"/>
      <c r="F93" s="2"/>
      <c r="G93" s="2"/>
      <c r="H93" s="2"/>
      <c r="I93" s="2"/>
      <c r="J93" s="2"/>
      <c r="K93" s="2"/>
      <c r="L93" s="2"/>
      <c r="M93" s="2"/>
      <c r="N93" s="2"/>
      <c r="AS93" s="5"/>
      <c r="AT93" s="5"/>
      <c r="AU93" s="5"/>
      <c r="AV93" s="6"/>
      <c r="AW93" s="7"/>
      <c r="AX93" s="5"/>
      <c r="AY93" s="5"/>
      <c r="AZ93" s="5"/>
      <c r="BA93" s="5"/>
      <c r="BB93" s="5"/>
      <c r="BC93" s="5"/>
      <c r="BD93" s="5"/>
      <c r="BE93" s="5"/>
      <c r="BF93" s="153"/>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3" t="s">
        <v>70</v>
      </c>
      <c r="B94" s="164"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3"/>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66" t="s">
        <v>75</v>
      </c>
      <c r="B95" s="167"/>
      <c r="D95" s="2"/>
      <c r="E95" s="2"/>
      <c r="F95" s="2"/>
      <c r="G95" s="2"/>
      <c r="H95" s="2"/>
      <c r="I95" s="2"/>
      <c r="J95" s="2"/>
      <c r="K95" s="2"/>
      <c r="L95" s="2"/>
      <c r="M95" s="2"/>
      <c r="N95" s="2"/>
      <c r="AS95" s="5"/>
      <c r="AT95" s="5"/>
      <c r="AU95" s="5"/>
      <c r="AV95" s="6"/>
      <c r="AW95" s="7"/>
      <c r="AX95" s="5"/>
      <c r="AY95" s="5"/>
      <c r="AZ95" s="5"/>
      <c r="BA95" s="5"/>
      <c r="BB95" s="5"/>
      <c r="BC95" s="5"/>
      <c r="BD95" s="5"/>
      <c r="BE95" s="5"/>
      <c r="BF95" s="153"/>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68" t="s">
        <v>76</v>
      </c>
      <c r="B96" s="167"/>
      <c r="D96" s="2"/>
      <c r="E96" s="2"/>
      <c r="F96" s="2"/>
      <c r="G96" s="2"/>
      <c r="H96" s="2"/>
      <c r="I96" s="2"/>
      <c r="J96" s="2"/>
      <c r="K96" s="2"/>
      <c r="L96" s="2"/>
      <c r="M96" s="2"/>
      <c r="N96" s="2"/>
      <c r="AS96" s="5"/>
      <c r="AT96" s="5"/>
      <c r="AU96" s="5"/>
      <c r="AV96" s="6"/>
      <c r="AW96" s="7"/>
      <c r="AX96" s="5"/>
      <c r="AY96" s="5"/>
      <c r="AZ96" s="5"/>
      <c r="BA96" s="5"/>
      <c r="BB96" s="5"/>
      <c r="BC96" s="5"/>
      <c r="BD96" s="5"/>
      <c r="BE96" s="5"/>
      <c r="BF96" s="153"/>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68" t="s">
        <v>77</v>
      </c>
      <c r="B97" s="167"/>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68" t="s">
        <v>78</v>
      </c>
      <c r="B98" s="167"/>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69" t="s">
        <v>96</v>
      </c>
      <c r="B99" s="170"/>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0" t="s">
        <v>5</v>
      </c>
      <c r="B100" s="141">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5" t="s">
        <v>98</v>
      </c>
      <c r="B101" s="171"/>
      <c r="C101" s="172"/>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60" t="s">
        <v>99</v>
      </c>
      <c r="B102" s="361"/>
      <c r="C102" s="364" t="s">
        <v>5</v>
      </c>
      <c r="D102" s="336" t="s">
        <v>38</v>
      </c>
      <c r="E102" s="337"/>
      <c r="F102" s="337"/>
      <c r="G102" s="324"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62"/>
      <c r="B103" s="363"/>
      <c r="C103" s="365"/>
      <c r="D103" s="294" t="s">
        <v>40</v>
      </c>
      <c r="E103" s="294" t="s">
        <v>41</v>
      </c>
      <c r="F103" s="294" t="s">
        <v>42</v>
      </c>
      <c r="G103" s="325"/>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71" t="s">
        <v>100</v>
      </c>
      <c r="B104" s="372"/>
      <c r="C104" s="141">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73" t="s">
        <v>101</v>
      </c>
      <c r="B105" s="374"/>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5" t="s">
        <v>102</v>
      </c>
      <c r="B106" s="300"/>
      <c r="C106" s="300"/>
      <c r="D106" s="300"/>
      <c r="E106" s="300"/>
      <c r="F106" s="300"/>
      <c r="G106" s="300"/>
      <c r="H106" s="300"/>
      <c r="I106" s="300"/>
      <c r="J106" s="300"/>
      <c r="K106" s="300"/>
      <c r="L106" s="300"/>
      <c r="M106" s="300"/>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75" t="s">
        <v>103</v>
      </c>
      <c r="B107" s="376"/>
      <c r="C107" s="377"/>
      <c r="D107" s="173" t="s">
        <v>5</v>
      </c>
      <c r="E107" s="174"/>
      <c r="F107" s="174"/>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75" t="s">
        <v>104</v>
      </c>
      <c r="B108" s="176"/>
      <c r="C108" s="177"/>
      <c r="D108" s="178"/>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5" t="s">
        <v>105</v>
      </c>
      <c r="B109" s="300"/>
      <c r="C109" s="300"/>
      <c r="D109" s="300"/>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78" t="s">
        <v>103</v>
      </c>
      <c r="B110" s="379"/>
      <c r="C110" s="380"/>
      <c r="D110" s="364" t="s">
        <v>5</v>
      </c>
      <c r="E110" s="336" t="s">
        <v>38</v>
      </c>
      <c r="F110" s="337"/>
      <c r="G110" s="337"/>
      <c r="H110" s="324"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81"/>
      <c r="B111" s="382"/>
      <c r="C111" s="383"/>
      <c r="D111" s="365"/>
      <c r="E111" s="294" t="s">
        <v>40</v>
      </c>
      <c r="F111" s="294" t="s">
        <v>41</v>
      </c>
      <c r="G111" s="294" t="s">
        <v>42</v>
      </c>
      <c r="H111" s="325"/>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75" t="s">
        <v>104</v>
      </c>
      <c r="B112" s="176"/>
      <c r="C112" s="177"/>
      <c r="D112" s="141">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79"/>
      <c r="C113" s="180"/>
      <c r="D113" s="180"/>
      <c r="E113" s="180"/>
      <c r="F113" s="181"/>
      <c r="AS113" s="91"/>
      <c r="AT113" s="91"/>
      <c r="AU113" s="91"/>
      <c r="AV113" s="92"/>
      <c r="AW113" s="93"/>
      <c r="AX113" s="91"/>
      <c r="AY113" s="91"/>
      <c r="AZ113" s="91"/>
      <c r="BA113" s="6"/>
      <c r="BB113" s="6"/>
      <c r="BC113" s="6"/>
      <c r="BD113" s="6"/>
      <c r="BE113" s="6"/>
      <c r="BF113" s="6"/>
      <c r="BG113" s="91"/>
      <c r="BH113" s="91"/>
      <c r="BI113" s="91"/>
      <c r="BJ113" s="91"/>
      <c r="BK113" s="91"/>
      <c r="BL113" s="91"/>
      <c r="BM113" s="91"/>
      <c r="BN113" s="91"/>
      <c r="BO113" s="91"/>
      <c r="BP113" s="93"/>
      <c r="BQ113" s="91"/>
      <c r="BR113" s="91"/>
      <c r="BS113" s="91"/>
      <c r="BT113" s="91"/>
      <c r="BU113" s="91"/>
      <c r="BV113" s="91"/>
      <c r="BW113" s="91"/>
      <c r="BX113" s="91"/>
      <c r="BY113" s="91"/>
      <c r="BZ113" s="91"/>
      <c r="CA113" s="91"/>
      <c r="CB113" s="91"/>
      <c r="CC113" s="91"/>
    </row>
    <row r="114" spans="1:91" s="11" customFormat="1" ht="17.25" customHeight="1" x14ac:dyDescent="0.2">
      <c r="A114" s="366" t="s">
        <v>107</v>
      </c>
      <c r="B114" s="384" t="s">
        <v>5</v>
      </c>
      <c r="C114" s="386" t="s">
        <v>108</v>
      </c>
      <c r="D114" s="386"/>
      <c r="E114" s="386"/>
      <c r="F114" s="386" t="s">
        <v>109</v>
      </c>
      <c r="G114" s="387" t="s">
        <v>110</v>
      </c>
      <c r="H114" s="388" t="s">
        <v>38</v>
      </c>
      <c r="I114" s="331"/>
      <c r="J114" s="331"/>
      <c r="K114" s="326" t="s">
        <v>39</v>
      </c>
      <c r="AS114" s="91"/>
      <c r="AT114" s="91"/>
      <c r="AU114" s="91"/>
      <c r="AV114" s="92"/>
      <c r="AW114" s="93"/>
      <c r="AX114" s="91"/>
      <c r="AY114" s="91"/>
      <c r="AZ114" s="91"/>
      <c r="BA114" s="6"/>
      <c r="BB114" s="6"/>
      <c r="BC114" s="6"/>
      <c r="BD114" s="6"/>
      <c r="BE114" s="6"/>
      <c r="BF114" s="6"/>
      <c r="BG114" s="91"/>
      <c r="BH114" s="91"/>
      <c r="BI114" s="91"/>
      <c r="BJ114" s="91"/>
      <c r="BK114" s="91"/>
      <c r="BL114" s="91"/>
      <c r="BM114" s="91"/>
      <c r="BN114" s="91"/>
      <c r="BO114" s="91"/>
      <c r="BP114" s="93"/>
      <c r="BQ114" s="91"/>
      <c r="BR114" s="91"/>
      <c r="BS114" s="91"/>
      <c r="BT114" s="91"/>
      <c r="BU114" s="91"/>
      <c r="BV114" s="91"/>
      <c r="BW114" s="91"/>
      <c r="BX114" s="91"/>
      <c r="BY114" s="91"/>
      <c r="BZ114" s="91"/>
      <c r="CA114" s="91"/>
      <c r="CB114" s="91"/>
      <c r="CC114" s="91"/>
    </row>
    <row r="115" spans="1:91" s="11" customFormat="1" ht="57" customHeight="1" x14ac:dyDescent="0.2">
      <c r="A115" s="367"/>
      <c r="B115" s="385"/>
      <c r="C115" s="182" t="s">
        <v>111</v>
      </c>
      <c r="D115" s="182" t="s">
        <v>112</v>
      </c>
      <c r="E115" s="183" t="s">
        <v>113</v>
      </c>
      <c r="F115" s="386"/>
      <c r="G115" s="387"/>
      <c r="H115" s="184" t="s">
        <v>40</v>
      </c>
      <c r="I115" s="294" t="s">
        <v>41</v>
      </c>
      <c r="J115" s="294" t="s">
        <v>42</v>
      </c>
      <c r="K115" s="326"/>
      <c r="AT115" s="91"/>
      <c r="AU115" s="91"/>
      <c r="AV115" s="91"/>
      <c r="AW115" s="92"/>
      <c r="AX115" s="93"/>
      <c r="AY115" s="91"/>
      <c r="AZ115" s="91"/>
      <c r="BA115" s="91"/>
      <c r="BB115" s="13"/>
      <c r="BC115" s="6"/>
      <c r="BD115" s="6"/>
      <c r="BE115" s="13"/>
      <c r="BF115" s="6"/>
      <c r="BG115" s="6"/>
      <c r="BH115" s="91"/>
      <c r="BI115" s="91"/>
      <c r="BJ115" s="91"/>
      <c r="BK115" s="91"/>
      <c r="BL115" s="91"/>
      <c r="BM115" s="91"/>
      <c r="BN115" s="91"/>
      <c r="BO115" s="91"/>
      <c r="BP115" s="91"/>
      <c r="BQ115" s="93"/>
      <c r="BR115" s="91"/>
      <c r="BS115" s="91"/>
      <c r="BT115" s="91"/>
      <c r="BU115" s="91"/>
      <c r="BV115" s="91"/>
      <c r="BW115" s="91"/>
      <c r="BX115" s="91"/>
      <c r="BY115" s="91"/>
      <c r="BZ115" s="91"/>
      <c r="CA115" s="91"/>
      <c r="CB115" s="91"/>
      <c r="CC115" s="91"/>
      <c r="CD115" s="91"/>
    </row>
    <row r="116" spans="1:91" s="11" customFormat="1" ht="15" customHeight="1" x14ac:dyDescent="0.2">
      <c r="A116" s="185" t="s">
        <v>51</v>
      </c>
      <c r="B116" s="134">
        <f>+SUM(C116:G116)</f>
        <v>0</v>
      </c>
      <c r="C116" s="186"/>
      <c r="D116" s="186"/>
      <c r="E116" s="187"/>
      <c r="F116" s="76"/>
      <c r="G116" s="188"/>
      <c r="H116" s="189"/>
      <c r="I116" s="76"/>
      <c r="J116" s="76"/>
      <c r="K116" s="76"/>
      <c r="L116" s="190" t="str">
        <f>+BB116</f>
        <v/>
      </c>
      <c r="AT116" s="91"/>
      <c r="AU116" s="91"/>
      <c r="AV116" s="91"/>
      <c r="AW116" s="92"/>
      <c r="AX116" s="93"/>
      <c r="AY116" s="91"/>
      <c r="AZ116" s="91"/>
      <c r="BA116" s="91"/>
      <c r="BB116" s="33" t="str">
        <f>IF($B116&lt;&gt;SUM($H116:$K116),"Total personas  debe ser igual que segúnTipo estrategia+otros","")</f>
        <v/>
      </c>
      <c r="BC116" s="6"/>
      <c r="BD116" s="6"/>
      <c r="BE116" s="16">
        <f>IF($B116&lt;&gt;SUM($H116:$K116),1,0)</f>
        <v>0</v>
      </c>
      <c r="BF116" s="6"/>
      <c r="BG116" s="6"/>
      <c r="BH116" s="91"/>
      <c r="BI116" s="91"/>
      <c r="BJ116" s="91"/>
      <c r="BK116" s="91"/>
      <c r="BL116" s="91"/>
      <c r="BM116" s="91"/>
      <c r="BN116" s="91"/>
      <c r="BO116" s="91"/>
      <c r="BP116" s="91"/>
      <c r="BQ116" s="93"/>
      <c r="BR116" s="91"/>
      <c r="BS116" s="91"/>
      <c r="BT116" s="91"/>
      <c r="BU116" s="91"/>
      <c r="BV116" s="91"/>
      <c r="BW116" s="91"/>
      <c r="BX116" s="91"/>
      <c r="BY116" s="91"/>
      <c r="BZ116" s="91"/>
      <c r="CA116" s="91"/>
      <c r="CB116" s="91"/>
      <c r="CC116" s="91"/>
      <c r="CD116" s="91"/>
    </row>
    <row r="117" spans="1:91" s="11" customFormat="1" ht="15" customHeight="1" x14ac:dyDescent="0.2">
      <c r="A117" s="191" t="s">
        <v>64</v>
      </c>
      <c r="B117" s="45">
        <f>+SUM(C117:G117)</f>
        <v>0</v>
      </c>
      <c r="C117" s="50"/>
      <c r="D117" s="50"/>
      <c r="E117" s="51"/>
      <c r="F117" s="78"/>
      <c r="G117" s="192"/>
      <c r="H117" s="167"/>
      <c r="I117" s="78"/>
      <c r="J117" s="78"/>
      <c r="K117" s="78"/>
      <c r="L117" s="190" t="str">
        <f>+BB117</f>
        <v/>
      </c>
      <c r="AT117" s="91"/>
      <c r="AU117" s="91"/>
      <c r="AV117" s="91"/>
      <c r="AW117" s="92"/>
      <c r="AX117" s="93"/>
      <c r="AY117" s="91"/>
      <c r="AZ117" s="91"/>
      <c r="BA117" s="91"/>
      <c r="BB117" s="33" t="str">
        <f>IF($B117&lt;&gt;SUM($H117:$K117),"Total personas  debe ser igual que segúnTipo estrategia+otros","")</f>
        <v/>
      </c>
      <c r="BC117" s="6"/>
      <c r="BD117" s="6"/>
      <c r="BE117" s="16">
        <f>IF($B117&lt;&gt;SUM($H117:$K117),1,0)</f>
        <v>0</v>
      </c>
      <c r="BF117" s="6"/>
      <c r="BG117" s="6"/>
      <c r="BH117" s="91"/>
      <c r="BI117" s="91"/>
      <c r="BJ117" s="91"/>
      <c r="BK117" s="91"/>
      <c r="BL117" s="91"/>
      <c r="BM117" s="91"/>
      <c r="BN117" s="91"/>
      <c r="BO117" s="91"/>
      <c r="BP117" s="91"/>
      <c r="BQ117" s="93"/>
      <c r="BR117" s="91"/>
      <c r="BS117" s="91"/>
      <c r="BT117" s="91"/>
      <c r="BU117" s="91"/>
      <c r="BV117" s="91"/>
      <c r="BW117" s="91"/>
      <c r="BX117" s="91"/>
      <c r="BY117" s="91"/>
      <c r="BZ117" s="91"/>
      <c r="CA117" s="91"/>
      <c r="CB117" s="91"/>
      <c r="CC117" s="91"/>
      <c r="CD117" s="91"/>
    </row>
    <row r="118" spans="1:91" s="195" customFormat="1" ht="15" customHeight="1" x14ac:dyDescent="0.2">
      <c r="A118" s="193" t="s">
        <v>67</v>
      </c>
      <c r="B118" s="56">
        <f>+SUM(C118:G118)</f>
        <v>0</v>
      </c>
      <c r="C118" s="60"/>
      <c r="D118" s="60"/>
      <c r="E118" s="61"/>
      <c r="F118" s="154"/>
      <c r="G118" s="194"/>
      <c r="H118" s="170"/>
      <c r="I118" s="154"/>
      <c r="J118" s="154"/>
      <c r="K118" s="154"/>
      <c r="L118" s="190"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1"/>
      <c r="AU118" s="91"/>
      <c r="AV118" s="91"/>
      <c r="AW118" s="92"/>
      <c r="AX118" s="93"/>
      <c r="AY118" s="91"/>
      <c r="AZ118" s="91"/>
      <c r="BA118" s="91"/>
      <c r="BB118" s="33" t="str">
        <f>IF($B118&lt;&gt;SUM($H118:$K118),"Total personas  debe ser igual que segúnTipo estrategia+otros","")</f>
        <v/>
      </c>
      <c r="BC118" s="6"/>
      <c r="BD118" s="6"/>
      <c r="BE118" s="16">
        <f>IF($B118&lt;&gt;SUM($H118:$K118),1,0)</f>
        <v>0</v>
      </c>
      <c r="BF118" s="6"/>
      <c r="BG118" s="6"/>
      <c r="BH118" s="91"/>
      <c r="BI118" s="91"/>
      <c r="BJ118" s="91"/>
      <c r="BK118" s="91"/>
      <c r="BL118" s="91"/>
      <c r="BM118" s="91"/>
      <c r="BN118" s="91"/>
      <c r="BO118" s="91"/>
      <c r="BP118" s="91"/>
      <c r="BQ118" s="93"/>
      <c r="BR118" s="91"/>
      <c r="BS118" s="91"/>
      <c r="BT118" s="91"/>
      <c r="BU118" s="91"/>
      <c r="BV118" s="91"/>
      <c r="BW118" s="91"/>
      <c r="BX118" s="91"/>
      <c r="BY118" s="91"/>
      <c r="BZ118" s="91"/>
      <c r="CA118" s="91"/>
      <c r="CB118" s="91"/>
      <c r="CC118" s="91"/>
      <c r="CD118" s="91"/>
      <c r="CE118" s="11"/>
      <c r="CF118" s="11"/>
      <c r="CG118" s="11"/>
      <c r="CH118" s="11"/>
      <c r="CI118" s="11"/>
      <c r="CJ118" s="11"/>
      <c r="CK118" s="11"/>
      <c r="CL118" s="11"/>
      <c r="CM118" s="11"/>
    </row>
    <row r="119" spans="1:91" s="3" customFormat="1" ht="30" customHeight="1" x14ac:dyDescent="0.2">
      <c r="A119" s="155" t="s">
        <v>114</v>
      </c>
      <c r="B119" s="300"/>
      <c r="C119" s="300"/>
      <c r="D119" s="300"/>
      <c r="E119" s="300"/>
      <c r="F119" s="300"/>
      <c r="G119" s="300"/>
      <c r="H119" s="300"/>
      <c r="I119" s="300"/>
      <c r="J119" s="300"/>
      <c r="K119" s="300"/>
      <c r="L119" s="300"/>
      <c r="M119" s="300"/>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297" t="s">
        <v>115</v>
      </c>
      <c r="B120" s="296" t="s">
        <v>116</v>
      </c>
      <c r="C120" s="296" t="s">
        <v>117</v>
      </c>
      <c r="D120" s="290" t="s">
        <v>118</v>
      </c>
      <c r="E120" s="300"/>
      <c r="F120" s="300"/>
      <c r="G120" s="300"/>
      <c r="H120" s="300"/>
      <c r="I120" s="300"/>
      <c r="J120" s="300"/>
      <c r="K120" s="300"/>
      <c r="L120" s="300"/>
      <c r="M120" s="300"/>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4" t="s">
        <v>119</v>
      </c>
      <c r="B121" s="185" t="s">
        <v>120</v>
      </c>
      <c r="C121" s="76"/>
      <c r="D121" s="76"/>
      <c r="E121" s="300"/>
      <c r="F121" s="300"/>
      <c r="G121" s="300"/>
      <c r="H121" s="300"/>
      <c r="I121" s="300"/>
      <c r="J121" s="300"/>
      <c r="K121" s="300"/>
      <c r="L121" s="300"/>
      <c r="M121" s="300"/>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89"/>
      <c r="B122" s="191" t="s">
        <v>121</v>
      </c>
      <c r="C122" s="78"/>
      <c r="D122" s="78"/>
      <c r="E122" s="300"/>
      <c r="F122" s="300"/>
      <c r="G122" s="300"/>
      <c r="H122" s="300"/>
      <c r="I122" s="300"/>
      <c r="J122" s="300"/>
      <c r="K122" s="300"/>
      <c r="L122" s="300"/>
      <c r="M122" s="300"/>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89"/>
      <c r="B123" s="191" t="s">
        <v>122</v>
      </c>
      <c r="C123" s="78"/>
      <c r="D123" s="78"/>
      <c r="E123" s="300"/>
      <c r="F123" s="300"/>
      <c r="G123" s="300"/>
      <c r="H123" s="300"/>
      <c r="I123" s="300"/>
      <c r="J123" s="300"/>
      <c r="K123" s="300"/>
      <c r="L123" s="300"/>
      <c r="M123" s="300"/>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5"/>
      <c r="B124" s="191" t="s">
        <v>123</v>
      </c>
      <c r="C124" s="154"/>
      <c r="D124" s="154"/>
      <c r="E124" s="300"/>
      <c r="F124" s="300"/>
      <c r="G124" s="300"/>
      <c r="H124" s="300"/>
      <c r="I124" s="300"/>
      <c r="J124" s="300"/>
      <c r="K124" s="300"/>
      <c r="L124" s="300"/>
      <c r="M124" s="300"/>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26" t="s">
        <v>124</v>
      </c>
      <c r="B125" s="185" t="s">
        <v>125</v>
      </c>
      <c r="C125" s="76"/>
      <c r="D125" s="76"/>
      <c r="E125" s="300"/>
      <c r="F125" s="300"/>
      <c r="G125" s="300"/>
      <c r="H125" s="300"/>
      <c r="I125" s="300"/>
      <c r="J125" s="300"/>
      <c r="K125" s="300"/>
      <c r="L125" s="300"/>
      <c r="M125" s="300"/>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27"/>
      <c r="B126" s="191" t="s">
        <v>126</v>
      </c>
      <c r="C126" s="78"/>
      <c r="D126" s="78"/>
      <c r="E126" s="300"/>
      <c r="F126" s="300"/>
      <c r="G126" s="300"/>
      <c r="H126" s="300"/>
      <c r="I126" s="300"/>
      <c r="J126" s="300"/>
      <c r="K126" s="300"/>
      <c r="L126" s="300"/>
      <c r="M126" s="300"/>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27"/>
      <c r="B127" s="191" t="s">
        <v>123</v>
      </c>
      <c r="C127" s="78"/>
      <c r="D127" s="78"/>
      <c r="E127" s="300"/>
      <c r="F127" s="300"/>
      <c r="G127" s="300"/>
      <c r="H127" s="300"/>
      <c r="I127" s="300"/>
      <c r="J127" s="300"/>
      <c r="K127" s="300"/>
      <c r="L127" s="300"/>
      <c r="M127" s="300"/>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27"/>
      <c r="B128" s="196" t="s">
        <v>127</v>
      </c>
      <c r="C128" s="84"/>
      <c r="D128" s="84"/>
      <c r="E128" s="300"/>
      <c r="F128" s="300"/>
      <c r="G128" s="300"/>
      <c r="H128" s="300"/>
      <c r="I128" s="300"/>
      <c r="J128" s="300"/>
      <c r="K128" s="300"/>
      <c r="L128" s="300"/>
      <c r="M128" s="300"/>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27"/>
      <c r="B129" s="193" t="s">
        <v>68</v>
      </c>
      <c r="C129" s="154"/>
      <c r="D129" s="154"/>
      <c r="E129" s="300"/>
      <c r="F129" s="300"/>
      <c r="G129" s="300"/>
      <c r="H129" s="300"/>
      <c r="I129" s="300"/>
      <c r="J129" s="300"/>
      <c r="K129" s="300"/>
      <c r="L129" s="300"/>
      <c r="M129" s="300"/>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4" t="s">
        <v>128</v>
      </c>
      <c r="B130" s="185" t="s">
        <v>129</v>
      </c>
      <c r="C130" s="76"/>
      <c r="D130" s="76"/>
      <c r="E130" s="300"/>
      <c r="F130" s="300"/>
      <c r="G130" s="300"/>
      <c r="H130" s="300"/>
      <c r="I130" s="300"/>
      <c r="J130" s="300"/>
      <c r="K130" s="300"/>
      <c r="L130" s="300"/>
      <c r="M130" s="300"/>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89"/>
      <c r="B131" s="191" t="s">
        <v>126</v>
      </c>
      <c r="C131" s="78"/>
      <c r="D131" s="78"/>
      <c r="E131" s="300"/>
      <c r="F131" s="300"/>
      <c r="G131" s="300"/>
      <c r="H131" s="300"/>
      <c r="I131" s="300"/>
      <c r="J131" s="300"/>
      <c r="K131" s="300"/>
      <c r="L131" s="300"/>
      <c r="M131" s="300"/>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89"/>
      <c r="B132" s="191"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89"/>
      <c r="B133" s="196"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89"/>
      <c r="B134" s="196"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5"/>
      <c r="B135" s="193" t="s">
        <v>68</v>
      </c>
      <c r="C135" s="197"/>
      <c r="D135" s="197"/>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26" t="s">
        <v>131</v>
      </c>
      <c r="B136" s="185"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27"/>
      <c r="B137" s="193" t="s">
        <v>133</v>
      </c>
      <c r="C137" s="154"/>
      <c r="D137" s="154"/>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198" t="s">
        <v>134</v>
      </c>
      <c r="B138" s="199"/>
      <c r="C138" s="200"/>
      <c r="D138" s="200"/>
      <c r="E138" s="200"/>
      <c r="F138" s="200"/>
      <c r="G138" s="200"/>
      <c r="H138" s="200"/>
      <c r="I138" s="200"/>
      <c r="J138" s="200"/>
      <c r="K138" s="200"/>
      <c r="L138" s="200"/>
      <c r="M138" s="200"/>
      <c r="N138" s="200"/>
      <c r="AV138" s="6"/>
      <c r="AW138" s="7"/>
      <c r="BA138" s="6"/>
      <c r="BB138" s="6"/>
      <c r="BC138" s="6"/>
      <c r="BD138" s="6"/>
      <c r="BE138" s="6"/>
      <c r="BF138" s="6"/>
      <c r="BP138" s="7"/>
    </row>
    <row r="139" spans="1:81" s="5" customFormat="1" ht="18.75" customHeight="1" x14ac:dyDescent="0.2">
      <c r="A139" s="198" t="s">
        <v>135</v>
      </c>
      <c r="B139" s="199"/>
      <c r="C139" s="200"/>
      <c r="D139" s="200"/>
      <c r="E139" s="200"/>
      <c r="F139" s="200"/>
      <c r="G139" s="200"/>
      <c r="H139" s="200"/>
      <c r="I139" s="200"/>
      <c r="J139" s="200"/>
      <c r="K139" s="200"/>
      <c r="L139" s="200"/>
      <c r="M139" s="200"/>
      <c r="N139" s="200"/>
      <c r="AV139" s="6"/>
      <c r="AW139" s="7"/>
      <c r="BA139" s="6"/>
      <c r="BB139" s="6"/>
      <c r="BC139" s="6"/>
      <c r="BD139" s="6"/>
      <c r="BE139" s="6"/>
      <c r="BF139" s="6"/>
      <c r="BP139" s="7"/>
    </row>
    <row r="140" spans="1:81" s="11" customFormat="1" ht="34.5" customHeight="1" x14ac:dyDescent="0.2">
      <c r="A140" s="396" t="s">
        <v>31</v>
      </c>
      <c r="B140" s="324" t="s">
        <v>5</v>
      </c>
      <c r="C140" s="358" t="s">
        <v>72</v>
      </c>
      <c r="D140" s="370"/>
      <c r="E140" s="370"/>
      <c r="F140" s="370"/>
      <c r="G140" s="370"/>
      <c r="H140" s="370"/>
      <c r="I140" s="370"/>
      <c r="J140" s="370"/>
      <c r="K140" s="370"/>
      <c r="L140" s="370"/>
      <c r="M140" s="370"/>
      <c r="N140" s="370"/>
      <c r="O140" s="370"/>
      <c r="P140" s="370"/>
      <c r="Q140" s="370"/>
      <c r="R140" s="370"/>
      <c r="S140" s="370"/>
      <c r="T140" s="370"/>
      <c r="U140" s="359"/>
      <c r="V140" s="392" t="s">
        <v>136</v>
      </c>
      <c r="W140" s="393"/>
      <c r="X140" s="392" t="s">
        <v>137</v>
      </c>
      <c r="Y140" s="393"/>
      <c r="AS140" s="91"/>
      <c r="AT140" s="91"/>
      <c r="AU140" s="91"/>
      <c r="AV140" s="92"/>
      <c r="AW140" s="93"/>
      <c r="AX140" s="91"/>
      <c r="AY140" s="91"/>
      <c r="AZ140" s="91"/>
      <c r="BA140" s="6"/>
      <c r="BB140" s="6"/>
      <c r="BC140" s="6"/>
      <c r="BD140" s="6"/>
      <c r="BE140" s="6"/>
      <c r="BF140" s="6"/>
      <c r="BG140" s="91"/>
      <c r="BH140" s="91"/>
      <c r="BI140" s="91"/>
      <c r="BJ140" s="91"/>
      <c r="BK140" s="91"/>
      <c r="BL140" s="91"/>
      <c r="BM140" s="91"/>
      <c r="BN140" s="91"/>
      <c r="BO140" s="91"/>
      <c r="BP140" s="93"/>
      <c r="BQ140" s="91"/>
      <c r="BR140" s="91"/>
      <c r="BS140" s="91"/>
      <c r="BT140" s="91"/>
      <c r="BU140" s="91"/>
      <c r="BV140" s="91"/>
      <c r="BW140" s="91"/>
      <c r="BX140" s="91"/>
      <c r="BY140" s="91"/>
      <c r="BZ140" s="91"/>
      <c r="CA140" s="91"/>
      <c r="CB140" s="91"/>
      <c r="CC140" s="91"/>
    </row>
    <row r="141" spans="1:81" s="14" customFormat="1" ht="54" customHeight="1" x14ac:dyDescent="0.2">
      <c r="A141" s="397"/>
      <c r="B141" s="389"/>
      <c r="C141" s="201" t="s">
        <v>10</v>
      </c>
      <c r="D141" s="68" t="s">
        <v>11</v>
      </c>
      <c r="E141" s="202" t="s">
        <v>12</v>
      </c>
      <c r="F141" s="202" t="s">
        <v>13</v>
      </c>
      <c r="G141" s="202"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03" t="s">
        <v>28</v>
      </c>
      <c r="V141" s="204" t="s">
        <v>29</v>
      </c>
      <c r="W141" s="203" t="s">
        <v>30</v>
      </c>
      <c r="X141" s="204" t="s">
        <v>138</v>
      </c>
      <c r="Y141" s="203" t="s">
        <v>139</v>
      </c>
      <c r="Z141" s="11"/>
      <c r="AS141" s="205"/>
      <c r="AT141" s="205"/>
      <c r="AU141" s="205"/>
      <c r="AV141" s="92"/>
      <c r="AW141" s="93"/>
      <c r="AX141" s="205"/>
      <c r="AY141" s="205"/>
      <c r="AZ141" s="205"/>
      <c r="BA141" s="6"/>
      <c r="BB141" s="6"/>
      <c r="BC141" s="6"/>
      <c r="BD141" s="6"/>
      <c r="BE141" s="6"/>
      <c r="BF141" s="6"/>
      <c r="BG141" s="205"/>
      <c r="BH141" s="205"/>
      <c r="BI141" s="205"/>
      <c r="BJ141" s="205"/>
      <c r="BK141" s="205"/>
      <c r="BL141" s="205"/>
      <c r="BM141" s="205"/>
      <c r="BN141" s="205"/>
      <c r="BO141" s="205"/>
      <c r="BP141" s="93"/>
      <c r="BQ141" s="205"/>
      <c r="BR141" s="205"/>
      <c r="BS141" s="205"/>
      <c r="BT141" s="205"/>
      <c r="BU141" s="205"/>
      <c r="BV141" s="205"/>
      <c r="BW141" s="205"/>
      <c r="BX141" s="205"/>
      <c r="BY141" s="205"/>
      <c r="BZ141" s="205"/>
      <c r="CA141" s="205"/>
      <c r="CB141" s="205"/>
      <c r="CC141" s="205"/>
    </row>
    <row r="142" spans="1:81" s="11" customFormat="1" ht="22.5" customHeight="1" x14ac:dyDescent="0.2">
      <c r="A142" s="206" t="s">
        <v>50</v>
      </c>
      <c r="B142" s="24">
        <f>+SUM(C142:U142)</f>
        <v>194</v>
      </c>
      <c r="C142" s="28">
        <v>7</v>
      </c>
      <c r="D142" s="26">
        <v>1</v>
      </c>
      <c r="E142" s="26">
        <v>2</v>
      </c>
      <c r="F142" s="26">
        <v>5</v>
      </c>
      <c r="G142" s="26">
        <v>5</v>
      </c>
      <c r="H142" s="26">
        <v>9</v>
      </c>
      <c r="I142" s="26">
        <v>2</v>
      </c>
      <c r="J142" s="26">
        <v>3</v>
      </c>
      <c r="K142" s="26">
        <v>4</v>
      </c>
      <c r="L142" s="26">
        <v>1</v>
      </c>
      <c r="M142" s="26">
        <v>13</v>
      </c>
      <c r="N142" s="26">
        <v>4</v>
      </c>
      <c r="O142" s="26">
        <v>14</v>
      </c>
      <c r="P142" s="26">
        <v>15</v>
      </c>
      <c r="Q142" s="26">
        <v>16</v>
      </c>
      <c r="R142" s="26">
        <v>20</v>
      </c>
      <c r="S142" s="26">
        <v>17</v>
      </c>
      <c r="T142" s="26">
        <v>15</v>
      </c>
      <c r="U142" s="29">
        <v>41</v>
      </c>
      <c r="V142" s="25">
        <v>82</v>
      </c>
      <c r="W142" s="29">
        <v>112</v>
      </c>
      <c r="X142" s="25">
        <v>68</v>
      </c>
      <c r="Y142" s="29">
        <v>126</v>
      </c>
      <c r="Z142" s="207" t="str">
        <f>$BA142&amp;"  "&amp;$BB142</f>
        <v xml:space="preserve">  </v>
      </c>
      <c r="AA142" s="208"/>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1"/>
      <c r="BT142" s="91"/>
      <c r="BU142" s="91"/>
      <c r="BV142" s="91"/>
      <c r="BW142" s="91"/>
      <c r="BX142" s="91"/>
      <c r="BY142" s="91"/>
      <c r="BZ142" s="91"/>
      <c r="CA142" s="91"/>
      <c r="CB142" s="91"/>
      <c r="CC142" s="91"/>
    </row>
    <row r="143" spans="1:81" s="91" customFormat="1" ht="22.5" customHeight="1" x14ac:dyDescent="0.2">
      <c r="A143" s="209" t="s">
        <v>32</v>
      </c>
      <c r="B143" s="210">
        <f>+SUM(C143:U143)</f>
        <v>0</v>
      </c>
      <c r="C143" s="211"/>
      <c r="D143" s="212"/>
      <c r="E143" s="212"/>
      <c r="F143" s="212"/>
      <c r="G143" s="212"/>
      <c r="H143" s="212"/>
      <c r="I143" s="212"/>
      <c r="J143" s="212"/>
      <c r="K143" s="212"/>
      <c r="L143" s="212"/>
      <c r="M143" s="212"/>
      <c r="N143" s="212"/>
      <c r="O143" s="212"/>
      <c r="P143" s="212"/>
      <c r="Q143" s="212"/>
      <c r="R143" s="212"/>
      <c r="S143" s="212"/>
      <c r="T143" s="212"/>
      <c r="U143" s="213"/>
      <c r="V143" s="214"/>
      <c r="W143" s="213"/>
      <c r="X143" s="214"/>
      <c r="Y143" s="29"/>
      <c r="Z143" s="207" t="str">
        <f>$BA143&amp;"  "&amp;$BB143</f>
        <v xml:space="preserve">  </v>
      </c>
      <c r="AA143" s="208"/>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15" t="s">
        <v>140</v>
      </c>
      <c r="B144" s="36">
        <f t="shared" ref="B144:B159" si="12">+SUM(C144:U144)</f>
        <v>0</v>
      </c>
      <c r="C144" s="40"/>
      <c r="D144" s="38"/>
      <c r="E144" s="38"/>
      <c r="F144" s="38"/>
      <c r="G144" s="38"/>
      <c r="H144" s="38"/>
      <c r="I144" s="38"/>
      <c r="J144" s="38"/>
      <c r="K144" s="38"/>
      <c r="L144" s="38"/>
      <c r="M144" s="38"/>
      <c r="N144" s="38"/>
      <c r="O144" s="38"/>
      <c r="P144" s="38"/>
      <c r="Q144" s="38"/>
      <c r="R144" s="38"/>
      <c r="S144" s="38"/>
      <c r="T144" s="38"/>
      <c r="U144" s="41"/>
      <c r="V144" s="37"/>
      <c r="W144" s="41"/>
      <c r="X144" s="37"/>
      <c r="Y144" s="41"/>
      <c r="Z144" s="207" t="str">
        <f t="shared" ref="Z144:Z158" si="13">$BA144&amp;"  "&amp;$BB144</f>
        <v xml:space="preserve">  </v>
      </c>
      <c r="AA144" s="208"/>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7" t="str">
        <f t="shared" ref="BB144:BB159" si="14">IF($B144&lt;&gt;($X144+$Y144)," El número de consultas según tipo atención NO puede ser diferente al Total.","")</f>
        <v/>
      </c>
      <c r="BC144" s="33"/>
      <c r="BD144" s="16">
        <f t="shared" si="11"/>
        <v>0</v>
      </c>
      <c r="BE144" s="16">
        <f t="shared" ref="BE144:BE159" si="15">IF($B144&lt;&gt;($X144+$Y144),1,0)</f>
        <v>0</v>
      </c>
      <c r="BF144" s="16"/>
      <c r="BG144" s="91"/>
      <c r="BH144" s="91"/>
      <c r="BI144" s="91"/>
      <c r="BJ144" s="91"/>
      <c r="BK144" s="91"/>
      <c r="BL144" s="91"/>
      <c r="BM144" s="91"/>
      <c r="BN144" s="91"/>
      <c r="BO144" s="91"/>
      <c r="BP144" s="93"/>
      <c r="BQ144" s="91"/>
      <c r="BR144" s="91"/>
      <c r="BS144" s="91"/>
      <c r="BT144" s="91"/>
      <c r="BU144" s="91"/>
      <c r="BV144" s="91"/>
      <c r="BW144" s="91"/>
      <c r="BX144" s="91"/>
      <c r="BY144" s="91"/>
      <c r="BZ144" s="91"/>
      <c r="CA144" s="91"/>
      <c r="CB144" s="91"/>
      <c r="CC144" s="91"/>
    </row>
    <row r="145" spans="1:81" s="11" customFormat="1" ht="18" customHeight="1" x14ac:dyDescent="0.2">
      <c r="A145" s="216"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07" t="str">
        <f t="shared" si="13"/>
        <v xml:space="preserve">  </v>
      </c>
      <c r="AA145" s="208"/>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7" t="str">
        <f t="shared" si="14"/>
        <v/>
      </c>
      <c r="BC145" s="33"/>
      <c r="BD145" s="16">
        <f t="shared" si="11"/>
        <v>0</v>
      </c>
      <c r="BE145" s="16">
        <f t="shared" si="15"/>
        <v>0</v>
      </c>
      <c r="BF145" s="16"/>
      <c r="BG145" s="91"/>
      <c r="BH145" s="91"/>
      <c r="BI145" s="91"/>
      <c r="BJ145" s="91"/>
      <c r="BK145" s="91"/>
      <c r="BL145" s="91"/>
      <c r="BM145" s="91"/>
      <c r="BN145" s="91"/>
      <c r="BO145" s="91"/>
      <c r="BP145" s="93"/>
      <c r="BQ145" s="91"/>
      <c r="BR145" s="91"/>
      <c r="BS145" s="91"/>
      <c r="BT145" s="91"/>
      <c r="BU145" s="91"/>
      <c r="BV145" s="91"/>
      <c r="BW145" s="91"/>
      <c r="BX145" s="91"/>
      <c r="BY145" s="91"/>
      <c r="BZ145" s="91"/>
      <c r="CA145" s="91"/>
      <c r="CB145" s="91"/>
      <c r="CC145" s="91"/>
    </row>
    <row r="146" spans="1:81" s="219" customFormat="1" ht="18" customHeight="1" x14ac:dyDescent="0.2">
      <c r="A146" s="216" t="s">
        <v>142</v>
      </c>
      <c r="B146" s="45">
        <f t="shared" si="12"/>
        <v>20</v>
      </c>
      <c r="C146" s="50"/>
      <c r="D146" s="48"/>
      <c r="E146" s="54"/>
      <c r="F146" s="48"/>
      <c r="G146" s="48"/>
      <c r="H146" s="48"/>
      <c r="I146" s="48"/>
      <c r="J146" s="48"/>
      <c r="K146" s="48"/>
      <c r="L146" s="48"/>
      <c r="M146" s="48"/>
      <c r="N146" s="48">
        <v>2</v>
      </c>
      <c r="O146" s="54">
        <v>3</v>
      </c>
      <c r="P146" s="48">
        <v>2</v>
      </c>
      <c r="Q146" s="48">
        <v>2</v>
      </c>
      <c r="R146" s="48">
        <v>1</v>
      </c>
      <c r="S146" s="48">
        <v>1</v>
      </c>
      <c r="T146" s="48">
        <v>2</v>
      </c>
      <c r="U146" s="51">
        <v>7</v>
      </c>
      <c r="V146" s="54">
        <v>7</v>
      </c>
      <c r="W146" s="51">
        <v>13</v>
      </c>
      <c r="X146" s="54">
        <v>4</v>
      </c>
      <c r="Y146" s="51">
        <v>16</v>
      </c>
      <c r="Z146" s="207" t="str">
        <f t="shared" si="13"/>
        <v xml:space="preserve">  </v>
      </c>
      <c r="AA146" s="208"/>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7" t="str">
        <f t="shared" si="14"/>
        <v/>
      </c>
      <c r="BC146" s="33"/>
      <c r="BD146" s="16">
        <f t="shared" si="11"/>
        <v>0</v>
      </c>
      <c r="BE146" s="16">
        <f t="shared" si="15"/>
        <v>0</v>
      </c>
      <c r="BF146" s="16"/>
      <c r="BG146" s="217"/>
      <c r="BH146" s="217"/>
      <c r="BI146" s="217"/>
      <c r="BJ146" s="217"/>
      <c r="BK146" s="217"/>
      <c r="BL146" s="217"/>
      <c r="BM146" s="217"/>
      <c r="BN146" s="217"/>
      <c r="BO146" s="217"/>
      <c r="BP146" s="218"/>
      <c r="BQ146" s="217"/>
      <c r="BR146" s="217"/>
      <c r="BS146" s="217"/>
      <c r="BT146" s="217"/>
      <c r="BU146" s="217"/>
      <c r="BV146" s="217"/>
      <c r="BW146" s="217"/>
      <c r="BX146" s="217"/>
      <c r="BY146" s="217"/>
      <c r="BZ146" s="217"/>
      <c r="CA146" s="217"/>
      <c r="CB146" s="217"/>
      <c r="CC146" s="217"/>
    </row>
    <row r="147" spans="1:81" s="219" customFormat="1" ht="18" customHeight="1" x14ac:dyDescent="0.2">
      <c r="A147" s="216"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07" t="str">
        <f t="shared" si="13"/>
        <v xml:space="preserve">  </v>
      </c>
      <c r="AA147" s="208"/>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7" t="str">
        <f t="shared" si="14"/>
        <v/>
      </c>
      <c r="BC147" s="33"/>
      <c r="BD147" s="16">
        <f t="shared" si="11"/>
        <v>0</v>
      </c>
      <c r="BE147" s="16">
        <f t="shared" si="15"/>
        <v>0</v>
      </c>
      <c r="BF147" s="16"/>
      <c r="BG147" s="217"/>
      <c r="BH147" s="217"/>
      <c r="BI147" s="217"/>
      <c r="BJ147" s="217"/>
      <c r="BK147" s="217"/>
      <c r="BL147" s="217"/>
      <c r="BM147" s="217"/>
      <c r="BN147" s="217"/>
      <c r="BO147" s="217"/>
      <c r="BP147" s="218"/>
      <c r="BQ147" s="217"/>
      <c r="BR147" s="217"/>
      <c r="BS147" s="217"/>
      <c r="BT147" s="217"/>
      <c r="BU147" s="217"/>
      <c r="BV147" s="217"/>
      <c r="BW147" s="217"/>
      <c r="BX147" s="217"/>
      <c r="BY147" s="217"/>
      <c r="BZ147" s="217"/>
      <c r="CA147" s="217"/>
      <c r="CB147" s="217"/>
      <c r="CC147" s="217"/>
    </row>
    <row r="148" spans="1:81" s="219" customFormat="1" ht="18" customHeight="1" x14ac:dyDescent="0.2">
      <c r="A148" s="216"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07" t="str">
        <f t="shared" si="13"/>
        <v xml:space="preserve">  </v>
      </c>
      <c r="AA148" s="208"/>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7" t="str">
        <f t="shared" si="14"/>
        <v/>
      </c>
      <c r="BC148" s="33"/>
      <c r="BD148" s="16">
        <f t="shared" si="11"/>
        <v>0</v>
      </c>
      <c r="BE148" s="16">
        <f t="shared" si="15"/>
        <v>0</v>
      </c>
      <c r="BF148" s="16"/>
      <c r="BG148" s="217"/>
      <c r="BH148" s="217"/>
      <c r="BI148" s="217"/>
      <c r="BJ148" s="217"/>
      <c r="BK148" s="217"/>
      <c r="BL148" s="217"/>
      <c r="BM148" s="217"/>
      <c r="BN148" s="217"/>
      <c r="BO148" s="217"/>
      <c r="BP148" s="218"/>
      <c r="BQ148" s="217"/>
      <c r="BR148" s="217"/>
      <c r="BS148" s="217"/>
      <c r="BT148" s="217"/>
      <c r="BU148" s="217"/>
      <c r="BV148" s="217"/>
      <c r="BW148" s="217"/>
      <c r="BX148" s="217"/>
      <c r="BY148" s="217"/>
      <c r="BZ148" s="217"/>
      <c r="CA148" s="217"/>
      <c r="CB148" s="217"/>
      <c r="CC148" s="217"/>
    </row>
    <row r="149" spans="1:81" s="219" customFormat="1" ht="18" customHeight="1" x14ac:dyDescent="0.2">
      <c r="A149" s="216" t="s">
        <v>145</v>
      </c>
      <c r="B149" s="45">
        <f t="shared" si="12"/>
        <v>0</v>
      </c>
      <c r="C149" s="50"/>
      <c r="D149" s="48"/>
      <c r="E149" s="54"/>
      <c r="F149" s="48"/>
      <c r="G149" s="48"/>
      <c r="H149" s="48"/>
      <c r="I149" s="48"/>
      <c r="J149" s="48"/>
      <c r="K149" s="48"/>
      <c r="L149" s="48"/>
      <c r="M149" s="48"/>
      <c r="N149" s="48"/>
      <c r="O149" s="54"/>
      <c r="P149" s="48"/>
      <c r="Q149" s="48"/>
      <c r="R149" s="48"/>
      <c r="S149" s="48"/>
      <c r="T149" s="48"/>
      <c r="U149" s="51"/>
      <c r="V149" s="54"/>
      <c r="W149" s="51"/>
      <c r="X149" s="54"/>
      <c r="Y149" s="51"/>
      <c r="Z149" s="207" t="str">
        <f t="shared" si="13"/>
        <v xml:space="preserve">  </v>
      </c>
      <c r="AA149" s="208"/>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7" t="str">
        <f t="shared" si="14"/>
        <v/>
      </c>
      <c r="BC149" s="33"/>
      <c r="BD149" s="16">
        <f t="shared" si="11"/>
        <v>0</v>
      </c>
      <c r="BE149" s="16">
        <f t="shared" si="15"/>
        <v>0</v>
      </c>
      <c r="BF149" s="16"/>
      <c r="BG149" s="217"/>
      <c r="BH149" s="217"/>
      <c r="BI149" s="217"/>
      <c r="BJ149" s="217"/>
      <c r="BK149" s="217"/>
      <c r="BL149" s="217"/>
      <c r="BM149" s="217"/>
      <c r="BN149" s="217"/>
      <c r="BO149" s="217"/>
      <c r="BP149" s="218"/>
      <c r="BQ149" s="217"/>
      <c r="BR149" s="217"/>
      <c r="BS149" s="217"/>
      <c r="BT149" s="217"/>
      <c r="BU149" s="217"/>
      <c r="BV149" s="217"/>
      <c r="BW149" s="217"/>
      <c r="BX149" s="217"/>
      <c r="BY149" s="217"/>
      <c r="BZ149" s="217"/>
      <c r="CA149" s="217"/>
      <c r="CB149" s="217"/>
      <c r="CC149" s="217"/>
    </row>
    <row r="150" spans="1:81" s="219" customFormat="1" ht="18" customHeight="1" x14ac:dyDescent="0.2">
      <c r="A150" s="216"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07" t="str">
        <f t="shared" si="13"/>
        <v xml:space="preserve">  </v>
      </c>
      <c r="AA150" s="208"/>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7" t="str">
        <f t="shared" si="14"/>
        <v/>
      </c>
      <c r="BC150" s="33"/>
      <c r="BD150" s="16">
        <f t="shared" si="11"/>
        <v>0</v>
      </c>
      <c r="BE150" s="16">
        <f t="shared" si="15"/>
        <v>0</v>
      </c>
      <c r="BF150" s="16"/>
      <c r="BG150" s="217"/>
      <c r="BH150" s="217"/>
      <c r="BI150" s="217"/>
      <c r="BJ150" s="217"/>
      <c r="BK150" s="217"/>
      <c r="BL150" s="217"/>
      <c r="BM150" s="217"/>
      <c r="BN150" s="217"/>
      <c r="BO150" s="217"/>
      <c r="BP150" s="218"/>
      <c r="BQ150" s="217"/>
      <c r="BR150" s="217"/>
      <c r="BS150" s="217"/>
      <c r="BT150" s="217"/>
      <c r="BU150" s="217"/>
      <c r="BV150" s="217"/>
      <c r="BW150" s="217"/>
      <c r="BX150" s="217"/>
      <c r="BY150" s="217"/>
      <c r="BZ150" s="217"/>
      <c r="CA150" s="217"/>
      <c r="CB150" s="217"/>
      <c r="CC150" s="217"/>
    </row>
    <row r="151" spans="1:81" s="219" customFormat="1" ht="18" customHeight="1" x14ac:dyDescent="0.2">
      <c r="A151" s="216"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07" t="str">
        <f t="shared" si="13"/>
        <v xml:space="preserve">  </v>
      </c>
      <c r="AA151" s="208"/>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7" t="str">
        <f t="shared" si="14"/>
        <v/>
      </c>
      <c r="BC151" s="33"/>
      <c r="BD151" s="16">
        <f t="shared" si="11"/>
        <v>0</v>
      </c>
      <c r="BE151" s="16">
        <f t="shared" si="15"/>
        <v>0</v>
      </c>
      <c r="BF151" s="16"/>
      <c r="BG151" s="217"/>
      <c r="BH151" s="217"/>
      <c r="BI151" s="217"/>
      <c r="BJ151" s="217"/>
      <c r="BK151" s="217"/>
      <c r="BL151" s="217"/>
      <c r="BM151" s="217"/>
      <c r="BN151" s="217"/>
      <c r="BO151" s="217"/>
      <c r="BP151" s="218"/>
      <c r="BQ151" s="217"/>
      <c r="BR151" s="217"/>
      <c r="BS151" s="217"/>
      <c r="BT151" s="217"/>
      <c r="BU151" s="217"/>
      <c r="BV151" s="217"/>
      <c r="BW151" s="217"/>
      <c r="BX151" s="217"/>
      <c r="BY151" s="217"/>
      <c r="BZ151" s="217"/>
      <c r="CA151" s="217"/>
      <c r="CB151" s="217"/>
      <c r="CC151" s="217"/>
    </row>
    <row r="152" spans="1:81" s="219" customFormat="1" ht="18" customHeight="1" x14ac:dyDescent="0.2">
      <c r="A152" s="216" t="s">
        <v>148</v>
      </c>
      <c r="B152" s="45">
        <f t="shared" si="12"/>
        <v>63</v>
      </c>
      <c r="C152" s="50"/>
      <c r="D152" s="48"/>
      <c r="E152" s="54"/>
      <c r="F152" s="48"/>
      <c r="G152" s="48">
        <v>3</v>
      </c>
      <c r="H152" s="48">
        <v>8</v>
      </c>
      <c r="I152" s="48">
        <v>1</v>
      </c>
      <c r="J152" s="48">
        <v>3</v>
      </c>
      <c r="K152" s="48">
        <v>3</v>
      </c>
      <c r="L152" s="48"/>
      <c r="M152" s="48">
        <v>6</v>
      </c>
      <c r="N152" s="48">
        <v>1</v>
      </c>
      <c r="O152" s="54">
        <v>7</v>
      </c>
      <c r="P152" s="48">
        <v>10</v>
      </c>
      <c r="Q152" s="48">
        <v>5</v>
      </c>
      <c r="R152" s="48">
        <v>9</v>
      </c>
      <c r="S152" s="48">
        <v>2</v>
      </c>
      <c r="T152" s="48">
        <v>3</v>
      </c>
      <c r="U152" s="51">
        <v>2</v>
      </c>
      <c r="V152" s="54">
        <v>22</v>
      </c>
      <c r="W152" s="51">
        <v>41</v>
      </c>
      <c r="X152" s="54">
        <v>53</v>
      </c>
      <c r="Y152" s="51">
        <v>10</v>
      </c>
      <c r="Z152" s="207" t="str">
        <f t="shared" si="13"/>
        <v xml:space="preserve">  </v>
      </c>
      <c r="AA152" s="208"/>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7" t="str">
        <f t="shared" si="14"/>
        <v/>
      </c>
      <c r="BC152" s="33"/>
      <c r="BD152" s="16">
        <f t="shared" si="11"/>
        <v>0</v>
      </c>
      <c r="BE152" s="16">
        <f t="shared" si="15"/>
        <v>0</v>
      </c>
      <c r="BF152" s="16"/>
      <c r="BG152" s="217"/>
      <c r="BH152" s="217"/>
      <c r="BI152" s="217"/>
      <c r="BJ152" s="217"/>
      <c r="BK152" s="217"/>
      <c r="BL152" s="217"/>
      <c r="BM152" s="217"/>
      <c r="BN152" s="217"/>
      <c r="BO152" s="217"/>
      <c r="BP152" s="218"/>
      <c r="BQ152" s="217"/>
      <c r="BR152" s="217"/>
      <c r="BS152" s="217"/>
      <c r="BT152" s="217"/>
      <c r="BU152" s="217"/>
      <c r="BV152" s="217"/>
      <c r="BW152" s="217"/>
      <c r="BX152" s="217"/>
      <c r="BY152" s="217"/>
      <c r="BZ152" s="217"/>
      <c r="CA152" s="217"/>
      <c r="CB152" s="217"/>
      <c r="CC152" s="217"/>
    </row>
    <row r="153" spans="1:81" s="219" customFormat="1" ht="18" customHeight="1" x14ac:dyDescent="0.2">
      <c r="A153" s="216" t="s">
        <v>149</v>
      </c>
      <c r="B153" s="45">
        <f t="shared" si="12"/>
        <v>0</v>
      </c>
      <c r="C153" s="50"/>
      <c r="D153" s="48"/>
      <c r="E153" s="54"/>
      <c r="F153" s="48"/>
      <c r="G153" s="48"/>
      <c r="H153" s="48"/>
      <c r="I153" s="48"/>
      <c r="J153" s="48"/>
      <c r="K153" s="48"/>
      <c r="L153" s="48"/>
      <c r="M153" s="48"/>
      <c r="N153" s="48"/>
      <c r="O153" s="54"/>
      <c r="P153" s="48"/>
      <c r="Q153" s="48"/>
      <c r="R153" s="48"/>
      <c r="S153" s="48"/>
      <c r="T153" s="48"/>
      <c r="U153" s="51"/>
      <c r="V153" s="54"/>
      <c r="W153" s="51"/>
      <c r="X153" s="54"/>
      <c r="Y153" s="51"/>
      <c r="Z153" s="207" t="str">
        <f t="shared" si="13"/>
        <v xml:space="preserve">  </v>
      </c>
      <c r="AA153" s="208"/>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7" t="str">
        <f t="shared" si="14"/>
        <v/>
      </c>
      <c r="BC153" s="33"/>
      <c r="BD153" s="16">
        <f t="shared" si="11"/>
        <v>0</v>
      </c>
      <c r="BE153" s="16">
        <f t="shared" si="15"/>
        <v>0</v>
      </c>
      <c r="BF153" s="16"/>
      <c r="BG153" s="217"/>
      <c r="BH153" s="217"/>
      <c r="BI153" s="217"/>
      <c r="BJ153" s="217"/>
      <c r="BK153" s="217"/>
      <c r="BL153" s="217"/>
      <c r="BM153" s="217"/>
      <c r="BN153" s="217"/>
      <c r="BO153" s="217"/>
      <c r="BP153" s="218"/>
      <c r="BQ153" s="217"/>
      <c r="BR153" s="217"/>
      <c r="BS153" s="217"/>
      <c r="BT153" s="217"/>
      <c r="BU153" s="217"/>
      <c r="BV153" s="217"/>
      <c r="BW153" s="217"/>
      <c r="BX153" s="217"/>
      <c r="BY153" s="217"/>
      <c r="BZ153" s="217"/>
      <c r="CA153" s="217"/>
      <c r="CB153" s="217"/>
      <c r="CC153" s="217"/>
    </row>
    <row r="154" spans="1:81" s="219" customFormat="1" ht="18" customHeight="1" x14ac:dyDescent="0.2">
      <c r="A154" s="216"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07" t="str">
        <f t="shared" si="13"/>
        <v xml:space="preserve">  </v>
      </c>
      <c r="AA154" s="208"/>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7" t="str">
        <f t="shared" si="14"/>
        <v/>
      </c>
      <c r="BC154" s="33"/>
      <c r="BD154" s="16">
        <f t="shared" si="11"/>
        <v>0</v>
      </c>
      <c r="BE154" s="16">
        <f t="shared" si="15"/>
        <v>0</v>
      </c>
      <c r="BF154" s="16"/>
      <c r="BG154" s="217"/>
      <c r="BH154" s="217"/>
      <c r="BI154" s="217"/>
      <c r="BJ154" s="217"/>
      <c r="BK154" s="217"/>
      <c r="BL154" s="217"/>
      <c r="BM154" s="217"/>
      <c r="BN154" s="217"/>
      <c r="BO154" s="217"/>
      <c r="BP154" s="218"/>
      <c r="BQ154" s="217"/>
      <c r="BR154" s="217"/>
      <c r="BS154" s="217"/>
      <c r="BT154" s="217"/>
      <c r="BU154" s="217"/>
      <c r="BV154" s="217"/>
      <c r="BW154" s="217"/>
      <c r="BX154" s="217"/>
      <c r="BY154" s="217"/>
      <c r="BZ154" s="217"/>
      <c r="CA154" s="217"/>
      <c r="CB154" s="217"/>
      <c r="CC154" s="217"/>
    </row>
    <row r="155" spans="1:81" s="219" customFormat="1" ht="18" customHeight="1" x14ac:dyDescent="0.2">
      <c r="A155" s="216" t="s">
        <v>151</v>
      </c>
      <c r="B155" s="45">
        <f t="shared" si="12"/>
        <v>71</v>
      </c>
      <c r="C155" s="50">
        <v>7</v>
      </c>
      <c r="D155" s="48">
        <v>1</v>
      </c>
      <c r="E155" s="54">
        <v>2</v>
      </c>
      <c r="F155" s="48">
        <v>4</v>
      </c>
      <c r="G155" s="48"/>
      <c r="H155" s="48"/>
      <c r="I155" s="48"/>
      <c r="J155" s="48"/>
      <c r="K155" s="48">
        <v>1</v>
      </c>
      <c r="L155" s="48"/>
      <c r="M155" s="48">
        <v>3</v>
      </c>
      <c r="N155" s="48"/>
      <c r="O155" s="54">
        <v>2</v>
      </c>
      <c r="P155" s="48">
        <v>2</v>
      </c>
      <c r="Q155" s="48">
        <v>4</v>
      </c>
      <c r="R155" s="48">
        <v>4</v>
      </c>
      <c r="S155" s="48">
        <v>10</v>
      </c>
      <c r="T155" s="48">
        <v>6</v>
      </c>
      <c r="U155" s="51">
        <v>25</v>
      </c>
      <c r="V155" s="54">
        <v>35</v>
      </c>
      <c r="W155" s="51">
        <v>36</v>
      </c>
      <c r="X155" s="54"/>
      <c r="Y155" s="51">
        <v>71</v>
      </c>
      <c r="Z155" s="207" t="str">
        <f t="shared" si="13"/>
        <v xml:space="preserve">  </v>
      </c>
      <c r="AA155" s="208"/>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7" t="str">
        <f t="shared" si="14"/>
        <v/>
      </c>
      <c r="BC155" s="33"/>
      <c r="BD155" s="16">
        <f t="shared" si="11"/>
        <v>0</v>
      </c>
      <c r="BE155" s="16">
        <f t="shared" si="15"/>
        <v>0</v>
      </c>
      <c r="BF155" s="16"/>
      <c r="BG155" s="217"/>
      <c r="BH155" s="217"/>
      <c r="BI155" s="217"/>
      <c r="BJ155" s="217"/>
      <c r="BK155" s="217"/>
      <c r="BL155" s="217"/>
      <c r="BM155" s="217"/>
      <c r="BN155" s="217"/>
      <c r="BO155" s="217"/>
      <c r="BP155" s="218"/>
      <c r="BQ155" s="217"/>
      <c r="BR155" s="217"/>
      <c r="BS155" s="217"/>
      <c r="BT155" s="217"/>
      <c r="BU155" s="217"/>
      <c r="BV155" s="217"/>
      <c r="BW155" s="217"/>
      <c r="BX155" s="217"/>
      <c r="BY155" s="217"/>
      <c r="BZ155" s="217"/>
      <c r="CA155" s="217"/>
      <c r="CB155" s="217"/>
      <c r="CC155" s="217"/>
    </row>
    <row r="156" spans="1:81" s="219" customFormat="1" ht="18" customHeight="1" x14ac:dyDescent="0.2">
      <c r="A156" s="216"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07" t="str">
        <f t="shared" si="13"/>
        <v xml:space="preserve">  </v>
      </c>
      <c r="AA156" s="208"/>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7" t="str">
        <f t="shared" si="14"/>
        <v/>
      </c>
      <c r="BC156" s="33"/>
      <c r="BD156" s="16">
        <f t="shared" si="11"/>
        <v>0</v>
      </c>
      <c r="BE156" s="16">
        <f t="shared" si="15"/>
        <v>0</v>
      </c>
      <c r="BF156" s="16"/>
      <c r="BG156" s="217"/>
      <c r="BH156" s="217"/>
      <c r="BI156" s="217"/>
      <c r="BJ156" s="217"/>
      <c r="BK156" s="217"/>
      <c r="BL156" s="217"/>
      <c r="BM156" s="217"/>
      <c r="BN156" s="217"/>
      <c r="BO156" s="217"/>
      <c r="BP156" s="218"/>
      <c r="BQ156" s="217"/>
      <c r="BR156" s="217"/>
      <c r="BS156" s="217"/>
      <c r="BT156" s="217"/>
      <c r="BU156" s="217"/>
      <c r="BV156" s="217"/>
      <c r="BW156" s="217"/>
      <c r="BX156" s="217"/>
      <c r="BY156" s="217"/>
      <c r="BZ156" s="217"/>
      <c r="CA156" s="217"/>
      <c r="CB156" s="217"/>
      <c r="CC156" s="217"/>
    </row>
    <row r="157" spans="1:81" s="219" customFormat="1" ht="18" customHeight="1" x14ac:dyDescent="0.2">
      <c r="A157" s="216" t="s">
        <v>153</v>
      </c>
      <c r="B157" s="45">
        <f t="shared" si="12"/>
        <v>0</v>
      </c>
      <c r="C157" s="50"/>
      <c r="D157" s="48"/>
      <c r="E157" s="54"/>
      <c r="F157" s="48"/>
      <c r="G157" s="48"/>
      <c r="H157" s="48"/>
      <c r="I157" s="48"/>
      <c r="J157" s="48"/>
      <c r="K157" s="48"/>
      <c r="L157" s="48"/>
      <c r="M157" s="48"/>
      <c r="N157" s="48"/>
      <c r="O157" s="54"/>
      <c r="P157" s="48"/>
      <c r="Q157" s="48"/>
      <c r="R157" s="48"/>
      <c r="S157" s="48"/>
      <c r="T157" s="48"/>
      <c r="U157" s="51"/>
      <c r="V157" s="54"/>
      <c r="W157" s="51"/>
      <c r="X157" s="54"/>
      <c r="Y157" s="51"/>
      <c r="Z157" s="207" t="str">
        <f t="shared" si="13"/>
        <v xml:space="preserve">  </v>
      </c>
      <c r="AA157" s="208"/>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7" t="str">
        <f t="shared" si="14"/>
        <v/>
      </c>
      <c r="BC157" s="33"/>
      <c r="BD157" s="16">
        <f t="shared" si="11"/>
        <v>0</v>
      </c>
      <c r="BE157" s="16">
        <f t="shared" si="15"/>
        <v>0</v>
      </c>
      <c r="BF157" s="16"/>
      <c r="BG157" s="217"/>
      <c r="BH157" s="217"/>
      <c r="BI157" s="217"/>
      <c r="BJ157" s="217"/>
      <c r="BK157" s="217"/>
      <c r="BL157" s="217"/>
      <c r="BM157" s="217"/>
      <c r="BN157" s="217"/>
      <c r="BO157" s="217"/>
      <c r="BP157" s="218"/>
      <c r="BQ157" s="217"/>
      <c r="BR157" s="217"/>
      <c r="BS157" s="217"/>
      <c r="BT157" s="217"/>
      <c r="BU157" s="217"/>
      <c r="BV157" s="217"/>
      <c r="BW157" s="217"/>
      <c r="BX157" s="217"/>
      <c r="BY157" s="217"/>
      <c r="BZ157" s="217"/>
      <c r="CA157" s="217"/>
      <c r="CB157" s="217"/>
      <c r="CC157" s="217"/>
    </row>
    <row r="158" spans="1:81" s="219" customFormat="1" ht="18" customHeight="1" x14ac:dyDescent="0.2">
      <c r="A158" s="216" t="s">
        <v>154</v>
      </c>
      <c r="B158" s="45">
        <f t="shared" si="12"/>
        <v>2</v>
      </c>
      <c r="C158" s="50"/>
      <c r="D158" s="48"/>
      <c r="E158" s="54"/>
      <c r="F158" s="48"/>
      <c r="G158" s="48"/>
      <c r="H158" s="48"/>
      <c r="I158" s="48"/>
      <c r="J158" s="48"/>
      <c r="K158" s="48"/>
      <c r="L158" s="48"/>
      <c r="M158" s="48">
        <v>1</v>
      </c>
      <c r="N158" s="48"/>
      <c r="O158" s="54"/>
      <c r="P158" s="48"/>
      <c r="Q158" s="48"/>
      <c r="R158" s="48">
        <v>1</v>
      </c>
      <c r="S158" s="48"/>
      <c r="T158" s="48"/>
      <c r="U158" s="51"/>
      <c r="V158" s="54">
        <v>1</v>
      </c>
      <c r="W158" s="51">
        <v>1</v>
      </c>
      <c r="X158" s="54">
        <v>1</v>
      </c>
      <c r="Y158" s="51">
        <v>1</v>
      </c>
      <c r="Z158" s="207" t="str">
        <f t="shared" si="13"/>
        <v xml:space="preserve">  </v>
      </c>
      <c r="AA158" s="208"/>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7" t="str">
        <f t="shared" si="14"/>
        <v/>
      </c>
      <c r="BC158" s="33"/>
      <c r="BD158" s="16">
        <f t="shared" si="11"/>
        <v>0</v>
      </c>
      <c r="BE158" s="16">
        <f t="shared" si="15"/>
        <v>0</v>
      </c>
      <c r="BF158" s="16"/>
      <c r="BG158" s="217"/>
      <c r="BH158" s="217"/>
      <c r="BI158" s="217"/>
      <c r="BJ158" s="217"/>
      <c r="BK158" s="217"/>
      <c r="BL158" s="217"/>
      <c r="BM158" s="217"/>
      <c r="BN158" s="217"/>
      <c r="BO158" s="217"/>
      <c r="BP158" s="218"/>
      <c r="BQ158" s="217"/>
      <c r="BR158" s="217"/>
      <c r="BS158" s="217"/>
      <c r="BT158" s="217"/>
      <c r="BU158" s="217"/>
      <c r="BV158" s="217"/>
      <c r="BW158" s="217"/>
      <c r="BX158" s="217"/>
      <c r="BY158" s="217"/>
      <c r="BZ158" s="217"/>
      <c r="CA158" s="217"/>
      <c r="CB158" s="217"/>
      <c r="CC158" s="217"/>
    </row>
    <row r="159" spans="1:81" s="219" customFormat="1" ht="18" customHeight="1" x14ac:dyDescent="0.2">
      <c r="A159" s="220" t="s">
        <v>39</v>
      </c>
      <c r="B159" s="56">
        <f t="shared" si="12"/>
        <v>37</v>
      </c>
      <c r="C159" s="60"/>
      <c r="D159" s="58"/>
      <c r="E159" s="58"/>
      <c r="F159" s="58">
        <v>1</v>
      </c>
      <c r="G159" s="58">
        <v>2</v>
      </c>
      <c r="H159" s="58">
        <v>1</v>
      </c>
      <c r="I159" s="58">
        <v>1</v>
      </c>
      <c r="J159" s="58"/>
      <c r="K159" s="58"/>
      <c r="L159" s="58">
        <v>1</v>
      </c>
      <c r="M159" s="58">
        <v>2</v>
      </c>
      <c r="N159" s="58">
        <v>1</v>
      </c>
      <c r="O159" s="58">
        <v>2</v>
      </c>
      <c r="P159" s="58">
        <v>1</v>
      </c>
      <c r="Q159" s="58">
        <v>5</v>
      </c>
      <c r="R159" s="58">
        <v>5</v>
      </c>
      <c r="S159" s="58">
        <v>4</v>
      </c>
      <c r="T159" s="58">
        <v>4</v>
      </c>
      <c r="U159" s="61">
        <v>7</v>
      </c>
      <c r="V159" s="57">
        <v>17</v>
      </c>
      <c r="W159" s="61">
        <v>20</v>
      </c>
      <c r="X159" s="57">
        <v>10</v>
      </c>
      <c r="Y159" s="61">
        <v>27</v>
      </c>
      <c r="Z159" s="207" t="str">
        <f>$BA159&amp;"  "&amp;$BB159</f>
        <v xml:space="preserve">  </v>
      </c>
      <c r="AA159" s="208"/>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7" t="str">
        <f t="shared" si="14"/>
        <v/>
      </c>
      <c r="BC159" s="33"/>
      <c r="BD159" s="16">
        <f t="shared" si="11"/>
        <v>0</v>
      </c>
      <c r="BE159" s="16">
        <f t="shared" si="15"/>
        <v>0</v>
      </c>
      <c r="BF159" s="16"/>
      <c r="BG159" s="217"/>
      <c r="BH159" s="217"/>
      <c r="BI159" s="217"/>
      <c r="BJ159" s="217"/>
      <c r="BK159" s="217"/>
      <c r="BL159" s="217"/>
      <c r="BM159" s="217"/>
      <c r="BN159" s="217"/>
      <c r="BO159" s="217"/>
      <c r="BP159" s="218"/>
      <c r="BQ159" s="217"/>
      <c r="BR159" s="217"/>
      <c r="BS159" s="217"/>
      <c r="BT159" s="217"/>
      <c r="BU159" s="217"/>
      <c r="BV159" s="217"/>
      <c r="BW159" s="217"/>
      <c r="BX159" s="217"/>
      <c r="BY159" s="217"/>
      <c r="BZ159" s="217"/>
      <c r="CA159" s="217"/>
      <c r="CB159" s="217"/>
      <c r="CC159" s="217"/>
    </row>
    <row r="160" spans="1:81" s="219"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21"/>
      <c r="AS160" s="217"/>
      <c r="AT160" s="217"/>
      <c r="AU160" s="217"/>
      <c r="AV160" s="222"/>
      <c r="AW160" s="218"/>
      <c r="AX160" s="217"/>
      <c r="AY160" s="217"/>
      <c r="AZ160" s="217"/>
      <c r="BA160" s="6"/>
      <c r="BB160" s="6"/>
      <c r="BC160" s="6"/>
      <c r="BD160" s="6"/>
      <c r="BE160" s="6"/>
      <c r="BF160" s="6"/>
      <c r="BG160" s="217"/>
      <c r="BH160" s="217"/>
      <c r="BI160" s="217"/>
      <c r="BJ160" s="217"/>
      <c r="BK160" s="217"/>
      <c r="BL160" s="217"/>
      <c r="BM160" s="217"/>
      <c r="BN160" s="217"/>
      <c r="BO160" s="217"/>
      <c r="BP160" s="218"/>
      <c r="BQ160" s="217"/>
      <c r="BR160" s="217"/>
      <c r="BS160" s="217"/>
      <c r="BT160" s="217"/>
      <c r="BU160" s="217"/>
      <c r="BV160" s="217"/>
      <c r="BW160" s="217"/>
      <c r="BX160" s="217"/>
      <c r="BY160" s="217"/>
      <c r="BZ160" s="217"/>
      <c r="CA160" s="217"/>
      <c r="CB160" s="217"/>
      <c r="CC160" s="217"/>
    </row>
    <row r="161" spans="1:81" s="219" customFormat="1" ht="14.25" customHeight="1" x14ac:dyDescent="0.2">
      <c r="A161" s="324" t="s">
        <v>156</v>
      </c>
      <c r="B161" s="324" t="s">
        <v>5</v>
      </c>
      <c r="C161" s="328" t="s">
        <v>157</v>
      </c>
      <c r="D161" s="329"/>
      <c r="E161" s="64"/>
      <c r="F161" s="64"/>
      <c r="G161" s="64"/>
      <c r="H161" s="64"/>
      <c r="I161" s="64"/>
      <c r="J161" s="64"/>
      <c r="K161" s="64"/>
      <c r="L161" s="64"/>
      <c r="M161" s="64"/>
      <c r="N161" s="64"/>
      <c r="O161" s="64"/>
      <c r="P161" s="64"/>
      <c r="Q161" s="64"/>
      <c r="R161" s="11"/>
      <c r="S161" s="11"/>
      <c r="T161" s="11"/>
      <c r="U161" s="11"/>
      <c r="V161" s="11"/>
      <c r="W161" s="11"/>
      <c r="X161" s="11"/>
      <c r="Z161" s="221"/>
      <c r="AS161" s="217"/>
      <c r="AT161" s="217"/>
      <c r="AU161" s="217"/>
      <c r="AV161" s="222"/>
      <c r="AW161" s="218"/>
      <c r="AX161" s="217"/>
      <c r="AY161" s="217"/>
      <c r="AZ161" s="217"/>
      <c r="BA161" s="6"/>
      <c r="BB161" s="6"/>
      <c r="BC161" s="6"/>
      <c r="BD161" s="6"/>
      <c r="BE161" s="6"/>
      <c r="BF161" s="6"/>
      <c r="BG161" s="217"/>
      <c r="BH161" s="217"/>
      <c r="BI161" s="217"/>
      <c r="BJ161" s="217"/>
      <c r="BK161" s="217"/>
      <c r="BL161" s="217"/>
      <c r="BM161" s="217"/>
      <c r="BN161" s="217"/>
      <c r="BO161" s="217"/>
      <c r="BP161" s="218"/>
      <c r="BQ161" s="217"/>
      <c r="BR161" s="217"/>
      <c r="BS161" s="217"/>
      <c r="BT161" s="217"/>
      <c r="BU161" s="217"/>
      <c r="BV161" s="217"/>
      <c r="BW161" s="217"/>
      <c r="BX161" s="217"/>
      <c r="BY161" s="217"/>
      <c r="BZ161" s="217"/>
      <c r="CA161" s="217"/>
      <c r="CB161" s="217"/>
      <c r="CC161" s="217"/>
    </row>
    <row r="162" spans="1:81" s="219" customFormat="1" ht="14.25" x14ac:dyDescent="0.2">
      <c r="A162" s="325"/>
      <c r="B162" s="325"/>
      <c r="C162" s="291" t="s">
        <v>138</v>
      </c>
      <c r="D162" s="291" t="s">
        <v>139</v>
      </c>
      <c r="E162" s="64"/>
      <c r="F162" s="64"/>
      <c r="G162" s="64"/>
      <c r="H162" s="64"/>
      <c r="I162" s="64"/>
      <c r="J162" s="64"/>
      <c r="K162" s="64"/>
      <c r="L162" s="64"/>
      <c r="M162" s="64"/>
      <c r="N162" s="64"/>
      <c r="O162" s="64"/>
      <c r="P162" s="64"/>
      <c r="Q162" s="64"/>
      <c r="R162" s="11"/>
      <c r="S162" s="11"/>
      <c r="T162" s="11"/>
      <c r="U162" s="11"/>
      <c r="V162" s="11"/>
      <c r="W162" s="11"/>
      <c r="X162" s="11"/>
      <c r="Z162" s="221"/>
      <c r="AS162" s="217"/>
      <c r="AT162" s="217"/>
      <c r="AU162" s="217"/>
      <c r="AV162" s="222"/>
      <c r="AW162" s="218"/>
      <c r="AX162" s="217"/>
      <c r="AY162" s="217"/>
      <c r="AZ162" s="217"/>
      <c r="BA162" s="6"/>
      <c r="BB162" s="6"/>
      <c r="BC162" s="6"/>
      <c r="BD162" s="6"/>
      <c r="BE162" s="6"/>
      <c r="BF162" s="6"/>
      <c r="BG162" s="217"/>
      <c r="BH162" s="217"/>
      <c r="BI162" s="217"/>
      <c r="BJ162" s="217"/>
      <c r="BK162" s="217"/>
      <c r="BL162" s="217"/>
      <c r="BM162" s="217"/>
      <c r="BN162" s="217"/>
      <c r="BO162" s="217"/>
      <c r="BP162" s="218"/>
      <c r="BQ162" s="217"/>
      <c r="BR162" s="217"/>
      <c r="BS162" s="217"/>
      <c r="BT162" s="217"/>
      <c r="BU162" s="217"/>
      <c r="BV162" s="217"/>
      <c r="BW162" s="217"/>
      <c r="BX162" s="217"/>
      <c r="BY162" s="217"/>
      <c r="BZ162" s="217"/>
      <c r="CA162" s="217"/>
      <c r="CB162" s="217"/>
      <c r="CC162" s="217"/>
    </row>
    <row r="163" spans="1:81" s="219" customFormat="1" ht="15.75" customHeight="1" x14ac:dyDescent="0.2">
      <c r="A163" s="216" t="s">
        <v>43</v>
      </c>
      <c r="B163" s="45">
        <f>+SUM(C163:D163)</f>
        <v>104</v>
      </c>
      <c r="C163" s="76">
        <v>46</v>
      </c>
      <c r="D163" s="76">
        <v>58</v>
      </c>
      <c r="E163" s="64"/>
      <c r="F163" s="64"/>
      <c r="G163" s="64"/>
      <c r="H163" s="64"/>
      <c r="I163" s="64"/>
      <c r="J163" s="64"/>
      <c r="K163" s="64"/>
      <c r="L163" s="64"/>
      <c r="M163" s="64"/>
      <c r="N163" s="64"/>
      <c r="O163" s="64"/>
      <c r="P163" s="64"/>
      <c r="Q163" s="64"/>
      <c r="U163" s="14"/>
      <c r="V163" s="14"/>
      <c r="W163" s="11"/>
      <c r="X163" s="11"/>
      <c r="Z163" s="221"/>
      <c r="AS163" s="217"/>
      <c r="AT163" s="217"/>
      <c r="AU163" s="217"/>
      <c r="AV163" s="222"/>
      <c r="AW163" s="218"/>
      <c r="AX163" s="217"/>
      <c r="AY163" s="217"/>
      <c r="AZ163" s="217"/>
      <c r="BA163" s="6"/>
      <c r="BB163" s="6"/>
      <c r="BC163" s="6"/>
      <c r="BD163" s="6"/>
      <c r="BE163" s="6"/>
      <c r="BF163" s="6"/>
      <c r="BG163" s="217"/>
      <c r="BH163" s="217"/>
      <c r="BI163" s="217"/>
      <c r="BJ163" s="217"/>
      <c r="BK163" s="217"/>
      <c r="BL163" s="217"/>
      <c r="BM163" s="217"/>
      <c r="BN163" s="217"/>
      <c r="BO163" s="217"/>
      <c r="BP163" s="218"/>
      <c r="BQ163" s="217"/>
      <c r="BR163" s="217"/>
      <c r="BS163" s="217"/>
      <c r="BT163" s="217"/>
      <c r="BU163" s="217"/>
      <c r="BV163" s="217"/>
      <c r="BW163" s="217"/>
      <c r="BX163" s="217"/>
      <c r="BY163" s="217"/>
      <c r="BZ163" s="217"/>
      <c r="CA163" s="217"/>
      <c r="CB163" s="217"/>
      <c r="CC163" s="217"/>
    </row>
    <row r="164" spans="1:81" s="219" customFormat="1" ht="15.75" customHeight="1" x14ac:dyDescent="0.2">
      <c r="A164" s="216"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21"/>
      <c r="AS164" s="217"/>
      <c r="AT164" s="217"/>
      <c r="AU164" s="217"/>
      <c r="AV164" s="222"/>
      <c r="AW164" s="218"/>
      <c r="AX164" s="217"/>
      <c r="AY164" s="217"/>
      <c r="AZ164" s="217"/>
      <c r="BA164" s="6"/>
      <c r="BB164" s="6"/>
      <c r="BC164" s="6"/>
      <c r="BD164" s="6"/>
      <c r="BE164" s="6"/>
      <c r="BF164" s="6"/>
      <c r="BG164" s="217"/>
      <c r="BH164" s="217"/>
      <c r="BI164" s="217"/>
      <c r="BJ164" s="217"/>
      <c r="BK164" s="217"/>
      <c r="BL164" s="217"/>
      <c r="BM164" s="217"/>
      <c r="BN164" s="217"/>
      <c r="BO164" s="217"/>
      <c r="BP164" s="218"/>
      <c r="BQ164" s="217"/>
      <c r="BR164" s="217"/>
      <c r="BS164" s="217"/>
      <c r="BT164" s="217"/>
      <c r="BU164" s="217"/>
      <c r="BV164" s="217"/>
      <c r="BW164" s="217"/>
      <c r="BX164" s="217"/>
      <c r="BY164" s="217"/>
      <c r="BZ164" s="217"/>
      <c r="CA164" s="217"/>
      <c r="CB164" s="217"/>
      <c r="CC164" s="217"/>
    </row>
    <row r="165" spans="1:81" s="219" customFormat="1" ht="15.75" customHeight="1" x14ac:dyDescent="0.2">
      <c r="A165" s="223" t="s">
        <v>45</v>
      </c>
      <c r="B165" s="224">
        <f>+SUM(C165:D165)</f>
        <v>0</v>
      </c>
      <c r="C165" s="84"/>
      <c r="D165" s="84"/>
      <c r="E165" s="64"/>
      <c r="F165" s="64"/>
      <c r="G165" s="64"/>
      <c r="H165" s="64"/>
      <c r="I165" s="64"/>
      <c r="J165" s="64"/>
      <c r="K165" s="64"/>
      <c r="L165" s="64"/>
      <c r="M165" s="64"/>
      <c r="N165" s="64"/>
      <c r="O165" s="64"/>
      <c r="P165" s="64"/>
      <c r="Q165" s="64"/>
      <c r="U165" s="14"/>
      <c r="V165" s="14"/>
      <c r="W165" s="11"/>
      <c r="X165" s="11"/>
      <c r="Z165" s="221"/>
      <c r="AS165" s="217"/>
      <c r="AT165" s="217"/>
      <c r="AU165" s="217"/>
      <c r="AV165" s="222"/>
      <c r="AW165" s="218"/>
      <c r="AX165" s="217"/>
      <c r="AY165" s="217"/>
      <c r="AZ165" s="217"/>
      <c r="BA165" s="6"/>
      <c r="BB165" s="6"/>
      <c r="BC165" s="6"/>
      <c r="BD165" s="6"/>
      <c r="BE165" s="6"/>
      <c r="BF165" s="6"/>
      <c r="BG165" s="217"/>
      <c r="BH165" s="217"/>
      <c r="BI165" s="217"/>
      <c r="BJ165" s="217"/>
      <c r="BK165" s="217"/>
      <c r="BL165" s="217"/>
      <c r="BM165" s="217"/>
      <c r="BN165" s="217"/>
      <c r="BO165" s="217"/>
      <c r="BP165" s="218"/>
      <c r="BQ165" s="217"/>
      <c r="BR165" s="217"/>
      <c r="BS165" s="217"/>
      <c r="BT165" s="217"/>
      <c r="BU165" s="217"/>
      <c r="BV165" s="217"/>
      <c r="BW165" s="217"/>
      <c r="BX165" s="217"/>
      <c r="BY165" s="217"/>
      <c r="BZ165" s="217"/>
      <c r="CA165" s="217"/>
      <c r="CB165" s="217"/>
      <c r="CC165" s="217"/>
    </row>
    <row r="166" spans="1:81" s="219" customFormat="1" ht="15.75" customHeight="1" x14ac:dyDescent="0.2">
      <c r="A166" s="225" t="s">
        <v>158</v>
      </c>
      <c r="B166" s="224">
        <f>+SUM(C166:D166)</f>
        <v>14</v>
      </c>
      <c r="C166" s="84"/>
      <c r="D166" s="84">
        <v>14</v>
      </c>
      <c r="E166" s="64"/>
      <c r="F166" s="64"/>
      <c r="G166" s="64"/>
      <c r="H166" s="64"/>
      <c r="I166" s="226"/>
      <c r="J166" s="64"/>
      <c r="K166" s="64"/>
      <c r="L166" s="64"/>
      <c r="M166" s="64"/>
      <c r="N166" s="64"/>
      <c r="O166" s="64"/>
      <c r="P166" s="64"/>
      <c r="Q166" s="64"/>
      <c r="U166" s="14"/>
      <c r="V166" s="14"/>
      <c r="W166" s="11"/>
      <c r="X166" s="11"/>
      <c r="Z166" s="221"/>
      <c r="AS166" s="217"/>
      <c r="AT166" s="217"/>
      <c r="AU166" s="217"/>
      <c r="AV166" s="222"/>
      <c r="AW166" s="218"/>
      <c r="AX166" s="217"/>
      <c r="AY166" s="217"/>
      <c r="AZ166" s="217"/>
      <c r="BA166" s="6"/>
      <c r="BB166" s="6"/>
      <c r="BC166" s="6"/>
      <c r="BD166" s="6"/>
      <c r="BE166" s="6"/>
      <c r="BF166" s="6"/>
      <c r="BG166" s="217"/>
      <c r="BH166" s="217"/>
      <c r="BI166" s="217"/>
      <c r="BJ166" s="217"/>
      <c r="BK166" s="217"/>
      <c r="BL166" s="217"/>
      <c r="BM166" s="217"/>
      <c r="BN166" s="217"/>
      <c r="BO166" s="217"/>
      <c r="BP166" s="218"/>
      <c r="BQ166" s="217"/>
      <c r="BR166" s="217"/>
      <c r="BS166" s="217"/>
      <c r="BT166" s="217"/>
      <c r="BU166" s="217"/>
      <c r="BV166" s="217"/>
      <c r="BW166" s="217"/>
      <c r="BX166" s="217"/>
      <c r="BY166" s="217"/>
      <c r="BZ166" s="217"/>
      <c r="CA166" s="217"/>
      <c r="CB166" s="217"/>
      <c r="CC166" s="217"/>
    </row>
    <row r="167" spans="1:81" s="219" customFormat="1" ht="15.75" customHeight="1" x14ac:dyDescent="0.2">
      <c r="A167" s="206" t="s">
        <v>5</v>
      </c>
      <c r="B167" s="24">
        <f>+SUM(C167:D167)</f>
        <v>118</v>
      </c>
      <c r="C167" s="24">
        <f>+SUM(C163:C166)</f>
        <v>46</v>
      </c>
      <c r="D167" s="24">
        <f>+SUM(D163:D166)</f>
        <v>72</v>
      </c>
      <c r="E167" s="64"/>
      <c r="F167" s="64"/>
      <c r="G167" s="64"/>
      <c r="H167" s="64"/>
      <c r="I167" s="64"/>
      <c r="J167" s="64"/>
      <c r="K167" s="64"/>
      <c r="L167" s="64"/>
      <c r="M167" s="64"/>
      <c r="N167" s="64"/>
      <c r="O167" s="64"/>
      <c r="P167" s="64"/>
      <c r="Q167" s="64"/>
      <c r="U167" s="14"/>
      <c r="V167" s="14"/>
      <c r="W167" s="11"/>
      <c r="X167" s="11"/>
      <c r="Z167" s="221"/>
      <c r="AS167" s="217"/>
      <c r="AT167" s="217"/>
      <c r="AU167" s="217"/>
      <c r="AV167" s="222"/>
      <c r="AW167" s="218"/>
      <c r="AX167" s="217"/>
      <c r="AY167" s="217"/>
      <c r="AZ167" s="217"/>
      <c r="BA167" s="6"/>
      <c r="BB167" s="6"/>
      <c r="BC167" s="6"/>
      <c r="BD167" s="6"/>
      <c r="BE167" s="6"/>
      <c r="BF167" s="6"/>
      <c r="BG167" s="217"/>
      <c r="BH167" s="217"/>
      <c r="BI167" s="217"/>
      <c r="BJ167" s="217"/>
      <c r="BK167" s="217"/>
      <c r="BL167" s="217"/>
      <c r="BM167" s="217"/>
      <c r="BN167" s="217"/>
      <c r="BO167" s="217"/>
      <c r="BP167" s="218"/>
      <c r="BQ167" s="217"/>
      <c r="BR167" s="217"/>
      <c r="BS167" s="217"/>
      <c r="BT167" s="217"/>
      <c r="BU167" s="217"/>
      <c r="BV167" s="217"/>
      <c r="BW167" s="217"/>
      <c r="BX167" s="217"/>
      <c r="BY167" s="217"/>
      <c r="BZ167" s="217"/>
      <c r="CA167" s="217"/>
      <c r="CB167" s="217"/>
      <c r="CC167" s="217"/>
    </row>
    <row r="168" spans="1:81" s="15" customFormat="1" ht="40.5" customHeight="1" x14ac:dyDescent="0.2">
      <c r="A168" s="130" t="s">
        <v>159</v>
      </c>
      <c r="B168" s="130"/>
      <c r="C168" s="130"/>
      <c r="D168" s="130"/>
      <c r="E168" s="130"/>
      <c r="F168" s="130"/>
      <c r="G168" s="130"/>
      <c r="H168" s="11"/>
      <c r="I168" s="11"/>
      <c r="J168" s="11"/>
      <c r="K168" s="11"/>
      <c r="L168" s="11"/>
      <c r="M168" s="130"/>
      <c r="N168" s="130"/>
      <c r="R168" s="11"/>
      <c r="S168" s="11"/>
      <c r="AK168" s="13"/>
      <c r="AL168" s="13"/>
      <c r="AM168" s="13"/>
      <c r="AN168" s="13"/>
      <c r="AO168" s="13"/>
      <c r="AP168" s="13"/>
      <c r="AV168" s="17"/>
      <c r="AW168" s="131"/>
      <c r="BA168" s="6"/>
      <c r="BB168" s="6"/>
      <c r="BC168" s="6"/>
      <c r="BD168" s="6"/>
      <c r="BE168" s="6"/>
      <c r="BF168" s="6"/>
      <c r="BP168" s="16"/>
    </row>
    <row r="169" spans="1:81" s="13" customFormat="1" ht="14.25" customHeight="1" x14ac:dyDescent="0.15">
      <c r="A169" s="366" t="s">
        <v>70</v>
      </c>
      <c r="B169" s="368" t="s">
        <v>71</v>
      </c>
      <c r="C169" s="358" t="s">
        <v>72</v>
      </c>
      <c r="D169" s="370"/>
      <c r="E169" s="370"/>
      <c r="F169" s="370"/>
      <c r="G169" s="370"/>
      <c r="H169" s="370"/>
      <c r="I169" s="370"/>
      <c r="J169" s="370"/>
      <c r="K169" s="370"/>
      <c r="L169" s="370"/>
      <c r="M169" s="370"/>
      <c r="N169" s="370"/>
      <c r="O169" s="370"/>
      <c r="P169" s="370"/>
      <c r="Q169" s="370"/>
      <c r="R169" s="370"/>
      <c r="S169" s="370"/>
      <c r="T169" s="370"/>
      <c r="U169" s="370"/>
      <c r="V169" s="358" t="s">
        <v>7</v>
      </c>
      <c r="W169" s="359"/>
      <c r="X169" s="394" t="s">
        <v>73</v>
      </c>
      <c r="Y169" s="390" t="s">
        <v>160</v>
      </c>
      <c r="Z169" s="15"/>
      <c r="AA169" s="15"/>
      <c r="AB169" s="15"/>
      <c r="AC169" s="15"/>
      <c r="AD169" s="15"/>
      <c r="AE169" s="15"/>
      <c r="AF169" s="15"/>
      <c r="AG169" s="15"/>
      <c r="AH169" s="15"/>
      <c r="AI169" s="15"/>
      <c r="AJ169" s="15"/>
      <c r="AW169" s="131"/>
      <c r="AX169" s="17"/>
      <c r="BA169" s="6"/>
      <c r="BB169" s="6"/>
      <c r="BC169" s="6"/>
      <c r="BD169" s="6"/>
      <c r="BE169" s="6"/>
      <c r="BF169" s="6"/>
      <c r="BP169" s="16"/>
    </row>
    <row r="170" spans="1:81" s="13" customFormat="1" ht="30" customHeight="1" x14ac:dyDescent="0.15">
      <c r="A170" s="367"/>
      <c r="B170" s="369"/>
      <c r="C170" s="132"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95"/>
      <c r="Y170" s="391"/>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3" t="s">
        <v>75</v>
      </c>
      <c r="B171" s="134">
        <f t="shared" ref="B171:B176" si="16">SUM(C171:U171)</f>
        <v>68</v>
      </c>
      <c r="C171" s="50"/>
      <c r="D171" s="48"/>
      <c r="E171" s="48"/>
      <c r="F171" s="48"/>
      <c r="G171" s="48">
        <v>4</v>
      </c>
      <c r="H171" s="48">
        <v>5</v>
      </c>
      <c r="I171" s="48">
        <v>1</v>
      </c>
      <c r="J171" s="48">
        <v>3</v>
      </c>
      <c r="K171" s="48">
        <v>3</v>
      </c>
      <c r="L171" s="48">
        <v>1</v>
      </c>
      <c r="M171" s="55">
        <v>6</v>
      </c>
      <c r="N171" s="55">
        <v>2</v>
      </c>
      <c r="O171" s="55">
        <v>11</v>
      </c>
      <c r="P171" s="55">
        <v>9</v>
      </c>
      <c r="Q171" s="55">
        <v>8</v>
      </c>
      <c r="R171" s="55">
        <v>7</v>
      </c>
      <c r="S171" s="55">
        <v>1</v>
      </c>
      <c r="T171" s="55">
        <v>3</v>
      </c>
      <c r="U171" s="55">
        <v>4</v>
      </c>
      <c r="V171" s="50">
        <v>20</v>
      </c>
      <c r="W171" s="51">
        <v>48</v>
      </c>
      <c r="X171" s="227">
        <v>68</v>
      </c>
      <c r="Y171" s="228"/>
      <c r="Z171" s="136"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7"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3"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27"/>
      <c r="Y172" s="229"/>
      <c r="Z172" s="136" t="str">
        <f t="shared" si="17"/>
        <v/>
      </c>
      <c r="AA172" s="15"/>
      <c r="AB172" s="15"/>
      <c r="AC172" s="15"/>
      <c r="AI172" s="15"/>
      <c r="AJ172" s="15"/>
      <c r="AK172" s="15"/>
      <c r="AL172" s="15"/>
      <c r="AM172" s="15"/>
      <c r="AW172" s="16"/>
      <c r="AZ172" s="17"/>
      <c r="BA172" s="33" t="str">
        <f t="shared" si="18"/>
        <v/>
      </c>
      <c r="BB172" s="137" t="str">
        <f t="shared" si="19"/>
        <v/>
      </c>
      <c r="BC172" s="33" t="str">
        <f t="shared" si="20"/>
        <v/>
      </c>
      <c r="BD172" s="16">
        <f t="shared" si="21"/>
        <v>0</v>
      </c>
      <c r="BE172" s="16">
        <f t="shared" si="22"/>
        <v>0</v>
      </c>
      <c r="BF172" s="16" t="str">
        <f t="shared" si="23"/>
        <v/>
      </c>
      <c r="BP172" s="16"/>
    </row>
    <row r="173" spans="1:81" s="13" customFormat="1" ht="15.75" customHeight="1" x14ac:dyDescent="0.15">
      <c r="A173" s="133"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27"/>
      <c r="Y173" s="229"/>
      <c r="Z173" s="136" t="str">
        <f t="shared" si="17"/>
        <v/>
      </c>
      <c r="AA173" s="15"/>
      <c r="AB173" s="15"/>
      <c r="AC173" s="15"/>
      <c r="AI173" s="15"/>
      <c r="AJ173" s="15"/>
      <c r="AK173" s="15"/>
      <c r="AL173" s="15"/>
      <c r="AM173" s="15"/>
      <c r="AW173" s="16"/>
      <c r="AZ173" s="17"/>
      <c r="BA173" s="33" t="str">
        <f t="shared" si="18"/>
        <v/>
      </c>
      <c r="BB173" s="137" t="str">
        <f t="shared" si="19"/>
        <v/>
      </c>
      <c r="BC173" s="33" t="str">
        <f t="shared" si="20"/>
        <v/>
      </c>
      <c r="BD173" s="16">
        <f t="shared" si="21"/>
        <v>0</v>
      </c>
      <c r="BE173" s="16">
        <f t="shared" si="22"/>
        <v>0</v>
      </c>
      <c r="BF173" s="16" t="str">
        <f t="shared" si="23"/>
        <v/>
      </c>
      <c r="BP173" s="16"/>
    </row>
    <row r="174" spans="1:81" s="13" customFormat="1" ht="15.75" customHeight="1" x14ac:dyDescent="0.15">
      <c r="A174" s="23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27"/>
      <c r="Y174" s="229"/>
      <c r="Z174" s="136" t="str">
        <f t="shared" si="17"/>
        <v/>
      </c>
      <c r="AA174" s="15"/>
      <c r="AB174" s="15"/>
      <c r="AC174" s="15"/>
      <c r="AI174" s="15"/>
      <c r="AJ174" s="15"/>
      <c r="AK174" s="15"/>
      <c r="AL174" s="15"/>
      <c r="AM174" s="15"/>
      <c r="AW174" s="16"/>
      <c r="AZ174" s="17"/>
      <c r="BA174" s="33" t="str">
        <f t="shared" si="18"/>
        <v/>
      </c>
      <c r="BB174" s="137" t="str">
        <f t="shared" si="19"/>
        <v/>
      </c>
      <c r="BC174" s="33" t="str">
        <f t="shared" si="20"/>
        <v/>
      </c>
      <c r="BD174" s="16">
        <f t="shared" si="21"/>
        <v>0</v>
      </c>
      <c r="BE174" s="16">
        <f t="shared" si="22"/>
        <v>0</v>
      </c>
      <c r="BF174" s="16" t="str">
        <f t="shared" si="23"/>
        <v/>
      </c>
      <c r="BP174" s="16"/>
    </row>
    <row r="175" spans="1:81" s="13" customFormat="1" ht="15.75" customHeight="1" x14ac:dyDescent="0.15">
      <c r="A175" s="23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32"/>
      <c r="Y175" s="233"/>
      <c r="Z175" s="136" t="str">
        <f t="shared" si="17"/>
        <v/>
      </c>
      <c r="AA175" s="15"/>
      <c r="AB175" s="15"/>
      <c r="AC175" s="15"/>
      <c r="AI175" s="15"/>
      <c r="AJ175" s="15"/>
      <c r="AK175" s="15"/>
      <c r="AL175" s="15"/>
      <c r="AM175" s="15"/>
      <c r="AW175" s="16"/>
      <c r="AZ175" s="17"/>
      <c r="BA175" s="33" t="str">
        <f t="shared" si="18"/>
        <v/>
      </c>
      <c r="BB175" s="137" t="str">
        <f t="shared" si="19"/>
        <v/>
      </c>
      <c r="BC175" s="33" t="str">
        <f t="shared" si="20"/>
        <v/>
      </c>
      <c r="BD175" s="16">
        <f t="shared" si="21"/>
        <v>0</v>
      </c>
      <c r="BE175" s="16">
        <f t="shared" si="22"/>
        <v>0</v>
      </c>
      <c r="BF175" s="16" t="str">
        <f t="shared" si="23"/>
        <v/>
      </c>
      <c r="BP175" s="16"/>
    </row>
    <row r="176" spans="1:81" s="13" customFormat="1" ht="15.75" customHeight="1" x14ac:dyDescent="0.15">
      <c r="A176" s="206" t="s">
        <v>5</v>
      </c>
      <c r="B176" s="56">
        <f t="shared" si="16"/>
        <v>68</v>
      </c>
      <c r="C176" s="234">
        <f>+SUM(C171:C175)</f>
        <v>0</v>
      </c>
      <c r="D176" s="87">
        <f t="shared" ref="D176:Y176" si="24">+SUM(D171:D175)</f>
        <v>0</v>
      </c>
      <c r="E176" s="87">
        <f t="shared" si="24"/>
        <v>0</v>
      </c>
      <c r="F176" s="87">
        <f t="shared" si="24"/>
        <v>0</v>
      </c>
      <c r="G176" s="87">
        <f t="shared" si="24"/>
        <v>4</v>
      </c>
      <c r="H176" s="87">
        <f t="shared" si="24"/>
        <v>5</v>
      </c>
      <c r="I176" s="87">
        <f t="shared" si="24"/>
        <v>1</v>
      </c>
      <c r="J176" s="87">
        <f t="shared" si="24"/>
        <v>3</v>
      </c>
      <c r="K176" s="87">
        <f t="shared" si="24"/>
        <v>3</v>
      </c>
      <c r="L176" s="87">
        <f t="shared" si="24"/>
        <v>1</v>
      </c>
      <c r="M176" s="87">
        <f t="shared" si="24"/>
        <v>6</v>
      </c>
      <c r="N176" s="87">
        <f t="shared" si="24"/>
        <v>2</v>
      </c>
      <c r="O176" s="87">
        <f t="shared" si="24"/>
        <v>11</v>
      </c>
      <c r="P176" s="87">
        <f t="shared" si="24"/>
        <v>9</v>
      </c>
      <c r="Q176" s="87">
        <f t="shared" si="24"/>
        <v>8</v>
      </c>
      <c r="R176" s="87">
        <f t="shared" si="24"/>
        <v>7</v>
      </c>
      <c r="S176" s="87">
        <f t="shared" si="24"/>
        <v>1</v>
      </c>
      <c r="T176" s="87">
        <f t="shared" si="24"/>
        <v>3</v>
      </c>
      <c r="U176" s="88">
        <f t="shared" si="24"/>
        <v>4</v>
      </c>
      <c r="V176" s="234">
        <f t="shared" si="24"/>
        <v>20</v>
      </c>
      <c r="W176" s="235">
        <f t="shared" si="24"/>
        <v>48</v>
      </c>
      <c r="X176" s="236">
        <f t="shared" si="24"/>
        <v>68</v>
      </c>
      <c r="Y176" s="237">
        <f t="shared" si="24"/>
        <v>0</v>
      </c>
      <c r="Z176" s="136" t="str">
        <f t="shared" si="17"/>
        <v/>
      </c>
      <c r="AA176" s="15"/>
      <c r="AB176" s="15"/>
      <c r="AC176" s="15"/>
      <c r="AI176" s="15"/>
      <c r="AJ176" s="15"/>
      <c r="AK176" s="15"/>
      <c r="AL176" s="15"/>
      <c r="AM176" s="15"/>
      <c r="AW176" s="16"/>
      <c r="AZ176" s="17"/>
      <c r="BA176" s="33" t="str">
        <f t="shared" si="18"/>
        <v/>
      </c>
      <c r="BB176" s="137" t="str">
        <f t="shared" si="19"/>
        <v/>
      </c>
      <c r="BC176" s="33" t="str">
        <f t="shared" si="20"/>
        <v/>
      </c>
      <c r="BD176" s="16">
        <f t="shared" si="21"/>
        <v>0</v>
      </c>
      <c r="BE176" s="16">
        <f t="shared" si="22"/>
        <v>0</v>
      </c>
      <c r="BF176" s="16">
        <f t="shared" si="23"/>
        <v>0</v>
      </c>
      <c r="BP176" s="16"/>
    </row>
    <row r="177" spans="1:68" s="13" customFormat="1" ht="40.5" customHeight="1" x14ac:dyDescent="0.2">
      <c r="A177" s="147" t="s">
        <v>161</v>
      </c>
      <c r="C177" s="130"/>
      <c r="D177" s="130"/>
      <c r="E177" s="130"/>
      <c r="F177" s="130"/>
      <c r="G177" s="130"/>
      <c r="H177" s="130"/>
      <c r="I177" s="130"/>
      <c r="J177" s="130"/>
      <c r="K177" s="130"/>
      <c r="L177" s="130"/>
      <c r="M177" s="130"/>
      <c r="N177" s="130"/>
      <c r="O177" s="15"/>
      <c r="P177" s="15"/>
      <c r="Q177" s="15"/>
      <c r="R177" s="15"/>
      <c r="S177" s="15"/>
      <c r="T177" s="15"/>
      <c r="X177" s="15"/>
      <c r="Y177" s="15"/>
      <c r="Z177" s="15"/>
      <c r="AF177" s="15"/>
      <c r="AG177" s="15"/>
      <c r="AH177" s="15"/>
      <c r="AI177" s="15"/>
      <c r="AJ177" s="15"/>
      <c r="AV177" s="17"/>
      <c r="AW177" s="131"/>
      <c r="BA177" s="6"/>
      <c r="BB177" s="6"/>
      <c r="BC177" s="6"/>
      <c r="BD177" s="6"/>
      <c r="BE177" s="6"/>
      <c r="BF177" s="6"/>
      <c r="BP177" s="16"/>
    </row>
    <row r="178" spans="1:68" s="13" customFormat="1" ht="18.75" customHeight="1" x14ac:dyDescent="0.15">
      <c r="A178" s="295" t="s">
        <v>70</v>
      </c>
      <c r="B178" s="292" t="s">
        <v>71</v>
      </c>
      <c r="C178" s="15"/>
      <c r="D178" s="15"/>
      <c r="E178" s="15"/>
      <c r="F178" s="15"/>
      <c r="G178" s="15"/>
      <c r="H178" s="15"/>
      <c r="I178" s="15"/>
      <c r="J178" s="15"/>
      <c r="P178" s="15"/>
      <c r="Q178" s="15"/>
      <c r="R178" s="15"/>
      <c r="S178" s="15"/>
      <c r="T178" s="15"/>
      <c r="AG178" s="148"/>
      <c r="AH178" s="148"/>
      <c r="AW178" s="16"/>
      <c r="BA178" s="6"/>
      <c r="BB178" s="6"/>
      <c r="BC178" s="6"/>
      <c r="BD178" s="6"/>
      <c r="BE178" s="6"/>
      <c r="BF178" s="6"/>
      <c r="BP178" s="16"/>
    </row>
    <row r="179" spans="1:68" s="13" customFormat="1" ht="15" customHeight="1" x14ac:dyDescent="0.15">
      <c r="A179" s="149" t="s">
        <v>75</v>
      </c>
      <c r="B179" s="76">
        <v>227</v>
      </c>
      <c r="C179" s="15"/>
      <c r="D179" s="15"/>
      <c r="E179" s="15"/>
      <c r="F179" s="15"/>
      <c r="G179" s="15"/>
      <c r="H179" s="15"/>
      <c r="I179" s="15"/>
      <c r="J179" s="15"/>
      <c r="T179" s="15"/>
      <c r="AG179" s="148"/>
      <c r="AH179" s="148"/>
      <c r="AK179" s="151"/>
      <c r="AL179" s="152"/>
      <c r="AM179" s="151"/>
      <c r="AN179" s="151"/>
      <c r="AO179" s="151"/>
      <c r="AP179" s="151"/>
      <c r="AW179" s="16"/>
      <c r="BA179" s="6"/>
      <c r="BB179" s="6"/>
      <c r="BC179" s="6"/>
      <c r="BD179" s="6"/>
      <c r="BE179" s="6"/>
      <c r="BF179" s="6"/>
      <c r="BP179" s="16"/>
    </row>
    <row r="180" spans="1:68" s="13" customFormat="1" ht="15" customHeight="1" x14ac:dyDescent="0.15">
      <c r="A180" s="133" t="s">
        <v>76</v>
      </c>
      <c r="B180" s="78"/>
      <c r="C180" s="15"/>
      <c r="D180" s="15"/>
      <c r="E180" s="15"/>
      <c r="F180" s="15"/>
      <c r="G180" s="15"/>
      <c r="H180" s="15"/>
      <c r="I180" s="15"/>
      <c r="J180" s="15"/>
      <c r="T180" s="15"/>
      <c r="AG180" s="148"/>
      <c r="AH180" s="148"/>
      <c r="AK180" s="151"/>
      <c r="AL180" s="152"/>
      <c r="AM180" s="151"/>
      <c r="AN180" s="151"/>
      <c r="AO180" s="151"/>
      <c r="AP180" s="151"/>
      <c r="AW180" s="16"/>
      <c r="BA180" s="6"/>
      <c r="BB180" s="6"/>
      <c r="BC180" s="6"/>
      <c r="BD180" s="6"/>
      <c r="BE180" s="6"/>
      <c r="BF180" s="6"/>
      <c r="BP180" s="16"/>
    </row>
    <row r="181" spans="1:68" s="13" customFormat="1" ht="15" customHeight="1" x14ac:dyDescent="0.15">
      <c r="A181" s="133" t="s">
        <v>77</v>
      </c>
      <c r="B181" s="78"/>
      <c r="C181" s="15"/>
      <c r="D181" s="15"/>
      <c r="E181" s="15"/>
      <c r="F181" s="15"/>
      <c r="G181" s="15"/>
      <c r="H181" s="15"/>
      <c r="I181" s="15"/>
      <c r="J181" s="15"/>
      <c r="T181" s="15"/>
      <c r="AG181" s="148"/>
      <c r="AH181" s="148"/>
      <c r="AK181" s="151"/>
      <c r="AL181" s="152"/>
      <c r="AM181" s="151"/>
      <c r="AN181" s="151"/>
      <c r="AO181" s="151"/>
      <c r="AP181" s="151"/>
      <c r="AW181" s="16"/>
      <c r="BA181" s="6"/>
      <c r="BB181" s="6"/>
      <c r="BC181" s="6"/>
      <c r="BD181" s="6"/>
      <c r="BE181" s="6"/>
      <c r="BF181" s="6"/>
      <c r="BP181" s="16"/>
    </row>
    <row r="182" spans="1:68" s="13" customFormat="1" ht="16.5" customHeight="1" x14ac:dyDescent="0.15">
      <c r="A182" s="138" t="s">
        <v>78</v>
      </c>
      <c r="B182" s="154"/>
      <c r="C182" s="15"/>
      <c r="D182" s="15"/>
      <c r="E182" s="15"/>
      <c r="F182" s="15"/>
      <c r="G182" s="15"/>
      <c r="H182" s="15"/>
      <c r="I182" s="15"/>
      <c r="J182" s="15"/>
      <c r="T182" s="15"/>
      <c r="AG182" s="148"/>
      <c r="AH182" s="148"/>
      <c r="AK182" s="151"/>
      <c r="AL182" s="152"/>
      <c r="AM182" s="151"/>
      <c r="AN182" s="151"/>
      <c r="AO182" s="151"/>
      <c r="AP182" s="151"/>
      <c r="AW182" s="16"/>
      <c r="BA182" s="6"/>
      <c r="BB182" s="6"/>
      <c r="BC182" s="6"/>
      <c r="BD182" s="6"/>
      <c r="BE182" s="6"/>
      <c r="BF182" s="6"/>
      <c r="BP182" s="16"/>
    </row>
    <row r="183" spans="1:68" s="13" customFormat="1" ht="16.5" customHeight="1" x14ac:dyDescent="0.15">
      <c r="A183" s="206" t="s">
        <v>5</v>
      </c>
      <c r="B183" s="56">
        <f>+SUM(B179:B182)</f>
        <v>227</v>
      </c>
      <c r="C183" s="15"/>
      <c r="D183" s="15"/>
      <c r="E183" s="15"/>
      <c r="F183" s="15"/>
      <c r="G183" s="15"/>
      <c r="H183" s="15"/>
      <c r="I183" s="15"/>
      <c r="J183" s="15"/>
      <c r="T183" s="15"/>
      <c r="AG183" s="148"/>
      <c r="AH183" s="148"/>
      <c r="AK183" s="151"/>
      <c r="AL183" s="152"/>
      <c r="AM183" s="151"/>
      <c r="AN183" s="151"/>
      <c r="AO183" s="151"/>
      <c r="AP183" s="151"/>
      <c r="AW183" s="16"/>
      <c r="BA183" s="6"/>
      <c r="BB183" s="6"/>
      <c r="BC183" s="6"/>
      <c r="BD183" s="6"/>
      <c r="BE183" s="6"/>
      <c r="BF183" s="6"/>
      <c r="BP183" s="16"/>
    </row>
    <row r="184" spans="1:68" s="13" customFormat="1" ht="42" customHeight="1" x14ac:dyDescent="0.2">
      <c r="A184" s="147" t="s">
        <v>162</v>
      </c>
      <c r="B184" s="147"/>
      <c r="C184" s="15"/>
      <c r="D184" s="15"/>
      <c r="E184" s="15"/>
      <c r="F184" s="15"/>
      <c r="G184" s="15"/>
      <c r="H184" s="15"/>
      <c r="I184" s="15"/>
      <c r="J184" s="15"/>
      <c r="T184" s="15"/>
      <c r="AG184" s="148"/>
      <c r="AH184" s="148"/>
      <c r="AK184" s="151"/>
      <c r="AL184" s="152"/>
      <c r="AM184" s="151"/>
      <c r="AN184" s="151"/>
      <c r="AO184" s="151"/>
      <c r="AP184" s="151"/>
      <c r="AW184" s="16"/>
      <c r="BA184" s="6"/>
      <c r="BB184" s="6"/>
      <c r="BC184" s="6"/>
      <c r="BD184" s="6"/>
      <c r="BE184" s="6"/>
      <c r="BF184" s="6"/>
      <c r="BP184" s="16"/>
    </row>
    <row r="185" spans="1:68" s="13" customFormat="1" ht="15" customHeight="1" x14ac:dyDescent="0.15">
      <c r="A185" s="295" t="s">
        <v>70</v>
      </c>
      <c r="B185" s="94" t="s">
        <v>71</v>
      </c>
      <c r="C185" s="15"/>
      <c r="D185" s="15"/>
      <c r="E185" s="15"/>
      <c r="F185" s="15"/>
      <c r="G185" s="15"/>
      <c r="H185" s="15"/>
      <c r="I185" s="15"/>
      <c r="J185" s="15"/>
      <c r="T185" s="15"/>
      <c r="AG185" s="148"/>
      <c r="AH185" s="148"/>
      <c r="AK185" s="151"/>
      <c r="AL185" s="152"/>
      <c r="AM185" s="151"/>
      <c r="AN185" s="151"/>
      <c r="AO185" s="151"/>
      <c r="AP185" s="151"/>
      <c r="AW185" s="16"/>
      <c r="BA185" s="6"/>
      <c r="BB185" s="6"/>
      <c r="BC185" s="6"/>
      <c r="BD185" s="6"/>
      <c r="BE185" s="6"/>
      <c r="BF185" s="6"/>
      <c r="BP185" s="16"/>
    </row>
    <row r="186" spans="1:68" s="13" customFormat="1" ht="15" customHeight="1" x14ac:dyDescent="0.15">
      <c r="A186" s="149" t="s">
        <v>75</v>
      </c>
      <c r="B186" s="150">
        <v>848</v>
      </c>
      <c r="C186" s="15"/>
      <c r="D186" s="15"/>
      <c r="E186" s="15"/>
      <c r="F186" s="15"/>
      <c r="G186" s="15"/>
      <c r="H186" s="15"/>
      <c r="I186" s="15"/>
      <c r="J186" s="15"/>
      <c r="P186" s="15"/>
      <c r="Q186" s="15"/>
      <c r="R186" s="15"/>
      <c r="S186" s="15"/>
      <c r="T186" s="15"/>
      <c r="AG186" s="148"/>
      <c r="AH186" s="148"/>
      <c r="AK186" s="151"/>
      <c r="AL186" s="152"/>
      <c r="AM186" s="151"/>
      <c r="AN186" s="151"/>
      <c r="AO186" s="151"/>
      <c r="AP186" s="151"/>
      <c r="AW186" s="16"/>
      <c r="BA186" s="6"/>
      <c r="BB186" s="6"/>
      <c r="BC186" s="6"/>
      <c r="BD186" s="6"/>
      <c r="BE186" s="6"/>
      <c r="BF186" s="6"/>
      <c r="BP186" s="16"/>
    </row>
    <row r="187" spans="1:68" s="13" customFormat="1" ht="15" customHeight="1" x14ac:dyDescent="0.15">
      <c r="A187" s="133" t="s">
        <v>76</v>
      </c>
      <c r="B187" s="78"/>
      <c r="C187" s="15"/>
      <c r="D187" s="15"/>
      <c r="E187" s="15"/>
      <c r="F187" s="15"/>
      <c r="G187" s="15"/>
      <c r="H187" s="15"/>
      <c r="I187" s="15"/>
      <c r="J187" s="15"/>
      <c r="P187" s="15"/>
      <c r="Q187" s="15"/>
      <c r="R187" s="15"/>
      <c r="S187" s="15"/>
      <c r="T187" s="15"/>
      <c r="AG187" s="148"/>
      <c r="AH187" s="148"/>
      <c r="AK187" s="151"/>
      <c r="AL187" s="152"/>
      <c r="AM187" s="151"/>
      <c r="AN187" s="151"/>
      <c r="AO187" s="151"/>
      <c r="AP187" s="151"/>
      <c r="AW187" s="16"/>
      <c r="BA187" s="6"/>
      <c r="BB187" s="6"/>
      <c r="BC187" s="6"/>
      <c r="BD187" s="6"/>
      <c r="BE187" s="6"/>
      <c r="BF187" s="6"/>
      <c r="BP187" s="16"/>
    </row>
    <row r="188" spans="1:68" s="13" customFormat="1" ht="15" customHeight="1" x14ac:dyDescent="0.15">
      <c r="A188" s="133" t="s">
        <v>77</v>
      </c>
      <c r="B188" s="78"/>
      <c r="C188" s="15"/>
      <c r="D188" s="15"/>
      <c r="E188" s="15"/>
      <c r="F188" s="15"/>
      <c r="G188" s="15"/>
      <c r="H188" s="15"/>
      <c r="I188" s="15"/>
      <c r="J188" s="15"/>
      <c r="P188" s="15"/>
      <c r="Q188" s="15"/>
      <c r="R188" s="15"/>
      <c r="S188" s="15"/>
      <c r="T188" s="15"/>
      <c r="AG188" s="148"/>
      <c r="AH188" s="148"/>
      <c r="AK188" s="151"/>
      <c r="AL188" s="152"/>
      <c r="AM188" s="151"/>
      <c r="AN188" s="151"/>
      <c r="AO188" s="151"/>
      <c r="AP188" s="151"/>
      <c r="AW188" s="16"/>
      <c r="BA188" s="6"/>
      <c r="BB188" s="6"/>
      <c r="BC188" s="6"/>
      <c r="BD188" s="6"/>
      <c r="BE188" s="6"/>
      <c r="BF188" s="6"/>
      <c r="BP188" s="16"/>
    </row>
    <row r="189" spans="1:68" ht="15" customHeight="1" x14ac:dyDescent="0.2">
      <c r="A189" s="138" t="s">
        <v>78</v>
      </c>
      <c r="B189" s="154"/>
      <c r="K189" s="6"/>
      <c r="L189" s="6"/>
    </row>
    <row r="190" spans="1:68" ht="15" customHeight="1" x14ac:dyDescent="0.2">
      <c r="A190" s="206" t="s">
        <v>5</v>
      </c>
      <c r="B190" s="56">
        <f>+SUM(B186:B189)</f>
        <v>848</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39" t="s">
        <v>164</v>
      </c>
      <c r="B192" s="94" t="s">
        <v>71</v>
      </c>
      <c r="C192" s="6"/>
      <c r="D192" s="6"/>
      <c r="E192" s="6"/>
      <c r="F192" s="6"/>
      <c r="G192" s="6"/>
      <c r="H192" s="6"/>
      <c r="I192" s="6"/>
      <c r="J192" s="6"/>
      <c r="K192" s="6"/>
      <c r="L192" s="6"/>
      <c r="M192" s="6"/>
      <c r="N192" s="6"/>
    </row>
    <row r="193" spans="1:14" ht="16.5" customHeight="1" x14ac:dyDescent="0.15">
      <c r="A193" s="240" t="s">
        <v>165</v>
      </c>
      <c r="B193" s="150"/>
      <c r="C193" s="6"/>
      <c r="D193" s="6"/>
      <c r="E193" s="6"/>
      <c r="F193" s="6"/>
      <c r="G193" s="6"/>
      <c r="H193" s="6"/>
      <c r="I193" s="6"/>
      <c r="J193" s="6"/>
      <c r="K193" s="6"/>
      <c r="L193" s="6"/>
      <c r="M193" s="6"/>
      <c r="N193" s="6"/>
    </row>
    <row r="194" spans="1:14" ht="16.5" customHeight="1" x14ac:dyDescent="0.15">
      <c r="A194" s="241" t="s">
        <v>166</v>
      </c>
      <c r="B194" s="78"/>
      <c r="C194" s="6"/>
      <c r="D194" s="6"/>
      <c r="E194" s="6"/>
      <c r="F194" s="6"/>
      <c r="G194" s="6"/>
      <c r="H194" s="6"/>
      <c r="I194" s="6"/>
      <c r="J194" s="6"/>
      <c r="K194" s="6"/>
      <c r="L194" s="6"/>
      <c r="M194" s="6"/>
      <c r="N194" s="6"/>
    </row>
    <row r="195" spans="1:14" ht="16.5" customHeight="1" x14ac:dyDescent="0.15">
      <c r="A195" s="242" t="s">
        <v>167</v>
      </c>
      <c r="B195" s="154"/>
      <c r="C195" s="6"/>
      <c r="D195" s="6"/>
      <c r="E195" s="6"/>
      <c r="F195" s="6"/>
      <c r="G195" s="6"/>
      <c r="H195" s="6"/>
      <c r="I195" s="6"/>
      <c r="J195" s="6"/>
      <c r="K195" s="6"/>
      <c r="L195" s="6"/>
      <c r="M195" s="6"/>
      <c r="N195" s="6"/>
    </row>
    <row r="196" spans="1:14" ht="26.25" customHeight="1" x14ac:dyDescent="0.2">
      <c r="A196" s="243" t="s">
        <v>168</v>
      </c>
      <c r="B196" s="90"/>
      <c r="C196" s="90"/>
      <c r="D196" s="90"/>
    </row>
    <row r="197" spans="1:14" ht="31.5" customHeight="1" x14ac:dyDescent="0.2">
      <c r="A197" s="244" t="s">
        <v>82</v>
      </c>
      <c r="B197" s="94" t="s">
        <v>5</v>
      </c>
      <c r="N197" s="6"/>
    </row>
    <row r="198" spans="1:14" ht="15" customHeight="1" x14ac:dyDescent="0.2">
      <c r="A198" s="245" t="s">
        <v>83</v>
      </c>
      <c r="B198" s="76">
        <v>729</v>
      </c>
      <c r="M198" s="6"/>
      <c r="N198" s="6"/>
    </row>
    <row r="199" spans="1:14" ht="15" customHeight="1" x14ac:dyDescent="0.2">
      <c r="A199" s="160" t="s">
        <v>169</v>
      </c>
      <c r="B199" s="78">
        <v>659</v>
      </c>
      <c r="M199" s="6"/>
      <c r="N199" s="6"/>
    </row>
    <row r="200" spans="1:14" ht="15" customHeight="1" x14ac:dyDescent="0.2">
      <c r="A200" s="160" t="s">
        <v>170</v>
      </c>
      <c r="B200" s="78">
        <v>143</v>
      </c>
      <c r="M200" s="6"/>
      <c r="N200" s="6"/>
    </row>
    <row r="201" spans="1:14" ht="15" customHeight="1" x14ac:dyDescent="0.2">
      <c r="A201" s="246" t="s">
        <v>171</v>
      </c>
      <c r="B201" s="78"/>
      <c r="M201" s="6"/>
      <c r="N201" s="6"/>
    </row>
    <row r="202" spans="1:14" ht="15" customHeight="1" x14ac:dyDescent="0.2">
      <c r="A202" s="160" t="s">
        <v>172</v>
      </c>
      <c r="B202" s="78"/>
      <c r="M202" s="6"/>
      <c r="N202" s="6"/>
    </row>
    <row r="203" spans="1:14" ht="15" customHeight="1" x14ac:dyDescent="0.2">
      <c r="A203" s="160" t="s">
        <v>173</v>
      </c>
      <c r="B203" s="78"/>
      <c r="M203" s="6"/>
      <c r="N203" s="6"/>
    </row>
    <row r="204" spans="1:14" ht="15" customHeight="1" x14ac:dyDescent="0.2">
      <c r="A204" s="160" t="s">
        <v>174</v>
      </c>
      <c r="B204" s="78">
        <v>12</v>
      </c>
      <c r="M204" s="6"/>
      <c r="N204" s="6"/>
    </row>
    <row r="205" spans="1:14" ht="15" customHeight="1" x14ac:dyDescent="0.2">
      <c r="A205" s="160" t="s">
        <v>175</v>
      </c>
      <c r="B205" s="78"/>
      <c r="M205" s="6"/>
      <c r="N205" s="6"/>
    </row>
    <row r="206" spans="1:14" ht="15" customHeight="1" x14ac:dyDescent="0.2">
      <c r="A206" s="247" t="s">
        <v>86</v>
      </c>
      <c r="B206" s="78">
        <v>888</v>
      </c>
      <c r="M206" s="6"/>
      <c r="N206" s="6"/>
    </row>
    <row r="207" spans="1:14" ht="15" customHeight="1" x14ac:dyDescent="0.2">
      <c r="A207" s="246" t="s">
        <v>176</v>
      </c>
      <c r="B207" s="78"/>
      <c r="M207" s="6"/>
      <c r="N207" s="6"/>
    </row>
    <row r="208" spans="1:14" ht="15" customHeight="1" x14ac:dyDescent="0.2">
      <c r="A208" s="246" t="s">
        <v>177</v>
      </c>
      <c r="B208" s="78"/>
      <c r="M208" s="6"/>
      <c r="N208" s="6"/>
    </row>
    <row r="209" spans="1:14" ht="15" customHeight="1" x14ac:dyDescent="0.2">
      <c r="A209" s="160" t="s">
        <v>178</v>
      </c>
      <c r="B209" s="78"/>
      <c r="L209" s="6"/>
      <c r="M209" s="6"/>
      <c r="N209" s="6"/>
    </row>
    <row r="210" spans="1:14" ht="15" customHeight="1" x14ac:dyDescent="0.2">
      <c r="A210" s="247" t="s">
        <v>179</v>
      </c>
      <c r="B210" s="78"/>
      <c r="L210" s="6"/>
      <c r="M210" s="6"/>
      <c r="N210" s="6"/>
    </row>
    <row r="211" spans="1:14" ht="21.75" customHeight="1" x14ac:dyDescent="0.2">
      <c r="A211" s="246" t="s">
        <v>180</v>
      </c>
      <c r="B211" s="78"/>
      <c r="L211" s="6"/>
      <c r="M211" s="6"/>
      <c r="N211" s="6"/>
    </row>
    <row r="212" spans="1:14" ht="15" customHeight="1" x14ac:dyDescent="0.2">
      <c r="A212" s="247" t="s">
        <v>181</v>
      </c>
      <c r="B212" s="78"/>
      <c r="L212" s="6"/>
      <c r="M212" s="6"/>
      <c r="N212" s="6"/>
    </row>
    <row r="213" spans="1:14" ht="15" customHeight="1" x14ac:dyDescent="0.2">
      <c r="A213" s="248" t="s">
        <v>182</v>
      </c>
      <c r="B213" s="78"/>
      <c r="L213" s="6"/>
      <c r="M213" s="6"/>
      <c r="N213" s="6"/>
    </row>
    <row r="214" spans="1:14" ht="15" customHeight="1" x14ac:dyDescent="0.2">
      <c r="A214" s="160" t="s">
        <v>183</v>
      </c>
      <c r="B214" s="78"/>
      <c r="L214" s="6"/>
      <c r="M214" s="6"/>
      <c r="N214" s="6"/>
    </row>
    <row r="215" spans="1:14" ht="23.25" customHeight="1" x14ac:dyDescent="0.2">
      <c r="A215" s="246" t="s">
        <v>184</v>
      </c>
      <c r="B215" s="78"/>
      <c r="L215" s="6"/>
      <c r="M215" s="6"/>
      <c r="N215" s="6"/>
    </row>
    <row r="216" spans="1:14" ht="15" customHeight="1" x14ac:dyDescent="0.2">
      <c r="A216" s="160" t="s">
        <v>185</v>
      </c>
      <c r="B216" s="78"/>
      <c r="L216" s="6"/>
      <c r="M216" s="6"/>
      <c r="N216" s="6"/>
    </row>
    <row r="217" spans="1:14" ht="15" customHeight="1" x14ac:dyDescent="0.2">
      <c r="A217" s="246" t="s">
        <v>186</v>
      </c>
      <c r="B217" s="78"/>
      <c r="L217" s="6"/>
      <c r="M217" s="6"/>
      <c r="N217" s="6"/>
    </row>
    <row r="218" spans="1:14" ht="15" customHeight="1" x14ac:dyDescent="0.2">
      <c r="A218" s="160" t="s">
        <v>92</v>
      </c>
      <c r="B218" s="78"/>
      <c r="L218" s="6"/>
      <c r="M218" s="6"/>
      <c r="N218" s="6"/>
    </row>
    <row r="219" spans="1:14" ht="15" customHeight="1" x14ac:dyDescent="0.2">
      <c r="A219" s="160" t="s">
        <v>93</v>
      </c>
      <c r="B219" s="78"/>
      <c r="L219" s="6"/>
      <c r="M219" s="6"/>
      <c r="N219" s="6"/>
    </row>
    <row r="220" spans="1:14" ht="15" customHeight="1" x14ac:dyDescent="0.2">
      <c r="A220" s="247" t="s">
        <v>187</v>
      </c>
      <c r="B220" s="78"/>
      <c r="L220" s="6"/>
      <c r="M220" s="6"/>
      <c r="N220" s="6"/>
    </row>
    <row r="221" spans="1:14" ht="15" customHeight="1" x14ac:dyDescent="0.2">
      <c r="A221" s="249" t="s">
        <v>188</v>
      </c>
      <c r="B221" s="154"/>
      <c r="L221" s="6"/>
      <c r="M221" s="6"/>
      <c r="N221" s="6"/>
    </row>
    <row r="222" spans="1:14" ht="15" customHeight="1" x14ac:dyDescent="0.2">
      <c r="A222" s="206" t="s">
        <v>5</v>
      </c>
      <c r="B222" s="56">
        <f>+SUM(B198:B221)</f>
        <v>2431</v>
      </c>
    </row>
    <row r="227" spans="1:68" x14ac:dyDescent="0.2">
      <c r="A227" s="6"/>
    </row>
    <row r="228" spans="1:68" x14ac:dyDescent="0.2">
      <c r="A228" s="6"/>
    </row>
    <row r="229" spans="1:68" x14ac:dyDescent="0.2">
      <c r="A229" s="6"/>
    </row>
    <row r="230" spans="1:68" x14ac:dyDescent="0.2">
      <c r="A230" s="6"/>
    </row>
    <row r="231" spans="1:68" s="238" customFormat="1" x14ac:dyDescent="0.2">
      <c r="A231" s="6"/>
      <c r="AW231" s="250"/>
      <c r="BA231" s="6"/>
      <c r="BB231" s="6"/>
      <c r="BC231" s="6"/>
      <c r="BD231" s="6"/>
      <c r="BE231" s="6"/>
      <c r="BF231" s="6"/>
      <c r="BP231" s="250"/>
    </row>
    <row r="232" spans="1:68" s="238" customFormat="1" x14ac:dyDescent="0.2">
      <c r="A232" s="6"/>
      <c r="AW232" s="250"/>
      <c r="BA232" s="6"/>
      <c r="BB232" s="6"/>
      <c r="BC232" s="6"/>
      <c r="BD232" s="6"/>
      <c r="BE232" s="6"/>
      <c r="BF232" s="6"/>
      <c r="BP232" s="250"/>
    </row>
    <row r="233" spans="1:68" s="238" customFormat="1" x14ac:dyDescent="0.2">
      <c r="A233" s="6"/>
      <c r="AW233" s="250"/>
      <c r="BA233" s="6"/>
      <c r="BB233" s="6"/>
      <c r="BC233" s="6"/>
      <c r="BD233" s="6"/>
      <c r="BE233" s="6"/>
      <c r="BF233" s="6"/>
      <c r="BP233" s="250"/>
    </row>
    <row r="234" spans="1:68" s="238" customFormat="1" x14ac:dyDescent="0.2">
      <c r="A234" s="6"/>
      <c r="AW234" s="250"/>
      <c r="BA234" s="6"/>
      <c r="BB234" s="6"/>
      <c r="BC234" s="6"/>
      <c r="BD234" s="6"/>
      <c r="BE234" s="6"/>
      <c r="BF234" s="6"/>
      <c r="BP234" s="250"/>
    </row>
    <row r="235" spans="1:68" s="238" customFormat="1" hidden="1" x14ac:dyDescent="0.2">
      <c r="A235" s="6"/>
      <c r="AW235" s="250"/>
      <c r="BA235" s="6"/>
      <c r="BB235" s="6"/>
      <c r="BC235" s="6"/>
      <c r="BD235" s="6"/>
      <c r="BE235" s="6"/>
      <c r="BF235" s="6"/>
      <c r="BP235" s="250"/>
    </row>
    <row r="236" spans="1:68" s="238" customFormat="1" hidden="1" x14ac:dyDescent="0.2">
      <c r="A236" s="251">
        <f>SUM(A8:Y222)</f>
        <v>9576</v>
      </c>
      <c r="AW236" s="250"/>
      <c r="BA236" s="6"/>
      <c r="BB236" s="6"/>
      <c r="BC236" s="6"/>
      <c r="BD236" s="6"/>
      <c r="BE236" s="251">
        <f>SUM(BD1:BG205)</f>
        <v>0</v>
      </c>
      <c r="BF236" s="6"/>
      <c r="BP236" s="250"/>
    </row>
    <row r="237" spans="1:68" s="238" customFormat="1" hidden="1" x14ac:dyDescent="0.2">
      <c r="A237" s="6"/>
      <c r="AW237" s="250"/>
      <c r="BA237" s="6"/>
      <c r="BB237" s="6"/>
      <c r="BC237" s="6"/>
      <c r="BD237" s="6"/>
      <c r="BF237" s="6"/>
      <c r="BP237" s="250"/>
    </row>
    <row r="238" spans="1:68" s="238" customFormat="1" hidden="1" x14ac:dyDescent="0.2">
      <c r="A238" s="6"/>
      <c r="AW238" s="250"/>
      <c r="BA238" s="6"/>
      <c r="BB238" s="6"/>
      <c r="BC238" s="6"/>
      <c r="BD238" s="6"/>
      <c r="BE238" s="6"/>
      <c r="BF238" s="6"/>
      <c r="BP238" s="250"/>
    </row>
    <row r="239" spans="1:68" s="238" customFormat="1" x14ac:dyDescent="0.2">
      <c r="A239" s="6"/>
      <c r="AW239" s="250"/>
      <c r="BA239" s="6"/>
      <c r="BB239" s="6"/>
      <c r="BC239" s="6"/>
      <c r="BD239" s="6"/>
      <c r="BE239" s="6"/>
      <c r="BF239" s="6"/>
      <c r="BP239" s="250"/>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B28" sqref="B28:C28"/>
    </sheetView>
  </sheetViews>
  <sheetFormatPr baseColWidth="10" defaultRowHeight="12.75" x14ac:dyDescent="0.2"/>
  <cols>
    <col min="1" max="1" width="35.42578125" style="238" customWidth="1"/>
    <col min="2" max="2" width="23.5703125" style="238" customWidth="1"/>
    <col min="3" max="3" width="15" style="238" customWidth="1"/>
    <col min="4" max="4" width="15.7109375" style="238" customWidth="1"/>
    <col min="5" max="5" width="13.42578125" style="238" customWidth="1"/>
    <col min="6" max="6" width="13" style="238" customWidth="1"/>
    <col min="7" max="7" width="14.7109375" style="238" customWidth="1"/>
    <col min="8" max="8" width="13" style="238" customWidth="1"/>
    <col min="9" max="9" width="12.5703125" style="238" customWidth="1"/>
    <col min="10" max="10" width="9.28515625" style="238" customWidth="1"/>
    <col min="11" max="11" width="10.28515625" style="238" customWidth="1"/>
    <col min="12" max="12" width="9.28515625" style="238" customWidth="1"/>
    <col min="13" max="13" width="9.42578125" style="238" customWidth="1"/>
    <col min="14" max="14" width="9.140625" style="238"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",[8]NOMBRE!B2," - ","( ",[8]NOMBRE!C2,[8]NOMBRE!D2,[8]NOMBRE!E2,[8]NOMBRE!F2,[8]NOMBRE!G2,"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",[8]NOMBRE!B3," - ","( ",[8]NOMBRE!C3,[8]NOMBRE!D3,[8]NOMBRE!E3,[8]NOMBRE!F3,[8]NOMBRE!G3,[8]NOMBRE!H3," )")</f>
        <v>ESTABLECIMIENTO/ESTRATEGIA: HOSPITAL DE LINARES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",[8]NOMBRE!B6," - ","( ",[8]NOMBRE!C6,[8]NOMBRE!D6," )")</f>
        <v>MES: JULIO - ( 07 )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",[8]NOMBRE!B7)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23" t="s">
        <v>1</v>
      </c>
      <c r="B6" s="323"/>
      <c r="C6" s="323"/>
      <c r="D6" s="323"/>
      <c r="E6" s="323"/>
      <c r="F6" s="323"/>
      <c r="G6" s="323"/>
      <c r="H6" s="323"/>
      <c r="I6" s="323"/>
      <c r="J6" s="323"/>
      <c r="K6" s="323"/>
      <c r="L6" s="323"/>
      <c r="M6" s="323"/>
      <c r="N6" s="323"/>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4" t="s">
        <v>4</v>
      </c>
      <c r="B10" s="326" t="s">
        <v>5</v>
      </c>
      <c r="C10" s="327" t="s">
        <v>6</v>
      </c>
      <c r="D10" s="327"/>
      <c r="E10" s="327"/>
      <c r="F10" s="327"/>
      <c r="G10" s="327"/>
      <c r="H10" s="327"/>
      <c r="I10" s="327"/>
      <c r="J10" s="327"/>
      <c r="K10" s="327"/>
      <c r="L10" s="327"/>
      <c r="M10" s="327"/>
      <c r="N10" s="327"/>
      <c r="O10" s="327"/>
      <c r="P10" s="327"/>
      <c r="Q10" s="327"/>
      <c r="R10" s="327"/>
      <c r="S10" s="327"/>
      <c r="T10" s="327"/>
      <c r="U10" s="328"/>
      <c r="V10" s="328" t="s">
        <v>7</v>
      </c>
      <c r="W10" s="329"/>
      <c r="X10" s="338" t="s">
        <v>8</v>
      </c>
      <c r="Y10" s="334" t="s">
        <v>9</v>
      </c>
      <c r="Z10" s="15"/>
      <c r="AA10" s="15"/>
      <c r="AB10" s="15"/>
      <c r="AC10" s="15"/>
      <c r="AI10" s="15"/>
      <c r="AJ10" s="15"/>
      <c r="AK10" s="15"/>
      <c r="AL10" s="15"/>
      <c r="AM10" s="15"/>
      <c r="AW10" s="16"/>
      <c r="AZ10" s="17"/>
      <c r="BP10" s="16"/>
    </row>
    <row r="11" spans="1:81" s="13" customFormat="1" ht="39" customHeight="1" x14ac:dyDescent="0.15">
      <c r="A11" s="325"/>
      <c r="B11" s="326"/>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39"/>
      <c r="Y11" s="335"/>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4" t="s">
        <v>37</v>
      </c>
      <c r="B18" s="324" t="s">
        <v>5</v>
      </c>
      <c r="C18" s="336" t="s">
        <v>38</v>
      </c>
      <c r="D18" s="337"/>
      <c r="E18" s="337"/>
      <c r="F18" s="324"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5"/>
      <c r="B19" s="325"/>
      <c r="C19" s="67" t="s">
        <v>40</v>
      </c>
      <c r="D19" s="68" t="s">
        <v>41</v>
      </c>
      <c r="E19" s="69" t="s">
        <v>42</v>
      </c>
      <c r="F19" s="325"/>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294">
        <f>+SUM(C23:F23)</f>
        <v>0</v>
      </c>
      <c r="C23" s="86">
        <f>+SUM(C20:C22)</f>
        <v>0</v>
      </c>
      <c r="D23" s="87">
        <f>+SUM(D20:D22)</f>
        <v>0</v>
      </c>
      <c r="E23" s="88">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89"/>
      <c r="BP23" s="16"/>
    </row>
    <row r="24" spans="1:81" s="11" customFormat="1" ht="50.25" customHeight="1" x14ac:dyDescent="0.2">
      <c r="A24" s="90" t="s">
        <v>46</v>
      </c>
      <c r="B24" s="90"/>
      <c r="D24" s="90"/>
      <c r="E24" s="90"/>
      <c r="AS24" s="91"/>
      <c r="AT24" s="91"/>
      <c r="AU24" s="91"/>
      <c r="AV24" s="92"/>
      <c r="AW24" s="93"/>
      <c r="AX24" s="91"/>
      <c r="AY24" s="91"/>
      <c r="AZ24" s="91"/>
      <c r="BA24" s="70"/>
      <c r="BB24" s="70"/>
      <c r="BC24" s="70"/>
      <c r="BD24" s="70"/>
      <c r="BE24" s="70"/>
      <c r="BF24" s="89"/>
      <c r="BG24" s="91"/>
      <c r="BH24" s="91"/>
      <c r="BI24" s="91"/>
      <c r="BJ24" s="91"/>
      <c r="BK24" s="91"/>
      <c r="BL24" s="91"/>
      <c r="BM24" s="91"/>
      <c r="BN24" s="91"/>
      <c r="BO24" s="91"/>
      <c r="BP24" s="93"/>
      <c r="BQ24" s="91"/>
      <c r="BR24" s="91"/>
      <c r="BS24" s="91"/>
      <c r="BT24" s="91"/>
      <c r="BU24" s="91"/>
      <c r="BV24" s="91"/>
      <c r="BW24" s="91"/>
      <c r="BX24" s="91"/>
      <c r="BY24" s="91"/>
      <c r="BZ24" s="91"/>
      <c r="CA24" s="91"/>
      <c r="CB24" s="91"/>
      <c r="CC24" s="91"/>
    </row>
    <row r="25" spans="1:81" s="11" customFormat="1" ht="15" customHeight="1" x14ac:dyDescent="0.2">
      <c r="A25" s="330" t="s">
        <v>47</v>
      </c>
      <c r="B25" s="326" t="s">
        <v>48</v>
      </c>
      <c r="C25" s="326"/>
      <c r="D25" s="324" t="s">
        <v>5</v>
      </c>
      <c r="E25" s="331" t="s">
        <v>38</v>
      </c>
      <c r="F25" s="331"/>
      <c r="G25" s="331"/>
      <c r="H25" s="332" t="s">
        <v>39</v>
      </c>
      <c r="AS25" s="91"/>
      <c r="AT25" s="91"/>
      <c r="AU25" s="91"/>
      <c r="AV25" s="92"/>
      <c r="AW25" s="93"/>
      <c r="AX25" s="91"/>
      <c r="AY25" s="91"/>
      <c r="AZ25" s="91"/>
      <c r="BA25" s="70"/>
      <c r="BB25" s="70"/>
      <c r="BC25" s="70"/>
      <c r="BD25" s="70"/>
      <c r="BE25" s="70"/>
      <c r="BF25" s="89"/>
      <c r="BG25" s="91"/>
      <c r="BH25" s="91"/>
      <c r="BI25" s="91"/>
      <c r="BJ25" s="91"/>
      <c r="BK25" s="91"/>
      <c r="BL25" s="91"/>
      <c r="BM25" s="91"/>
      <c r="BN25" s="91"/>
      <c r="BO25" s="91"/>
      <c r="BP25" s="93"/>
      <c r="BQ25" s="91"/>
      <c r="BR25" s="91"/>
      <c r="BS25" s="91"/>
      <c r="BT25" s="91"/>
      <c r="BU25" s="91"/>
      <c r="BV25" s="91"/>
      <c r="BW25" s="91"/>
      <c r="BX25" s="91"/>
      <c r="BY25" s="91"/>
      <c r="BZ25" s="91"/>
      <c r="CA25" s="91"/>
      <c r="CB25" s="91"/>
      <c r="CC25" s="91"/>
    </row>
    <row r="26" spans="1:81" s="11" customFormat="1" ht="49.5" customHeight="1" x14ac:dyDescent="0.2">
      <c r="A26" s="330"/>
      <c r="B26" s="326"/>
      <c r="C26" s="326"/>
      <c r="D26" s="325"/>
      <c r="E26" s="94" t="s">
        <v>40</v>
      </c>
      <c r="F26" s="94" t="s">
        <v>49</v>
      </c>
      <c r="G26" s="94" t="s">
        <v>42</v>
      </c>
      <c r="H26" s="333"/>
      <c r="AS26" s="91"/>
      <c r="AT26" s="91"/>
      <c r="AU26" s="91"/>
      <c r="AV26" s="92"/>
      <c r="AW26" s="93"/>
      <c r="AX26" s="91"/>
      <c r="AY26" s="91"/>
      <c r="AZ26" s="91"/>
      <c r="BA26" s="70"/>
      <c r="BB26" s="70"/>
      <c r="BC26" s="70"/>
      <c r="BD26" s="70"/>
      <c r="BE26" s="70"/>
      <c r="BF26" s="89"/>
      <c r="BG26" s="91"/>
      <c r="BH26" s="91"/>
      <c r="BI26" s="91"/>
      <c r="BJ26" s="91"/>
      <c r="BK26" s="91"/>
      <c r="BL26" s="91"/>
      <c r="BM26" s="91"/>
      <c r="BN26" s="91"/>
      <c r="BO26" s="91"/>
      <c r="BP26" s="93"/>
      <c r="BQ26" s="91"/>
      <c r="BR26" s="91"/>
      <c r="BS26" s="91"/>
      <c r="BT26" s="91"/>
      <c r="BU26" s="91"/>
      <c r="BV26" s="91"/>
      <c r="BW26" s="91"/>
      <c r="BX26" s="91"/>
      <c r="BY26" s="91"/>
      <c r="BZ26" s="91"/>
      <c r="CA26" s="91"/>
      <c r="CB26" s="91"/>
      <c r="CC26" s="91"/>
    </row>
    <row r="27" spans="1:81" s="11" customFormat="1" ht="14.25" x14ac:dyDescent="0.2">
      <c r="A27" s="340" t="s">
        <v>50</v>
      </c>
      <c r="B27" s="341"/>
      <c r="C27" s="342"/>
      <c r="D27" s="95">
        <f>+SUM(E27:H27)</f>
        <v>0</v>
      </c>
      <c r="E27" s="96">
        <v>0</v>
      </c>
      <c r="F27" s="97"/>
      <c r="G27" s="98"/>
      <c r="H27" s="99"/>
      <c r="I27" s="100" t="str">
        <f>$AZ27&amp;"  "&amp;$BA27&amp;"  "&amp;$BB27&amp;"  "&amp;$BC27&amp;"  "&amp;AZ28</f>
        <v xml:space="preserve">        </v>
      </c>
      <c r="J27" s="101"/>
      <c r="K27" s="101"/>
      <c r="L27" s="101"/>
      <c r="AS27" s="91"/>
      <c r="AT27" s="91"/>
      <c r="AU27" s="91"/>
      <c r="AV27" s="92"/>
      <c r="AW27" s="93"/>
      <c r="AX27" s="91"/>
      <c r="AY27" s="91"/>
      <c r="AZ27" s="102" t="str">
        <f>IF($E27&lt;MAX($E28:$E45),"EN RBC existen patologías que son mayores a los Ingresos-personas","")</f>
        <v/>
      </c>
      <c r="BA27" s="103" t="str">
        <f>IF($F27&lt;MAX($F28:$F45),"EN RI existen patologías que son mayores a los Ingresos-personas","")</f>
        <v/>
      </c>
      <c r="BB27" s="103" t="str">
        <f>IF($G27&lt;MAX($G28:$G45),"EN RR existen patologías que son mayores a los Ingresos-personas","")</f>
        <v/>
      </c>
      <c r="BC27" s="103" t="str">
        <f>IF($H27&lt;MAX($H28:$H45),"EN Otros existen patologías que son mayores a los Ingresos-personas","")</f>
        <v/>
      </c>
      <c r="BD27" s="104" t="str">
        <f>IF($E27&lt;MAX($E28:$E45),1,"")</f>
        <v/>
      </c>
      <c r="BE27" s="104" t="str">
        <f>IF($F27&lt;MAX($F28:$F45),1,"")</f>
        <v/>
      </c>
      <c r="BF27" s="104" t="str">
        <f>IF($G27&lt;MAX($G28:$G45),1,"")</f>
        <v/>
      </c>
      <c r="BG27" s="105" t="str">
        <f>IF($H27&lt;MAX($H28:$H45),1,"")</f>
        <v/>
      </c>
      <c r="BH27" s="91"/>
      <c r="BI27" s="91"/>
      <c r="BJ27" s="91"/>
      <c r="BK27" s="91"/>
      <c r="BL27" s="91"/>
      <c r="BM27" s="91"/>
      <c r="BN27" s="91"/>
      <c r="BO27" s="91"/>
      <c r="BP27" s="93"/>
      <c r="BQ27" s="91"/>
      <c r="BR27" s="91"/>
      <c r="BS27" s="91"/>
      <c r="BT27" s="91"/>
      <c r="BU27" s="91"/>
      <c r="BV27" s="91"/>
      <c r="BW27" s="91"/>
      <c r="BX27" s="91"/>
      <c r="BY27" s="91"/>
      <c r="BZ27" s="91"/>
      <c r="CA27" s="91"/>
      <c r="CB27" s="91"/>
      <c r="CC27" s="91"/>
    </row>
    <row r="28" spans="1:81" s="11" customFormat="1" ht="20.25" customHeight="1" x14ac:dyDescent="0.2">
      <c r="A28" s="343" t="s">
        <v>51</v>
      </c>
      <c r="B28" s="346" t="s">
        <v>52</v>
      </c>
      <c r="C28" s="347"/>
      <c r="D28" s="106">
        <f t="shared" ref="D28:D46" si="0">+SUM(E28:H28)</f>
        <v>0</v>
      </c>
      <c r="E28" s="107"/>
      <c r="F28" s="108"/>
      <c r="G28" s="109"/>
      <c r="H28" s="110"/>
      <c r="I28" s="111"/>
      <c r="J28" s="112"/>
      <c r="K28" s="112"/>
      <c r="L28" s="112"/>
      <c r="M28" s="112"/>
      <c r="N28" s="112"/>
      <c r="O28" s="112"/>
      <c r="P28" s="112"/>
      <c r="Q28" s="112"/>
      <c r="R28" s="112"/>
      <c r="S28" s="112"/>
      <c r="T28" s="112"/>
      <c r="U28" s="112"/>
      <c r="AS28" s="91"/>
      <c r="AT28" s="91"/>
      <c r="AU28" s="91"/>
      <c r="AV28" s="92"/>
      <c r="AW28" s="93"/>
      <c r="AX28" s="91"/>
      <c r="AY28" s="91"/>
      <c r="AZ28" s="102" t="str">
        <f>IF($D27&lt;&gt;($B12),"EL NÚMERO DE INGRESOS NO PUEDE SER DISTINTO AL TOTAL DE INGRESOS DE LA SECCION A.1","")</f>
        <v/>
      </c>
      <c r="BA28" s="17"/>
      <c r="BB28" s="17"/>
      <c r="BC28" s="17"/>
      <c r="BD28" s="104" t="str">
        <f>IF($D27&lt;&gt;$B12,1,"")</f>
        <v/>
      </c>
      <c r="BE28" s="17"/>
      <c r="BF28" s="17"/>
      <c r="BG28" s="92"/>
      <c r="BH28" s="91"/>
      <c r="BI28" s="91"/>
      <c r="BJ28" s="91"/>
      <c r="BK28" s="91"/>
      <c r="BL28" s="91"/>
      <c r="BM28" s="91"/>
      <c r="BN28" s="91"/>
      <c r="BO28" s="91"/>
      <c r="BP28" s="93"/>
      <c r="BQ28" s="91"/>
      <c r="BR28" s="91"/>
      <c r="BS28" s="91"/>
      <c r="BT28" s="91"/>
      <c r="BU28" s="91"/>
      <c r="BV28" s="91"/>
      <c r="BW28" s="91"/>
      <c r="BX28" s="91"/>
      <c r="BY28" s="91"/>
      <c r="BZ28" s="91"/>
      <c r="CA28" s="91"/>
      <c r="CB28" s="91"/>
      <c r="CC28" s="91"/>
    </row>
    <row r="29" spans="1:81" s="11" customFormat="1" ht="22.5" customHeight="1" x14ac:dyDescent="0.2">
      <c r="A29" s="344"/>
      <c r="B29" s="348" t="s">
        <v>53</v>
      </c>
      <c r="C29" s="349"/>
      <c r="D29" s="113">
        <f t="shared" si="0"/>
        <v>0</v>
      </c>
      <c r="E29" s="107"/>
      <c r="F29" s="108"/>
      <c r="G29" s="109"/>
      <c r="H29" s="110"/>
      <c r="I29" s="111"/>
      <c r="J29" s="112"/>
      <c r="K29" s="112"/>
      <c r="L29" s="112"/>
      <c r="M29" s="112"/>
      <c r="N29" s="112"/>
      <c r="O29" s="112"/>
      <c r="P29" s="112"/>
      <c r="Q29" s="112"/>
      <c r="R29" s="112"/>
      <c r="S29" s="112"/>
      <c r="T29" s="112"/>
      <c r="U29" s="112"/>
      <c r="AS29" s="91"/>
      <c r="AT29" s="91"/>
      <c r="AU29" s="91"/>
      <c r="AV29" s="92"/>
      <c r="AW29" s="93"/>
      <c r="AX29" s="91"/>
      <c r="AY29" s="91"/>
      <c r="AZ29" s="92"/>
      <c r="BA29" s="13"/>
      <c r="BB29" s="114"/>
      <c r="BC29" s="13"/>
      <c r="BD29" s="13"/>
      <c r="BE29" s="13"/>
      <c r="BF29" s="13"/>
      <c r="BG29" s="13"/>
      <c r="BH29" s="91"/>
      <c r="BI29" s="91"/>
      <c r="BJ29" s="91"/>
      <c r="BK29" s="91"/>
      <c r="BL29" s="91"/>
      <c r="BM29" s="91"/>
      <c r="BN29" s="91"/>
      <c r="BO29" s="91"/>
      <c r="BP29" s="93"/>
      <c r="BQ29" s="91"/>
      <c r="BR29" s="91"/>
      <c r="BS29" s="91"/>
      <c r="BT29" s="91"/>
      <c r="BU29" s="91"/>
      <c r="BV29" s="91"/>
      <c r="BW29" s="91"/>
      <c r="BX29" s="91"/>
      <c r="BY29" s="91"/>
      <c r="BZ29" s="91"/>
      <c r="CA29" s="91"/>
      <c r="CB29" s="91"/>
      <c r="CC29" s="91"/>
    </row>
    <row r="30" spans="1:81" s="11" customFormat="1" ht="23.25" customHeight="1" x14ac:dyDescent="0.2">
      <c r="A30" s="344"/>
      <c r="B30" s="350" t="s">
        <v>54</v>
      </c>
      <c r="C30" s="351"/>
      <c r="D30" s="113">
        <f t="shared" si="0"/>
        <v>0</v>
      </c>
      <c r="E30" s="107"/>
      <c r="F30" s="108"/>
      <c r="G30" s="109"/>
      <c r="H30" s="110"/>
      <c r="I30" s="111"/>
      <c r="J30" s="112"/>
      <c r="K30" s="112"/>
      <c r="L30" s="112"/>
      <c r="M30" s="112"/>
      <c r="N30" s="112"/>
      <c r="O30" s="112"/>
      <c r="P30" s="112"/>
      <c r="Q30" s="112"/>
      <c r="R30" s="112"/>
      <c r="S30" s="112"/>
      <c r="T30" s="112"/>
      <c r="U30" s="112"/>
      <c r="AS30" s="91"/>
      <c r="AT30" s="91"/>
      <c r="AU30" s="91"/>
      <c r="AV30" s="92"/>
      <c r="AW30" s="93"/>
      <c r="AX30" s="91"/>
      <c r="AY30" s="91"/>
      <c r="AZ30" s="13"/>
      <c r="BA30" s="13"/>
      <c r="BB30" s="114"/>
      <c r="BC30" s="13"/>
      <c r="BD30" s="13"/>
      <c r="BE30" s="13"/>
      <c r="BF30" s="13"/>
      <c r="BG30" s="13"/>
      <c r="BH30" s="91"/>
      <c r="BI30" s="91"/>
      <c r="BJ30" s="91"/>
      <c r="BK30" s="91"/>
      <c r="BL30" s="91"/>
      <c r="BM30" s="91"/>
      <c r="BN30" s="91"/>
      <c r="BO30" s="91"/>
      <c r="BP30" s="93"/>
      <c r="BQ30" s="91"/>
      <c r="BR30" s="91"/>
      <c r="BS30" s="91"/>
      <c r="BT30" s="91"/>
      <c r="BU30" s="91"/>
      <c r="BV30" s="91"/>
      <c r="BW30" s="91"/>
      <c r="BX30" s="91"/>
      <c r="BY30" s="91"/>
      <c r="BZ30" s="91"/>
      <c r="CA30" s="91"/>
      <c r="CB30" s="91"/>
      <c r="CC30" s="91"/>
    </row>
    <row r="31" spans="1:81" s="11" customFormat="1" ht="13.5" customHeight="1" x14ac:dyDescent="0.2">
      <c r="A31" s="344"/>
      <c r="B31" s="348" t="s">
        <v>55</v>
      </c>
      <c r="C31" s="349"/>
      <c r="D31" s="113">
        <f t="shared" si="0"/>
        <v>0</v>
      </c>
      <c r="E31" s="107"/>
      <c r="F31" s="108"/>
      <c r="G31" s="109"/>
      <c r="H31" s="110"/>
      <c r="I31" s="111"/>
      <c r="J31" s="112"/>
      <c r="K31" s="112"/>
      <c r="L31" s="112"/>
      <c r="M31" s="112"/>
      <c r="N31" s="112"/>
      <c r="O31" s="112"/>
      <c r="P31" s="112"/>
      <c r="Q31" s="112"/>
      <c r="R31" s="112"/>
      <c r="S31" s="112"/>
      <c r="T31" s="112"/>
      <c r="U31" s="112"/>
      <c r="AS31" s="91"/>
      <c r="AT31" s="91"/>
      <c r="AU31" s="91"/>
      <c r="AV31" s="92"/>
      <c r="AW31" s="93"/>
      <c r="AX31" s="91"/>
      <c r="AY31" s="91"/>
      <c r="AZ31" s="13"/>
      <c r="BA31" s="13"/>
      <c r="BB31" s="114"/>
      <c r="BC31" s="13"/>
      <c r="BD31" s="13"/>
      <c r="BE31" s="13"/>
      <c r="BF31" s="13"/>
      <c r="BG31" s="13"/>
      <c r="BH31" s="91"/>
      <c r="BI31" s="91"/>
      <c r="BJ31" s="91"/>
      <c r="BK31" s="91"/>
      <c r="BL31" s="91"/>
      <c r="BM31" s="91"/>
      <c r="BN31" s="91"/>
      <c r="BO31" s="91"/>
      <c r="BP31" s="93"/>
      <c r="BQ31" s="91"/>
      <c r="BR31" s="91"/>
      <c r="BS31" s="91"/>
      <c r="BT31" s="91"/>
      <c r="BU31" s="91"/>
      <c r="BV31" s="91"/>
      <c r="BW31" s="91"/>
      <c r="BX31" s="91"/>
      <c r="BY31" s="91"/>
      <c r="BZ31" s="91"/>
      <c r="CA31" s="91"/>
      <c r="CB31" s="91"/>
      <c r="CC31" s="91"/>
    </row>
    <row r="32" spans="1:81" s="11" customFormat="1" ht="16.5" customHeight="1" x14ac:dyDescent="0.2">
      <c r="A32" s="344"/>
      <c r="B32" s="348" t="s">
        <v>56</v>
      </c>
      <c r="C32" s="349"/>
      <c r="D32" s="113">
        <f t="shared" si="0"/>
        <v>0</v>
      </c>
      <c r="E32" s="107"/>
      <c r="F32" s="108"/>
      <c r="G32" s="109"/>
      <c r="H32" s="110"/>
      <c r="I32" s="111"/>
      <c r="J32" s="112"/>
      <c r="K32" s="112"/>
      <c r="L32" s="112"/>
      <c r="M32" s="112"/>
      <c r="N32" s="112"/>
      <c r="O32" s="112"/>
      <c r="P32" s="112"/>
      <c r="Q32" s="112"/>
      <c r="R32" s="112"/>
      <c r="S32" s="112"/>
      <c r="T32" s="112"/>
      <c r="U32" s="112"/>
      <c r="AS32" s="91"/>
      <c r="AT32" s="91"/>
      <c r="AU32" s="91"/>
      <c r="AV32" s="92"/>
      <c r="AW32" s="93"/>
      <c r="AX32" s="91"/>
      <c r="AY32" s="91"/>
      <c r="AZ32" s="13"/>
      <c r="BA32" s="13"/>
      <c r="BB32" s="114"/>
      <c r="BC32" s="13"/>
      <c r="BD32" s="13"/>
      <c r="BE32" s="13"/>
      <c r="BF32" s="13"/>
      <c r="BG32" s="13"/>
      <c r="BH32" s="91"/>
      <c r="BI32" s="91"/>
      <c r="BJ32" s="91"/>
      <c r="BK32" s="91"/>
      <c r="BL32" s="91"/>
      <c r="BM32" s="91"/>
      <c r="BN32" s="91"/>
      <c r="BO32" s="91"/>
      <c r="BP32" s="93"/>
      <c r="BQ32" s="91"/>
      <c r="BR32" s="91"/>
      <c r="BS32" s="91"/>
      <c r="BT32" s="91"/>
      <c r="BU32" s="91"/>
      <c r="BV32" s="91"/>
      <c r="BW32" s="91"/>
      <c r="BX32" s="91"/>
      <c r="BY32" s="91"/>
      <c r="BZ32" s="91"/>
      <c r="CA32" s="91"/>
      <c r="CB32" s="91"/>
      <c r="CC32" s="91"/>
    </row>
    <row r="33" spans="1:81" s="11" customFormat="1" ht="16.5" customHeight="1" x14ac:dyDescent="0.2">
      <c r="A33" s="344"/>
      <c r="B33" s="348" t="s">
        <v>57</v>
      </c>
      <c r="C33" s="349"/>
      <c r="D33" s="113">
        <f t="shared" si="0"/>
        <v>0</v>
      </c>
      <c r="E33" s="107"/>
      <c r="F33" s="108"/>
      <c r="G33" s="109"/>
      <c r="H33" s="110"/>
      <c r="I33" s="111"/>
      <c r="J33" s="112"/>
      <c r="K33" s="112"/>
      <c r="L33" s="112"/>
      <c r="M33" s="112"/>
      <c r="N33" s="112"/>
      <c r="O33" s="112"/>
      <c r="P33" s="112"/>
      <c r="Q33" s="112"/>
      <c r="R33" s="112"/>
      <c r="S33" s="112"/>
      <c r="T33" s="112"/>
      <c r="U33" s="112"/>
      <c r="AS33" s="91"/>
      <c r="AT33" s="91"/>
      <c r="AU33" s="91"/>
      <c r="AV33" s="92"/>
      <c r="AW33" s="93"/>
      <c r="AX33" s="91"/>
      <c r="AY33" s="91"/>
      <c r="AZ33" s="13"/>
      <c r="BA33" s="13"/>
      <c r="BB33" s="114"/>
      <c r="BC33" s="13"/>
      <c r="BD33" s="13"/>
      <c r="BE33" s="13"/>
      <c r="BF33" s="13"/>
      <c r="BG33" s="13"/>
      <c r="BH33" s="91"/>
      <c r="BI33" s="91"/>
      <c r="BJ33" s="91"/>
      <c r="BK33" s="91"/>
      <c r="BL33" s="91"/>
      <c r="BM33" s="91"/>
      <c r="BN33" s="91"/>
      <c r="BO33" s="91"/>
      <c r="BP33" s="93"/>
      <c r="BQ33" s="91"/>
      <c r="BR33" s="91"/>
      <c r="BS33" s="91"/>
      <c r="BT33" s="91"/>
      <c r="BU33" s="91"/>
      <c r="BV33" s="91"/>
      <c r="BW33" s="91"/>
      <c r="BX33" s="91"/>
      <c r="BY33" s="91"/>
      <c r="BZ33" s="91"/>
      <c r="CA33" s="91"/>
      <c r="CB33" s="91"/>
      <c r="CC33" s="91"/>
    </row>
    <row r="34" spans="1:81" s="11" customFormat="1" ht="15" customHeight="1" x14ac:dyDescent="0.2">
      <c r="A34" s="344"/>
      <c r="B34" s="348" t="s">
        <v>58</v>
      </c>
      <c r="C34" s="349"/>
      <c r="D34" s="113">
        <f t="shared" si="0"/>
        <v>0</v>
      </c>
      <c r="E34" s="107"/>
      <c r="F34" s="108"/>
      <c r="G34" s="109"/>
      <c r="H34" s="110"/>
      <c r="I34" s="111"/>
      <c r="J34" s="112"/>
      <c r="K34" s="112"/>
      <c r="L34" s="112"/>
      <c r="M34" s="112"/>
      <c r="N34" s="112"/>
      <c r="O34" s="112"/>
      <c r="P34" s="112"/>
      <c r="Q34" s="112"/>
      <c r="R34" s="112"/>
      <c r="S34" s="112"/>
      <c r="T34" s="112"/>
      <c r="U34" s="112"/>
      <c r="AS34" s="91"/>
      <c r="AT34" s="91"/>
      <c r="AU34" s="91"/>
      <c r="AV34" s="92"/>
      <c r="AW34" s="93"/>
      <c r="AX34" s="91"/>
      <c r="AY34" s="91"/>
      <c r="AZ34" s="13"/>
      <c r="BA34" s="13"/>
      <c r="BB34" s="114"/>
      <c r="BC34" s="13"/>
      <c r="BD34" s="13"/>
      <c r="BE34" s="13"/>
      <c r="BF34" s="13"/>
      <c r="BG34" s="13"/>
      <c r="BH34" s="91"/>
      <c r="BI34" s="91"/>
      <c r="BJ34" s="91"/>
      <c r="BK34" s="91"/>
      <c r="BL34" s="91"/>
      <c r="BM34" s="91"/>
      <c r="BN34" s="91"/>
      <c r="BO34" s="91"/>
      <c r="BP34" s="93"/>
      <c r="BQ34" s="91"/>
      <c r="BR34" s="91"/>
      <c r="BS34" s="91"/>
      <c r="BT34" s="91"/>
      <c r="BU34" s="91"/>
      <c r="BV34" s="91"/>
      <c r="BW34" s="91"/>
      <c r="BX34" s="91"/>
      <c r="BY34" s="91"/>
      <c r="BZ34" s="91"/>
      <c r="CA34" s="91"/>
      <c r="CB34" s="91"/>
      <c r="CC34" s="91"/>
    </row>
    <row r="35" spans="1:81" s="11" customFormat="1" ht="15.75" customHeight="1" x14ac:dyDescent="0.2">
      <c r="A35" s="344"/>
      <c r="B35" s="348" t="s">
        <v>59</v>
      </c>
      <c r="C35" s="349"/>
      <c r="D35" s="113">
        <f t="shared" si="0"/>
        <v>0</v>
      </c>
      <c r="E35" s="107"/>
      <c r="F35" s="108"/>
      <c r="G35" s="109"/>
      <c r="H35" s="110"/>
      <c r="I35" s="111"/>
      <c r="J35" s="112"/>
      <c r="K35" s="112"/>
      <c r="L35" s="112"/>
      <c r="M35" s="112"/>
      <c r="N35" s="112"/>
      <c r="O35" s="112"/>
      <c r="P35" s="112"/>
      <c r="Q35" s="112"/>
      <c r="R35" s="112"/>
      <c r="S35" s="112"/>
      <c r="T35" s="112"/>
      <c r="U35" s="112"/>
      <c r="AS35" s="91"/>
      <c r="AT35" s="91"/>
      <c r="AU35" s="91"/>
      <c r="AV35" s="92"/>
      <c r="AW35" s="93"/>
      <c r="AX35" s="91"/>
      <c r="AY35" s="91"/>
      <c r="AZ35" s="13"/>
      <c r="BA35" s="13"/>
      <c r="BB35" s="114"/>
      <c r="BC35" s="13"/>
      <c r="BD35" s="13"/>
      <c r="BE35" s="13"/>
      <c r="BF35" s="13"/>
      <c r="BG35" s="13"/>
      <c r="BH35" s="91"/>
      <c r="BI35" s="91"/>
      <c r="BJ35" s="91"/>
      <c r="BK35" s="91"/>
      <c r="BL35" s="91"/>
      <c r="BM35" s="91"/>
      <c r="BN35" s="91"/>
      <c r="BO35" s="91"/>
      <c r="BP35" s="93"/>
      <c r="BQ35" s="91"/>
      <c r="BR35" s="91"/>
      <c r="BS35" s="91"/>
      <c r="BT35" s="91"/>
      <c r="BU35" s="91"/>
      <c r="BV35" s="91"/>
      <c r="BW35" s="91"/>
      <c r="BX35" s="91"/>
      <c r="BY35" s="91"/>
      <c r="BZ35" s="91"/>
      <c r="CA35" s="91"/>
      <c r="CB35" s="91"/>
      <c r="CC35" s="91"/>
    </row>
    <row r="36" spans="1:81" s="11" customFormat="1" ht="33.75" customHeight="1" x14ac:dyDescent="0.2">
      <c r="A36" s="344"/>
      <c r="B36" s="348" t="s">
        <v>60</v>
      </c>
      <c r="C36" s="349"/>
      <c r="D36" s="113">
        <f t="shared" si="0"/>
        <v>0</v>
      </c>
      <c r="E36" s="107"/>
      <c r="F36" s="108"/>
      <c r="G36" s="109"/>
      <c r="H36" s="110"/>
      <c r="I36" s="111"/>
      <c r="J36" s="112"/>
      <c r="K36" s="112"/>
      <c r="L36" s="112"/>
      <c r="M36" s="112"/>
      <c r="N36" s="112"/>
      <c r="O36" s="112"/>
      <c r="P36" s="112"/>
      <c r="Q36" s="112"/>
      <c r="R36" s="112"/>
      <c r="S36" s="112"/>
      <c r="T36" s="112"/>
      <c r="U36" s="112"/>
      <c r="AS36" s="91"/>
      <c r="AT36" s="91"/>
      <c r="AU36" s="91"/>
      <c r="AV36" s="92"/>
      <c r="AW36" s="93"/>
      <c r="AX36" s="91"/>
      <c r="AY36" s="91"/>
      <c r="AZ36" s="13"/>
      <c r="BA36" s="13"/>
      <c r="BB36" s="114"/>
      <c r="BC36" s="13"/>
      <c r="BD36" s="13"/>
      <c r="BE36" s="13"/>
      <c r="BF36" s="13"/>
      <c r="BG36" s="13"/>
      <c r="BH36" s="91"/>
      <c r="BI36" s="91"/>
      <c r="BJ36" s="91"/>
      <c r="BK36" s="91"/>
      <c r="BL36" s="91"/>
      <c r="BM36" s="91"/>
      <c r="BN36" s="91"/>
      <c r="BO36" s="91"/>
      <c r="BP36" s="93"/>
      <c r="BQ36" s="91"/>
      <c r="BR36" s="91"/>
      <c r="BS36" s="91"/>
      <c r="BT36" s="91"/>
      <c r="BU36" s="91"/>
      <c r="BV36" s="91"/>
      <c r="BW36" s="91"/>
      <c r="BX36" s="91"/>
      <c r="BY36" s="91"/>
      <c r="BZ36" s="91"/>
      <c r="CA36" s="91"/>
      <c r="CB36" s="91"/>
      <c r="CC36" s="91"/>
    </row>
    <row r="37" spans="1:81" s="11" customFormat="1" ht="33.75" customHeight="1" x14ac:dyDescent="0.2">
      <c r="A37" s="344"/>
      <c r="B37" s="348" t="s">
        <v>61</v>
      </c>
      <c r="C37" s="349"/>
      <c r="D37" s="113">
        <f t="shared" si="0"/>
        <v>0</v>
      </c>
      <c r="E37" s="107"/>
      <c r="F37" s="108"/>
      <c r="G37" s="109"/>
      <c r="H37" s="110"/>
      <c r="I37" s="111"/>
      <c r="J37" s="112"/>
      <c r="K37" s="112"/>
      <c r="L37" s="112"/>
      <c r="M37" s="112"/>
      <c r="N37" s="112"/>
      <c r="O37" s="112"/>
      <c r="P37" s="112"/>
      <c r="Q37" s="112"/>
      <c r="R37" s="112"/>
      <c r="S37" s="112"/>
      <c r="T37" s="112"/>
      <c r="U37" s="112"/>
      <c r="AS37" s="91"/>
      <c r="AT37" s="91"/>
      <c r="AU37" s="91"/>
      <c r="AV37" s="92"/>
      <c r="AW37" s="93"/>
      <c r="AX37" s="91"/>
      <c r="AY37" s="91"/>
      <c r="AZ37" s="13"/>
      <c r="BA37" s="13"/>
      <c r="BB37" s="114"/>
      <c r="BC37" s="13"/>
      <c r="BD37" s="13"/>
      <c r="BE37" s="13"/>
      <c r="BF37" s="13"/>
      <c r="BG37" s="13"/>
      <c r="BH37" s="91"/>
      <c r="BI37" s="91"/>
      <c r="BJ37" s="91"/>
      <c r="BK37" s="91"/>
      <c r="BL37" s="91"/>
      <c r="BM37" s="91"/>
      <c r="BN37" s="91"/>
      <c r="BO37" s="91"/>
      <c r="BP37" s="93"/>
      <c r="BQ37" s="91"/>
      <c r="BR37" s="91"/>
      <c r="BS37" s="91"/>
      <c r="BT37" s="91"/>
      <c r="BU37" s="91"/>
      <c r="BV37" s="91"/>
      <c r="BW37" s="91"/>
      <c r="BX37" s="91"/>
      <c r="BY37" s="91"/>
      <c r="BZ37" s="91"/>
      <c r="CA37" s="91"/>
      <c r="CB37" s="91"/>
      <c r="CC37" s="91"/>
    </row>
    <row r="38" spans="1:81" s="11" customFormat="1" ht="35.25" customHeight="1" x14ac:dyDescent="0.2">
      <c r="A38" s="344"/>
      <c r="B38" s="348" t="s">
        <v>62</v>
      </c>
      <c r="C38" s="349"/>
      <c r="D38" s="113">
        <f t="shared" si="0"/>
        <v>0</v>
      </c>
      <c r="E38" s="107"/>
      <c r="F38" s="108"/>
      <c r="G38" s="109"/>
      <c r="H38" s="110"/>
      <c r="I38" s="111"/>
      <c r="J38" s="112"/>
      <c r="K38" s="112"/>
      <c r="L38" s="112"/>
      <c r="M38" s="112"/>
      <c r="N38" s="112"/>
      <c r="O38" s="112"/>
      <c r="P38" s="112"/>
      <c r="Q38" s="112"/>
      <c r="R38" s="112"/>
      <c r="S38" s="112"/>
      <c r="T38" s="112"/>
      <c r="U38" s="112"/>
      <c r="AS38" s="91"/>
      <c r="AT38" s="91"/>
      <c r="AU38" s="91"/>
      <c r="AV38" s="92"/>
      <c r="AW38" s="93"/>
      <c r="AX38" s="91"/>
      <c r="AY38" s="91"/>
      <c r="AZ38" s="13"/>
      <c r="BA38" s="13"/>
      <c r="BB38" s="114"/>
      <c r="BC38" s="13"/>
      <c r="BD38" s="13"/>
      <c r="BE38" s="13"/>
      <c r="BF38" s="13"/>
      <c r="BG38" s="13"/>
      <c r="BH38" s="91"/>
      <c r="BI38" s="91"/>
      <c r="BJ38" s="91"/>
      <c r="BK38" s="91"/>
      <c r="BL38" s="91"/>
      <c r="BM38" s="91"/>
      <c r="BN38" s="91"/>
      <c r="BO38" s="91"/>
      <c r="BP38" s="93"/>
      <c r="BQ38" s="91"/>
      <c r="BR38" s="91"/>
      <c r="BS38" s="91"/>
      <c r="BT38" s="91"/>
      <c r="BU38" s="91"/>
      <c r="BV38" s="91"/>
      <c r="BW38" s="91"/>
      <c r="BX38" s="91"/>
      <c r="BY38" s="91"/>
      <c r="BZ38" s="91"/>
      <c r="CA38" s="91"/>
      <c r="CB38" s="91"/>
      <c r="CC38" s="91"/>
    </row>
    <row r="39" spans="1:81" s="11" customFormat="1" ht="14.25" customHeight="1" x14ac:dyDescent="0.2">
      <c r="A39" s="345"/>
      <c r="B39" s="352" t="s">
        <v>63</v>
      </c>
      <c r="C39" s="353"/>
      <c r="D39" s="115">
        <f t="shared" si="0"/>
        <v>0</v>
      </c>
      <c r="E39" s="116"/>
      <c r="F39" s="117"/>
      <c r="G39" s="118"/>
      <c r="H39" s="119"/>
      <c r="I39" s="111"/>
      <c r="J39" s="112"/>
      <c r="K39" s="112"/>
      <c r="L39" s="112"/>
      <c r="M39" s="112"/>
      <c r="N39" s="112"/>
      <c r="O39" s="112"/>
      <c r="P39" s="112"/>
      <c r="Q39" s="112"/>
      <c r="R39" s="112"/>
      <c r="S39" s="112"/>
      <c r="T39" s="112"/>
      <c r="U39" s="112"/>
      <c r="AS39" s="91"/>
      <c r="AT39" s="91"/>
      <c r="AU39" s="91"/>
      <c r="AV39" s="92"/>
      <c r="AW39" s="93"/>
      <c r="AX39" s="91"/>
      <c r="AY39" s="91"/>
      <c r="AZ39" s="13"/>
      <c r="BA39" s="13"/>
      <c r="BB39" s="114"/>
      <c r="BC39" s="13"/>
      <c r="BD39" s="13"/>
      <c r="BE39" s="13"/>
      <c r="BF39" s="13"/>
      <c r="BG39" s="13"/>
      <c r="BH39" s="91"/>
      <c r="BI39" s="91"/>
      <c r="BJ39" s="91"/>
      <c r="BK39" s="91"/>
      <c r="BL39" s="91"/>
      <c r="BM39" s="91"/>
      <c r="BN39" s="91"/>
      <c r="BO39" s="91"/>
      <c r="BP39" s="93"/>
      <c r="BQ39" s="91"/>
      <c r="BR39" s="91"/>
      <c r="BS39" s="91"/>
      <c r="BT39" s="91"/>
      <c r="BU39" s="91"/>
      <c r="BV39" s="91"/>
      <c r="BW39" s="91"/>
      <c r="BX39" s="91"/>
      <c r="BY39" s="91"/>
      <c r="BZ39" s="91"/>
      <c r="CA39" s="91"/>
      <c r="CB39" s="91"/>
      <c r="CC39" s="91"/>
    </row>
    <row r="40" spans="1:81" s="11" customFormat="1" ht="14.25" x14ac:dyDescent="0.2">
      <c r="A40" s="343" t="s">
        <v>64</v>
      </c>
      <c r="B40" s="346" t="s">
        <v>65</v>
      </c>
      <c r="C40" s="347"/>
      <c r="D40" s="106">
        <f t="shared" si="0"/>
        <v>0</v>
      </c>
      <c r="E40" s="120"/>
      <c r="F40" s="121"/>
      <c r="G40" s="122"/>
      <c r="H40" s="123"/>
      <c r="I40" s="111"/>
      <c r="J40" s="112"/>
      <c r="K40" s="112"/>
      <c r="L40" s="112"/>
      <c r="M40" s="112"/>
      <c r="N40" s="112"/>
      <c r="O40" s="112"/>
      <c r="P40" s="112"/>
      <c r="Q40" s="112"/>
      <c r="R40" s="112"/>
      <c r="S40" s="112"/>
      <c r="T40" s="112"/>
      <c r="U40" s="112"/>
      <c r="AS40" s="91"/>
      <c r="AT40" s="91"/>
      <c r="AU40" s="91"/>
      <c r="AV40" s="92"/>
      <c r="AW40" s="93"/>
      <c r="AX40" s="91"/>
      <c r="AY40" s="91"/>
      <c r="AZ40" s="13"/>
      <c r="BA40" s="13"/>
      <c r="BB40" s="114"/>
      <c r="BC40" s="13"/>
      <c r="BD40" s="13"/>
      <c r="BE40" s="13"/>
      <c r="BF40" s="13"/>
      <c r="BG40" s="13"/>
      <c r="BH40" s="91"/>
      <c r="BI40" s="91"/>
      <c r="BJ40" s="91"/>
      <c r="BK40" s="91"/>
      <c r="BL40" s="91"/>
      <c r="BM40" s="91"/>
      <c r="BN40" s="91"/>
      <c r="BO40" s="91"/>
      <c r="BP40" s="93"/>
      <c r="BQ40" s="91"/>
      <c r="BR40" s="91"/>
      <c r="BS40" s="91"/>
      <c r="BT40" s="91"/>
      <c r="BU40" s="91"/>
      <c r="BV40" s="91"/>
      <c r="BW40" s="91"/>
      <c r="BX40" s="91"/>
      <c r="BY40" s="91"/>
      <c r="BZ40" s="91"/>
      <c r="CA40" s="91"/>
      <c r="CB40" s="91"/>
      <c r="CC40" s="91"/>
    </row>
    <row r="41" spans="1:81" s="11" customFormat="1" ht="14.25" x14ac:dyDescent="0.2">
      <c r="A41" s="344"/>
      <c r="B41" s="348" t="s">
        <v>66</v>
      </c>
      <c r="C41" s="349"/>
      <c r="D41" s="113">
        <f t="shared" si="0"/>
        <v>0</v>
      </c>
      <c r="E41" s="107"/>
      <c r="F41" s="108"/>
      <c r="G41" s="109"/>
      <c r="H41" s="110"/>
      <c r="I41" s="111"/>
      <c r="J41" s="112"/>
      <c r="K41" s="112"/>
      <c r="L41" s="112"/>
      <c r="M41" s="112"/>
      <c r="N41" s="112"/>
      <c r="O41" s="112"/>
      <c r="P41" s="112"/>
      <c r="Q41" s="112"/>
      <c r="R41" s="112"/>
      <c r="S41" s="112"/>
      <c r="T41" s="112"/>
      <c r="U41" s="112"/>
      <c r="AS41" s="91"/>
      <c r="AT41" s="91"/>
      <c r="AU41" s="91"/>
      <c r="AV41" s="92"/>
      <c r="AW41" s="93"/>
      <c r="AX41" s="91"/>
      <c r="AY41" s="91"/>
      <c r="AZ41" s="13"/>
      <c r="BA41" s="13"/>
      <c r="BB41" s="114"/>
      <c r="BC41" s="13"/>
      <c r="BD41" s="13"/>
      <c r="BE41" s="13"/>
      <c r="BF41" s="13"/>
      <c r="BG41" s="13"/>
      <c r="BH41" s="91"/>
      <c r="BI41" s="91"/>
      <c r="BJ41" s="91"/>
      <c r="BK41" s="91"/>
      <c r="BL41" s="91"/>
      <c r="BM41" s="91"/>
      <c r="BN41" s="91"/>
      <c r="BO41" s="91"/>
      <c r="BP41" s="93"/>
      <c r="BQ41" s="91"/>
      <c r="BR41" s="91"/>
      <c r="BS41" s="91"/>
      <c r="BT41" s="91"/>
      <c r="BU41" s="91"/>
      <c r="BV41" s="91"/>
      <c r="BW41" s="91"/>
      <c r="BX41" s="91"/>
      <c r="BY41" s="91"/>
      <c r="BZ41" s="91"/>
      <c r="CA41" s="91"/>
      <c r="CB41" s="91"/>
      <c r="CC41" s="91"/>
    </row>
    <row r="42" spans="1:81" s="11" customFormat="1" ht="14.25" x14ac:dyDescent="0.2">
      <c r="A42" s="344"/>
      <c r="B42" s="352" t="s">
        <v>63</v>
      </c>
      <c r="C42" s="353"/>
      <c r="D42" s="115">
        <f t="shared" si="0"/>
        <v>0</v>
      </c>
      <c r="E42" s="107"/>
      <c r="F42" s="108"/>
      <c r="G42" s="109"/>
      <c r="H42" s="110"/>
      <c r="I42" s="111"/>
      <c r="J42" s="112"/>
      <c r="K42" s="112"/>
      <c r="L42" s="112"/>
      <c r="M42" s="112"/>
      <c r="N42" s="112"/>
      <c r="O42" s="112"/>
      <c r="P42" s="112"/>
      <c r="Q42" s="112"/>
      <c r="R42" s="112"/>
      <c r="S42" s="112"/>
      <c r="T42" s="112"/>
      <c r="U42" s="112"/>
      <c r="AS42" s="91"/>
      <c r="AT42" s="91"/>
      <c r="AU42" s="91"/>
      <c r="AV42" s="92"/>
      <c r="AW42" s="93"/>
      <c r="AX42" s="91"/>
      <c r="AY42" s="91"/>
      <c r="AZ42" s="13"/>
      <c r="BA42" s="13"/>
      <c r="BB42" s="114"/>
      <c r="BC42" s="13"/>
      <c r="BD42" s="13"/>
      <c r="BE42" s="13"/>
      <c r="BF42" s="13"/>
      <c r="BG42" s="13"/>
      <c r="BH42" s="91"/>
      <c r="BI42" s="91"/>
      <c r="BJ42" s="91"/>
      <c r="BK42" s="91"/>
      <c r="BL42" s="91"/>
      <c r="BM42" s="91"/>
      <c r="BN42" s="91"/>
      <c r="BO42" s="91"/>
      <c r="BP42" s="93"/>
      <c r="BQ42" s="91"/>
      <c r="BR42" s="91"/>
      <c r="BS42" s="91"/>
      <c r="BT42" s="91"/>
      <c r="BU42" s="91"/>
      <c r="BV42" s="91"/>
      <c r="BW42" s="91"/>
      <c r="BX42" s="91"/>
      <c r="BY42" s="91"/>
      <c r="BZ42" s="91"/>
      <c r="CA42" s="91"/>
      <c r="CB42" s="91"/>
      <c r="CC42" s="91"/>
    </row>
    <row r="43" spans="1:81" s="11" customFormat="1" ht="14.25" x14ac:dyDescent="0.2">
      <c r="A43" s="343" t="s">
        <v>67</v>
      </c>
      <c r="B43" s="346" t="s">
        <v>65</v>
      </c>
      <c r="C43" s="347"/>
      <c r="D43" s="106">
        <f t="shared" si="0"/>
        <v>0</v>
      </c>
      <c r="E43" s="120"/>
      <c r="F43" s="121"/>
      <c r="G43" s="122"/>
      <c r="H43" s="123"/>
      <c r="I43" s="111"/>
      <c r="J43" s="112"/>
      <c r="K43" s="112"/>
      <c r="L43" s="112"/>
      <c r="M43" s="112"/>
      <c r="N43" s="112"/>
      <c r="O43" s="112"/>
      <c r="P43" s="112"/>
      <c r="Q43" s="112"/>
      <c r="R43" s="112"/>
      <c r="S43" s="112"/>
      <c r="T43" s="112"/>
      <c r="U43" s="112"/>
      <c r="AS43" s="91"/>
      <c r="AT43" s="91"/>
      <c r="AU43" s="91"/>
      <c r="AV43" s="92"/>
      <c r="AW43" s="93"/>
      <c r="AX43" s="91"/>
      <c r="AY43" s="91"/>
      <c r="AZ43" s="13"/>
      <c r="BA43" s="13"/>
      <c r="BB43" s="114"/>
      <c r="BC43" s="13"/>
      <c r="BD43" s="13"/>
      <c r="BE43" s="13"/>
      <c r="BF43" s="13"/>
      <c r="BG43" s="13"/>
      <c r="BH43" s="91"/>
      <c r="BI43" s="91"/>
      <c r="BJ43" s="91"/>
      <c r="BK43" s="91"/>
      <c r="BL43" s="91"/>
      <c r="BM43" s="91"/>
      <c r="BN43" s="91"/>
      <c r="BO43" s="91"/>
      <c r="BP43" s="93"/>
      <c r="BQ43" s="91"/>
      <c r="BR43" s="91"/>
      <c r="BS43" s="91"/>
      <c r="BT43" s="91"/>
      <c r="BU43" s="91"/>
      <c r="BV43" s="91"/>
      <c r="BW43" s="91"/>
      <c r="BX43" s="91"/>
      <c r="BY43" s="91"/>
      <c r="BZ43" s="91"/>
      <c r="CA43" s="91"/>
      <c r="CB43" s="91"/>
      <c r="CC43" s="91"/>
    </row>
    <row r="44" spans="1:81" s="11" customFormat="1" ht="14.25" x14ac:dyDescent="0.2">
      <c r="A44" s="344"/>
      <c r="B44" s="348" t="s">
        <v>66</v>
      </c>
      <c r="C44" s="349"/>
      <c r="D44" s="113">
        <f t="shared" si="0"/>
        <v>0</v>
      </c>
      <c r="E44" s="107"/>
      <c r="F44" s="108"/>
      <c r="G44" s="109"/>
      <c r="H44" s="110"/>
      <c r="I44" s="111"/>
      <c r="J44" s="112"/>
      <c r="K44" s="112"/>
      <c r="L44" s="112"/>
      <c r="M44" s="112"/>
      <c r="N44" s="112"/>
      <c r="O44" s="112"/>
      <c r="P44" s="112"/>
      <c r="Q44" s="112"/>
      <c r="R44" s="112"/>
      <c r="S44" s="112"/>
      <c r="T44" s="112"/>
      <c r="U44" s="112"/>
      <c r="AS44" s="91"/>
      <c r="AT44" s="91"/>
      <c r="AU44" s="91"/>
      <c r="AV44" s="92"/>
      <c r="AW44" s="93"/>
      <c r="AX44" s="91"/>
      <c r="AY44" s="91"/>
      <c r="AZ44" s="13"/>
      <c r="BA44" s="13"/>
      <c r="BB44" s="114"/>
      <c r="BC44" s="13"/>
      <c r="BD44" s="13"/>
      <c r="BE44" s="13"/>
      <c r="BF44" s="13"/>
      <c r="BG44" s="13"/>
      <c r="BH44" s="91"/>
      <c r="BI44" s="91"/>
      <c r="BJ44" s="91"/>
      <c r="BK44" s="91"/>
      <c r="BL44" s="91"/>
      <c r="BM44" s="91"/>
      <c r="BN44" s="91"/>
      <c r="BO44" s="91"/>
      <c r="BP44" s="93"/>
      <c r="BQ44" s="91"/>
      <c r="BR44" s="91"/>
      <c r="BS44" s="91"/>
      <c r="BT44" s="91"/>
      <c r="BU44" s="91"/>
      <c r="BV44" s="91"/>
      <c r="BW44" s="91"/>
      <c r="BX44" s="91"/>
      <c r="BY44" s="91"/>
      <c r="BZ44" s="91"/>
      <c r="CA44" s="91"/>
      <c r="CB44" s="91"/>
      <c r="CC44" s="91"/>
    </row>
    <row r="45" spans="1:81" s="11" customFormat="1" ht="14.25" x14ac:dyDescent="0.2">
      <c r="A45" s="345"/>
      <c r="B45" s="354" t="s">
        <v>63</v>
      </c>
      <c r="C45" s="355"/>
      <c r="D45" s="115">
        <f t="shared" si="0"/>
        <v>0</v>
      </c>
      <c r="E45" s="116"/>
      <c r="F45" s="117"/>
      <c r="G45" s="118"/>
      <c r="H45" s="119"/>
      <c r="I45" s="111"/>
      <c r="J45" s="112"/>
      <c r="K45" s="112"/>
      <c r="L45" s="112"/>
      <c r="M45" s="112"/>
      <c r="N45" s="112"/>
      <c r="O45" s="112"/>
      <c r="P45" s="112"/>
      <c r="Q45" s="112"/>
      <c r="R45" s="112"/>
      <c r="S45" s="112"/>
      <c r="T45" s="112"/>
      <c r="U45" s="112"/>
      <c r="AS45" s="91"/>
      <c r="AT45" s="91"/>
      <c r="AU45" s="91"/>
      <c r="AV45" s="92"/>
      <c r="AW45" s="93"/>
      <c r="AX45" s="91"/>
      <c r="AY45" s="91"/>
      <c r="AZ45" s="13"/>
      <c r="BA45" s="13"/>
      <c r="BB45" s="114"/>
      <c r="BC45" s="13"/>
      <c r="BD45" s="13"/>
      <c r="BE45" s="13"/>
      <c r="BF45" s="13"/>
      <c r="BG45" s="13"/>
      <c r="BH45" s="91"/>
      <c r="BI45" s="91"/>
      <c r="BJ45" s="91"/>
      <c r="BK45" s="91"/>
      <c r="BL45" s="91"/>
      <c r="BM45" s="91"/>
      <c r="BN45" s="91"/>
      <c r="BO45" s="91"/>
      <c r="BP45" s="93"/>
      <c r="BQ45" s="91"/>
      <c r="BR45" s="91"/>
      <c r="BS45" s="91"/>
      <c r="BT45" s="91"/>
      <c r="BU45" s="91"/>
      <c r="BV45" s="91"/>
      <c r="BW45" s="91"/>
      <c r="BX45" s="91"/>
      <c r="BY45" s="91"/>
      <c r="BZ45" s="91"/>
      <c r="CA45" s="91"/>
      <c r="CB45" s="91"/>
      <c r="CC45" s="91"/>
    </row>
    <row r="46" spans="1:81" s="11" customFormat="1" ht="25.5" customHeight="1" x14ac:dyDescent="0.2">
      <c r="A46" s="124" t="s">
        <v>63</v>
      </c>
      <c r="B46" s="356" t="s">
        <v>68</v>
      </c>
      <c r="C46" s="357"/>
      <c r="D46" s="125">
        <f t="shared" si="0"/>
        <v>0</v>
      </c>
      <c r="E46" s="126"/>
      <c r="F46" s="127"/>
      <c r="G46" s="128"/>
      <c r="H46" s="129"/>
      <c r="I46" s="111"/>
      <c r="J46" s="112"/>
      <c r="K46" s="112"/>
      <c r="L46" s="112"/>
      <c r="M46" s="112"/>
      <c r="N46" s="112"/>
      <c r="O46" s="112"/>
      <c r="P46" s="112"/>
      <c r="Q46" s="112"/>
      <c r="R46" s="112"/>
      <c r="S46" s="112"/>
      <c r="T46" s="112"/>
      <c r="U46" s="112"/>
      <c r="AS46" s="91"/>
      <c r="AT46" s="91"/>
      <c r="AU46" s="91"/>
      <c r="AV46" s="92"/>
      <c r="AW46" s="93"/>
      <c r="AX46" s="91"/>
      <c r="AY46" s="91"/>
      <c r="AZ46" s="13"/>
      <c r="BA46" s="13"/>
      <c r="BB46" s="114"/>
      <c r="BC46" s="13"/>
      <c r="BD46" s="13"/>
      <c r="BE46" s="13"/>
      <c r="BF46" s="13"/>
      <c r="BG46" s="13"/>
      <c r="BH46" s="91"/>
      <c r="BI46" s="91"/>
      <c r="BJ46" s="91"/>
      <c r="BK46" s="91"/>
      <c r="BL46" s="91"/>
      <c r="BM46" s="91"/>
      <c r="BN46" s="91"/>
      <c r="BO46" s="91"/>
      <c r="BP46" s="93"/>
      <c r="BQ46" s="91"/>
      <c r="BR46" s="91"/>
      <c r="BS46" s="91"/>
      <c r="BT46" s="91"/>
      <c r="BU46" s="91"/>
      <c r="BV46" s="91"/>
      <c r="BW46" s="91"/>
      <c r="BX46" s="91"/>
      <c r="BY46" s="91"/>
      <c r="BZ46" s="91"/>
      <c r="CA46" s="91"/>
      <c r="CB46" s="91"/>
      <c r="CC46" s="91"/>
    </row>
    <row r="47" spans="1:81" s="15" customFormat="1" ht="34.5" customHeight="1" x14ac:dyDescent="0.2">
      <c r="A47" s="130" t="s">
        <v>69</v>
      </c>
      <c r="B47" s="130"/>
      <c r="C47" s="130"/>
      <c r="D47" s="130"/>
      <c r="E47" s="130"/>
      <c r="F47" s="130"/>
      <c r="G47" s="130"/>
      <c r="H47" s="11"/>
      <c r="I47" s="11"/>
      <c r="J47" s="11"/>
      <c r="K47" s="11"/>
      <c r="L47" s="11"/>
      <c r="M47" s="130"/>
      <c r="N47" s="130"/>
      <c r="R47" s="11"/>
      <c r="AK47" s="13"/>
      <c r="AL47" s="13"/>
      <c r="AM47" s="13"/>
      <c r="AN47" s="13"/>
      <c r="AO47" s="13"/>
      <c r="AP47" s="13"/>
      <c r="AV47" s="17"/>
      <c r="AW47" s="131"/>
      <c r="BA47" s="70"/>
      <c r="BB47" s="70"/>
      <c r="BC47" s="70"/>
      <c r="BD47" s="70"/>
      <c r="BE47" s="70"/>
      <c r="BF47" s="89"/>
      <c r="BP47" s="16"/>
    </row>
    <row r="48" spans="1:81" s="13" customFormat="1" ht="19.5" customHeight="1" x14ac:dyDescent="0.15">
      <c r="A48" s="366" t="s">
        <v>70</v>
      </c>
      <c r="B48" s="368" t="s">
        <v>71</v>
      </c>
      <c r="C48" s="358" t="s">
        <v>72</v>
      </c>
      <c r="D48" s="370"/>
      <c r="E48" s="370"/>
      <c r="F48" s="370"/>
      <c r="G48" s="370"/>
      <c r="H48" s="370"/>
      <c r="I48" s="370"/>
      <c r="J48" s="370"/>
      <c r="K48" s="370"/>
      <c r="L48" s="370"/>
      <c r="M48" s="370"/>
      <c r="N48" s="370"/>
      <c r="O48" s="370"/>
      <c r="P48" s="370"/>
      <c r="Q48" s="370"/>
      <c r="R48" s="370"/>
      <c r="S48" s="370"/>
      <c r="T48" s="370"/>
      <c r="U48" s="359"/>
      <c r="V48" s="358" t="s">
        <v>7</v>
      </c>
      <c r="W48" s="359"/>
      <c r="X48" s="324" t="s">
        <v>73</v>
      </c>
      <c r="Y48" s="15"/>
      <c r="Z48" s="15"/>
      <c r="AA48" s="15"/>
      <c r="AB48" s="15"/>
      <c r="AC48" s="15"/>
      <c r="AD48" s="15"/>
      <c r="AE48" s="15"/>
      <c r="AF48" s="15"/>
      <c r="AG48" s="15"/>
      <c r="AH48" s="15"/>
      <c r="AI48" s="15"/>
      <c r="AJ48" s="15"/>
      <c r="AW48" s="131"/>
      <c r="AX48" s="17"/>
      <c r="BA48" s="70"/>
      <c r="BB48" s="70"/>
      <c r="BC48" s="70"/>
      <c r="BD48" s="70"/>
      <c r="BE48" s="70"/>
      <c r="BF48" s="89"/>
      <c r="BP48" s="16"/>
    </row>
    <row r="49" spans="1:68" s="13" customFormat="1" ht="27.75" customHeight="1" x14ac:dyDescent="0.15">
      <c r="A49" s="367"/>
      <c r="B49" s="369"/>
      <c r="C49" s="132"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5"/>
      <c r="Y49" s="15"/>
      <c r="Z49" s="15"/>
      <c r="AA49" s="15"/>
      <c r="AB49" s="15"/>
      <c r="AC49" s="15"/>
      <c r="AD49" s="15"/>
      <c r="AE49" s="15"/>
      <c r="AF49" s="3"/>
      <c r="AG49" s="15"/>
      <c r="AH49" s="15"/>
      <c r="AI49" s="15"/>
      <c r="AJ49" s="15"/>
      <c r="AK49" s="15"/>
      <c r="AL49" s="15"/>
      <c r="AM49" s="15"/>
      <c r="AW49" s="16"/>
      <c r="AZ49" s="17"/>
      <c r="BA49" s="70"/>
      <c r="BB49" s="70"/>
      <c r="BC49" s="70"/>
      <c r="BD49" s="70"/>
      <c r="BE49" s="70"/>
      <c r="BF49" s="89"/>
      <c r="BP49" s="16"/>
    </row>
    <row r="50" spans="1:68" s="13" customFormat="1" ht="15.75" customHeight="1" x14ac:dyDescent="0.15">
      <c r="A50" s="133" t="s">
        <v>74</v>
      </c>
      <c r="B50" s="134">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5"/>
      <c r="Y50" s="136"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7"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3"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5"/>
      <c r="Y51" s="136" t="str">
        <f t="shared" si="2"/>
        <v/>
      </c>
      <c r="Z51" s="15"/>
      <c r="AA51" s="15"/>
      <c r="AB51" s="15"/>
      <c r="AC51" s="15"/>
      <c r="AI51" s="15"/>
      <c r="AJ51" s="15"/>
      <c r="AK51" s="15"/>
      <c r="AL51" s="15"/>
      <c r="AM51" s="15"/>
      <c r="AW51" s="16"/>
      <c r="AZ51" s="17"/>
      <c r="BA51" s="33" t="str">
        <f t="shared" si="3"/>
        <v/>
      </c>
      <c r="BB51" s="137" t="str">
        <f t="shared" si="4"/>
        <v/>
      </c>
      <c r="BC51" s="33" t="str">
        <f t="shared" si="5"/>
        <v/>
      </c>
      <c r="BD51" s="16">
        <f t="shared" si="6"/>
        <v>0</v>
      </c>
      <c r="BE51" s="16">
        <f t="shared" si="7"/>
        <v>0</v>
      </c>
      <c r="BF51" s="16" t="str">
        <f t="shared" si="8"/>
        <v/>
      </c>
      <c r="BP51" s="16"/>
    </row>
    <row r="52" spans="1:68" s="13" customFormat="1" ht="15.75" customHeight="1" x14ac:dyDescent="0.15">
      <c r="A52" s="133"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5"/>
      <c r="Y52" s="136" t="str">
        <f t="shared" si="2"/>
        <v/>
      </c>
      <c r="Z52" s="15"/>
      <c r="AA52" s="15"/>
      <c r="AB52" s="15"/>
      <c r="AC52" s="15"/>
      <c r="AI52" s="15"/>
      <c r="AJ52" s="15"/>
      <c r="AK52" s="15"/>
      <c r="AL52" s="15"/>
      <c r="AM52" s="15"/>
      <c r="AW52" s="16"/>
      <c r="AZ52" s="17"/>
      <c r="BA52" s="33" t="str">
        <f t="shared" si="3"/>
        <v/>
      </c>
      <c r="BB52" s="137" t="str">
        <f t="shared" si="4"/>
        <v/>
      </c>
      <c r="BC52" s="33" t="str">
        <f t="shared" si="5"/>
        <v/>
      </c>
      <c r="BD52" s="16">
        <f t="shared" si="6"/>
        <v>0</v>
      </c>
      <c r="BE52" s="16">
        <f t="shared" si="7"/>
        <v>0</v>
      </c>
      <c r="BF52" s="16" t="str">
        <f t="shared" si="8"/>
        <v/>
      </c>
      <c r="BP52" s="16"/>
    </row>
    <row r="53" spans="1:68" s="13" customFormat="1" ht="15.75" customHeight="1" x14ac:dyDescent="0.15">
      <c r="A53" s="133"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5"/>
      <c r="Y53" s="136" t="str">
        <f t="shared" si="2"/>
        <v/>
      </c>
      <c r="Z53" s="15"/>
      <c r="AA53" s="15"/>
      <c r="AB53" s="15"/>
      <c r="AC53" s="15"/>
      <c r="AI53" s="15"/>
      <c r="AJ53" s="15"/>
      <c r="AK53" s="15"/>
      <c r="AL53" s="15"/>
      <c r="AM53" s="15"/>
      <c r="AW53" s="16"/>
      <c r="AZ53" s="17"/>
      <c r="BA53" s="33" t="str">
        <f t="shared" si="3"/>
        <v/>
      </c>
      <c r="BB53" s="137" t="str">
        <f t="shared" si="4"/>
        <v/>
      </c>
      <c r="BC53" s="33" t="str">
        <f t="shared" si="5"/>
        <v/>
      </c>
      <c r="BD53" s="16">
        <f t="shared" si="6"/>
        <v>0</v>
      </c>
      <c r="BE53" s="16">
        <f t="shared" si="7"/>
        <v>0</v>
      </c>
      <c r="BF53" s="16" t="str">
        <f t="shared" si="8"/>
        <v/>
      </c>
      <c r="BP53" s="16"/>
    </row>
    <row r="54" spans="1:68" s="13" customFormat="1" ht="15.75" customHeight="1" x14ac:dyDescent="0.15">
      <c r="A54" s="138"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39"/>
      <c r="Y54" s="136" t="str">
        <f t="shared" si="2"/>
        <v/>
      </c>
      <c r="Z54" s="15"/>
      <c r="AA54" s="15"/>
      <c r="AB54" s="15"/>
      <c r="AC54" s="15"/>
      <c r="AI54" s="15"/>
      <c r="AJ54" s="15"/>
      <c r="AK54" s="15"/>
      <c r="AL54" s="15"/>
      <c r="AM54" s="15"/>
      <c r="AW54" s="16"/>
      <c r="AZ54" s="17"/>
      <c r="BA54" s="33" t="str">
        <f t="shared" si="3"/>
        <v/>
      </c>
      <c r="BB54" s="137" t="str">
        <f t="shared" si="4"/>
        <v/>
      </c>
      <c r="BC54" s="33" t="str">
        <f t="shared" si="5"/>
        <v/>
      </c>
      <c r="BD54" s="16">
        <f t="shared" si="6"/>
        <v>0</v>
      </c>
      <c r="BE54" s="16">
        <f t="shared" si="7"/>
        <v>0</v>
      </c>
      <c r="BF54" s="16" t="str">
        <f t="shared" si="8"/>
        <v/>
      </c>
      <c r="BP54" s="16"/>
    </row>
    <row r="55" spans="1:68" s="13" customFormat="1" ht="15.75" customHeight="1" x14ac:dyDescent="0.15">
      <c r="A55" s="140" t="s">
        <v>5</v>
      </c>
      <c r="B55" s="141">
        <f t="shared" si="1"/>
        <v>0</v>
      </c>
      <c r="C55" s="142">
        <f>+SUM(C50:C54)</f>
        <v>0</v>
      </c>
      <c r="D55" s="143">
        <f t="shared" ref="D55:X55" si="9">+SUM(D50:D54)</f>
        <v>0</v>
      </c>
      <c r="E55" s="143">
        <f t="shared" si="9"/>
        <v>0</v>
      </c>
      <c r="F55" s="143">
        <f t="shared" si="9"/>
        <v>0</v>
      </c>
      <c r="G55" s="143">
        <f t="shared" si="9"/>
        <v>0</v>
      </c>
      <c r="H55" s="143">
        <f t="shared" si="9"/>
        <v>0</v>
      </c>
      <c r="I55" s="143">
        <f t="shared" si="9"/>
        <v>0</v>
      </c>
      <c r="J55" s="143">
        <f t="shared" si="9"/>
        <v>0</v>
      </c>
      <c r="K55" s="143">
        <f t="shared" si="9"/>
        <v>0</v>
      </c>
      <c r="L55" s="143">
        <f t="shared" si="9"/>
        <v>0</v>
      </c>
      <c r="M55" s="144">
        <f t="shared" si="9"/>
        <v>0</v>
      </c>
      <c r="N55" s="144">
        <f t="shared" si="9"/>
        <v>0</v>
      </c>
      <c r="O55" s="144">
        <f t="shared" si="9"/>
        <v>0</v>
      </c>
      <c r="P55" s="144">
        <f t="shared" si="9"/>
        <v>0</v>
      </c>
      <c r="Q55" s="144">
        <f t="shared" si="9"/>
        <v>0</v>
      </c>
      <c r="R55" s="144">
        <f t="shared" si="9"/>
        <v>0</v>
      </c>
      <c r="S55" s="144">
        <f t="shared" si="9"/>
        <v>0</v>
      </c>
      <c r="T55" s="144">
        <f t="shared" si="9"/>
        <v>0</v>
      </c>
      <c r="U55" s="144">
        <f t="shared" si="9"/>
        <v>0</v>
      </c>
      <c r="V55" s="142">
        <f t="shared" si="9"/>
        <v>0</v>
      </c>
      <c r="W55" s="145">
        <f t="shared" si="9"/>
        <v>0</v>
      </c>
      <c r="X55" s="146">
        <f t="shared" si="9"/>
        <v>0</v>
      </c>
      <c r="Y55" s="136" t="str">
        <f t="shared" si="2"/>
        <v/>
      </c>
      <c r="Z55" s="15"/>
      <c r="AA55" s="15"/>
      <c r="AB55" s="15"/>
      <c r="AC55" s="15"/>
      <c r="AI55" s="15"/>
      <c r="AJ55" s="15"/>
      <c r="AK55" s="15"/>
      <c r="AL55" s="15"/>
      <c r="AM55" s="15"/>
      <c r="AW55" s="16"/>
      <c r="AZ55" s="17"/>
      <c r="BA55" s="33" t="str">
        <f t="shared" si="3"/>
        <v/>
      </c>
      <c r="BB55" s="137" t="str">
        <f t="shared" si="4"/>
        <v/>
      </c>
      <c r="BC55" s="33" t="str">
        <f t="shared" si="5"/>
        <v/>
      </c>
      <c r="BD55" s="16">
        <f t="shared" si="6"/>
        <v>0</v>
      </c>
      <c r="BE55" s="16">
        <f t="shared" si="7"/>
        <v>0</v>
      </c>
      <c r="BF55" s="16" t="str">
        <f t="shared" si="8"/>
        <v/>
      </c>
      <c r="BP55" s="16"/>
    </row>
    <row r="56" spans="1:68" s="13" customFormat="1" ht="39.75" customHeight="1" x14ac:dyDescent="0.2">
      <c r="A56" s="147" t="s">
        <v>79</v>
      </c>
      <c r="C56" s="130"/>
      <c r="D56" s="130"/>
      <c r="E56" s="130"/>
      <c r="F56" s="130"/>
      <c r="G56" s="130"/>
      <c r="H56" s="130"/>
      <c r="I56" s="130"/>
      <c r="J56" s="130"/>
      <c r="K56" s="130"/>
      <c r="L56" s="130"/>
      <c r="M56" s="130"/>
      <c r="N56" s="130"/>
      <c r="O56" s="15"/>
      <c r="P56" s="15"/>
      <c r="Q56" s="15"/>
      <c r="R56" s="15"/>
      <c r="S56" s="15"/>
      <c r="T56" s="15"/>
      <c r="U56" s="15"/>
      <c r="V56" s="15"/>
      <c r="W56" s="15"/>
      <c r="X56" s="15"/>
      <c r="Y56" s="15"/>
      <c r="Z56" s="15"/>
      <c r="AF56" s="15"/>
      <c r="AG56" s="15"/>
      <c r="AH56" s="15"/>
      <c r="AI56" s="15"/>
      <c r="AJ56" s="15"/>
      <c r="AV56" s="17"/>
      <c r="AW56" s="131"/>
      <c r="BA56" s="70"/>
      <c r="BB56" s="70"/>
      <c r="BC56" s="70"/>
      <c r="BD56" s="70"/>
      <c r="BE56" s="70"/>
      <c r="BF56" s="89"/>
      <c r="BP56" s="16"/>
    </row>
    <row r="57" spans="1:68" s="13" customFormat="1" ht="19.5" customHeight="1" x14ac:dyDescent="0.15">
      <c r="A57" s="295" t="s">
        <v>70</v>
      </c>
      <c r="B57" s="94" t="s">
        <v>71</v>
      </c>
      <c r="C57" s="15"/>
      <c r="D57" s="15"/>
      <c r="E57" s="15"/>
      <c r="F57" s="15"/>
      <c r="G57" s="15"/>
      <c r="H57" s="15"/>
      <c r="I57" s="15"/>
      <c r="J57" s="15"/>
      <c r="K57" s="15"/>
      <c r="Q57" s="15"/>
      <c r="R57" s="15"/>
      <c r="S57" s="15"/>
      <c r="T57" s="15"/>
      <c r="U57" s="15"/>
      <c r="AH57" s="148"/>
      <c r="AI57" s="148"/>
      <c r="AW57" s="16"/>
      <c r="BA57" s="70"/>
      <c r="BB57" s="70"/>
      <c r="BC57" s="70"/>
      <c r="BD57" s="70"/>
      <c r="BE57" s="70"/>
      <c r="BF57" s="89"/>
      <c r="BP57" s="16"/>
    </row>
    <row r="58" spans="1:68" s="13" customFormat="1" ht="15" customHeight="1" x14ac:dyDescent="0.15">
      <c r="A58" s="149" t="s">
        <v>75</v>
      </c>
      <c r="B58" s="150"/>
      <c r="C58" s="15"/>
      <c r="D58" s="15"/>
      <c r="E58" s="15"/>
      <c r="F58" s="15"/>
      <c r="G58" s="15"/>
      <c r="H58" s="15"/>
      <c r="I58" s="15"/>
      <c r="J58" s="15"/>
      <c r="K58" s="15"/>
      <c r="Q58" s="15"/>
      <c r="R58" s="15"/>
      <c r="S58" s="15"/>
      <c r="T58" s="15"/>
      <c r="U58" s="15"/>
      <c r="AH58" s="148"/>
      <c r="AI58" s="148"/>
      <c r="AL58" s="151"/>
      <c r="AM58" s="152"/>
      <c r="AN58" s="151"/>
      <c r="AO58" s="151"/>
      <c r="AP58" s="151"/>
      <c r="AQ58" s="151"/>
      <c r="AW58" s="16"/>
      <c r="BA58" s="70"/>
      <c r="BB58" s="70"/>
      <c r="BC58" s="70"/>
      <c r="BD58" s="70"/>
      <c r="BE58" s="70"/>
      <c r="BF58" s="89"/>
      <c r="BP58" s="16"/>
    </row>
    <row r="59" spans="1:68" s="13" customFormat="1" ht="15" customHeight="1" x14ac:dyDescent="0.15">
      <c r="A59" s="133" t="s">
        <v>76</v>
      </c>
      <c r="B59" s="78"/>
      <c r="C59" s="15"/>
      <c r="D59" s="15"/>
      <c r="E59" s="15"/>
      <c r="F59" s="15"/>
      <c r="G59" s="15"/>
      <c r="H59" s="15"/>
      <c r="I59" s="15"/>
      <c r="J59" s="15"/>
      <c r="K59" s="15"/>
      <c r="Q59" s="15"/>
      <c r="R59" s="15"/>
      <c r="S59" s="15"/>
      <c r="T59" s="15"/>
      <c r="U59" s="15"/>
      <c r="AH59" s="148"/>
      <c r="AI59" s="148"/>
      <c r="AL59" s="151"/>
      <c r="AM59" s="152"/>
      <c r="AN59" s="151"/>
      <c r="AO59" s="151"/>
      <c r="AP59" s="151"/>
      <c r="AQ59" s="151"/>
      <c r="AW59" s="16"/>
      <c r="BA59" s="70"/>
      <c r="BB59" s="70"/>
      <c r="BC59" s="70"/>
      <c r="BD59" s="70"/>
      <c r="BE59" s="70"/>
      <c r="BF59" s="89"/>
      <c r="BP59" s="16"/>
    </row>
    <row r="60" spans="1:68" s="13" customFormat="1" ht="15" customHeight="1" x14ac:dyDescent="0.15">
      <c r="A60" s="133" t="s">
        <v>77</v>
      </c>
      <c r="B60" s="78"/>
      <c r="C60" s="15"/>
      <c r="D60" s="15"/>
      <c r="E60" s="15"/>
      <c r="F60" s="15"/>
      <c r="G60" s="15"/>
      <c r="H60" s="15"/>
      <c r="I60" s="15"/>
      <c r="J60" s="15"/>
      <c r="K60" s="15"/>
      <c r="Q60" s="15"/>
      <c r="R60" s="15"/>
      <c r="S60" s="15"/>
      <c r="T60" s="15"/>
      <c r="U60" s="15"/>
      <c r="AH60" s="148"/>
      <c r="AI60" s="148"/>
      <c r="AL60" s="151"/>
      <c r="AM60" s="152"/>
      <c r="AN60" s="151"/>
      <c r="AO60" s="151"/>
      <c r="AP60" s="151"/>
      <c r="AQ60" s="151"/>
      <c r="AW60" s="16"/>
      <c r="BA60" s="5"/>
      <c r="BB60" s="5"/>
      <c r="BC60" s="5"/>
      <c r="BD60" s="5"/>
      <c r="BE60" s="5"/>
      <c r="BF60" s="153"/>
      <c r="BP60" s="16"/>
    </row>
    <row r="61" spans="1:68" s="13" customFormat="1" ht="15" customHeight="1" x14ac:dyDescent="0.15">
      <c r="A61" s="138" t="s">
        <v>78</v>
      </c>
      <c r="B61" s="154"/>
      <c r="C61" s="15"/>
      <c r="D61" s="15"/>
      <c r="E61" s="15"/>
      <c r="F61" s="15"/>
      <c r="G61" s="15"/>
      <c r="H61" s="15"/>
      <c r="I61" s="15"/>
      <c r="J61" s="15"/>
      <c r="K61" s="15"/>
      <c r="Q61" s="15"/>
      <c r="R61" s="15"/>
      <c r="S61" s="15"/>
      <c r="T61" s="15"/>
      <c r="U61" s="15"/>
      <c r="AH61" s="148"/>
      <c r="AI61" s="148"/>
      <c r="AL61" s="151"/>
      <c r="AM61" s="152"/>
      <c r="AN61" s="151"/>
      <c r="AO61" s="151"/>
      <c r="AP61" s="151"/>
      <c r="AQ61" s="151"/>
      <c r="AW61" s="16"/>
      <c r="BA61" s="5"/>
      <c r="BB61" s="5"/>
      <c r="BC61" s="5"/>
      <c r="BD61" s="5"/>
      <c r="BE61" s="5"/>
      <c r="BF61" s="153"/>
      <c r="BP61" s="16"/>
    </row>
    <row r="62" spans="1:68" s="13" customFormat="1" ht="15" customHeight="1" x14ac:dyDescent="0.15">
      <c r="A62" s="140" t="s">
        <v>5</v>
      </c>
      <c r="B62" s="141">
        <f>+SUM(B58:B61)</f>
        <v>0</v>
      </c>
      <c r="C62" s="15"/>
      <c r="D62" s="15"/>
      <c r="E62" s="15"/>
      <c r="F62" s="15"/>
      <c r="G62" s="15"/>
      <c r="H62" s="15"/>
      <c r="I62" s="15"/>
      <c r="J62" s="15"/>
      <c r="K62" s="15"/>
      <c r="Q62" s="15"/>
      <c r="R62" s="15"/>
      <c r="S62" s="15"/>
      <c r="T62" s="15"/>
      <c r="U62" s="15"/>
      <c r="AH62" s="148"/>
      <c r="AI62" s="148"/>
      <c r="AL62" s="151"/>
      <c r="AM62" s="152"/>
      <c r="AN62" s="151"/>
      <c r="AO62" s="151"/>
      <c r="AP62" s="151"/>
      <c r="AQ62" s="151"/>
      <c r="AW62" s="16"/>
      <c r="BA62" s="5"/>
      <c r="BB62" s="5"/>
      <c r="BC62" s="5"/>
      <c r="BD62" s="5"/>
      <c r="BE62" s="5"/>
      <c r="BF62" s="153"/>
      <c r="BP62" s="16"/>
    </row>
    <row r="63" spans="1:68" s="13" customFormat="1" ht="41.25" customHeight="1" x14ac:dyDescent="0.2">
      <c r="A63" s="147" t="s">
        <v>80</v>
      </c>
      <c r="B63" s="147"/>
      <c r="C63" s="15"/>
      <c r="D63" s="15"/>
      <c r="E63" s="15"/>
      <c r="F63" s="15"/>
      <c r="G63" s="15"/>
      <c r="H63" s="15"/>
      <c r="I63" s="15"/>
      <c r="J63" s="15"/>
      <c r="K63" s="15"/>
      <c r="Q63" s="15"/>
      <c r="R63" s="15"/>
      <c r="S63" s="15"/>
      <c r="T63" s="15"/>
      <c r="U63" s="15"/>
      <c r="AH63" s="148"/>
      <c r="AI63" s="148"/>
      <c r="AL63" s="151"/>
      <c r="AM63" s="152"/>
      <c r="AN63" s="151"/>
      <c r="AO63" s="151"/>
      <c r="AP63" s="151"/>
      <c r="AQ63" s="151"/>
      <c r="AW63" s="16"/>
      <c r="BA63" s="5"/>
      <c r="BB63" s="5"/>
      <c r="BC63" s="5"/>
      <c r="BD63" s="5"/>
      <c r="BE63" s="5"/>
      <c r="BF63" s="153"/>
      <c r="BP63" s="16"/>
    </row>
    <row r="64" spans="1:68" s="13" customFormat="1" ht="15" customHeight="1" x14ac:dyDescent="0.15">
      <c r="A64" s="295" t="s">
        <v>70</v>
      </c>
      <c r="B64" s="94" t="s">
        <v>71</v>
      </c>
      <c r="C64" s="15"/>
      <c r="D64" s="15"/>
      <c r="E64" s="15"/>
      <c r="F64" s="15"/>
      <c r="G64" s="15"/>
      <c r="H64" s="15"/>
      <c r="I64" s="15"/>
      <c r="J64" s="15"/>
      <c r="K64" s="15"/>
      <c r="Q64" s="15"/>
      <c r="R64" s="15"/>
      <c r="S64" s="15"/>
      <c r="T64" s="15"/>
      <c r="U64" s="15"/>
      <c r="AH64" s="148"/>
      <c r="AI64" s="148"/>
      <c r="AL64" s="151"/>
      <c r="AM64" s="152"/>
      <c r="AN64" s="151"/>
      <c r="AO64" s="151"/>
      <c r="AP64" s="151"/>
      <c r="AQ64" s="151"/>
      <c r="AW64" s="16"/>
      <c r="BA64" s="5"/>
      <c r="BB64" s="5"/>
      <c r="BC64" s="5"/>
      <c r="BD64" s="5"/>
      <c r="BE64" s="5"/>
      <c r="BF64" s="153"/>
      <c r="BP64" s="16"/>
    </row>
    <row r="65" spans="1:81" s="13" customFormat="1" ht="15" customHeight="1" x14ac:dyDescent="0.15">
      <c r="A65" s="149" t="s">
        <v>75</v>
      </c>
      <c r="B65" s="150"/>
      <c r="C65" s="15"/>
      <c r="D65" s="15"/>
      <c r="E65" s="15"/>
      <c r="F65" s="15"/>
      <c r="G65" s="15"/>
      <c r="H65" s="15"/>
      <c r="I65" s="15"/>
      <c r="J65" s="15"/>
      <c r="K65" s="15"/>
      <c r="Q65" s="15"/>
      <c r="R65" s="15"/>
      <c r="S65" s="15"/>
      <c r="T65" s="15"/>
      <c r="U65" s="15"/>
      <c r="AH65" s="148"/>
      <c r="AI65" s="148"/>
      <c r="AL65" s="151"/>
      <c r="AM65" s="152"/>
      <c r="AN65" s="151"/>
      <c r="AO65" s="151"/>
      <c r="AP65" s="151"/>
      <c r="AQ65" s="151"/>
      <c r="AW65" s="16"/>
      <c r="BA65" s="5"/>
      <c r="BB65" s="5"/>
      <c r="BC65" s="5"/>
      <c r="BD65" s="5"/>
      <c r="BE65" s="5"/>
      <c r="BF65" s="153"/>
      <c r="BP65" s="16"/>
    </row>
    <row r="66" spans="1:81" s="13" customFormat="1" ht="15" customHeight="1" x14ac:dyDescent="0.15">
      <c r="A66" s="133" t="s">
        <v>76</v>
      </c>
      <c r="B66" s="78"/>
      <c r="C66" s="15"/>
      <c r="D66" s="15"/>
      <c r="E66" s="15"/>
      <c r="F66" s="15"/>
      <c r="G66" s="15"/>
      <c r="H66" s="15"/>
      <c r="I66" s="15"/>
      <c r="J66" s="15"/>
      <c r="K66" s="15"/>
      <c r="Q66" s="15"/>
      <c r="R66" s="15"/>
      <c r="S66" s="15"/>
      <c r="T66" s="15"/>
      <c r="U66" s="15"/>
      <c r="AH66" s="148"/>
      <c r="AI66" s="148"/>
      <c r="AL66" s="151"/>
      <c r="AM66" s="152"/>
      <c r="AN66" s="151"/>
      <c r="AO66" s="151"/>
      <c r="AP66" s="151"/>
      <c r="AQ66" s="151"/>
      <c r="AW66" s="16"/>
      <c r="BA66" s="5"/>
      <c r="BB66" s="5"/>
      <c r="BC66" s="5"/>
      <c r="BD66" s="5"/>
      <c r="BE66" s="5"/>
      <c r="BF66" s="153"/>
      <c r="BP66" s="16"/>
    </row>
    <row r="67" spans="1:81" s="13" customFormat="1" ht="15" customHeight="1" x14ac:dyDescent="0.15">
      <c r="A67" s="133" t="s">
        <v>77</v>
      </c>
      <c r="B67" s="78"/>
      <c r="C67" s="15"/>
      <c r="D67" s="15"/>
      <c r="E67" s="15"/>
      <c r="F67" s="15"/>
      <c r="G67" s="15"/>
      <c r="H67" s="15"/>
      <c r="I67" s="15"/>
      <c r="J67" s="15"/>
      <c r="K67" s="15"/>
      <c r="Q67" s="15"/>
      <c r="R67" s="15"/>
      <c r="S67" s="15"/>
      <c r="T67" s="15"/>
      <c r="U67" s="15"/>
      <c r="AH67" s="148"/>
      <c r="AI67" s="148"/>
      <c r="AL67" s="151"/>
      <c r="AM67" s="152"/>
      <c r="AN67" s="151"/>
      <c r="AO67" s="151"/>
      <c r="AP67" s="151"/>
      <c r="AQ67" s="151"/>
      <c r="AW67" s="16"/>
      <c r="BA67" s="5"/>
      <c r="BB67" s="5"/>
      <c r="BC67" s="5"/>
      <c r="BD67" s="5"/>
      <c r="BE67" s="5"/>
      <c r="BF67" s="153"/>
      <c r="BP67" s="16"/>
    </row>
    <row r="68" spans="1:81" s="13" customFormat="1" ht="15" customHeight="1" x14ac:dyDescent="0.15">
      <c r="A68" s="138" t="s">
        <v>78</v>
      </c>
      <c r="B68" s="154"/>
      <c r="C68" s="15"/>
      <c r="D68" s="15"/>
      <c r="E68" s="15"/>
      <c r="F68" s="15"/>
      <c r="G68" s="15"/>
      <c r="H68" s="15"/>
      <c r="I68" s="15"/>
      <c r="J68" s="15"/>
      <c r="K68" s="15"/>
      <c r="Q68" s="15"/>
      <c r="R68" s="15"/>
      <c r="S68" s="15"/>
      <c r="T68" s="15"/>
      <c r="U68" s="15"/>
      <c r="AH68" s="148"/>
      <c r="AI68" s="148"/>
      <c r="AL68" s="151"/>
      <c r="AM68" s="152"/>
      <c r="AN68" s="151"/>
      <c r="AO68" s="151"/>
      <c r="AP68" s="151"/>
      <c r="AQ68" s="151"/>
      <c r="AW68" s="16"/>
      <c r="BA68" s="5"/>
      <c r="BB68" s="5"/>
      <c r="BC68" s="5"/>
      <c r="BD68" s="5"/>
      <c r="BE68" s="5"/>
      <c r="BF68" s="153"/>
      <c r="BP68" s="16"/>
    </row>
    <row r="69" spans="1:81" s="13" customFormat="1" ht="15" customHeight="1" x14ac:dyDescent="0.15">
      <c r="A69" s="140" t="s">
        <v>5</v>
      </c>
      <c r="B69" s="141">
        <f>+SUM(B65:B68)</f>
        <v>0</v>
      </c>
      <c r="C69" s="15"/>
      <c r="D69" s="15"/>
      <c r="E69" s="15"/>
      <c r="F69" s="15"/>
      <c r="G69" s="15"/>
      <c r="H69" s="15"/>
      <c r="I69" s="15"/>
      <c r="J69" s="15"/>
      <c r="K69" s="15"/>
      <c r="Q69" s="15"/>
      <c r="R69" s="15"/>
      <c r="S69" s="15"/>
      <c r="T69" s="15"/>
      <c r="U69" s="15"/>
      <c r="AH69" s="148"/>
      <c r="AI69" s="148"/>
      <c r="AL69" s="151"/>
      <c r="AM69" s="152"/>
      <c r="AN69" s="151"/>
      <c r="AO69" s="151"/>
      <c r="AP69" s="151"/>
      <c r="AQ69" s="151"/>
      <c r="AW69" s="16"/>
      <c r="BA69" s="5"/>
      <c r="BB69" s="5"/>
      <c r="BC69" s="5"/>
      <c r="BD69" s="5"/>
      <c r="BE69" s="5"/>
      <c r="BF69" s="153"/>
      <c r="BP69" s="16"/>
    </row>
    <row r="70" spans="1:81" s="11" customFormat="1" ht="45" customHeight="1" x14ac:dyDescent="0.2">
      <c r="A70" s="155" t="s">
        <v>81</v>
      </c>
      <c r="B70" s="156"/>
      <c r="C70" s="157"/>
      <c r="AS70" s="91"/>
      <c r="AT70" s="91"/>
      <c r="AU70" s="91"/>
      <c r="AV70" s="92"/>
      <c r="AW70" s="93"/>
      <c r="AX70" s="91"/>
      <c r="AY70" s="91"/>
      <c r="AZ70" s="91"/>
      <c r="BA70" s="5"/>
      <c r="BB70" s="5"/>
      <c r="BC70" s="5"/>
      <c r="BD70" s="5"/>
      <c r="BE70" s="5"/>
      <c r="BF70" s="153"/>
      <c r="BG70" s="91"/>
      <c r="BH70" s="91"/>
      <c r="BI70" s="91"/>
      <c r="BJ70" s="91"/>
      <c r="BK70" s="91"/>
      <c r="BL70" s="91"/>
      <c r="BM70" s="91"/>
      <c r="BN70" s="91"/>
      <c r="BO70" s="91"/>
      <c r="BP70" s="93"/>
      <c r="BQ70" s="91"/>
      <c r="BR70" s="91"/>
      <c r="BS70" s="91"/>
      <c r="BT70" s="91"/>
      <c r="BU70" s="91"/>
      <c r="BV70" s="91"/>
      <c r="BW70" s="91"/>
      <c r="BX70" s="91"/>
      <c r="BY70" s="91"/>
      <c r="BZ70" s="91"/>
      <c r="CA70" s="91"/>
      <c r="CB70" s="91"/>
      <c r="CC70" s="91"/>
    </row>
    <row r="71" spans="1:81" s="11" customFormat="1" ht="15" customHeight="1" x14ac:dyDescent="0.2">
      <c r="A71" s="293" t="s">
        <v>82</v>
      </c>
      <c r="B71" s="299" t="s">
        <v>5</v>
      </c>
      <c r="AS71" s="91"/>
      <c r="AT71" s="91"/>
      <c r="AU71" s="91"/>
      <c r="AV71" s="92"/>
      <c r="AW71" s="93"/>
      <c r="AX71" s="91"/>
      <c r="AY71" s="91"/>
      <c r="AZ71" s="91"/>
      <c r="BA71" s="5"/>
      <c r="BB71" s="5"/>
      <c r="BC71" s="5"/>
      <c r="BD71" s="5"/>
      <c r="BE71" s="5"/>
      <c r="BF71" s="153"/>
      <c r="BG71" s="91"/>
      <c r="BH71" s="91"/>
      <c r="BI71" s="91"/>
      <c r="BJ71" s="91"/>
      <c r="BK71" s="91"/>
      <c r="BL71" s="91"/>
      <c r="BM71" s="91"/>
      <c r="BN71" s="91"/>
      <c r="BO71" s="91"/>
      <c r="BP71" s="93"/>
      <c r="BQ71" s="91"/>
      <c r="BR71" s="91"/>
      <c r="BS71" s="91"/>
      <c r="BT71" s="91"/>
      <c r="BU71" s="91"/>
      <c r="BV71" s="91"/>
      <c r="BW71" s="91"/>
      <c r="BX71" s="91"/>
      <c r="BY71" s="91"/>
      <c r="BZ71" s="91"/>
      <c r="CA71" s="91"/>
      <c r="CB71" s="91"/>
      <c r="CC71" s="91"/>
    </row>
    <row r="72" spans="1:81" s="11" customFormat="1" ht="17.25" customHeight="1" x14ac:dyDescent="0.2">
      <c r="A72" s="158" t="s">
        <v>83</v>
      </c>
      <c r="B72" s="150"/>
      <c r="AS72" s="91"/>
      <c r="AT72" s="91"/>
      <c r="AU72" s="91"/>
      <c r="AV72" s="92"/>
      <c r="AW72" s="93"/>
      <c r="AX72" s="91"/>
      <c r="AY72" s="91"/>
      <c r="AZ72" s="91"/>
      <c r="BA72" s="5"/>
      <c r="BB72" s="5"/>
      <c r="BC72" s="5"/>
      <c r="BD72" s="5"/>
      <c r="BE72" s="5"/>
      <c r="BF72" s="153"/>
      <c r="BG72" s="91"/>
      <c r="BH72" s="91"/>
      <c r="BI72" s="91"/>
      <c r="BJ72" s="91"/>
      <c r="BK72" s="91"/>
      <c r="BL72" s="91"/>
      <c r="BM72" s="91"/>
      <c r="BN72" s="91"/>
      <c r="BO72" s="91"/>
      <c r="BP72" s="93"/>
      <c r="BQ72" s="91"/>
      <c r="BR72" s="91"/>
      <c r="BS72" s="91"/>
      <c r="BT72" s="91"/>
      <c r="BU72" s="91"/>
      <c r="BV72" s="91"/>
      <c r="BW72" s="91"/>
      <c r="BX72" s="91"/>
      <c r="BY72" s="91"/>
      <c r="BZ72" s="91"/>
      <c r="CA72" s="91"/>
      <c r="CB72" s="91"/>
      <c r="CC72" s="91"/>
    </row>
    <row r="73" spans="1:81" s="11" customFormat="1" ht="15" customHeight="1" x14ac:dyDescent="0.2">
      <c r="A73" s="159" t="s">
        <v>84</v>
      </c>
      <c r="B73" s="78"/>
      <c r="AS73" s="91"/>
      <c r="AT73" s="91"/>
      <c r="AU73" s="91"/>
      <c r="AV73" s="92"/>
      <c r="AW73" s="93"/>
      <c r="AX73" s="91"/>
      <c r="AY73" s="91"/>
      <c r="AZ73" s="91"/>
      <c r="BA73" s="5"/>
      <c r="BB73" s="5"/>
      <c r="BC73" s="5"/>
      <c r="BD73" s="5"/>
      <c r="BE73" s="5"/>
      <c r="BF73" s="153"/>
      <c r="BG73" s="91"/>
      <c r="BH73" s="91"/>
      <c r="BI73" s="91"/>
      <c r="BJ73" s="91"/>
      <c r="BK73" s="91"/>
      <c r="BL73" s="91"/>
      <c r="BM73" s="91"/>
      <c r="BN73" s="91"/>
      <c r="BO73" s="91"/>
      <c r="BP73" s="93"/>
      <c r="BQ73" s="91"/>
      <c r="BR73" s="91"/>
      <c r="BS73" s="91"/>
      <c r="BT73" s="91"/>
      <c r="BU73" s="91"/>
      <c r="BV73" s="91"/>
      <c r="BW73" s="91"/>
      <c r="BX73" s="91"/>
      <c r="BY73" s="91"/>
      <c r="BZ73" s="91"/>
      <c r="CA73" s="91"/>
      <c r="CB73" s="91"/>
      <c r="CC73" s="91"/>
    </row>
    <row r="74" spans="1:81" s="11" customFormat="1" ht="15" customHeight="1" x14ac:dyDescent="0.2">
      <c r="A74" s="159" t="s">
        <v>85</v>
      </c>
      <c r="B74" s="78"/>
      <c r="AS74" s="91"/>
      <c r="AT74" s="91"/>
      <c r="AU74" s="91"/>
      <c r="AV74" s="92"/>
      <c r="AW74" s="93"/>
      <c r="AX74" s="91"/>
      <c r="AY74" s="91"/>
      <c r="AZ74" s="91"/>
      <c r="BA74" s="5"/>
      <c r="BB74" s="5"/>
      <c r="BC74" s="5"/>
      <c r="BD74" s="5"/>
      <c r="BE74" s="5"/>
      <c r="BF74" s="153"/>
      <c r="BG74" s="91"/>
      <c r="BH74" s="91"/>
      <c r="BI74" s="91"/>
      <c r="BJ74" s="91"/>
      <c r="BK74" s="91"/>
      <c r="BL74" s="91"/>
      <c r="BM74" s="91"/>
      <c r="BN74" s="91"/>
      <c r="BO74" s="91"/>
      <c r="BP74" s="93"/>
      <c r="BQ74" s="91"/>
      <c r="BR74" s="91"/>
      <c r="BS74" s="91"/>
      <c r="BT74" s="91"/>
      <c r="BU74" s="91"/>
      <c r="BV74" s="91"/>
      <c r="BW74" s="91"/>
      <c r="BX74" s="91"/>
      <c r="BY74" s="91"/>
      <c r="BZ74" s="91"/>
      <c r="CA74" s="91"/>
      <c r="CB74" s="91"/>
      <c r="CC74" s="91"/>
    </row>
    <row r="75" spans="1:81" s="11" customFormat="1" ht="14.25" x14ac:dyDescent="0.2">
      <c r="A75" s="159" t="s">
        <v>86</v>
      </c>
      <c r="B75" s="78"/>
      <c r="AS75" s="91"/>
      <c r="AT75" s="91"/>
      <c r="AU75" s="91"/>
      <c r="AV75" s="92"/>
      <c r="AW75" s="93"/>
      <c r="AX75" s="91"/>
      <c r="AY75" s="91"/>
      <c r="AZ75" s="91"/>
      <c r="BA75" s="5"/>
      <c r="BB75" s="5"/>
      <c r="BC75" s="5"/>
      <c r="BD75" s="5"/>
      <c r="BE75" s="5"/>
      <c r="BF75" s="153"/>
      <c r="BG75" s="91"/>
      <c r="BH75" s="91"/>
      <c r="BI75" s="91"/>
      <c r="BJ75" s="91"/>
      <c r="BK75" s="91"/>
      <c r="BL75" s="91"/>
      <c r="BM75" s="91"/>
      <c r="BN75" s="91"/>
      <c r="BO75" s="91"/>
      <c r="BP75" s="93"/>
      <c r="BQ75" s="91"/>
      <c r="BR75" s="91"/>
      <c r="BS75" s="91"/>
      <c r="BT75" s="91"/>
      <c r="BU75" s="91"/>
      <c r="BV75" s="91"/>
      <c r="BW75" s="91"/>
      <c r="BX75" s="91"/>
      <c r="BY75" s="91"/>
      <c r="BZ75" s="91"/>
      <c r="CA75" s="91"/>
      <c r="CB75" s="91"/>
      <c r="CC75" s="91"/>
    </row>
    <row r="76" spans="1:81" s="11" customFormat="1" ht="15" customHeight="1" x14ac:dyDescent="0.2">
      <c r="A76" s="159" t="s">
        <v>87</v>
      </c>
      <c r="B76" s="78"/>
      <c r="AS76" s="91"/>
      <c r="AT76" s="91"/>
      <c r="AU76" s="91"/>
      <c r="AV76" s="92"/>
      <c r="AW76" s="93"/>
      <c r="AX76" s="91"/>
      <c r="AY76" s="91"/>
      <c r="AZ76" s="91"/>
      <c r="BA76" s="5"/>
      <c r="BB76" s="5"/>
      <c r="BC76" s="5"/>
      <c r="BD76" s="5"/>
      <c r="BE76" s="5"/>
      <c r="BF76" s="153"/>
      <c r="BG76" s="91"/>
      <c r="BH76" s="91"/>
      <c r="BI76" s="91"/>
      <c r="BJ76" s="91"/>
      <c r="BK76" s="91"/>
      <c r="BL76" s="91"/>
      <c r="BM76" s="91"/>
      <c r="BN76" s="91"/>
      <c r="BO76" s="91"/>
      <c r="BP76" s="93"/>
      <c r="BQ76" s="91"/>
      <c r="BR76" s="91"/>
      <c r="BS76" s="91"/>
      <c r="BT76" s="91"/>
      <c r="BU76" s="91"/>
      <c r="BV76" s="91"/>
      <c r="BW76" s="91"/>
      <c r="BX76" s="91"/>
      <c r="BY76" s="91"/>
      <c r="BZ76" s="91"/>
      <c r="CA76" s="91"/>
      <c r="CB76" s="91"/>
      <c r="CC76" s="91"/>
    </row>
    <row r="77" spans="1:81" s="11" customFormat="1" ht="15" customHeight="1" x14ac:dyDescent="0.2">
      <c r="A77" s="159" t="s">
        <v>88</v>
      </c>
      <c r="B77" s="78"/>
      <c r="AS77" s="91"/>
      <c r="AT77" s="91"/>
      <c r="AU77" s="91"/>
      <c r="AV77" s="92"/>
      <c r="AW77" s="93"/>
      <c r="AX77" s="91"/>
      <c r="AY77" s="91"/>
      <c r="AZ77" s="91"/>
      <c r="BA77" s="5"/>
      <c r="BB77" s="5"/>
      <c r="BC77" s="5"/>
      <c r="BD77" s="5"/>
      <c r="BE77" s="5"/>
      <c r="BF77" s="153"/>
      <c r="BG77" s="91"/>
      <c r="BH77" s="91"/>
      <c r="BI77" s="91"/>
      <c r="BJ77" s="91"/>
      <c r="BK77" s="91"/>
      <c r="BL77" s="91"/>
      <c r="BM77" s="91"/>
      <c r="BN77" s="91"/>
      <c r="BO77" s="91"/>
      <c r="BP77" s="93"/>
      <c r="BQ77" s="91"/>
      <c r="BR77" s="91"/>
      <c r="BS77" s="91"/>
      <c r="BT77" s="91"/>
      <c r="BU77" s="91"/>
      <c r="BV77" s="91"/>
      <c r="BW77" s="91"/>
      <c r="BX77" s="91"/>
      <c r="BY77" s="91"/>
      <c r="BZ77" s="91"/>
      <c r="CA77" s="91"/>
      <c r="CB77" s="91"/>
      <c r="CC77" s="91"/>
    </row>
    <row r="78" spans="1:81" s="11" customFormat="1" ht="15" customHeight="1" x14ac:dyDescent="0.2">
      <c r="A78" s="160" t="s">
        <v>89</v>
      </c>
      <c r="B78" s="78"/>
      <c r="AS78" s="91"/>
      <c r="AT78" s="91"/>
      <c r="AU78" s="91"/>
      <c r="AV78" s="92"/>
      <c r="AW78" s="93"/>
      <c r="AX78" s="91"/>
      <c r="AY78" s="91"/>
      <c r="AZ78" s="91"/>
      <c r="BA78" s="5"/>
      <c r="BB78" s="5"/>
      <c r="BC78" s="5"/>
      <c r="BD78" s="5"/>
      <c r="BE78" s="5"/>
      <c r="BF78" s="153"/>
      <c r="BG78" s="91"/>
      <c r="BH78" s="91"/>
      <c r="BI78" s="91"/>
      <c r="BJ78" s="91"/>
      <c r="BK78" s="91"/>
      <c r="BL78" s="91"/>
      <c r="BM78" s="91"/>
      <c r="BN78" s="91"/>
      <c r="BO78" s="91"/>
      <c r="BP78" s="93"/>
      <c r="BQ78" s="91"/>
      <c r="BR78" s="91"/>
      <c r="BS78" s="91"/>
      <c r="BT78" s="91"/>
      <c r="BU78" s="91"/>
      <c r="BV78" s="91"/>
      <c r="BW78" s="91"/>
      <c r="BX78" s="91"/>
      <c r="BY78" s="91"/>
      <c r="BZ78" s="91"/>
      <c r="CA78" s="91"/>
      <c r="CB78" s="91"/>
      <c r="CC78" s="91"/>
    </row>
    <row r="79" spans="1:81" s="11" customFormat="1" ht="15" customHeight="1" x14ac:dyDescent="0.2">
      <c r="A79" s="159" t="s">
        <v>90</v>
      </c>
      <c r="B79" s="78"/>
      <c r="AS79" s="91"/>
      <c r="AT79" s="91"/>
      <c r="AU79" s="91"/>
      <c r="AV79" s="92"/>
      <c r="AW79" s="93"/>
      <c r="AX79" s="91"/>
      <c r="AY79" s="91"/>
      <c r="AZ79" s="91"/>
      <c r="BA79" s="5"/>
      <c r="BB79" s="5"/>
      <c r="BC79" s="5"/>
      <c r="BD79" s="5"/>
      <c r="BE79" s="5"/>
      <c r="BF79" s="153"/>
      <c r="BG79" s="91"/>
      <c r="BH79" s="91"/>
      <c r="BI79" s="91"/>
      <c r="BJ79" s="91"/>
      <c r="BK79" s="91"/>
      <c r="BL79" s="91"/>
      <c r="BM79" s="91"/>
      <c r="BN79" s="91"/>
      <c r="BO79" s="91"/>
      <c r="BP79" s="93"/>
      <c r="BQ79" s="91"/>
      <c r="BR79" s="91"/>
      <c r="BS79" s="91"/>
      <c r="BT79" s="91"/>
      <c r="BU79" s="91"/>
      <c r="BV79" s="91"/>
      <c r="BW79" s="91"/>
      <c r="BX79" s="91"/>
      <c r="BY79" s="91"/>
      <c r="BZ79" s="91"/>
      <c r="CA79" s="91"/>
      <c r="CB79" s="91"/>
      <c r="CC79" s="91"/>
    </row>
    <row r="80" spans="1:81" s="11" customFormat="1" ht="15" customHeight="1" x14ac:dyDescent="0.2">
      <c r="A80" s="159" t="s">
        <v>91</v>
      </c>
      <c r="B80" s="78"/>
      <c r="AS80" s="91"/>
      <c r="AT80" s="91"/>
      <c r="AU80" s="91"/>
      <c r="AV80" s="92"/>
      <c r="AW80" s="93"/>
      <c r="AX80" s="91"/>
      <c r="AY80" s="91"/>
      <c r="AZ80" s="91"/>
      <c r="BA80" s="5"/>
      <c r="BB80" s="5"/>
      <c r="BC80" s="5"/>
      <c r="BD80" s="5"/>
      <c r="BE80" s="5"/>
      <c r="BF80" s="153"/>
      <c r="BG80" s="91"/>
      <c r="BH80" s="91"/>
      <c r="BI80" s="91"/>
      <c r="BJ80" s="91"/>
      <c r="BK80" s="91"/>
      <c r="BL80" s="91"/>
      <c r="BM80" s="91"/>
      <c r="BN80" s="91"/>
      <c r="BO80" s="91"/>
      <c r="BP80" s="93"/>
      <c r="BQ80" s="91"/>
      <c r="BR80" s="91"/>
      <c r="BS80" s="91"/>
      <c r="BT80" s="91"/>
      <c r="BU80" s="91"/>
      <c r="BV80" s="91"/>
      <c r="BW80" s="91"/>
      <c r="BX80" s="91"/>
      <c r="BY80" s="91"/>
      <c r="BZ80" s="91"/>
      <c r="CA80" s="91"/>
      <c r="CB80" s="91"/>
      <c r="CC80" s="91"/>
    </row>
    <row r="81" spans="1:81" s="11" customFormat="1" ht="15" customHeight="1" x14ac:dyDescent="0.2">
      <c r="A81" s="159" t="s">
        <v>92</v>
      </c>
      <c r="B81" s="78"/>
      <c r="AS81" s="91"/>
      <c r="AT81" s="91"/>
      <c r="AU81" s="91"/>
      <c r="AV81" s="92"/>
      <c r="AW81" s="93"/>
      <c r="AX81" s="91"/>
      <c r="AY81" s="91"/>
      <c r="AZ81" s="91"/>
      <c r="BA81" s="5"/>
      <c r="BB81" s="5"/>
      <c r="BC81" s="5"/>
      <c r="BD81" s="5"/>
      <c r="BE81" s="5"/>
      <c r="BF81" s="153"/>
      <c r="BG81" s="91"/>
      <c r="BH81" s="91"/>
      <c r="BI81" s="91"/>
      <c r="BJ81" s="91"/>
      <c r="BK81" s="91"/>
      <c r="BL81" s="91"/>
      <c r="BM81" s="91"/>
      <c r="BN81" s="91"/>
      <c r="BO81" s="91"/>
      <c r="BP81" s="93"/>
      <c r="BQ81" s="91"/>
      <c r="BR81" s="91"/>
      <c r="BS81" s="91"/>
      <c r="BT81" s="91"/>
      <c r="BU81" s="91"/>
      <c r="BV81" s="91"/>
      <c r="BW81" s="91"/>
      <c r="BX81" s="91"/>
      <c r="BY81" s="91"/>
      <c r="BZ81" s="91"/>
      <c r="CA81" s="91"/>
      <c r="CB81" s="91"/>
      <c r="CC81" s="91"/>
    </row>
    <row r="82" spans="1:81" s="11" customFormat="1" ht="15" customHeight="1" x14ac:dyDescent="0.2">
      <c r="A82" s="159" t="s">
        <v>93</v>
      </c>
      <c r="B82" s="78"/>
      <c r="AS82" s="91"/>
      <c r="AT82" s="91"/>
      <c r="AU82" s="91"/>
      <c r="AV82" s="92"/>
      <c r="AW82" s="93"/>
      <c r="AX82" s="91"/>
      <c r="AY82" s="91"/>
      <c r="AZ82" s="91"/>
      <c r="BA82" s="5"/>
      <c r="BB82" s="5"/>
      <c r="BC82" s="5"/>
      <c r="BD82" s="5"/>
      <c r="BE82" s="5"/>
      <c r="BF82" s="153"/>
      <c r="BG82" s="91"/>
      <c r="BH82" s="91"/>
      <c r="BI82" s="91"/>
      <c r="BJ82" s="91"/>
      <c r="BK82" s="91"/>
      <c r="BL82" s="91"/>
      <c r="BM82" s="91"/>
      <c r="BN82" s="91"/>
      <c r="BO82" s="91"/>
      <c r="BP82" s="93"/>
      <c r="BQ82" s="91"/>
      <c r="BR82" s="91"/>
      <c r="BS82" s="91"/>
      <c r="BT82" s="91"/>
      <c r="BU82" s="91"/>
      <c r="BV82" s="91"/>
      <c r="BW82" s="91"/>
      <c r="BX82" s="91"/>
      <c r="BY82" s="91"/>
      <c r="BZ82" s="91"/>
      <c r="CA82" s="91"/>
      <c r="CB82" s="91"/>
      <c r="CC82" s="91"/>
    </row>
    <row r="83" spans="1:81" s="11" customFormat="1" ht="15" customHeight="1" x14ac:dyDescent="0.2">
      <c r="A83" s="161" t="s">
        <v>94</v>
      </c>
      <c r="B83" s="154"/>
      <c r="AS83" s="91"/>
      <c r="AT83" s="91"/>
      <c r="AU83" s="91"/>
      <c r="AV83" s="92"/>
      <c r="AW83" s="93"/>
      <c r="AX83" s="91"/>
      <c r="AY83" s="91"/>
      <c r="AZ83" s="91"/>
      <c r="BA83" s="5"/>
      <c r="BB83" s="5"/>
      <c r="BC83" s="5"/>
      <c r="BD83" s="5"/>
      <c r="BE83" s="5"/>
      <c r="BF83" s="153"/>
      <c r="BG83" s="91"/>
      <c r="BH83" s="91"/>
      <c r="BI83" s="91"/>
      <c r="BJ83" s="91"/>
      <c r="BK83" s="91"/>
      <c r="BL83" s="91"/>
      <c r="BM83" s="91"/>
      <c r="BN83" s="91"/>
      <c r="BO83" s="91"/>
      <c r="BP83" s="93"/>
      <c r="BQ83" s="91"/>
      <c r="BR83" s="91"/>
      <c r="BS83" s="91"/>
      <c r="BT83" s="91"/>
      <c r="BU83" s="91"/>
      <c r="BV83" s="91"/>
      <c r="BW83" s="91"/>
      <c r="BX83" s="91"/>
      <c r="BY83" s="91"/>
      <c r="BZ83" s="91"/>
      <c r="CA83" s="91"/>
      <c r="CB83" s="91"/>
      <c r="CC83" s="91"/>
    </row>
    <row r="84" spans="1:81" s="11" customFormat="1" ht="15" customHeight="1" x14ac:dyDescent="0.2">
      <c r="A84" s="298" t="s">
        <v>5</v>
      </c>
      <c r="B84" s="141">
        <f>SUM(B72:B83)</f>
        <v>0</v>
      </c>
      <c r="AS84" s="91"/>
      <c r="AT84" s="91"/>
      <c r="AU84" s="91"/>
      <c r="AV84" s="92"/>
      <c r="AW84" s="93"/>
      <c r="AX84" s="91"/>
      <c r="AY84" s="91"/>
      <c r="AZ84" s="91"/>
      <c r="BA84" s="5"/>
      <c r="BB84" s="5"/>
      <c r="BC84" s="5"/>
      <c r="BD84" s="5"/>
      <c r="BE84" s="5"/>
      <c r="BF84" s="153"/>
      <c r="BG84" s="91"/>
      <c r="BH84" s="91"/>
      <c r="BI84" s="91"/>
      <c r="BJ84" s="91"/>
      <c r="BK84" s="91"/>
      <c r="BL84" s="91"/>
      <c r="BM84" s="91"/>
      <c r="BN84" s="91"/>
      <c r="BO84" s="91"/>
      <c r="BP84" s="93"/>
      <c r="BQ84" s="91"/>
      <c r="BR84" s="91"/>
      <c r="BS84" s="91"/>
      <c r="BT84" s="91"/>
      <c r="BU84" s="91"/>
      <c r="BV84" s="91"/>
      <c r="BW84" s="91"/>
      <c r="BX84" s="91"/>
      <c r="BY84" s="91"/>
      <c r="BZ84" s="91"/>
      <c r="CA84" s="91"/>
      <c r="CB84" s="91"/>
      <c r="CC84" s="91"/>
    </row>
    <row r="85" spans="1:81" s="3" customFormat="1" ht="30" customHeight="1" x14ac:dyDescent="0.2">
      <c r="A85" s="155" t="s">
        <v>95</v>
      </c>
      <c r="B85" s="162"/>
      <c r="C85" s="162"/>
      <c r="D85" s="2"/>
      <c r="E85" s="2"/>
      <c r="F85" s="2"/>
      <c r="G85" s="2"/>
      <c r="H85" s="2"/>
      <c r="I85" s="2"/>
      <c r="J85" s="2"/>
      <c r="K85" s="2"/>
      <c r="L85" s="2"/>
      <c r="M85" s="2"/>
      <c r="N85" s="2"/>
      <c r="AS85" s="5"/>
      <c r="AT85" s="5"/>
      <c r="AU85" s="5"/>
      <c r="AV85" s="6"/>
      <c r="AW85" s="7"/>
      <c r="AX85" s="5"/>
      <c r="AY85" s="5"/>
      <c r="AZ85" s="5"/>
      <c r="BA85" s="5"/>
      <c r="BB85" s="5"/>
      <c r="BC85" s="5"/>
      <c r="BD85" s="5"/>
      <c r="BE85" s="5"/>
      <c r="BF85" s="153"/>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3" t="s">
        <v>70</v>
      </c>
      <c r="B86" s="164" t="s">
        <v>5</v>
      </c>
      <c r="C86" s="2"/>
      <c r="D86" s="2"/>
      <c r="E86" s="165"/>
      <c r="F86" s="165"/>
      <c r="G86" s="165"/>
      <c r="H86" s="2"/>
      <c r="I86" s="2"/>
      <c r="J86" s="2"/>
      <c r="K86" s="2"/>
      <c r="L86" s="2"/>
      <c r="M86" s="2"/>
      <c r="N86" s="2"/>
      <c r="AS86" s="5"/>
      <c r="AT86" s="5"/>
      <c r="AU86" s="5"/>
      <c r="AV86" s="6"/>
      <c r="AW86" s="7"/>
      <c r="AX86" s="5"/>
      <c r="AY86" s="5"/>
      <c r="AZ86" s="5"/>
      <c r="BA86" s="5"/>
      <c r="BB86" s="5"/>
      <c r="BC86" s="5"/>
      <c r="BD86" s="5"/>
      <c r="BE86" s="5"/>
      <c r="BF86" s="153"/>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66" t="s">
        <v>75</v>
      </c>
      <c r="B87" s="167"/>
      <c r="D87" s="2"/>
      <c r="E87" s="2"/>
      <c r="F87" s="2"/>
      <c r="G87" s="2"/>
      <c r="H87" s="2"/>
      <c r="I87" s="2"/>
      <c r="J87" s="2"/>
      <c r="K87" s="2"/>
      <c r="L87" s="2"/>
      <c r="M87" s="2"/>
      <c r="N87" s="2"/>
      <c r="AS87" s="5"/>
      <c r="AT87" s="5"/>
      <c r="AU87" s="5"/>
      <c r="AV87" s="6"/>
      <c r="AW87" s="7"/>
      <c r="AX87" s="5"/>
      <c r="AY87" s="5"/>
      <c r="AZ87" s="5"/>
      <c r="BA87" s="5"/>
      <c r="BB87" s="5"/>
      <c r="BC87" s="5"/>
      <c r="BD87" s="5"/>
      <c r="BE87" s="5"/>
      <c r="BF87" s="153"/>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68" t="s">
        <v>76</v>
      </c>
      <c r="B88" s="167"/>
      <c r="D88" s="2"/>
      <c r="E88" s="2"/>
      <c r="F88" s="2"/>
      <c r="G88" s="2"/>
      <c r="H88" s="2"/>
      <c r="I88" s="2"/>
      <c r="J88" s="2"/>
      <c r="K88" s="2"/>
      <c r="L88" s="2"/>
      <c r="M88" s="2"/>
      <c r="N88" s="2"/>
      <c r="AS88" s="5"/>
      <c r="AT88" s="5"/>
      <c r="AU88" s="5"/>
      <c r="AV88" s="6"/>
      <c r="AW88" s="7"/>
      <c r="AX88" s="5"/>
      <c r="AY88" s="5"/>
      <c r="AZ88" s="5"/>
      <c r="BA88" s="5"/>
      <c r="BB88" s="5"/>
      <c r="BC88" s="5"/>
      <c r="BD88" s="5"/>
      <c r="BE88" s="5"/>
      <c r="BF88" s="153"/>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68" t="s">
        <v>77</v>
      </c>
      <c r="B89" s="167"/>
      <c r="D89" s="2"/>
      <c r="E89" s="2"/>
      <c r="F89" s="2"/>
      <c r="G89" s="2"/>
      <c r="H89" s="2"/>
      <c r="I89" s="2"/>
      <c r="J89" s="2"/>
      <c r="K89" s="2"/>
      <c r="L89" s="2"/>
      <c r="M89" s="2"/>
      <c r="N89" s="2"/>
      <c r="AS89" s="5"/>
      <c r="AT89" s="5"/>
      <c r="AU89" s="5"/>
      <c r="AV89" s="6"/>
      <c r="AW89" s="7"/>
      <c r="AX89" s="5"/>
      <c r="AY89" s="5"/>
      <c r="AZ89" s="5"/>
      <c r="BA89" s="5"/>
      <c r="BB89" s="5"/>
      <c r="BC89" s="5"/>
      <c r="BD89" s="5"/>
      <c r="BE89" s="5"/>
      <c r="BF89" s="153"/>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68" t="s">
        <v>78</v>
      </c>
      <c r="B90" s="167"/>
      <c r="D90" s="2"/>
      <c r="E90" s="2"/>
      <c r="F90" s="2"/>
      <c r="G90" s="2"/>
      <c r="H90" s="2"/>
      <c r="I90" s="2"/>
      <c r="J90" s="2"/>
      <c r="K90" s="2"/>
      <c r="L90" s="2"/>
      <c r="M90" s="2"/>
      <c r="N90" s="2"/>
      <c r="AS90" s="5"/>
      <c r="AT90" s="5"/>
      <c r="AU90" s="5"/>
      <c r="AV90" s="6"/>
      <c r="AW90" s="7"/>
      <c r="AX90" s="5"/>
      <c r="AY90" s="5"/>
      <c r="AZ90" s="5"/>
      <c r="BA90" s="5"/>
      <c r="BB90" s="5"/>
      <c r="BC90" s="5"/>
      <c r="BD90" s="5"/>
      <c r="BE90" s="5"/>
      <c r="BF90" s="153"/>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69" t="s">
        <v>96</v>
      </c>
      <c r="B91" s="170"/>
      <c r="D91" s="2"/>
      <c r="E91" s="2"/>
      <c r="F91" s="2"/>
      <c r="G91" s="2"/>
      <c r="H91" s="2"/>
      <c r="I91" s="2"/>
      <c r="J91" s="2"/>
      <c r="K91" s="2"/>
      <c r="L91" s="2"/>
      <c r="M91" s="2"/>
      <c r="N91" s="2"/>
      <c r="AS91" s="5"/>
      <c r="AT91" s="5"/>
      <c r="AU91" s="5"/>
      <c r="AV91" s="6"/>
      <c r="AW91" s="7"/>
      <c r="AX91" s="5"/>
      <c r="AY91" s="5"/>
      <c r="AZ91" s="5"/>
      <c r="BA91" s="5"/>
      <c r="BB91" s="5"/>
      <c r="BC91" s="5"/>
      <c r="BD91" s="5"/>
      <c r="BE91" s="5"/>
      <c r="BF91" s="153"/>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0" t="s">
        <v>5</v>
      </c>
      <c r="B92" s="141">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3"/>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5" t="s">
        <v>97</v>
      </c>
      <c r="B93" s="171"/>
      <c r="C93" s="172"/>
      <c r="D93" s="2"/>
      <c r="E93" s="2"/>
      <c r="F93" s="2"/>
      <c r="G93" s="2"/>
      <c r="H93" s="2"/>
      <c r="I93" s="2"/>
      <c r="J93" s="2"/>
      <c r="K93" s="2"/>
      <c r="L93" s="2"/>
      <c r="M93" s="2"/>
      <c r="N93" s="2"/>
      <c r="AS93" s="5"/>
      <c r="AT93" s="5"/>
      <c r="AU93" s="5"/>
      <c r="AV93" s="6"/>
      <c r="AW93" s="7"/>
      <c r="AX93" s="5"/>
      <c r="AY93" s="5"/>
      <c r="AZ93" s="5"/>
      <c r="BA93" s="5"/>
      <c r="BB93" s="5"/>
      <c r="BC93" s="5"/>
      <c r="BD93" s="5"/>
      <c r="BE93" s="5"/>
      <c r="BF93" s="153"/>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3" t="s">
        <v>70</v>
      </c>
      <c r="B94" s="164"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3"/>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66" t="s">
        <v>75</v>
      </c>
      <c r="B95" s="167"/>
      <c r="D95" s="2"/>
      <c r="E95" s="2"/>
      <c r="F95" s="2"/>
      <c r="G95" s="2"/>
      <c r="H95" s="2"/>
      <c r="I95" s="2"/>
      <c r="J95" s="2"/>
      <c r="K95" s="2"/>
      <c r="L95" s="2"/>
      <c r="M95" s="2"/>
      <c r="N95" s="2"/>
      <c r="AS95" s="5"/>
      <c r="AT95" s="5"/>
      <c r="AU95" s="5"/>
      <c r="AV95" s="6"/>
      <c r="AW95" s="7"/>
      <c r="AX95" s="5"/>
      <c r="AY95" s="5"/>
      <c r="AZ95" s="5"/>
      <c r="BA95" s="5"/>
      <c r="BB95" s="5"/>
      <c r="BC95" s="5"/>
      <c r="BD95" s="5"/>
      <c r="BE95" s="5"/>
      <c r="BF95" s="153"/>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68" t="s">
        <v>76</v>
      </c>
      <c r="B96" s="167"/>
      <c r="D96" s="2"/>
      <c r="E96" s="2"/>
      <c r="F96" s="2"/>
      <c r="G96" s="2"/>
      <c r="H96" s="2"/>
      <c r="I96" s="2"/>
      <c r="J96" s="2"/>
      <c r="K96" s="2"/>
      <c r="L96" s="2"/>
      <c r="M96" s="2"/>
      <c r="N96" s="2"/>
      <c r="AS96" s="5"/>
      <c r="AT96" s="5"/>
      <c r="AU96" s="5"/>
      <c r="AV96" s="6"/>
      <c r="AW96" s="7"/>
      <c r="AX96" s="5"/>
      <c r="AY96" s="5"/>
      <c r="AZ96" s="5"/>
      <c r="BA96" s="5"/>
      <c r="BB96" s="5"/>
      <c r="BC96" s="5"/>
      <c r="BD96" s="5"/>
      <c r="BE96" s="5"/>
      <c r="BF96" s="153"/>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68" t="s">
        <v>77</v>
      </c>
      <c r="B97" s="167"/>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68" t="s">
        <v>78</v>
      </c>
      <c r="B98" s="167"/>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69" t="s">
        <v>96</v>
      </c>
      <c r="B99" s="170"/>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0" t="s">
        <v>5</v>
      </c>
      <c r="B100" s="141">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5" t="s">
        <v>98</v>
      </c>
      <c r="B101" s="171"/>
      <c r="C101" s="172"/>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60" t="s">
        <v>99</v>
      </c>
      <c r="B102" s="361"/>
      <c r="C102" s="364" t="s">
        <v>5</v>
      </c>
      <c r="D102" s="336" t="s">
        <v>38</v>
      </c>
      <c r="E102" s="337"/>
      <c r="F102" s="337"/>
      <c r="G102" s="324"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62"/>
      <c r="B103" s="363"/>
      <c r="C103" s="365"/>
      <c r="D103" s="294" t="s">
        <v>40</v>
      </c>
      <c r="E103" s="294" t="s">
        <v>41</v>
      </c>
      <c r="F103" s="294" t="s">
        <v>42</v>
      </c>
      <c r="G103" s="325"/>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71" t="s">
        <v>100</v>
      </c>
      <c r="B104" s="372"/>
      <c r="C104" s="141">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73" t="s">
        <v>101</v>
      </c>
      <c r="B105" s="374"/>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5" t="s">
        <v>102</v>
      </c>
      <c r="B106" s="300"/>
      <c r="C106" s="300"/>
      <c r="D106" s="300"/>
      <c r="E106" s="300"/>
      <c r="F106" s="300"/>
      <c r="G106" s="300"/>
      <c r="H106" s="300"/>
      <c r="I106" s="300"/>
      <c r="J106" s="300"/>
      <c r="K106" s="300"/>
      <c r="L106" s="300"/>
      <c r="M106" s="300"/>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75" t="s">
        <v>103</v>
      </c>
      <c r="B107" s="376"/>
      <c r="C107" s="377"/>
      <c r="D107" s="173" t="s">
        <v>5</v>
      </c>
      <c r="E107" s="174"/>
      <c r="F107" s="174"/>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75" t="s">
        <v>104</v>
      </c>
      <c r="B108" s="176"/>
      <c r="C108" s="177"/>
      <c r="D108" s="178"/>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5" t="s">
        <v>105</v>
      </c>
      <c r="B109" s="300"/>
      <c r="C109" s="300"/>
      <c r="D109" s="300"/>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78" t="s">
        <v>103</v>
      </c>
      <c r="B110" s="379"/>
      <c r="C110" s="380"/>
      <c r="D110" s="364" t="s">
        <v>5</v>
      </c>
      <c r="E110" s="336" t="s">
        <v>38</v>
      </c>
      <c r="F110" s="337"/>
      <c r="G110" s="337"/>
      <c r="H110" s="324"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81"/>
      <c r="B111" s="382"/>
      <c r="C111" s="383"/>
      <c r="D111" s="365"/>
      <c r="E111" s="294" t="s">
        <v>40</v>
      </c>
      <c r="F111" s="294" t="s">
        <v>41</v>
      </c>
      <c r="G111" s="294" t="s">
        <v>42</v>
      </c>
      <c r="H111" s="325"/>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75" t="s">
        <v>104</v>
      </c>
      <c r="B112" s="176"/>
      <c r="C112" s="177"/>
      <c r="D112" s="141">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79"/>
      <c r="C113" s="180"/>
      <c r="D113" s="180"/>
      <c r="E113" s="180"/>
      <c r="F113" s="181"/>
      <c r="AS113" s="91"/>
      <c r="AT113" s="91"/>
      <c r="AU113" s="91"/>
      <c r="AV113" s="92"/>
      <c r="AW113" s="93"/>
      <c r="AX113" s="91"/>
      <c r="AY113" s="91"/>
      <c r="AZ113" s="91"/>
      <c r="BA113" s="6"/>
      <c r="BB113" s="6"/>
      <c r="BC113" s="6"/>
      <c r="BD113" s="6"/>
      <c r="BE113" s="6"/>
      <c r="BF113" s="6"/>
      <c r="BG113" s="91"/>
      <c r="BH113" s="91"/>
      <c r="BI113" s="91"/>
      <c r="BJ113" s="91"/>
      <c r="BK113" s="91"/>
      <c r="BL113" s="91"/>
      <c r="BM113" s="91"/>
      <c r="BN113" s="91"/>
      <c r="BO113" s="91"/>
      <c r="BP113" s="93"/>
      <c r="BQ113" s="91"/>
      <c r="BR113" s="91"/>
      <c r="BS113" s="91"/>
      <c r="BT113" s="91"/>
      <c r="BU113" s="91"/>
      <c r="BV113" s="91"/>
      <c r="BW113" s="91"/>
      <c r="BX113" s="91"/>
      <c r="BY113" s="91"/>
      <c r="BZ113" s="91"/>
      <c r="CA113" s="91"/>
      <c r="CB113" s="91"/>
      <c r="CC113" s="91"/>
    </row>
    <row r="114" spans="1:91" s="11" customFormat="1" ht="17.25" customHeight="1" x14ac:dyDescent="0.2">
      <c r="A114" s="366" t="s">
        <v>107</v>
      </c>
      <c r="B114" s="384" t="s">
        <v>5</v>
      </c>
      <c r="C114" s="386" t="s">
        <v>108</v>
      </c>
      <c r="D114" s="386"/>
      <c r="E114" s="386"/>
      <c r="F114" s="386" t="s">
        <v>109</v>
      </c>
      <c r="G114" s="387" t="s">
        <v>110</v>
      </c>
      <c r="H114" s="388" t="s">
        <v>38</v>
      </c>
      <c r="I114" s="331"/>
      <c r="J114" s="331"/>
      <c r="K114" s="326" t="s">
        <v>39</v>
      </c>
      <c r="AS114" s="91"/>
      <c r="AT114" s="91"/>
      <c r="AU114" s="91"/>
      <c r="AV114" s="92"/>
      <c r="AW114" s="93"/>
      <c r="AX114" s="91"/>
      <c r="AY114" s="91"/>
      <c r="AZ114" s="91"/>
      <c r="BA114" s="6"/>
      <c r="BB114" s="6"/>
      <c r="BC114" s="6"/>
      <c r="BD114" s="6"/>
      <c r="BE114" s="6"/>
      <c r="BF114" s="6"/>
      <c r="BG114" s="91"/>
      <c r="BH114" s="91"/>
      <c r="BI114" s="91"/>
      <c r="BJ114" s="91"/>
      <c r="BK114" s="91"/>
      <c r="BL114" s="91"/>
      <c r="BM114" s="91"/>
      <c r="BN114" s="91"/>
      <c r="BO114" s="91"/>
      <c r="BP114" s="93"/>
      <c r="BQ114" s="91"/>
      <c r="BR114" s="91"/>
      <c r="BS114" s="91"/>
      <c r="BT114" s="91"/>
      <c r="BU114" s="91"/>
      <c r="BV114" s="91"/>
      <c r="BW114" s="91"/>
      <c r="BX114" s="91"/>
      <c r="BY114" s="91"/>
      <c r="BZ114" s="91"/>
      <c r="CA114" s="91"/>
      <c r="CB114" s="91"/>
      <c r="CC114" s="91"/>
    </row>
    <row r="115" spans="1:91" s="11" customFormat="1" ht="57" customHeight="1" x14ac:dyDescent="0.2">
      <c r="A115" s="367"/>
      <c r="B115" s="385"/>
      <c r="C115" s="182" t="s">
        <v>111</v>
      </c>
      <c r="D115" s="182" t="s">
        <v>112</v>
      </c>
      <c r="E115" s="183" t="s">
        <v>113</v>
      </c>
      <c r="F115" s="386"/>
      <c r="G115" s="387"/>
      <c r="H115" s="184" t="s">
        <v>40</v>
      </c>
      <c r="I115" s="294" t="s">
        <v>41</v>
      </c>
      <c r="J115" s="294" t="s">
        <v>42</v>
      </c>
      <c r="K115" s="326"/>
      <c r="AT115" s="91"/>
      <c r="AU115" s="91"/>
      <c r="AV115" s="91"/>
      <c r="AW115" s="92"/>
      <c r="AX115" s="93"/>
      <c r="AY115" s="91"/>
      <c r="AZ115" s="91"/>
      <c r="BA115" s="91"/>
      <c r="BB115" s="13"/>
      <c r="BC115" s="6"/>
      <c r="BD115" s="6"/>
      <c r="BE115" s="13"/>
      <c r="BF115" s="6"/>
      <c r="BG115" s="6"/>
      <c r="BH115" s="91"/>
      <c r="BI115" s="91"/>
      <c r="BJ115" s="91"/>
      <c r="BK115" s="91"/>
      <c r="BL115" s="91"/>
      <c r="BM115" s="91"/>
      <c r="BN115" s="91"/>
      <c r="BO115" s="91"/>
      <c r="BP115" s="91"/>
      <c r="BQ115" s="93"/>
      <c r="BR115" s="91"/>
      <c r="BS115" s="91"/>
      <c r="BT115" s="91"/>
      <c r="BU115" s="91"/>
      <c r="BV115" s="91"/>
      <c r="BW115" s="91"/>
      <c r="BX115" s="91"/>
      <c r="BY115" s="91"/>
      <c r="BZ115" s="91"/>
      <c r="CA115" s="91"/>
      <c r="CB115" s="91"/>
      <c r="CC115" s="91"/>
      <c r="CD115" s="91"/>
    </row>
    <row r="116" spans="1:91" s="11" customFormat="1" ht="15" customHeight="1" x14ac:dyDescent="0.2">
      <c r="A116" s="185" t="s">
        <v>51</v>
      </c>
      <c r="B116" s="134">
        <f>+SUM(C116:G116)</f>
        <v>0</v>
      </c>
      <c r="C116" s="186"/>
      <c r="D116" s="186"/>
      <c r="E116" s="187"/>
      <c r="F116" s="76"/>
      <c r="G116" s="188"/>
      <c r="H116" s="189"/>
      <c r="I116" s="76"/>
      <c r="J116" s="76"/>
      <c r="K116" s="76"/>
      <c r="L116" s="190" t="str">
        <f>+BB116</f>
        <v/>
      </c>
      <c r="AT116" s="91"/>
      <c r="AU116" s="91"/>
      <c r="AV116" s="91"/>
      <c r="AW116" s="92"/>
      <c r="AX116" s="93"/>
      <c r="AY116" s="91"/>
      <c r="AZ116" s="91"/>
      <c r="BA116" s="91"/>
      <c r="BB116" s="33" t="str">
        <f>IF($B116&lt;&gt;SUM($H116:$K116),"Total personas  debe ser igual que segúnTipo estrategia+otros","")</f>
        <v/>
      </c>
      <c r="BC116" s="6"/>
      <c r="BD116" s="6"/>
      <c r="BE116" s="16">
        <f>IF($B116&lt;&gt;SUM($H116:$K116),1,0)</f>
        <v>0</v>
      </c>
      <c r="BF116" s="6"/>
      <c r="BG116" s="6"/>
      <c r="BH116" s="91"/>
      <c r="BI116" s="91"/>
      <c r="BJ116" s="91"/>
      <c r="BK116" s="91"/>
      <c r="BL116" s="91"/>
      <c r="BM116" s="91"/>
      <c r="BN116" s="91"/>
      <c r="BO116" s="91"/>
      <c r="BP116" s="91"/>
      <c r="BQ116" s="93"/>
      <c r="BR116" s="91"/>
      <c r="BS116" s="91"/>
      <c r="BT116" s="91"/>
      <c r="BU116" s="91"/>
      <c r="BV116" s="91"/>
      <c r="BW116" s="91"/>
      <c r="BX116" s="91"/>
      <c r="BY116" s="91"/>
      <c r="BZ116" s="91"/>
      <c r="CA116" s="91"/>
      <c r="CB116" s="91"/>
      <c r="CC116" s="91"/>
      <c r="CD116" s="91"/>
    </row>
    <row r="117" spans="1:91" s="11" customFormat="1" ht="15" customHeight="1" x14ac:dyDescent="0.2">
      <c r="A117" s="191" t="s">
        <v>64</v>
      </c>
      <c r="B117" s="45">
        <f>+SUM(C117:G117)</f>
        <v>0</v>
      </c>
      <c r="C117" s="50"/>
      <c r="D117" s="50"/>
      <c r="E117" s="51"/>
      <c r="F117" s="78"/>
      <c r="G117" s="192"/>
      <c r="H117" s="167"/>
      <c r="I117" s="78"/>
      <c r="J117" s="78"/>
      <c r="K117" s="78"/>
      <c r="L117" s="190" t="str">
        <f>+BB117</f>
        <v/>
      </c>
      <c r="AT117" s="91"/>
      <c r="AU117" s="91"/>
      <c r="AV117" s="91"/>
      <c r="AW117" s="92"/>
      <c r="AX117" s="93"/>
      <c r="AY117" s="91"/>
      <c r="AZ117" s="91"/>
      <c r="BA117" s="91"/>
      <c r="BB117" s="33" t="str">
        <f>IF($B117&lt;&gt;SUM($H117:$K117),"Total personas  debe ser igual que segúnTipo estrategia+otros","")</f>
        <v/>
      </c>
      <c r="BC117" s="6"/>
      <c r="BD117" s="6"/>
      <c r="BE117" s="16">
        <f>IF($B117&lt;&gt;SUM($H117:$K117),1,0)</f>
        <v>0</v>
      </c>
      <c r="BF117" s="6"/>
      <c r="BG117" s="6"/>
      <c r="BH117" s="91"/>
      <c r="BI117" s="91"/>
      <c r="BJ117" s="91"/>
      <c r="BK117" s="91"/>
      <c r="BL117" s="91"/>
      <c r="BM117" s="91"/>
      <c r="BN117" s="91"/>
      <c r="BO117" s="91"/>
      <c r="BP117" s="91"/>
      <c r="BQ117" s="93"/>
      <c r="BR117" s="91"/>
      <c r="BS117" s="91"/>
      <c r="BT117" s="91"/>
      <c r="BU117" s="91"/>
      <c r="BV117" s="91"/>
      <c r="BW117" s="91"/>
      <c r="BX117" s="91"/>
      <c r="BY117" s="91"/>
      <c r="BZ117" s="91"/>
      <c r="CA117" s="91"/>
      <c r="CB117" s="91"/>
      <c r="CC117" s="91"/>
      <c r="CD117" s="91"/>
    </row>
    <row r="118" spans="1:91" s="195" customFormat="1" ht="15" customHeight="1" x14ac:dyDescent="0.2">
      <c r="A118" s="193" t="s">
        <v>67</v>
      </c>
      <c r="B118" s="56">
        <f>+SUM(C118:G118)</f>
        <v>0</v>
      </c>
      <c r="C118" s="60"/>
      <c r="D118" s="60"/>
      <c r="E118" s="61"/>
      <c r="F118" s="154"/>
      <c r="G118" s="194"/>
      <c r="H118" s="170"/>
      <c r="I118" s="154"/>
      <c r="J118" s="154"/>
      <c r="K118" s="154"/>
      <c r="L118" s="190"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1"/>
      <c r="AU118" s="91"/>
      <c r="AV118" s="91"/>
      <c r="AW118" s="92"/>
      <c r="AX118" s="93"/>
      <c r="AY118" s="91"/>
      <c r="AZ118" s="91"/>
      <c r="BA118" s="91"/>
      <c r="BB118" s="33" t="str">
        <f>IF($B118&lt;&gt;SUM($H118:$K118),"Total personas  debe ser igual que segúnTipo estrategia+otros","")</f>
        <v/>
      </c>
      <c r="BC118" s="6"/>
      <c r="BD118" s="6"/>
      <c r="BE118" s="16">
        <f>IF($B118&lt;&gt;SUM($H118:$K118),1,0)</f>
        <v>0</v>
      </c>
      <c r="BF118" s="6"/>
      <c r="BG118" s="6"/>
      <c r="BH118" s="91"/>
      <c r="BI118" s="91"/>
      <c r="BJ118" s="91"/>
      <c r="BK118" s="91"/>
      <c r="BL118" s="91"/>
      <c r="BM118" s="91"/>
      <c r="BN118" s="91"/>
      <c r="BO118" s="91"/>
      <c r="BP118" s="91"/>
      <c r="BQ118" s="93"/>
      <c r="BR118" s="91"/>
      <c r="BS118" s="91"/>
      <c r="BT118" s="91"/>
      <c r="BU118" s="91"/>
      <c r="BV118" s="91"/>
      <c r="BW118" s="91"/>
      <c r="BX118" s="91"/>
      <c r="BY118" s="91"/>
      <c r="BZ118" s="91"/>
      <c r="CA118" s="91"/>
      <c r="CB118" s="91"/>
      <c r="CC118" s="91"/>
      <c r="CD118" s="91"/>
      <c r="CE118" s="11"/>
      <c r="CF118" s="11"/>
      <c r="CG118" s="11"/>
      <c r="CH118" s="11"/>
      <c r="CI118" s="11"/>
      <c r="CJ118" s="11"/>
      <c r="CK118" s="11"/>
      <c r="CL118" s="11"/>
      <c r="CM118" s="11"/>
    </row>
    <row r="119" spans="1:91" s="3" customFormat="1" ht="30" customHeight="1" x14ac:dyDescent="0.2">
      <c r="A119" s="155" t="s">
        <v>114</v>
      </c>
      <c r="B119" s="300"/>
      <c r="C119" s="300"/>
      <c r="D119" s="300"/>
      <c r="E119" s="300"/>
      <c r="F119" s="300"/>
      <c r="G119" s="300"/>
      <c r="H119" s="300"/>
      <c r="I119" s="300"/>
      <c r="J119" s="300"/>
      <c r="K119" s="300"/>
      <c r="L119" s="300"/>
      <c r="M119" s="300"/>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297" t="s">
        <v>115</v>
      </c>
      <c r="B120" s="296" t="s">
        <v>116</v>
      </c>
      <c r="C120" s="296" t="s">
        <v>117</v>
      </c>
      <c r="D120" s="290" t="s">
        <v>118</v>
      </c>
      <c r="E120" s="300"/>
      <c r="F120" s="300"/>
      <c r="G120" s="300"/>
      <c r="H120" s="300"/>
      <c r="I120" s="300"/>
      <c r="J120" s="300"/>
      <c r="K120" s="300"/>
      <c r="L120" s="300"/>
      <c r="M120" s="300"/>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4" t="s">
        <v>119</v>
      </c>
      <c r="B121" s="185" t="s">
        <v>120</v>
      </c>
      <c r="C121" s="76"/>
      <c r="D121" s="76"/>
      <c r="E121" s="300"/>
      <c r="F121" s="300"/>
      <c r="G121" s="300"/>
      <c r="H121" s="300"/>
      <c r="I121" s="300"/>
      <c r="J121" s="300"/>
      <c r="K121" s="300"/>
      <c r="L121" s="300"/>
      <c r="M121" s="300"/>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89"/>
      <c r="B122" s="191" t="s">
        <v>121</v>
      </c>
      <c r="C122" s="78"/>
      <c r="D122" s="78"/>
      <c r="E122" s="300"/>
      <c r="F122" s="300"/>
      <c r="G122" s="300"/>
      <c r="H122" s="300"/>
      <c r="I122" s="300"/>
      <c r="J122" s="300"/>
      <c r="K122" s="300"/>
      <c r="L122" s="300"/>
      <c r="M122" s="300"/>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89"/>
      <c r="B123" s="191" t="s">
        <v>122</v>
      </c>
      <c r="C123" s="78"/>
      <c r="D123" s="78"/>
      <c r="E123" s="300"/>
      <c r="F123" s="300"/>
      <c r="G123" s="300"/>
      <c r="H123" s="300"/>
      <c r="I123" s="300"/>
      <c r="J123" s="300"/>
      <c r="K123" s="300"/>
      <c r="L123" s="300"/>
      <c r="M123" s="300"/>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5"/>
      <c r="B124" s="191" t="s">
        <v>123</v>
      </c>
      <c r="C124" s="154"/>
      <c r="D124" s="154"/>
      <c r="E124" s="300"/>
      <c r="F124" s="300"/>
      <c r="G124" s="300"/>
      <c r="H124" s="300"/>
      <c r="I124" s="300"/>
      <c r="J124" s="300"/>
      <c r="K124" s="300"/>
      <c r="L124" s="300"/>
      <c r="M124" s="300"/>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26" t="s">
        <v>124</v>
      </c>
      <c r="B125" s="185" t="s">
        <v>125</v>
      </c>
      <c r="C125" s="76"/>
      <c r="D125" s="76"/>
      <c r="E125" s="300"/>
      <c r="F125" s="300"/>
      <c r="G125" s="300"/>
      <c r="H125" s="300"/>
      <c r="I125" s="300"/>
      <c r="J125" s="300"/>
      <c r="K125" s="300"/>
      <c r="L125" s="300"/>
      <c r="M125" s="300"/>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27"/>
      <c r="B126" s="191" t="s">
        <v>126</v>
      </c>
      <c r="C126" s="78"/>
      <c r="D126" s="78"/>
      <c r="E126" s="300"/>
      <c r="F126" s="300"/>
      <c r="G126" s="300"/>
      <c r="H126" s="300"/>
      <c r="I126" s="300"/>
      <c r="J126" s="300"/>
      <c r="K126" s="300"/>
      <c r="L126" s="300"/>
      <c r="M126" s="300"/>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27"/>
      <c r="B127" s="191" t="s">
        <v>123</v>
      </c>
      <c r="C127" s="78"/>
      <c r="D127" s="78"/>
      <c r="E127" s="300"/>
      <c r="F127" s="300"/>
      <c r="G127" s="300"/>
      <c r="H127" s="300"/>
      <c r="I127" s="300"/>
      <c r="J127" s="300"/>
      <c r="K127" s="300"/>
      <c r="L127" s="300"/>
      <c r="M127" s="300"/>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27"/>
      <c r="B128" s="196" t="s">
        <v>127</v>
      </c>
      <c r="C128" s="84"/>
      <c r="D128" s="84"/>
      <c r="E128" s="300"/>
      <c r="F128" s="300"/>
      <c r="G128" s="300"/>
      <c r="H128" s="300"/>
      <c r="I128" s="300"/>
      <c r="J128" s="300"/>
      <c r="K128" s="300"/>
      <c r="L128" s="300"/>
      <c r="M128" s="300"/>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27"/>
      <c r="B129" s="193" t="s">
        <v>68</v>
      </c>
      <c r="C129" s="154"/>
      <c r="D129" s="154"/>
      <c r="E129" s="300"/>
      <c r="F129" s="300"/>
      <c r="G129" s="300"/>
      <c r="H129" s="300"/>
      <c r="I129" s="300"/>
      <c r="J129" s="300"/>
      <c r="K129" s="300"/>
      <c r="L129" s="300"/>
      <c r="M129" s="300"/>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4" t="s">
        <v>128</v>
      </c>
      <c r="B130" s="185" t="s">
        <v>129</v>
      </c>
      <c r="C130" s="76"/>
      <c r="D130" s="76"/>
      <c r="E130" s="300"/>
      <c r="F130" s="300"/>
      <c r="G130" s="300"/>
      <c r="H130" s="300"/>
      <c r="I130" s="300"/>
      <c r="J130" s="300"/>
      <c r="K130" s="300"/>
      <c r="L130" s="300"/>
      <c r="M130" s="300"/>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89"/>
      <c r="B131" s="191" t="s">
        <v>126</v>
      </c>
      <c r="C131" s="78"/>
      <c r="D131" s="78"/>
      <c r="E131" s="300"/>
      <c r="F131" s="300"/>
      <c r="G131" s="300"/>
      <c r="H131" s="300"/>
      <c r="I131" s="300"/>
      <c r="J131" s="300"/>
      <c r="K131" s="300"/>
      <c r="L131" s="300"/>
      <c r="M131" s="300"/>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89"/>
      <c r="B132" s="191"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89"/>
      <c r="B133" s="196"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89"/>
      <c r="B134" s="196"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5"/>
      <c r="B135" s="193" t="s">
        <v>68</v>
      </c>
      <c r="C135" s="197"/>
      <c r="D135" s="197"/>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26" t="s">
        <v>131</v>
      </c>
      <c r="B136" s="185"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27"/>
      <c r="B137" s="193" t="s">
        <v>133</v>
      </c>
      <c r="C137" s="154"/>
      <c r="D137" s="154"/>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198" t="s">
        <v>134</v>
      </c>
      <c r="B138" s="199"/>
      <c r="C138" s="200"/>
      <c r="D138" s="200"/>
      <c r="E138" s="200"/>
      <c r="F138" s="200"/>
      <c r="G138" s="200"/>
      <c r="H138" s="200"/>
      <c r="I138" s="200"/>
      <c r="J138" s="200"/>
      <c r="K138" s="200"/>
      <c r="L138" s="200"/>
      <c r="M138" s="200"/>
      <c r="N138" s="200"/>
      <c r="AV138" s="6"/>
      <c r="AW138" s="7"/>
      <c r="BA138" s="6"/>
      <c r="BB138" s="6"/>
      <c r="BC138" s="6"/>
      <c r="BD138" s="6"/>
      <c r="BE138" s="6"/>
      <c r="BF138" s="6"/>
      <c r="BP138" s="7"/>
    </row>
    <row r="139" spans="1:81" s="5" customFormat="1" ht="18.75" customHeight="1" x14ac:dyDescent="0.2">
      <c r="A139" s="198" t="s">
        <v>135</v>
      </c>
      <c r="B139" s="199"/>
      <c r="C139" s="200"/>
      <c r="D139" s="200"/>
      <c r="E139" s="200"/>
      <c r="F139" s="200"/>
      <c r="G139" s="200"/>
      <c r="H139" s="200"/>
      <c r="I139" s="200"/>
      <c r="J139" s="200"/>
      <c r="K139" s="200"/>
      <c r="L139" s="200"/>
      <c r="M139" s="200"/>
      <c r="N139" s="200"/>
      <c r="AV139" s="6"/>
      <c r="AW139" s="7"/>
      <c r="BA139" s="6"/>
      <c r="BB139" s="6"/>
      <c r="BC139" s="6"/>
      <c r="BD139" s="6"/>
      <c r="BE139" s="6"/>
      <c r="BF139" s="6"/>
      <c r="BP139" s="7"/>
    </row>
    <row r="140" spans="1:81" s="11" customFormat="1" ht="34.5" customHeight="1" x14ac:dyDescent="0.2">
      <c r="A140" s="396" t="s">
        <v>31</v>
      </c>
      <c r="B140" s="324" t="s">
        <v>5</v>
      </c>
      <c r="C140" s="358" t="s">
        <v>72</v>
      </c>
      <c r="D140" s="370"/>
      <c r="E140" s="370"/>
      <c r="F140" s="370"/>
      <c r="G140" s="370"/>
      <c r="H140" s="370"/>
      <c r="I140" s="370"/>
      <c r="J140" s="370"/>
      <c r="K140" s="370"/>
      <c r="L140" s="370"/>
      <c r="M140" s="370"/>
      <c r="N140" s="370"/>
      <c r="O140" s="370"/>
      <c r="P140" s="370"/>
      <c r="Q140" s="370"/>
      <c r="R140" s="370"/>
      <c r="S140" s="370"/>
      <c r="T140" s="370"/>
      <c r="U140" s="359"/>
      <c r="V140" s="392" t="s">
        <v>136</v>
      </c>
      <c r="W140" s="393"/>
      <c r="X140" s="392" t="s">
        <v>137</v>
      </c>
      <c r="Y140" s="393"/>
      <c r="AS140" s="91"/>
      <c r="AT140" s="91"/>
      <c r="AU140" s="91"/>
      <c r="AV140" s="92"/>
      <c r="AW140" s="93"/>
      <c r="AX140" s="91"/>
      <c r="AY140" s="91"/>
      <c r="AZ140" s="91"/>
      <c r="BA140" s="6"/>
      <c r="BB140" s="6"/>
      <c r="BC140" s="6"/>
      <c r="BD140" s="6"/>
      <c r="BE140" s="6"/>
      <c r="BF140" s="6"/>
      <c r="BG140" s="91"/>
      <c r="BH140" s="91"/>
      <c r="BI140" s="91"/>
      <c r="BJ140" s="91"/>
      <c r="BK140" s="91"/>
      <c r="BL140" s="91"/>
      <c r="BM140" s="91"/>
      <c r="BN140" s="91"/>
      <c r="BO140" s="91"/>
      <c r="BP140" s="93"/>
      <c r="BQ140" s="91"/>
      <c r="BR140" s="91"/>
      <c r="BS140" s="91"/>
      <c r="BT140" s="91"/>
      <c r="BU140" s="91"/>
      <c r="BV140" s="91"/>
      <c r="BW140" s="91"/>
      <c r="BX140" s="91"/>
      <c r="BY140" s="91"/>
      <c r="BZ140" s="91"/>
      <c r="CA140" s="91"/>
      <c r="CB140" s="91"/>
      <c r="CC140" s="91"/>
    </row>
    <row r="141" spans="1:81" s="14" customFormat="1" ht="54" customHeight="1" x14ac:dyDescent="0.2">
      <c r="A141" s="397"/>
      <c r="B141" s="389"/>
      <c r="C141" s="201" t="s">
        <v>10</v>
      </c>
      <c r="D141" s="68" t="s">
        <v>11</v>
      </c>
      <c r="E141" s="202" t="s">
        <v>12</v>
      </c>
      <c r="F141" s="202" t="s">
        <v>13</v>
      </c>
      <c r="G141" s="202"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03" t="s">
        <v>28</v>
      </c>
      <c r="V141" s="204" t="s">
        <v>29</v>
      </c>
      <c r="W141" s="203" t="s">
        <v>30</v>
      </c>
      <c r="X141" s="204" t="s">
        <v>138</v>
      </c>
      <c r="Y141" s="203" t="s">
        <v>139</v>
      </c>
      <c r="Z141" s="11"/>
      <c r="AS141" s="205"/>
      <c r="AT141" s="205"/>
      <c r="AU141" s="205"/>
      <c r="AV141" s="92"/>
      <c r="AW141" s="93"/>
      <c r="AX141" s="205"/>
      <c r="AY141" s="205"/>
      <c r="AZ141" s="205"/>
      <c r="BA141" s="6"/>
      <c r="BB141" s="6"/>
      <c r="BC141" s="6"/>
      <c r="BD141" s="6"/>
      <c r="BE141" s="6"/>
      <c r="BF141" s="6"/>
      <c r="BG141" s="205"/>
      <c r="BH141" s="205"/>
      <c r="BI141" s="205"/>
      <c r="BJ141" s="205"/>
      <c r="BK141" s="205"/>
      <c r="BL141" s="205"/>
      <c r="BM141" s="205"/>
      <c r="BN141" s="205"/>
      <c r="BO141" s="205"/>
      <c r="BP141" s="93"/>
      <c r="BQ141" s="205"/>
      <c r="BR141" s="205"/>
      <c r="BS141" s="205"/>
      <c r="BT141" s="205"/>
      <c r="BU141" s="205"/>
      <c r="BV141" s="205"/>
      <c r="BW141" s="205"/>
      <c r="BX141" s="205"/>
      <c r="BY141" s="205"/>
      <c r="BZ141" s="205"/>
      <c r="CA141" s="205"/>
      <c r="CB141" s="205"/>
      <c r="CC141" s="205"/>
    </row>
    <row r="142" spans="1:81" s="11" customFormat="1" ht="22.5" customHeight="1" x14ac:dyDescent="0.2">
      <c r="A142" s="206" t="s">
        <v>50</v>
      </c>
      <c r="B142" s="24">
        <f>+SUM(C142:U142)</f>
        <v>237</v>
      </c>
      <c r="C142" s="28">
        <v>12</v>
      </c>
      <c r="D142" s="26">
        <v>2</v>
      </c>
      <c r="E142" s="26">
        <v>5</v>
      </c>
      <c r="F142" s="26">
        <v>3</v>
      </c>
      <c r="G142" s="26">
        <v>5</v>
      </c>
      <c r="H142" s="26">
        <v>10</v>
      </c>
      <c r="I142" s="26">
        <v>3</v>
      </c>
      <c r="J142" s="26">
        <v>8</v>
      </c>
      <c r="K142" s="26">
        <v>1</v>
      </c>
      <c r="L142" s="26">
        <v>6</v>
      </c>
      <c r="M142" s="26">
        <v>8</v>
      </c>
      <c r="N142" s="26">
        <v>9</v>
      </c>
      <c r="O142" s="26">
        <v>18</v>
      </c>
      <c r="P142" s="26">
        <v>14</v>
      </c>
      <c r="Q142" s="26">
        <v>22</v>
      </c>
      <c r="R142" s="26">
        <v>27</v>
      </c>
      <c r="S142" s="26">
        <v>26</v>
      </c>
      <c r="T142" s="26">
        <v>19</v>
      </c>
      <c r="U142" s="29">
        <v>39</v>
      </c>
      <c r="V142" s="25">
        <v>108</v>
      </c>
      <c r="W142" s="29">
        <v>129</v>
      </c>
      <c r="X142" s="25">
        <v>95</v>
      </c>
      <c r="Y142" s="29">
        <v>142</v>
      </c>
      <c r="Z142" s="207" t="str">
        <f>$BA142&amp;"  "&amp;$BB142</f>
        <v xml:space="preserve">  </v>
      </c>
      <c r="AA142" s="208"/>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1"/>
      <c r="BT142" s="91"/>
      <c r="BU142" s="91"/>
      <c r="BV142" s="91"/>
      <c r="BW142" s="91"/>
      <c r="BX142" s="91"/>
      <c r="BY142" s="91"/>
      <c r="BZ142" s="91"/>
      <c r="CA142" s="91"/>
      <c r="CB142" s="91"/>
      <c r="CC142" s="91"/>
    </row>
    <row r="143" spans="1:81" s="91" customFormat="1" ht="22.5" customHeight="1" x14ac:dyDescent="0.2">
      <c r="A143" s="209" t="s">
        <v>32</v>
      </c>
      <c r="B143" s="210">
        <f>+SUM(C143:U143)</f>
        <v>0</v>
      </c>
      <c r="C143" s="211"/>
      <c r="D143" s="212"/>
      <c r="E143" s="212"/>
      <c r="F143" s="212"/>
      <c r="G143" s="212"/>
      <c r="H143" s="212"/>
      <c r="I143" s="212"/>
      <c r="J143" s="212"/>
      <c r="K143" s="212"/>
      <c r="L143" s="212"/>
      <c r="M143" s="212"/>
      <c r="N143" s="212"/>
      <c r="O143" s="212"/>
      <c r="P143" s="212"/>
      <c r="Q143" s="212"/>
      <c r="R143" s="212"/>
      <c r="S143" s="212"/>
      <c r="T143" s="212"/>
      <c r="U143" s="213"/>
      <c r="V143" s="214"/>
      <c r="W143" s="213"/>
      <c r="X143" s="214"/>
      <c r="Y143" s="29"/>
      <c r="Z143" s="207" t="str">
        <f>$BA143&amp;"  "&amp;$BB143</f>
        <v xml:space="preserve">  </v>
      </c>
      <c r="AA143" s="208"/>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15" t="s">
        <v>140</v>
      </c>
      <c r="B144" s="36">
        <f t="shared" ref="B144:B159" si="12">+SUM(C144:U144)</f>
        <v>0</v>
      </c>
      <c r="C144" s="40"/>
      <c r="D144" s="38"/>
      <c r="E144" s="38"/>
      <c r="F144" s="38"/>
      <c r="G144" s="38"/>
      <c r="H144" s="38"/>
      <c r="I144" s="38"/>
      <c r="J144" s="38"/>
      <c r="K144" s="38"/>
      <c r="L144" s="38"/>
      <c r="M144" s="38"/>
      <c r="N144" s="38"/>
      <c r="O144" s="38"/>
      <c r="P144" s="38"/>
      <c r="Q144" s="38"/>
      <c r="R144" s="38"/>
      <c r="S144" s="38"/>
      <c r="T144" s="38"/>
      <c r="U144" s="41"/>
      <c r="V144" s="37"/>
      <c r="W144" s="41"/>
      <c r="X144" s="37"/>
      <c r="Y144" s="41"/>
      <c r="Z144" s="207" t="str">
        <f t="shared" ref="Z144:Z158" si="13">$BA144&amp;"  "&amp;$BB144</f>
        <v xml:space="preserve">  </v>
      </c>
      <c r="AA144" s="208"/>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7" t="str">
        <f t="shared" ref="BB144:BB159" si="14">IF($B144&lt;&gt;($X144+$Y144)," El número de consultas según tipo atención NO puede ser diferente al Total.","")</f>
        <v/>
      </c>
      <c r="BC144" s="33"/>
      <c r="BD144" s="16">
        <f t="shared" si="11"/>
        <v>0</v>
      </c>
      <c r="BE144" s="16">
        <f t="shared" ref="BE144:BE159" si="15">IF($B144&lt;&gt;($X144+$Y144),1,0)</f>
        <v>0</v>
      </c>
      <c r="BF144" s="16"/>
      <c r="BG144" s="91"/>
      <c r="BH144" s="91"/>
      <c r="BI144" s="91"/>
      <c r="BJ144" s="91"/>
      <c r="BK144" s="91"/>
      <c r="BL144" s="91"/>
      <c r="BM144" s="91"/>
      <c r="BN144" s="91"/>
      <c r="BO144" s="91"/>
      <c r="BP144" s="93"/>
      <c r="BQ144" s="91"/>
      <c r="BR144" s="91"/>
      <c r="BS144" s="91"/>
      <c r="BT144" s="91"/>
      <c r="BU144" s="91"/>
      <c r="BV144" s="91"/>
      <c r="BW144" s="91"/>
      <c r="BX144" s="91"/>
      <c r="BY144" s="91"/>
      <c r="BZ144" s="91"/>
      <c r="CA144" s="91"/>
      <c r="CB144" s="91"/>
      <c r="CC144" s="91"/>
    </row>
    <row r="145" spans="1:81" s="11" customFormat="1" ht="18" customHeight="1" x14ac:dyDescent="0.2">
      <c r="A145" s="216"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07" t="str">
        <f t="shared" si="13"/>
        <v xml:space="preserve">  </v>
      </c>
      <c r="AA145" s="208"/>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7" t="str">
        <f t="shared" si="14"/>
        <v/>
      </c>
      <c r="BC145" s="33"/>
      <c r="BD145" s="16">
        <f t="shared" si="11"/>
        <v>0</v>
      </c>
      <c r="BE145" s="16">
        <f t="shared" si="15"/>
        <v>0</v>
      </c>
      <c r="BF145" s="16"/>
      <c r="BG145" s="91"/>
      <c r="BH145" s="91"/>
      <c r="BI145" s="91"/>
      <c r="BJ145" s="91"/>
      <c r="BK145" s="91"/>
      <c r="BL145" s="91"/>
      <c r="BM145" s="91"/>
      <c r="BN145" s="91"/>
      <c r="BO145" s="91"/>
      <c r="BP145" s="93"/>
      <c r="BQ145" s="91"/>
      <c r="BR145" s="91"/>
      <c r="BS145" s="91"/>
      <c r="BT145" s="91"/>
      <c r="BU145" s="91"/>
      <c r="BV145" s="91"/>
      <c r="BW145" s="91"/>
      <c r="BX145" s="91"/>
      <c r="BY145" s="91"/>
      <c r="BZ145" s="91"/>
      <c r="CA145" s="91"/>
      <c r="CB145" s="91"/>
      <c r="CC145" s="91"/>
    </row>
    <row r="146" spans="1:81" s="219" customFormat="1" ht="18" customHeight="1" x14ac:dyDescent="0.2">
      <c r="A146" s="216" t="s">
        <v>142</v>
      </c>
      <c r="B146" s="45">
        <f t="shared" si="12"/>
        <v>35</v>
      </c>
      <c r="C146" s="50"/>
      <c r="D146" s="48"/>
      <c r="E146" s="54"/>
      <c r="F146" s="48"/>
      <c r="G146" s="48"/>
      <c r="H146" s="48">
        <v>1</v>
      </c>
      <c r="I146" s="48"/>
      <c r="J146" s="48"/>
      <c r="K146" s="48"/>
      <c r="L146" s="48"/>
      <c r="M146" s="48"/>
      <c r="N146" s="48">
        <v>3</v>
      </c>
      <c r="O146" s="54"/>
      <c r="P146" s="48">
        <v>2</v>
      </c>
      <c r="Q146" s="48">
        <v>3</v>
      </c>
      <c r="R146" s="48">
        <v>6</v>
      </c>
      <c r="S146" s="48">
        <v>6</v>
      </c>
      <c r="T146" s="48">
        <v>6</v>
      </c>
      <c r="U146" s="51">
        <v>8</v>
      </c>
      <c r="V146" s="54">
        <v>28</v>
      </c>
      <c r="W146" s="51">
        <v>7</v>
      </c>
      <c r="X146" s="54">
        <v>6</v>
      </c>
      <c r="Y146" s="51">
        <v>29</v>
      </c>
      <c r="Z146" s="207" t="str">
        <f t="shared" si="13"/>
        <v xml:space="preserve">  </v>
      </c>
      <c r="AA146" s="208"/>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7" t="str">
        <f t="shared" si="14"/>
        <v/>
      </c>
      <c r="BC146" s="33"/>
      <c r="BD146" s="16">
        <f t="shared" si="11"/>
        <v>0</v>
      </c>
      <c r="BE146" s="16">
        <f t="shared" si="15"/>
        <v>0</v>
      </c>
      <c r="BF146" s="16"/>
      <c r="BG146" s="217"/>
      <c r="BH146" s="217"/>
      <c r="BI146" s="217"/>
      <c r="BJ146" s="217"/>
      <c r="BK146" s="217"/>
      <c r="BL146" s="217"/>
      <c r="BM146" s="217"/>
      <c r="BN146" s="217"/>
      <c r="BO146" s="217"/>
      <c r="BP146" s="218"/>
      <c r="BQ146" s="217"/>
      <c r="BR146" s="217"/>
      <c r="BS146" s="217"/>
      <c r="BT146" s="217"/>
      <c r="BU146" s="217"/>
      <c r="BV146" s="217"/>
      <c r="BW146" s="217"/>
      <c r="BX146" s="217"/>
      <c r="BY146" s="217"/>
      <c r="BZ146" s="217"/>
      <c r="CA146" s="217"/>
      <c r="CB146" s="217"/>
      <c r="CC146" s="217"/>
    </row>
    <row r="147" spans="1:81" s="219" customFormat="1" ht="18" customHeight="1" x14ac:dyDescent="0.2">
      <c r="A147" s="216"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07" t="str">
        <f t="shared" si="13"/>
        <v xml:space="preserve">  </v>
      </c>
      <c r="AA147" s="208"/>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7" t="str">
        <f t="shared" si="14"/>
        <v/>
      </c>
      <c r="BC147" s="33"/>
      <c r="BD147" s="16">
        <f t="shared" si="11"/>
        <v>0</v>
      </c>
      <c r="BE147" s="16">
        <f t="shared" si="15"/>
        <v>0</v>
      </c>
      <c r="BF147" s="16"/>
      <c r="BG147" s="217"/>
      <c r="BH147" s="217"/>
      <c r="BI147" s="217"/>
      <c r="BJ147" s="217"/>
      <c r="BK147" s="217"/>
      <c r="BL147" s="217"/>
      <c r="BM147" s="217"/>
      <c r="BN147" s="217"/>
      <c r="BO147" s="217"/>
      <c r="BP147" s="218"/>
      <c r="BQ147" s="217"/>
      <c r="BR147" s="217"/>
      <c r="BS147" s="217"/>
      <c r="BT147" s="217"/>
      <c r="BU147" s="217"/>
      <c r="BV147" s="217"/>
      <c r="BW147" s="217"/>
      <c r="BX147" s="217"/>
      <c r="BY147" s="217"/>
      <c r="BZ147" s="217"/>
      <c r="CA147" s="217"/>
      <c r="CB147" s="217"/>
      <c r="CC147" s="217"/>
    </row>
    <row r="148" spans="1:81" s="219" customFormat="1" ht="18" customHeight="1" x14ac:dyDescent="0.2">
      <c r="A148" s="216"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07" t="str">
        <f t="shared" si="13"/>
        <v xml:space="preserve">  </v>
      </c>
      <c r="AA148" s="208"/>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7" t="str">
        <f t="shared" si="14"/>
        <v/>
      </c>
      <c r="BC148" s="33"/>
      <c r="BD148" s="16">
        <f t="shared" si="11"/>
        <v>0</v>
      </c>
      <c r="BE148" s="16">
        <f t="shared" si="15"/>
        <v>0</v>
      </c>
      <c r="BF148" s="16"/>
      <c r="BG148" s="217"/>
      <c r="BH148" s="217"/>
      <c r="BI148" s="217"/>
      <c r="BJ148" s="217"/>
      <c r="BK148" s="217"/>
      <c r="BL148" s="217"/>
      <c r="BM148" s="217"/>
      <c r="BN148" s="217"/>
      <c r="BO148" s="217"/>
      <c r="BP148" s="218"/>
      <c r="BQ148" s="217"/>
      <c r="BR148" s="217"/>
      <c r="BS148" s="217"/>
      <c r="BT148" s="217"/>
      <c r="BU148" s="217"/>
      <c r="BV148" s="217"/>
      <c r="BW148" s="217"/>
      <c r="BX148" s="217"/>
      <c r="BY148" s="217"/>
      <c r="BZ148" s="217"/>
      <c r="CA148" s="217"/>
      <c r="CB148" s="217"/>
      <c r="CC148" s="217"/>
    </row>
    <row r="149" spans="1:81" s="219" customFormat="1" ht="18" customHeight="1" x14ac:dyDescent="0.2">
      <c r="A149" s="216" t="s">
        <v>145</v>
      </c>
      <c r="B149" s="45">
        <f t="shared" si="12"/>
        <v>2</v>
      </c>
      <c r="C149" s="50"/>
      <c r="D149" s="48"/>
      <c r="E149" s="54"/>
      <c r="F149" s="48">
        <v>1</v>
      </c>
      <c r="G149" s="48"/>
      <c r="H149" s="48"/>
      <c r="I149" s="48"/>
      <c r="J149" s="48"/>
      <c r="K149" s="48"/>
      <c r="L149" s="48"/>
      <c r="M149" s="48"/>
      <c r="N149" s="48"/>
      <c r="O149" s="54"/>
      <c r="P149" s="48"/>
      <c r="Q149" s="48"/>
      <c r="R149" s="48"/>
      <c r="S149" s="48"/>
      <c r="T149" s="48">
        <v>1</v>
      </c>
      <c r="U149" s="51"/>
      <c r="V149" s="54">
        <v>1</v>
      </c>
      <c r="W149" s="51">
        <v>1</v>
      </c>
      <c r="X149" s="54"/>
      <c r="Y149" s="51">
        <v>2</v>
      </c>
      <c r="Z149" s="207" t="str">
        <f t="shared" si="13"/>
        <v xml:space="preserve">  </v>
      </c>
      <c r="AA149" s="208"/>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7" t="str">
        <f t="shared" si="14"/>
        <v/>
      </c>
      <c r="BC149" s="33"/>
      <c r="BD149" s="16">
        <f t="shared" si="11"/>
        <v>0</v>
      </c>
      <c r="BE149" s="16">
        <f t="shared" si="15"/>
        <v>0</v>
      </c>
      <c r="BF149" s="16"/>
      <c r="BG149" s="217"/>
      <c r="BH149" s="217"/>
      <c r="BI149" s="217"/>
      <c r="BJ149" s="217"/>
      <c r="BK149" s="217"/>
      <c r="BL149" s="217"/>
      <c r="BM149" s="217"/>
      <c r="BN149" s="217"/>
      <c r="BO149" s="217"/>
      <c r="BP149" s="218"/>
      <c r="BQ149" s="217"/>
      <c r="BR149" s="217"/>
      <c r="BS149" s="217"/>
      <c r="BT149" s="217"/>
      <c r="BU149" s="217"/>
      <c r="BV149" s="217"/>
      <c r="BW149" s="217"/>
      <c r="BX149" s="217"/>
      <c r="BY149" s="217"/>
      <c r="BZ149" s="217"/>
      <c r="CA149" s="217"/>
      <c r="CB149" s="217"/>
      <c r="CC149" s="217"/>
    </row>
    <row r="150" spans="1:81" s="219" customFormat="1" ht="18" customHeight="1" x14ac:dyDescent="0.2">
      <c r="A150" s="216"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07" t="str">
        <f t="shared" si="13"/>
        <v xml:space="preserve">  </v>
      </c>
      <c r="AA150" s="208"/>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7" t="str">
        <f t="shared" si="14"/>
        <v/>
      </c>
      <c r="BC150" s="33"/>
      <c r="BD150" s="16">
        <f t="shared" si="11"/>
        <v>0</v>
      </c>
      <c r="BE150" s="16">
        <f t="shared" si="15"/>
        <v>0</v>
      </c>
      <c r="BF150" s="16"/>
      <c r="BG150" s="217"/>
      <c r="BH150" s="217"/>
      <c r="BI150" s="217"/>
      <c r="BJ150" s="217"/>
      <c r="BK150" s="217"/>
      <c r="BL150" s="217"/>
      <c r="BM150" s="217"/>
      <c r="BN150" s="217"/>
      <c r="BO150" s="217"/>
      <c r="BP150" s="218"/>
      <c r="BQ150" s="217"/>
      <c r="BR150" s="217"/>
      <c r="BS150" s="217"/>
      <c r="BT150" s="217"/>
      <c r="BU150" s="217"/>
      <c r="BV150" s="217"/>
      <c r="BW150" s="217"/>
      <c r="BX150" s="217"/>
      <c r="BY150" s="217"/>
      <c r="BZ150" s="217"/>
      <c r="CA150" s="217"/>
      <c r="CB150" s="217"/>
      <c r="CC150" s="217"/>
    </row>
    <row r="151" spans="1:81" s="219" customFormat="1" ht="18" customHeight="1" x14ac:dyDescent="0.2">
      <c r="A151" s="216"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07" t="str">
        <f t="shared" si="13"/>
        <v xml:space="preserve">  </v>
      </c>
      <c r="AA151" s="208"/>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7" t="str">
        <f t="shared" si="14"/>
        <v/>
      </c>
      <c r="BC151" s="33"/>
      <c r="BD151" s="16">
        <f t="shared" si="11"/>
        <v>0</v>
      </c>
      <c r="BE151" s="16">
        <f t="shared" si="15"/>
        <v>0</v>
      </c>
      <c r="BF151" s="16"/>
      <c r="BG151" s="217"/>
      <c r="BH151" s="217"/>
      <c r="BI151" s="217"/>
      <c r="BJ151" s="217"/>
      <c r="BK151" s="217"/>
      <c r="BL151" s="217"/>
      <c r="BM151" s="217"/>
      <c r="BN151" s="217"/>
      <c r="BO151" s="217"/>
      <c r="BP151" s="218"/>
      <c r="BQ151" s="217"/>
      <c r="BR151" s="217"/>
      <c r="BS151" s="217"/>
      <c r="BT151" s="217"/>
      <c r="BU151" s="217"/>
      <c r="BV151" s="217"/>
      <c r="BW151" s="217"/>
      <c r="BX151" s="217"/>
      <c r="BY151" s="217"/>
      <c r="BZ151" s="217"/>
      <c r="CA151" s="217"/>
      <c r="CB151" s="217"/>
      <c r="CC151" s="217"/>
    </row>
    <row r="152" spans="1:81" s="219" customFormat="1" ht="18" customHeight="1" x14ac:dyDescent="0.2">
      <c r="A152" s="216" t="s">
        <v>148</v>
      </c>
      <c r="B152" s="45">
        <f t="shared" si="12"/>
        <v>72</v>
      </c>
      <c r="C152" s="50"/>
      <c r="D152" s="48"/>
      <c r="E152" s="54">
        <v>1</v>
      </c>
      <c r="F152" s="48">
        <v>1</v>
      </c>
      <c r="G152" s="48">
        <v>2</v>
      </c>
      <c r="H152" s="48">
        <v>6</v>
      </c>
      <c r="I152" s="48">
        <v>2</v>
      </c>
      <c r="J152" s="48">
        <v>7</v>
      </c>
      <c r="K152" s="48">
        <v>1</v>
      </c>
      <c r="L152" s="48">
        <v>5</v>
      </c>
      <c r="M152" s="48">
        <v>4</v>
      </c>
      <c r="N152" s="48">
        <v>1</v>
      </c>
      <c r="O152" s="54">
        <v>10</v>
      </c>
      <c r="P152" s="48">
        <v>4</v>
      </c>
      <c r="Q152" s="48">
        <v>7</v>
      </c>
      <c r="R152" s="48">
        <v>10</v>
      </c>
      <c r="S152" s="48">
        <v>2</v>
      </c>
      <c r="T152" s="48">
        <v>6</v>
      </c>
      <c r="U152" s="51">
        <v>3</v>
      </c>
      <c r="V152" s="54">
        <v>20</v>
      </c>
      <c r="W152" s="51">
        <v>52</v>
      </c>
      <c r="X152" s="54">
        <v>65</v>
      </c>
      <c r="Y152" s="51">
        <v>7</v>
      </c>
      <c r="Z152" s="207" t="str">
        <f t="shared" si="13"/>
        <v xml:space="preserve">  </v>
      </c>
      <c r="AA152" s="208"/>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7" t="str">
        <f t="shared" si="14"/>
        <v/>
      </c>
      <c r="BC152" s="33"/>
      <c r="BD152" s="16">
        <f t="shared" si="11"/>
        <v>0</v>
      </c>
      <c r="BE152" s="16">
        <f t="shared" si="15"/>
        <v>0</v>
      </c>
      <c r="BF152" s="16"/>
      <c r="BG152" s="217"/>
      <c r="BH152" s="217"/>
      <c r="BI152" s="217"/>
      <c r="BJ152" s="217"/>
      <c r="BK152" s="217"/>
      <c r="BL152" s="217"/>
      <c r="BM152" s="217"/>
      <c r="BN152" s="217"/>
      <c r="BO152" s="217"/>
      <c r="BP152" s="218"/>
      <c r="BQ152" s="217"/>
      <c r="BR152" s="217"/>
      <c r="BS152" s="217"/>
      <c r="BT152" s="217"/>
      <c r="BU152" s="217"/>
      <c r="BV152" s="217"/>
      <c r="BW152" s="217"/>
      <c r="BX152" s="217"/>
      <c r="BY152" s="217"/>
      <c r="BZ152" s="217"/>
      <c r="CA152" s="217"/>
      <c r="CB152" s="217"/>
      <c r="CC152" s="217"/>
    </row>
    <row r="153" spans="1:81" s="219" customFormat="1" ht="18" customHeight="1" x14ac:dyDescent="0.2">
      <c r="A153" s="216" t="s">
        <v>149</v>
      </c>
      <c r="B153" s="45">
        <f t="shared" si="12"/>
        <v>5</v>
      </c>
      <c r="C153" s="50"/>
      <c r="D153" s="48"/>
      <c r="E153" s="54"/>
      <c r="F153" s="48"/>
      <c r="G153" s="48"/>
      <c r="H153" s="48"/>
      <c r="I153" s="48"/>
      <c r="J153" s="48"/>
      <c r="K153" s="48"/>
      <c r="L153" s="48"/>
      <c r="M153" s="48">
        <v>1</v>
      </c>
      <c r="N153" s="48">
        <v>1</v>
      </c>
      <c r="O153" s="54">
        <v>1</v>
      </c>
      <c r="P153" s="48"/>
      <c r="Q153" s="48">
        <v>1</v>
      </c>
      <c r="R153" s="48"/>
      <c r="S153" s="48">
        <v>1</v>
      </c>
      <c r="T153" s="48"/>
      <c r="U153" s="51"/>
      <c r="V153" s="54">
        <v>2</v>
      </c>
      <c r="W153" s="51">
        <v>3</v>
      </c>
      <c r="X153" s="54">
        <v>3</v>
      </c>
      <c r="Y153" s="51">
        <v>2</v>
      </c>
      <c r="Z153" s="207" t="str">
        <f t="shared" si="13"/>
        <v xml:space="preserve">  </v>
      </c>
      <c r="AA153" s="208"/>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7" t="str">
        <f t="shared" si="14"/>
        <v/>
      </c>
      <c r="BC153" s="33"/>
      <c r="BD153" s="16">
        <f t="shared" si="11"/>
        <v>0</v>
      </c>
      <c r="BE153" s="16">
        <f t="shared" si="15"/>
        <v>0</v>
      </c>
      <c r="BF153" s="16"/>
      <c r="BG153" s="217"/>
      <c r="BH153" s="217"/>
      <c r="BI153" s="217"/>
      <c r="BJ153" s="217"/>
      <c r="BK153" s="217"/>
      <c r="BL153" s="217"/>
      <c r="BM153" s="217"/>
      <c r="BN153" s="217"/>
      <c r="BO153" s="217"/>
      <c r="BP153" s="218"/>
      <c r="BQ153" s="217"/>
      <c r="BR153" s="217"/>
      <c r="BS153" s="217"/>
      <c r="BT153" s="217"/>
      <c r="BU153" s="217"/>
      <c r="BV153" s="217"/>
      <c r="BW153" s="217"/>
      <c r="BX153" s="217"/>
      <c r="BY153" s="217"/>
      <c r="BZ153" s="217"/>
      <c r="CA153" s="217"/>
      <c r="CB153" s="217"/>
      <c r="CC153" s="217"/>
    </row>
    <row r="154" spans="1:81" s="219" customFormat="1" ht="18" customHeight="1" x14ac:dyDescent="0.2">
      <c r="A154" s="216"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07" t="str">
        <f t="shared" si="13"/>
        <v xml:space="preserve">  </v>
      </c>
      <c r="AA154" s="208"/>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7" t="str">
        <f t="shared" si="14"/>
        <v/>
      </c>
      <c r="BC154" s="33"/>
      <c r="BD154" s="16">
        <f t="shared" si="11"/>
        <v>0</v>
      </c>
      <c r="BE154" s="16">
        <f t="shared" si="15"/>
        <v>0</v>
      </c>
      <c r="BF154" s="16"/>
      <c r="BG154" s="217"/>
      <c r="BH154" s="217"/>
      <c r="BI154" s="217"/>
      <c r="BJ154" s="217"/>
      <c r="BK154" s="217"/>
      <c r="BL154" s="217"/>
      <c r="BM154" s="217"/>
      <c r="BN154" s="217"/>
      <c r="BO154" s="217"/>
      <c r="BP154" s="218"/>
      <c r="BQ154" s="217"/>
      <c r="BR154" s="217"/>
      <c r="BS154" s="217"/>
      <c r="BT154" s="217"/>
      <c r="BU154" s="217"/>
      <c r="BV154" s="217"/>
      <c r="BW154" s="217"/>
      <c r="BX154" s="217"/>
      <c r="BY154" s="217"/>
      <c r="BZ154" s="217"/>
      <c r="CA154" s="217"/>
      <c r="CB154" s="217"/>
      <c r="CC154" s="217"/>
    </row>
    <row r="155" spans="1:81" s="219" customFormat="1" ht="18" customHeight="1" x14ac:dyDescent="0.2">
      <c r="A155" s="216" t="s">
        <v>151</v>
      </c>
      <c r="B155" s="45">
        <f t="shared" si="12"/>
        <v>69</v>
      </c>
      <c r="C155" s="50">
        <v>12</v>
      </c>
      <c r="D155" s="48">
        <v>2</v>
      </c>
      <c r="E155" s="54">
        <v>3</v>
      </c>
      <c r="F155" s="48"/>
      <c r="G155" s="48"/>
      <c r="H155" s="48"/>
      <c r="I155" s="48"/>
      <c r="J155" s="48">
        <v>1</v>
      </c>
      <c r="K155" s="48"/>
      <c r="L155" s="48"/>
      <c r="M155" s="48"/>
      <c r="N155" s="48">
        <v>1</v>
      </c>
      <c r="O155" s="54">
        <v>4</v>
      </c>
      <c r="P155" s="48"/>
      <c r="Q155" s="48">
        <v>1</v>
      </c>
      <c r="R155" s="48">
        <v>6</v>
      </c>
      <c r="S155" s="48">
        <v>12</v>
      </c>
      <c r="T155" s="48">
        <v>4</v>
      </c>
      <c r="U155" s="51">
        <v>23</v>
      </c>
      <c r="V155" s="54">
        <v>29</v>
      </c>
      <c r="W155" s="51">
        <v>40</v>
      </c>
      <c r="X155" s="54">
        <v>3</v>
      </c>
      <c r="Y155" s="51">
        <v>66</v>
      </c>
      <c r="Z155" s="207" t="str">
        <f t="shared" si="13"/>
        <v xml:space="preserve">  </v>
      </c>
      <c r="AA155" s="208"/>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7" t="str">
        <f t="shared" si="14"/>
        <v/>
      </c>
      <c r="BC155" s="33"/>
      <c r="BD155" s="16">
        <f t="shared" si="11"/>
        <v>0</v>
      </c>
      <c r="BE155" s="16">
        <f t="shared" si="15"/>
        <v>0</v>
      </c>
      <c r="BF155" s="16"/>
      <c r="BG155" s="217"/>
      <c r="BH155" s="217"/>
      <c r="BI155" s="217"/>
      <c r="BJ155" s="217"/>
      <c r="BK155" s="217"/>
      <c r="BL155" s="217"/>
      <c r="BM155" s="217"/>
      <c r="BN155" s="217"/>
      <c r="BO155" s="217"/>
      <c r="BP155" s="218"/>
      <c r="BQ155" s="217"/>
      <c r="BR155" s="217"/>
      <c r="BS155" s="217"/>
      <c r="BT155" s="217"/>
      <c r="BU155" s="217"/>
      <c r="BV155" s="217"/>
      <c r="BW155" s="217"/>
      <c r="BX155" s="217"/>
      <c r="BY155" s="217"/>
      <c r="BZ155" s="217"/>
      <c r="CA155" s="217"/>
      <c r="CB155" s="217"/>
      <c r="CC155" s="217"/>
    </row>
    <row r="156" spans="1:81" s="219" customFormat="1" ht="18" customHeight="1" x14ac:dyDescent="0.2">
      <c r="A156" s="216"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07" t="str">
        <f t="shared" si="13"/>
        <v xml:space="preserve">  </v>
      </c>
      <c r="AA156" s="208"/>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7" t="str">
        <f t="shared" si="14"/>
        <v/>
      </c>
      <c r="BC156" s="33"/>
      <c r="BD156" s="16">
        <f t="shared" si="11"/>
        <v>0</v>
      </c>
      <c r="BE156" s="16">
        <f t="shared" si="15"/>
        <v>0</v>
      </c>
      <c r="BF156" s="16"/>
      <c r="BG156" s="217"/>
      <c r="BH156" s="217"/>
      <c r="BI156" s="217"/>
      <c r="BJ156" s="217"/>
      <c r="BK156" s="217"/>
      <c r="BL156" s="217"/>
      <c r="BM156" s="217"/>
      <c r="BN156" s="217"/>
      <c r="BO156" s="217"/>
      <c r="BP156" s="218"/>
      <c r="BQ156" s="217"/>
      <c r="BR156" s="217"/>
      <c r="BS156" s="217"/>
      <c r="BT156" s="217"/>
      <c r="BU156" s="217"/>
      <c r="BV156" s="217"/>
      <c r="BW156" s="217"/>
      <c r="BX156" s="217"/>
      <c r="BY156" s="217"/>
      <c r="BZ156" s="217"/>
      <c r="CA156" s="217"/>
      <c r="CB156" s="217"/>
      <c r="CC156" s="217"/>
    </row>
    <row r="157" spans="1:81" s="219" customFormat="1" ht="18" customHeight="1" x14ac:dyDescent="0.2">
      <c r="A157" s="216" t="s">
        <v>153</v>
      </c>
      <c r="B157" s="45">
        <f t="shared" si="12"/>
        <v>0</v>
      </c>
      <c r="C157" s="50"/>
      <c r="D157" s="48"/>
      <c r="E157" s="54"/>
      <c r="F157" s="48"/>
      <c r="G157" s="48"/>
      <c r="H157" s="48"/>
      <c r="I157" s="48"/>
      <c r="J157" s="48"/>
      <c r="K157" s="48"/>
      <c r="L157" s="48"/>
      <c r="M157" s="48"/>
      <c r="N157" s="48"/>
      <c r="O157" s="54"/>
      <c r="P157" s="48"/>
      <c r="Q157" s="48"/>
      <c r="R157" s="48"/>
      <c r="S157" s="48"/>
      <c r="T157" s="48"/>
      <c r="U157" s="51"/>
      <c r="V157" s="54"/>
      <c r="W157" s="51"/>
      <c r="X157" s="54"/>
      <c r="Y157" s="51"/>
      <c r="Z157" s="207" t="str">
        <f t="shared" si="13"/>
        <v xml:space="preserve">  </v>
      </c>
      <c r="AA157" s="208"/>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7" t="str">
        <f t="shared" si="14"/>
        <v/>
      </c>
      <c r="BC157" s="33"/>
      <c r="BD157" s="16">
        <f t="shared" si="11"/>
        <v>0</v>
      </c>
      <c r="BE157" s="16">
        <f t="shared" si="15"/>
        <v>0</v>
      </c>
      <c r="BF157" s="16"/>
      <c r="BG157" s="217"/>
      <c r="BH157" s="217"/>
      <c r="BI157" s="217"/>
      <c r="BJ157" s="217"/>
      <c r="BK157" s="217"/>
      <c r="BL157" s="217"/>
      <c r="BM157" s="217"/>
      <c r="BN157" s="217"/>
      <c r="BO157" s="217"/>
      <c r="BP157" s="218"/>
      <c r="BQ157" s="217"/>
      <c r="BR157" s="217"/>
      <c r="BS157" s="217"/>
      <c r="BT157" s="217"/>
      <c r="BU157" s="217"/>
      <c r="BV157" s="217"/>
      <c r="BW157" s="217"/>
      <c r="BX157" s="217"/>
      <c r="BY157" s="217"/>
      <c r="BZ157" s="217"/>
      <c r="CA157" s="217"/>
      <c r="CB157" s="217"/>
      <c r="CC157" s="217"/>
    </row>
    <row r="158" spans="1:81" s="219" customFormat="1" ht="18" customHeight="1" x14ac:dyDescent="0.2">
      <c r="A158" s="216" t="s">
        <v>154</v>
      </c>
      <c r="B158" s="45">
        <f t="shared" si="12"/>
        <v>2</v>
      </c>
      <c r="C158" s="50"/>
      <c r="D158" s="48"/>
      <c r="E158" s="54"/>
      <c r="F158" s="48"/>
      <c r="G158" s="48"/>
      <c r="H158" s="48"/>
      <c r="I158" s="48"/>
      <c r="J158" s="48"/>
      <c r="K158" s="48"/>
      <c r="L158" s="48"/>
      <c r="M158" s="48"/>
      <c r="N158" s="48"/>
      <c r="O158" s="54">
        <v>1</v>
      </c>
      <c r="P158" s="48"/>
      <c r="Q158" s="48"/>
      <c r="R158" s="48"/>
      <c r="S158" s="48">
        <v>1</v>
      </c>
      <c r="T158" s="48"/>
      <c r="U158" s="51"/>
      <c r="V158" s="54"/>
      <c r="W158" s="51">
        <v>2</v>
      </c>
      <c r="X158" s="54">
        <v>2</v>
      </c>
      <c r="Y158" s="51"/>
      <c r="Z158" s="207" t="str">
        <f t="shared" si="13"/>
        <v xml:space="preserve">  </v>
      </c>
      <c r="AA158" s="208"/>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7" t="str">
        <f t="shared" si="14"/>
        <v/>
      </c>
      <c r="BC158" s="33"/>
      <c r="BD158" s="16">
        <f t="shared" si="11"/>
        <v>0</v>
      </c>
      <c r="BE158" s="16">
        <f t="shared" si="15"/>
        <v>0</v>
      </c>
      <c r="BF158" s="16"/>
      <c r="BG158" s="217"/>
      <c r="BH158" s="217"/>
      <c r="BI158" s="217"/>
      <c r="BJ158" s="217"/>
      <c r="BK158" s="217"/>
      <c r="BL158" s="217"/>
      <c r="BM158" s="217"/>
      <c r="BN158" s="217"/>
      <c r="BO158" s="217"/>
      <c r="BP158" s="218"/>
      <c r="BQ158" s="217"/>
      <c r="BR158" s="217"/>
      <c r="BS158" s="217"/>
      <c r="BT158" s="217"/>
      <c r="BU158" s="217"/>
      <c r="BV158" s="217"/>
      <c r="BW158" s="217"/>
      <c r="BX158" s="217"/>
      <c r="BY158" s="217"/>
      <c r="BZ158" s="217"/>
      <c r="CA158" s="217"/>
      <c r="CB158" s="217"/>
      <c r="CC158" s="217"/>
    </row>
    <row r="159" spans="1:81" s="219" customFormat="1" ht="18" customHeight="1" x14ac:dyDescent="0.2">
      <c r="A159" s="220" t="s">
        <v>39</v>
      </c>
      <c r="B159" s="56">
        <f t="shared" si="12"/>
        <v>52</v>
      </c>
      <c r="C159" s="60"/>
      <c r="D159" s="58"/>
      <c r="E159" s="58">
        <v>1</v>
      </c>
      <c r="F159" s="58">
        <v>1</v>
      </c>
      <c r="G159" s="58">
        <v>3</v>
      </c>
      <c r="H159" s="58">
        <v>3</v>
      </c>
      <c r="I159" s="58">
        <v>1</v>
      </c>
      <c r="J159" s="58"/>
      <c r="K159" s="58"/>
      <c r="L159" s="58">
        <v>1</v>
      </c>
      <c r="M159" s="58">
        <v>3</v>
      </c>
      <c r="N159" s="58">
        <v>3</v>
      </c>
      <c r="O159" s="58">
        <v>2</v>
      </c>
      <c r="P159" s="58">
        <v>8</v>
      </c>
      <c r="Q159" s="58">
        <v>10</v>
      </c>
      <c r="R159" s="58">
        <v>5</v>
      </c>
      <c r="S159" s="58">
        <v>4</v>
      </c>
      <c r="T159" s="58">
        <v>2</v>
      </c>
      <c r="U159" s="61">
        <v>5</v>
      </c>
      <c r="V159" s="57">
        <v>28</v>
      </c>
      <c r="W159" s="61">
        <v>24</v>
      </c>
      <c r="X159" s="57">
        <v>16</v>
      </c>
      <c r="Y159" s="61">
        <v>36</v>
      </c>
      <c r="Z159" s="207" t="str">
        <f>$BA159&amp;"  "&amp;$BB159</f>
        <v xml:space="preserve">  </v>
      </c>
      <c r="AA159" s="208"/>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7" t="str">
        <f t="shared" si="14"/>
        <v/>
      </c>
      <c r="BC159" s="33"/>
      <c r="BD159" s="16">
        <f t="shared" si="11"/>
        <v>0</v>
      </c>
      <c r="BE159" s="16">
        <f t="shared" si="15"/>
        <v>0</v>
      </c>
      <c r="BF159" s="16"/>
      <c r="BG159" s="217"/>
      <c r="BH159" s="217"/>
      <c r="BI159" s="217"/>
      <c r="BJ159" s="217"/>
      <c r="BK159" s="217"/>
      <c r="BL159" s="217"/>
      <c r="BM159" s="217"/>
      <c r="BN159" s="217"/>
      <c r="BO159" s="217"/>
      <c r="BP159" s="218"/>
      <c r="BQ159" s="217"/>
      <c r="BR159" s="217"/>
      <c r="BS159" s="217"/>
      <c r="BT159" s="217"/>
      <c r="BU159" s="217"/>
      <c r="BV159" s="217"/>
      <c r="BW159" s="217"/>
      <c r="BX159" s="217"/>
      <c r="BY159" s="217"/>
      <c r="BZ159" s="217"/>
      <c r="CA159" s="217"/>
      <c r="CB159" s="217"/>
      <c r="CC159" s="217"/>
    </row>
    <row r="160" spans="1:81" s="219"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21"/>
      <c r="AS160" s="217"/>
      <c r="AT160" s="217"/>
      <c r="AU160" s="217"/>
      <c r="AV160" s="222"/>
      <c r="AW160" s="218"/>
      <c r="AX160" s="217"/>
      <c r="AY160" s="217"/>
      <c r="AZ160" s="217"/>
      <c r="BA160" s="6"/>
      <c r="BB160" s="6"/>
      <c r="BC160" s="6"/>
      <c r="BD160" s="6"/>
      <c r="BE160" s="6"/>
      <c r="BF160" s="6"/>
      <c r="BG160" s="217"/>
      <c r="BH160" s="217"/>
      <c r="BI160" s="217"/>
      <c r="BJ160" s="217"/>
      <c r="BK160" s="217"/>
      <c r="BL160" s="217"/>
      <c r="BM160" s="217"/>
      <c r="BN160" s="217"/>
      <c r="BO160" s="217"/>
      <c r="BP160" s="218"/>
      <c r="BQ160" s="217"/>
      <c r="BR160" s="217"/>
      <c r="BS160" s="217"/>
      <c r="BT160" s="217"/>
      <c r="BU160" s="217"/>
      <c r="BV160" s="217"/>
      <c r="BW160" s="217"/>
      <c r="BX160" s="217"/>
      <c r="BY160" s="217"/>
      <c r="BZ160" s="217"/>
      <c r="CA160" s="217"/>
      <c r="CB160" s="217"/>
      <c r="CC160" s="217"/>
    </row>
    <row r="161" spans="1:81" s="219" customFormat="1" ht="14.25" customHeight="1" x14ac:dyDescent="0.2">
      <c r="A161" s="324" t="s">
        <v>156</v>
      </c>
      <c r="B161" s="324" t="s">
        <v>5</v>
      </c>
      <c r="C161" s="328" t="s">
        <v>157</v>
      </c>
      <c r="D161" s="329"/>
      <c r="E161" s="64"/>
      <c r="F161" s="64"/>
      <c r="G161" s="64"/>
      <c r="H161" s="64"/>
      <c r="I161" s="64"/>
      <c r="J161" s="64"/>
      <c r="K161" s="64"/>
      <c r="L161" s="64"/>
      <c r="M161" s="64"/>
      <c r="N161" s="64"/>
      <c r="O161" s="64"/>
      <c r="P161" s="64"/>
      <c r="Q161" s="64"/>
      <c r="R161" s="11"/>
      <c r="S161" s="11"/>
      <c r="T161" s="11"/>
      <c r="U161" s="11"/>
      <c r="V161" s="11"/>
      <c r="W161" s="11"/>
      <c r="X161" s="11"/>
      <c r="Z161" s="221"/>
      <c r="AS161" s="217"/>
      <c r="AT161" s="217"/>
      <c r="AU161" s="217"/>
      <c r="AV161" s="222"/>
      <c r="AW161" s="218"/>
      <c r="AX161" s="217"/>
      <c r="AY161" s="217"/>
      <c r="AZ161" s="217"/>
      <c r="BA161" s="6"/>
      <c r="BB161" s="6"/>
      <c r="BC161" s="6"/>
      <c r="BD161" s="6"/>
      <c r="BE161" s="6"/>
      <c r="BF161" s="6"/>
      <c r="BG161" s="217"/>
      <c r="BH161" s="217"/>
      <c r="BI161" s="217"/>
      <c r="BJ161" s="217"/>
      <c r="BK161" s="217"/>
      <c r="BL161" s="217"/>
      <c r="BM161" s="217"/>
      <c r="BN161" s="217"/>
      <c r="BO161" s="217"/>
      <c r="BP161" s="218"/>
      <c r="BQ161" s="217"/>
      <c r="BR161" s="217"/>
      <c r="BS161" s="217"/>
      <c r="BT161" s="217"/>
      <c r="BU161" s="217"/>
      <c r="BV161" s="217"/>
      <c r="BW161" s="217"/>
      <c r="BX161" s="217"/>
      <c r="BY161" s="217"/>
      <c r="BZ161" s="217"/>
      <c r="CA161" s="217"/>
      <c r="CB161" s="217"/>
      <c r="CC161" s="217"/>
    </row>
    <row r="162" spans="1:81" s="219" customFormat="1" ht="14.25" x14ac:dyDescent="0.2">
      <c r="A162" s="325"/>
      <c r="B162" s="325"/>
      <c r="C162" s="291" t="s">
        <v>138</v>
      </c>
      <c r="D162" s="291" t="s">
        <v>139</v>
      </c>
      <c r="E162" s="64"/>
      <c r="F162" s="64"/>
      <c r="G162" s="64"/>
      <c r="H162" s="64"/>
      <c r="I162" s="64"/>
      <c r="J162" s="64"/>
      <c r="K162" s="64"/>
      <c r="L162" s="64"/>
      <c r="M162" s="64"/>
      <c r="N162" s="64"/>
      <c r="O162" s="64"/>
      <c r="P162" s="64"/>
      <c r="Q162" s="64"/>
      <c r="R162" s="11"/>
      <c r="S162" s="11"/>
      <c r="T162" s="11"/>
      <c r="U162" s="11"/>
      <c r="V162" s="11"/>
      <c r="W162" s="11"/>
      <c r="X162" s="11"/>
      <c r="Z162" s="221"/>
      <c r="AS162" s="217"/>
      <c r="AT162" s="217"/>
      <c r="AU162" s="217"/>
      <c r="AV162" s="222"/>
      <c r="AW162" s="218"/>
      <c r="AX162" s="217"/>
      <c r="AY162" s="217"/>
      <c r="AZ162" s="217"/>
      <c r="BA162" s="6"/>
      <c r="BB162" s="6"/>
      <c r="BC162" s="6"/>
      <c r="BD162" s="6"/>
      <c r="BE162" s="6"/>
      <c r="BF162" s="6"/>
      <c r="BG162" s="217"/>
      <c r="BH162" s="217"/>
      <c r="BI162" s="217"/>
      <c r="BJ162" s="217"/>
      <c r="BK162" s="217"/>
      <c r="BL162" s="217"/>
      <c r="BM162" s="217"/>
      <c r="BN162" s="217"/>
      <c r="BO162" s="217"/>
      <c r="BP162" s="218"/>
      <c r="BQ162" s="217"/>
      <c r="BR162" s="217"/>
      <c r="BS162" s="217"/>
      <c r="BT162" s="217"/>
      <c r="BU162" s="217"/>
      <c r="BV162" s="217"/>
      <c r="BW162" s="217"/>
      <c r="BX162" s="217"/>
      <c r="BY162" s="217"/>
      <c r="BZ162" s="217"/>
      <c r="CA162" s="217"/>
      <c r="CB162" s="217"/>
      <c r="CC162" s="217"/>
    </row>
    <row r="163" spans="1:81" s="219" customFormat="1" ht="15.75" customHeight="1" x14ac:dyDescent="0.2">
      <c r="A163" s="216" t="s">
        <v>43</v>
      </c>
      <c r="B163" s="45">
        <f>+SUM(C163:D163)</f>
        <v>99</v>
      </c>
      <c r="C163" s="76">
        <v>9</v>
      </c>
      <c r="D163" s="76">
        <v>90</v>
      </c>
      <c r="E163" s="64"/>
      <c r="F163" s="64"/>
      <c r="G163" s="64"/>
      <c r="H163" s="64"/>
      <c r="I163" s="64"/>
      <c r="J163" s="64"/>
      <c r="K163" s="64"/>
      <c r="L163" s="64"/>
      <c r="M163" s="64"/>
      <c r="N163" s="64"/>
      <c r="O163" s="64"/>
      <c r="P163" s="64"/>
      <c r="Q163" s="64"/>
      <c r="U163" s="14"/>
      <c r="V163" s="14"/>
      <c r="W163" s="11"/>
      <c r="X163" s="11"/>
      <c r="Z163" s="221"/>
      <c r="AS163" s="217"/>
      <c r="AT163" s="217"/>
      <c r="AU163" s="217"/>
      <c r="AV163" s="222"/>
      <c r="AW163" s="218"/>
      <c r="AX163" s="217"/>
      <c r="AY163" s="217"/>
      <c r="AZ163" s="217"/>
      <c r="BA163" s="6"/>
      <c r="BB163" s="6"/>
      <c r="BC163" s="6"/>
      <c r="BD163" s="6"/>
      <c r="BE163" s="6"/>
      <c r="BF163" s="6"/>
      <c r="BG163" s="217"/>
      <c r="BH163" s="217"/>
      <c r="BI163" s="217"/>
      <c r="BJ163" s="217"/>
      <c r="BK163" s="217"/>
      <c r="BL163" s="217"/>
      <c r="BM163" s="217"/>
      <c r="BN163" s="217"/>
      <c r="BO163" s="217"/>
      <c r="BP163" s="218"/>
      <c r="BQ163" s="217"/>
      <c r="BR163" s="217"/>
      <c r="BS163" s="217"/>
      <c r="BT163" s="217"/>
      <c r="BU163" s="217"/>
      <c r="BV163" s="217"/>
      <c r="BW163" s="217"/>
      <c r="BX163" s="217"/>
      <c r="BY163" s="217"/>
      <c r="BZ163" s="217"/>
      <c r="CA163" s="217"/>
      <c r="CB163" s="217"/>
      <c r="CC163" s="217"/>
    </row>
    <row r="164" spans="1:81" s="219" customFormat="1" ht="15.75" customHeight="1" x14ac:dyDescent="0.2">
      <c r="A164" s="216" t="s">
        <v>44</v>
      </c>
      <c r="B164" s="45">
        <f>+SUM(C164:D164)</f>
        <v>0</v>
      </c>
      <c r="C164" s="78"/>
      <c r="D164" s="78"/>
      <c r="E164" s="64"/>
      <c r="F164" s="64"/>
      <c r="G164" s="64"/>
      <c r="H164" s="64"/>
      <c r="I164" s="64"/>
      <c r="J164" s="64"/>
      <c r="K164" s="64"/>
      <c r="L164" s="64"/>
      <c r="M164" s="64"/>
      <c r="N164" s="64"/>
      <c r="O164" s="64"/>
      <c r="P164" s="64"/>
      <c r="Q164" s="64"/>
      <c r="U164" s="14"/>
      <c r="V164" s="14"/>
      <c r="W164" s="11"/>
      <c r="X164" s="11"/>
      <c r="Z164" s="221"/>
      <c r="AS164" s="217"/>
      <c r="AT164" s="217"/>
      <c r="AU164" s="217"/>
      <c r="AV164" s="222"/>
      <c r="AW164" s="218"/>
      <c r="AX164" s="217"/>
      <c r="AY164" s="217"/>
      <c r="AZ164" s="217"/>
      <c r="BA164" s="6"/>
      <c r="BB164" s="6"/>
      <c r="BC164" s="6"/>
      <c r="BD164" s="6"/>
      <c r="BE164" s="6"/>
      <c r="BF164" s="6"/>
      <c r="BG164" s="217"/>
      <c r="BH164" s="217"/>
      <c r="BI164" s="217"/>
      <c r="BJ164" s="217"/>
      <c r="BK164" s="217"/>
      <c r="BL164" s="217"/>
      <c r="BM164" s="217"/>
      <c r="BN164" s="217"/>
      <c r="BO164" s="217"/>
      <c r="BP164" s="218"/>
      <c r="BQ164" s="217"/>
      <c r="BR164" s="217"/>
      <c r="BS164" s="217"/>
      <c r="BT164" s="217"/>
      <c r="BU164" s="217"/>
      <c r="BV164" s="217"/>
      <c r="BW164" s="217"/>
      <c r="BX164" s="217"/>
      <c r="BY164" s="217"/>
      <c r="BZ164" s="217"/>
      <c r="CA164" s="217"/>
      <c r="CB164" s="217"/>
      <c r="CC164" s="217"/>
    </row>
    <row r="165" spans="1:81" s="219" customFormat="1" ht="15.75" customHeight="1" x14ac:dyDescent="0.2">
      <c r="A165" s="223" t="s">
        <v>45</v>
      </c>
      <c r="B165" s="224">
        <f>+SUM(C165:D165)</f>
        <v>8</v>
      </c>
      <c r="C165" s="84"/>
      <c r="D165" s="84">
        <v>8</v>
      </c>
      <c r="E165" s="64"/>
      <c r="F165" s="64"/>
      <c r="G165" s="64"/>
      <c r="H165" s="64"/>
      <c r="I165" s="64"/>
      <c r="J165" s="64"/>
      <c r="K165" s="64"/>
      <c r="L165" s="64"/>
      <c r="M165" s="64"/>
      <c r="N165" s="64"/>
      <c r="O165" s="64"/>
      <c r="P165" s="64"/>
      <c r="Q165" s="64"/>
      <c r="U165" s="14"/>
      <c r="V165" s="14"/>
      <c r="W165" s="11"/>
      <c r="X165" s="11"/>
      <c r="Z165" s="221"/>
      <c r="AS165" s="217"/>
      <c r="AT165" s="217"/>
      <c r="AU165" s="217"/>
      <c r="AV165" s="222"/>
      <c r="AW165" s="218"/>
      <c r="AX165" s="217"/>
      <c r="AY165" s="217"/>
      <c r="AZ165" s="217"/>
      <c r="BA165" s="6"/>
      <c r="BB165" s="6"/>
      <c r="BC165" s="6"/>
      <c r="BD165" s="6"/>
      <c r="BE165" s="6"/>
      <c r="BF165" s="6"/>
      <c r="BG165" s="217"/>
      <c r="BH165" s="217"/>
      <c r="BI165" s="217"/>
      <c r="BJ165" s="217"/>
      <c r="BK165" s="217"/>
      <c r="BL165" s="217"/>
      <c r="BM165" s="217"/>
      <c r="BN165" s="217"/>
      <c r="BO165" s="217"/>
      <c r="BP165" s="218"/>
      <c r="BQ165" s="217"/>
      <c r="BR165" s="217"/>
      <c r="BS165" s="217"/>
      <c r="BT165" s="217"/>
      <c r="BU165" s="217"/>
      <c r="BV165" s="217"/>
      <c r="BW165" s="217"/>
      <c r="BX165" s="217"/>
      <c r="BY165" s="217"/>
      <c r="BZ165" s="217"/>
      <c r="CA165" s="217"/>
      <c r="CB165" s="217"/>
      <c r="CC165" s="217"/>
    </row>
    <row r="166" spans="1:81" s="219" customFormat="1" ht="15.75" customHeight="1" x14ac:dyDescent="0.2">
      <c r="A166" s="225" t="s">
        <v>158</v>
      </c>
      <c r="B166" s="224">
        <f>+SUM(C166:D166)</f>
        <v>0</v>
      </c>
      <c r="C166" s="84"/>
      <c r="D166" s="84"/>
      <c r="E166" s="64"/>
      <c r="F166" s="64"/>
      <c r="G166" s="64"/>
      <c r="H166" s="64"/>
      <c r="I166" s="226"/>
      <c r="J166" s="64"/>
      <c r="K166" s="64"/>
      <c r="L166" s="64"/>
      <c r="M166" s="64"/>
      <c r="N166" s="64"/>
      <c r="O166" s="64"/>
      <c r="P166" s="64"/>
      <c r="Q166" s="64"/>
      <c r="U166" s="14"/>
      <c r="V166" s="14"/>
      <c r="W166" s="11"/>
      <c r="X166" s="11"/>
      <c r="Z166" s="221"/>
      <c r="AS166" s="217"/>
      <c r="AT166" s="217"/>
      <c r="AU166" s="217"/>
      <c r="AV166" s="222"/>
      <c r="AW166" s="218"/>
      <c r="AX166" s="217"/>
      <c r="AY166" s="217"/>
      <c r="AZ166" s="217"/>
      <c r="BA166" s="6"/>
      <c r="BB166" s="6"/>
      <c r="BC166" s="6"/>
      <c r="BD166" s="6"/>
      <c r="BE166" s="6"/>
      <c r="BF166" s="6"/>
      <c r="BG166" s="217"/>
      <c r="BH166" s="217"/>
      <c r="BI166" s="217"/>
      <c r="BJ166" s="217"/>
      <c r="BK166" s="217"/>
      <c r="BL166" s="217"/>
      <c r="BM166" s="217"/>
      <c r="BN166" s="217"/>
      <c r="BO166" s="217"/>
      <c r="BP166" s="218"/>
      <c r="BQ166" s="217"/>
      <c r="BR166" s="217"/>
      <c r="BS166" s="217"/>
      <c r="BT166" s="217"/>
      <c r="BU166" s="217"/>
      <c r="BV166" s="217"/>
      <c r="BW166" s="217"/>
      <c r="BX166" s="217"/>
      <c r="BY166" s="217"/>
      <c r="BZ166" s="217"/>
      <c r="CA166" s="217"/>
      <c r="CB166" s="217"/>
      <c r="CC166" s="217"/>
    </row>
    <row r="167" spans="1:81" s="219" customFormat="1" ht="15.75" customHeight="1" x14ac:dyDescent="0.2">
      <c r="A167" s="206" t="s">
        <v>5</v>
      </c>
      <c r="B167" s="24">
        <f>+SUM(C167:D167)</f>
        <v>107</v>
      </c>
      <c r="C167" s="24">
        <f>+SUM(C163:C166)</f>
        <v>9</v>
      </c>
      <c r="D167" s="24">
        <f>+SUM(D163:D166)</f>
        <v>98</v>
      </c>
      <c r="E167" s="64"/>
      <c r="F167" s="64"/>
      <c r="G167" s="64"/>
      <c r="H167" s="64"/>
      <c r="I167" s="64"/>
      <c r="J167" s="64"/>
      <c r="K167" s="64"/>
      <c r="L167" s="64"/>
      <c r="M167" s="64"/>
      <c r="N167" s="64"/>
      <c r="O167" s="64"/>
      <c r="P167" s="64"/>
      <c r="Q167" s="64"/>
      <c r="U167" s="14"/>
      <c r="V167" s="14"/>
      <c r="W167" s="11"/>
      <c r="X167" s="11"/>
      <c r="Z167" s="221"/>
      <c r="AS167" s="217"/>
      <c r="AT167" s="217"/>
      <c r="AU167" s="217"/>
      <c r="AV167" s="222"/>
      <c r="AW167" s="218"/>
      <c r="AX167" s="217"/>
      <c r="AY167" s="217"/>
      <c r="AZ167" s="217"/>
      <c r="BA167" s="6"/>
      <c r="BB167" s="6"/>
      <c r="BC167" s="6"/>
      <c r="BD167" s="6"/>
      <c r="BE167" s="6"/>
      <c r="BF167" s="6"/>
      <c r="BG167" s="217"/>
      <c r="BH167" s="217"/>
      <c r="BI167" s="217"/>
      <c r="BJ167" s="217"/>
      <c r="BK167" s="217"/>
      <c r="BL167" s="217"/>
      <c r="BM167" s="217"/>
      <c r="BN167" s="217"/>
      <c r="BO167" s="217"/>
      <c r="BP167" s="218"/>
      <c r="BQ167" s="217"/>
      <c r="BR167" s="217"/>
      <c r="BS167" s="217"/>
      <c r="BT167" s="217"/>
      <c r="BU167" s="217"/>
      <c r="BV167" s="217"/>
      <c r="BW167" s="217"/>
      <c r="BX167" s="217"/>
      <c r="BY167" s="217"/>
      <c r="BZ167" s="217"/>
      <c r="CA167" s="217"/>
      <c r="CB167" s="217"/>
      <c r="CC167" s="217"/>
    </row>
    <row r="168" spans="1:81" s="15" customFormat="1" ht="40.5" customHeight="1" x14ac:dyDescent="0.2">
      <c r="A168" s="130" t="s">
        <v>159</v>
      </c>
      <c r="B168" s="130"/>
      <c r="C168" s="130"/>
      <c r="D168" s="130"/>
      <c r="E168" s="130"/>
      <c r="F168" s="130"/>
      <c r="G168" s="130"/>
      <c r="H168" s="11"/>
      <c r="I168" s="11"/>
      <c r="J168" s="11"/>
      <c r="K168" s="11"/>
      <c r="L168" s="11"/>
      <c r="M168" s="130"/>
      <c r="N168" s="130"/>
      <c r="R168" s="11"/>
      <c r="S168" s="11"/>
      <c r="AK168" s="13"/>
      <c r="AL168" s="13"/>
      <c r="AM168" s="13"/>
      <c r="AN168" s="13"/>
      <c r="AO168" s="13"/>
      <c r="AP168" s="13"/>
      <c r="AV168" s="17"/>
      <c r="AW168" s="131"/>
      <c r="BA168" s="6"/>
      <c r="BB168" s="6"/>
      <c r="BC168" s="6"/>
      <c r="BD168" s="6"/>
      <c r="BE168" s="6"/>
      <c r="BF168" s="6"/>
      <c r="BP168" s="16"/>
    </row>
    <row r="169" spans="1:81" s="13" customFormat="1" ht="14.25" customHeight="1" x14ac:dyDescent="0.15">
      <c r="A169" s="366" t="s">
        <v>70</v>
      </c>
      <c r="B169" s="368" t="s">
        <v>71</v>
      </c>
      <c r="C169" s="358" t="s">
        <v>72</v>
      </c>
      <c r="D169" s="370"/>
      <c r="E169" s="370"/>
      <c r="F169" s="370"/>
      <c r="G169" s="370"/>
      <c r="H169" s="370"/>
      <c r="I169" s="370"/>
      <c r="J169" s="370"/>
      <c r="K169" s="370"/>
      <c r="L169" s="370"/>
      <c r="M169" s="370"/>
      <c r="N169" s="370"/>
      <c r="O169" s="370"/>
      <c r="P169" s="370"/>
      <c r="Q169" s="370"/>
      <c r="R169" s="370"/>
      <c r="S169" s="370"/>
      <c r="T169" s="370"/>
      <c r="U169" s="370"/>
      <c r="V169" s="358" t="s">
        <v>7</v>
      </c>
      <c r="W169" s="359"/>
      <c r="X169" s="394" t="s">
        <v>73</v>
      </c>
      <c r="Y169" s="390" t="s">
        <v>160</v>
      </c>
      <c r="Z169" s="15"/>
      <c r="AA169" s="15"/>
      <c r="AB169" s="15"/>
      <c r="AC169" s="15"/>
      <c r="AD169" s="15"/>
      <c r="AE169" s="15"/>
      <c r="AF169" s="15"/>
      <c r="AG169" s="15"/>
      <c r="AH169" s="15"/>
      <c r="AI169" s="15"/>
      <c r="AJ169" s="15"/>
      <c r="AW169" s="131"/>
      <c r="AX169" s="17"/>
      <c r="BA169" s="6"/>
      <c r="BB169" s="6"/>
      <c r="BC169" s="6"/>
      <c r="BD169" s="6"/>
      <c r="BE169" s="6"/>
      <c r="BF169" s="6"/>
      <c r="BP169" s="16"/>
    </row>
    <row r="170" spans="1:81" s="13" customFormat="1" ht="30" customHeight="1" x14ac:dyDescent="0.15">
      <c r="A170" s="367"/>
      <c r="B170" s="369"/>
      <c r="C170" s="132"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95"/>
      <c r="Y170" s="391"/>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3" t="s">
        <v>75</v>
      </c>
      <c r="B171" s="134">
        <f t="shared" ref="B171:B176" si="16">SUM(C171:U171)</f>
        <v>95</v>
      </c>
      <c r="C171" s="50"/>
      <c r="D171" s="48"/>
      <c r="E171" s="48">
        <v>1</v>
      </c>
      <c r="F171" s="48">
        <v>1</v>
      </c>
      <c r="G171" s="48">
        <v>3</v>
      </c>
      <c r="H171" s="48">
        <v>9</v>
      </c>
      <c r="I171" s="48">
        <v>2</v>
      </c>
      <c r="J171" s="48">
        <v>6</v>
      </c>
      <c r="K171" s="48">
        <v>1</v>
      </c>
      <c r="L171" s="48">
        <v>5</v>
      </c>
      <c r="M171" s="55">
        <v>6</v>
      </c>
      <c r="N171" s="55">
        <v>2</v>
      </c>
      <c r="O171" s="55">
        <v>14</v>
      </c>
      <c r="P171" s="55">
        <v>6</v>
      </c>
      <c r="Q171" s="55">
        <v>10</v>
      </c>
      <c r="R171" s="55">
        <v>13</v>
      </c>
      <c r="S171" s="55">
        <v>7</v>
      </c>
      <c r="T171" s="55">
        <v>4</v>
      </c>
      <c r="U171" s="55">
        <v>5</v>
      </c>
      <c r="V171" s="50">
        <v>33</v>
      </c>
      <c r="W171" s="51">
        <v>62</v>
      </c>
      <c r="X171" s="227">
        <v>95</v>
      </c>
      <c r="Y171" s="228"/>
      <c r="Z171" s="136"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7"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3"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27"/>
      <c r="Y172" s="229"/>
      <c r="Z172" s="136" t="str">
        <f t="shared" si="17"/>
        <v/>
      </c>
      <c r="AA172" s="15"/>
      <c r="AB172" s="15"/>
      <c r="AC172" s="15"/>
      <c r="AI172" s="15"/>
      <c r="AJ172" s="15"/>
      <c r="AK172" s="15"/>
      <c r="AL172" s="15"/>
      <c r="AM172" s="15"/>
      <c r="AW172" s="16"/>
      <c r="AZ172" s="17"/>
      <c r="BA172" s="33" t="str">
        <f t="shared" si="18"/>
        <v/>
      </c>
      <c r="BB172" s="137" t="str">
        <f t="shared" si="19"/>
        <v/>
      </c>
      <c r="BC172" s="33" t="str">
        <f t="shared" si="20"/>
        <v/>
      </c>
      <c r="BD172" s="16">
        <f t="shared" si="21"/>
        <v>0</v>
      </c>
      <c r="BE172" s="16">
        <f t="shared" si="22"/>
        <v>0</v>
      </c>
      <c r="BF172" s="16" t="str">
        <f t="shared" si="23"/>
        <v/>
      </c>
      <c r="BP172" s="16"/>
    </row>
    <row r="173" spans="1:81" s="13" customFormat="1" ht="15.75" customHeight="1" x14ac:dyDescent="0.15">
      <c r="A173" s="133"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27"/>
      <c r="Y173" s="229"/>
      <c r="Z173" s="136" t="str">
        <f t="shared" si="17"/>
        <v/>
      </c>
      <c r="AA173" s="15"/>
      <c r="AB173" s="15"/>
      <c r="AC173" s="15"/>
      <c r="AI173" s="15"/>
      <c r="AJ173" s="15"/>
      <c r="AK173" s="15"/>
      <c r="AL173" s="15"/>
      <c r="AM173" s="15"/>
      <c r="AW173" s="16"/>
      <c r="AZ173" s="17"/>
      <c r="BA173" s="33" t="str">
        <f t="shared" si="18"/>
        <v/>
      </c>
      <c r="BB173" s="137" t="str">
        <f t="shared" si="19"/>
        <v/>
      </c>
      <c r="BC173" s="33" t="str">
        <f t="shared" si="20"/>
        <v/>
      </c>
      <c r="BD173" s="16">
        <f t="shared" si="21"/>
        <v>0</v>
      </c>
      <c r="BE173" s="16">
        <f t="shared" si="22"/>
        <v>0</v>
      </c>
      <c r="BF173" s="16" t="str">
        <f t="shared" si="23"/>
        <v/>
      </c>
      <c r="BP173" s="16"/>
    </row>
    <row r="174" spans="1:81" s="13" customFormat="1" ht="15.75" customHeight="1" x14ac:dyDescent="0.15">
      <c r="A174" s="23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27"/>
      <c r="Y174" s="229"/>
      <c r="Z174" s="136" t="str">
        <f t="shared" si="17"/>
        <v/>
      </c>
      <c r="AA174" s="15"/>
      <c r="AB174" s="15"/>
      <c r="AC174" s="15"/>
      <c r="AI174" s="15"/>
      <c r="AJ174" s="15"/>
      <c r="AK174" s="15"/>
      <c r="AL174" s="15"/>
      <c r="AM174" s="15"/>
      <c r="AW174" s="16"/>
      <c r="AZ174" s="17"/>
      <c r="BA174" s="33" t="str">
        <f t="shared" si="18"/>
        <v/>
      </c>
      <c r="BB174" s="137" t="str">
        <f t="shared" si="19"/>
        <v/>
      </c>
      <c r="BC174" s="33" t="str">
        <f t="shared" si="20"/>
        <v/>
      </c>
      <c r="BD174" s="16">
        <f t="shared" si="21"/>
        <v>0</v>
      </c>
      <c r="BE174" s="16">
        <f t="shared" si="22"/>
        <v>0</v>
      </c>
      <c r="BF174" s="16" t="str">
        <f t="shared" si="23"/>
        <v/>
      </c>
      <c r="BP174" s="16"/>
    </row>
    <row r="175" spans="1:81" s="13" customFormat="1" ht="15.75" customHeight="1" x14ac:dyDescent="0.15">
      <c r="A175" s="23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32"/>
      <c r="Y175" s="233"/>
      <c r="Z175" s="136" t="str">
        <f t="shared" si="17"/>
        <v/>
      </c>
      <c r="AA175" s="15"/>
      <c r="AB175" s="15"/>
      <c r="AC175" s="15"/>
      <c r="AI175" s="15"/>
      <c r="AJ175" s="15"/>
      <c r="AK175" s="15"/>
      <c r="AL175" s="15"/>
      <c r="AM175" s="15"/>
      <c r="AW175" s="16"/>
      <c r="AZ175" s="17"/>
      <c r="BA175" s="33" t="str">
        <f t="shared" si="18"/>
        <v/>
      </c>
      <c r="BB175" s="137" t="str">
        <f t="shared" si="19"/>
        <v/>
      </c>
      <c r="BC175" s="33" t="str">
        <f t="shared" si="20"/>
        <v/>
      </c>
      <c r="BD175" s="16">
        <f t="shared" si="21"/>
        <v>0</v>
      </c>
      <c r="BE175" s="16">
        <f t="shared" si="22"/>
        <v>0</v>
      </c>
      <c r="BF175" s="16" t="str">
        <f t="shared" si="23"/>
        <v/>
      </c>
      <c r="BP175" s="16"/>
    </row>
    <row r="176" spans="1:81" s="13" customFormat="1" ht="15.75" customHeight="1" x14ac:dyDescent="0.15">
      <c r="A176" s="206" t="s">
        <v>5</v>
      </c>
      <c r="B176" s="56">
        <f t="shared" si="16"/>
        <v>95</v>
      </c>
      <c r="C176" s="234">
        <f>+SUM(C171:C175)</f>
        <v>0</v>
      </c>
      <c r="D176" s="87">
        <f t="shared" ref="D176:Y176" si="24">+SUM(D171:D175)</f>
        <v>0</v>
      </c>
      <c r="E176" s="87">
        <f t="shared" si="24"/>
        <v>1</v>
      </c>
      <c r="F176" s="87">
        <f t="shared" si="24"/>
        <v>1</v>
      </c>
      <c r="G176" s="87">
        <f t="shared" si="24"/>
        <v>3</v>
      </c>
      <c r="H176" s="87">
        <f t="shared" si="24"/>
        <v>9</v>
      </c>
      <c r="I176" s="87">
        <f t="shared" si="24"/>
        <v>2</v>
      </c>
      <c r="J176" s="87">
        <f t="shared" si="24"/>
        <v>6</v>
      </c>
      <c r="K176" s="87">
        <f t="shared" si="24"/>
        <v>1</v>
      </c>
      <c r="L176" s="87">
        <f t="shared" si="24"/>
        <v>5</v>
      </c>
      <c r="M176" s="87">
        <f t="shared" si="24"/>
        <v>6</v>
      </c>
      <c r="N176" s="87">
        <f t="shared" si="24"/>
        <v>2</v>
      </c>
      <c r="O176" s="87">
        <f t="shared" si="24"/>
        <v>14</v>
      </c>
      <c r="P176" s="87">
        <f t="shared" si="24"/>
        <v>6</v>
      </c>
      <c r="Q176" s="87">
        <f t="shared" si="24"/>
        <v>10</v>
      </c>
      <c r="R176" s="87">
        <f t="shared" si="24"/>
        <v>13</v>
      </c>
      <c r="S176" s="87">
        <f t="shared" si="24"/>
        <v>7</v>
      </c>
      <c r="T176" s="87">
        <f t="shared" si="24"/>
        <v>4</v>
      </c>
      <c r="U176" s="88">
        <f t="shared" si="24"/>
        <v>5</v>
      </c>
      <c r="V176" s="234">
        <f t="shared" si="24"/>
        <v>33</v>
      </c>
      <c r="W176" s="235">
        <f t="shared" si="24"/>
        <v>62</v>
      </c>
      <c r="X176" s="236">
        <f t="shared" si="24"/>
        <v>95</v>
      </c>
      <c r="Y176" s="237">
        <f t="shared" si="24"/>
        <v>0</v>
      </c>
      <c r="Z176" s="136" t="str">
        <f t="shared" si="17"/>
        <v/>
      </c>
      <c r="AA176" s="15"/>
      <c r="AB176" s="15"/>
      <c r="AC176" s="15"/>
      <c r="AI176" s="15"/>
      <c r="AJ176" s="15"/>
      <c r="AK176" s="15"/>
      <c r="AL176" s="15"/>
      <c r="AM176" s="15"/>
      <c r="AW176" s="16"/>
      <c r="AZ176" s="17"/>
      <c r="BA176" s="33" t="str">
        <f t="shared" si="18"/>
        <v/>
      </c>
      <c r="BB176" s="137" t="str">
        <f t="shared" si="19"/>
        <v/>
      </c>
      <c r="BC176" s="33" t="str">
        <f t="shared" si="20"/>
        <v/>
      </c>
      <c r="BD176" s="16">
        <f t="shared" si="21"/>
        <v>0</v>
      </c>
      <c r="BE176" s="16">
        <f t="shared" si="22"/>
        <v>0</v>
      </c>
      <c r="BF176" s="16">
        <f t="shared" si="23"/>
        <v>0</v>
      </c>
      <c r="BP176" s="16"/>
    </row>
    <row r="177" spans="1:68" s="13" customFormat="1" ht="40.5" customHeight="1" x14ac:dyDescent="0.2">
      <c r="A177" s="147" t="s">
        <v>161</v>
      </c>
      <c r="C177" s="130"/>
      <c r="D177" s="130"/>
      <c r="E177" s="130"/>
      <c r="F177" s="130"/>
      <c r="G177" s="130"/>
      <c r="H177" s="130"/>
      <c r="I177" s="130"/>
      <c r="J177" s="130"/>
      <c r="K177" s="130"/>
      <c r="L177" s="130"/>
      <c r="M177" s="130"/>
      <c r="N177" s="130"/>
      <c r="O177" s="15"/>
      <c r="P177" s="15"/>
      <c r="Q177" s="15"/>
      <c r="R177" s="15"/>
      <c r="S177" s="15"/>
      <c r="T177" s="15"/>
      <c r="X177" s="15"/>
      <c r="Y177" s="15"/>
      <c r="Z177" s="15"/>
      <c r="AF177" s="15"/>
      <c r="AG177" s="15"/>
      <c r="AH177" s="15"/>
      <c r="AI177" s="15"/>
      <c r="AJ177" s="15"/>
      <c r="AV177" s="17"/>
      <c r="AW177" s="131"/>
      <c r="BA177" s="6"/>
      <c r="BB177" s="6"/>
      <c r="BC177" s="6"/>
      <c r="BD177" s="6"/>
      <c r="BE177" s="6"/>
      <c r="BF177" s="6"/>
      <c r="BP177" s="16"/>
    </row>
    <row r="178" spans="1:68" s="13" customFormat="1" ht="18.75" customHeight="1" x14ac:dyDescent="0.15">
      <c r="A178" s="295" t="s">
        <v>70</v>
      </c>
      <c r="B178" s="292" t="s">
        <v>71</v>
      </c>
      <c r="C178" s="15"/>
      <c r="D178" s="15"/>
      <c r="E178" s="15"/>
      <c r="F178" s="15"/>
      <c r="G178" s="15"/>
      <c r="H178" s="15"/>
      <c r="I178" s="15"/>
      <c r="J178" s="15"/>
      <c r="P178" s="15"/>
      <c r="Q178" s="15"/>
      <c r="R178" s="15"/>
      <c r="S178" s="15"/>
      <c r="T178" s="15"/>
      <c r="AG178" s="148"/>
      <c r="AH178" s="148"/>
      <c r="AW178" s="16"/>
      <c r="BA178" s="6"/>
      <c r="BB178" s="6"/>
      <c r="BC178" s="6"/>
      <c r="BD178" s="6"/>
      <c r="BE178" s="6"/>
      <c r="BF178" s="6"/>
      <c r="BP178" s="16"/>
    </row>
    <row r="179" spans="1:68" s="13" customFormat="1" ht="15" customHeight="1" x14ac:dyDescent="0.15">
      <c r="A179" s="149" t="s">
        <v>75</v>
      </c>
      <c r="B179" s="76">
        <v>710</v>
      </c>
      <c r="C179" s="15"/>
      <c r="D179" s="15"/>
      <c r="E179" s="15"/>
      <c r="F179" s="15"/>
      <c r="G179" s="15"/>
      <c r="H179" s="15"/>
      <c r="I179" s="15"/>
      <c r="J179" s="15"/>
      <c r="T179" s="15"/>
      <c r="AG179" s="148"/>
      <c r="AH179" s="148"/>
      <c r="AK179" s="151"/>
      <c r="AL179" s="152"/>
      <c r="AM179" s="151"/>
      <c r="AN179" s="151"/>
      <c r="AO179" s="151"/>
      <c r="AP179" s="151"/>
      <c r="AW179" s="16"/>
      <c r="BA179" s="6"/>
      <c r="BB179" s="6"/>
      <c r="BC179" s="6"/>
      <c r="BD179" s="6"/>
      <c r="BE179" s="6"/>
      <c r="BF179" s="6"/>
      <c r="BP179" s="16"/>
    </row>
    <row r="180" spans="1:68" s="13" customFormat="1" ht="15" customHeight="1" x14ac:dyDescent="0.15">
      <c r="A180" s="133" t="s">
        <v>76</v>
      </c>
      <c r="B180" s="78"/>
      <c r="C180" s="15"/>
      <c r="D180" s="15"/>
      <c r="E180" s="15"/>
      <c r="F180" s="15"/>
      <c r="G180" s="15"/>
      <c r="H180" s="15"/>
      <c r="I180" s="15"/>
      <c r="J180" s="15"/>
      <c r="T180" s="15"/>
      <c r="AG180" s="148"/>
      <c r="AH180" s="148"/>
      <c r="AK180" s="151"/>
      <c r="AL180" s="152"/>
      <c r="AM180" s="151"/>
      <c r="AN180" s="151"/>
      <c r="AO180" s="151"/>
      <c r="AP180" s="151"/>
      <c r="AW180" s="16"/>
      <c r="BA180" s="6"/>
      <c r="BB180" s="6"/>
      <c r="BC180" s="6"/>
      <c r="BD180" s="6"/>
      <c r="BE180" s="6"/>
      <c r="BF180" s="6"/>
      <c r="BP180" s="16"/>
    </row>
    <row r="181" spans="1:68" s="13" customFormat="1" ht="15" customHeight="1" x14ac:dyDescent="0.15">
      <c r="A181" s="133" t="s">
        <v>77</v>
      </c>
      <c r="B181" s="78"/>
      <c r="C181" s="15"/>
      <c r="D181" s="15"/>
      <c r="E181" s="15"/>
      <c r="F181" s="15"/>
      <c r="G181" s="15"/>
      <c r="H181" s="15"/>
      <c r="I181" s="15"/>
      <c r="J181" s="15"/>
      <c r="T181" s="15"/>
      <c r="AG181" s="148"/>
      <c r="AH181" s="148"/>
      <c r="AK181" s="151"/>
      <c r="AL181" s="152"/>
      <c r="AM181" s="151"/>
      <c r="AN181" s="151"/>
      <c r="AO181" s="151"/>
      <c r="AP181" s="151"/>
      <c r="AW181" s="16"/>
      <c r="BA181" s="6"/>
      <c r="BB181" s="6"/>
      <c r="BC181" s="6"/>
      <c r="BD181" s="6"/>
      <c r="BE181" s="6"/>
      <c r="BF181" s="6"/>
      <c r="BP181" s="16"/>
    </row>
    <row r="182" spans="1:68" s="13" customFormat="1" ht="16.5" customHeight="1" x14ac:dyDescent="0.15">
      <c r="A182" s="138" t="s">
        <v>78</v>
      </c>
      <c r="B182" s="154"/>
      <c r="C182" s="15"/>
      <c r="D182" s="15"/>
      <c r="E182" s="15"/>
      <c r="F182" s="15"/>
      <c r="G182" s="15"/>
      <c r="H182" s="15"/>
      <c r="I182" s="15"/>
      <c r="J182" s="15"/>
      <c r="T182" s="15"/>
      <c r="AG182" s="148"/>
      <c r="AH182" s="148"/>
      <c r="AK182" s="151"/>
      <c r="AL182" s="152"/>
      <c r="AM182" s="151"/>
      <c r="AN182" s="151"/>
      <c r="AO182" s="151"/>
      <c r="AP182" s="151"/>
      <c r="AW182" s="16"/>
      <c r="BA182" s="6"/>
      <c r="BB182" s="6"/>
      <c r="BC182" s="6"/>
      <c r="BD182" s="6"/>
      <c r="BE182" s="6"/>
      <c r="BF182" s="6"/>
      <c r="BP182" s="16"/>
    </row>
    <row r="183" spans="1:68" s="13" customFormat="1" ht="16.5" customHeight="1" x14ac:dyDescent="0.15">
      <c r="A183" s="206" t="s">
        <v>5</v>
      </c>
      <c r="B183" s="56">
        <f>+SUM(B179:B182)</f>
        <v>710</v>
      </c>
      <c r="C183" s="15"/>
      <c r="D183" s="15"/>
      <c r="E183" s="15"/>
      <c r="F183" s="15"/>
      <c r="G183" s="15"/>
      <c r="H183" s="15"/>
      <c r="I183" s="15"/>
      <c r="J183" s="15"/>
      <c r="T183" s="15"/>
      <c r="AG183" s="148"/>
      <c r="AH183" s="148"/>
      <c r="AK183" s="151"/>
      <c r="AL183" s="152"/>
      <c r="AM183" s="151"/>
      <c r="AN183" s="151"/>
      <c r="AO183" s="151"/>
      <c r="AP183" s="151"/>
      <c r="AW183" s="16"/>
      <c r="BA183" s="6"/>
      <c r="BB183" s="6"/>
      <c r="BC183" s="6"/>
      <c r="BD183" s="6"/>
      <c r="BE183" s="6"/>
      <c r="BF183" s="6"/>
      <c r="BP183" s="16"/>
    </row>
    <row r="184" spans="1:68" s="13" customFormat="1" ht="42" customHeight="1" x14ac:dyDescent="0.2">
      <c r="A184" s="147" t="s">
        <v>162</v>
      </c>
      <c r="B184" s="147"/>
      <c r="C184" s="15"/>
      <c r="D184" s="15"/>
      <c r="E184" s="15"/>
      <c r="F184" s="15"/>
      <c r="G184" s="15"/>
      <c r="H184" s="15"/>
      <c r="I184" s="15"/>
      <c r="J184" s="15"/>
      <c r="T184" s="15"/>
      <c r="AG184" s="148"/>
      <c r="AH184" s="148"/>
      <c r="AK184" s="151"/>
      <c r="AL184" s="152"/>
      <c r="AM184" s="151"/>
      <c r="AN184" s="151"/>
      <c r="AO184" s="151"/>
      <c r="AP184" s="151"/>
      <c r="AW184" s="16"/>
      <c r="BA184" s="6"/>
      <c r="BB184" s="6"/>
      <c r="BC184" s="6"/>
      <c r="BD184" s="6"/>
      <c r="BE184" s="6"/>
      <c r="BF184" s="6"/>
      <c r="BP184" s="16"/>
    </row>
    <row r="185" spans="1:68" s="13" customFormat="1" ht="15" customHeight="1" x14ac:dyDescent="0.15">
      <c r="A185" s="295" t="s">
        <v>70</v>
      </c>
      <c r="B185" s="94" t="s">
        <v>71</v>
      </c>
      <c r="C185" s="15"/>
      <c r="D185" s="15"/>
      <c r="E185" s="15"/>
      <c r="F185" s="15"/>
      <c r="G185" s="15"/>
      <c r="H185" s="15"/>
      <c r="I185" s="15"/>
      <c r="J185" s="15"/>
      <c r="T185" s="15"/>
      <c r="AG185" s="148"/>
      <c r="AH185" s="148"/>
      <c r="AK185" s="151"/>
      <c r="AL185" s="152"/>
      <c r="AM185" s="151"/>
      <c r="AN185" s="151"/>
      <c r="AO185" s="151"/>
      <c r="AP185" s="151"/>
      <c r="AW185" s="16"/>
      <c r="BA185" s="6"/>
      <c r="BB185" s="6"/>
      <c r="BC185" s="6"/>
      <c r="BD185" s="6"/>
      <c r="BE185" s="6"/>
      <c r="BF185" s="6"/>
      <c r="BP185" s="16"/>
    </row>
    <row r="186" spans="1:68" s="13" customFormat="1" ht="15" customHeight="1" x14ac:dyDescent="0.15">
      <c r="A186" s="149" t="s">
        <v>75</v>
      </c>
      <c r="B186" s="150">
        <v>823</v>
      </c>
      <c r="C186" s="15"/>
      <c r="D186" s="15"/>
      <c r="E186" s="15"/>
      <c r="F186" s="15"/>
      <c r="G186" s="15"/>
      <c r="H186" s="15"/>
      <c r="I186" s="15"/>
      <c r="J186" s="15"/>
      <c r="P186" s="15"/>
      <c r="Q186" s="15"/>
      <c r="R186" s="15"/>
      <c r="S186" s="15"/>
      <c r="T186" s="15"/>
      <c r="AG186" s="148"/>
      <c r="AH186" s="148"/>
      <c r="AK186" s="151"/>
      <c r="AL186" s="152"/>
      <c r="AM186" s="151"/>
      <c r="AN186" s="151"/>
      <c r="AO186" s="151"/>
      <c r="AP186" s="151"/>
      <c r="AW186" s="16"/>
      <c r="BA186" s="6"/>
      <c r="BB186" s="6"/>
      <c r="BC186" s="6"/>
      <c r="BD186" s="6"/>
      <c r="BE186" s="6"/>
      <c r="BF186" s="6"/>
      <c r="BP186" s="16"/>
    </row>
    <row r="187" spans="1:68" s="13" customFormat="1" ht="15" customHeight="1" x14ac:dyDescent="0.15">
      <c r="A187" s="133" t="s">
        <v>76</v>
      </c>
      <c r="B187" s="78"/>
      <c r="C187" s="15"/>
      <c r="D187" s="15"/>
      <c r="E187" s="15"/>
      <c r="F187" s="15"/>
      <c r="G187" s="15"/>
      <c r="H187" s="15"/>
      <c r="I187" s="15"/>
      <c r="J187" s="15"/>
      <c r="P187" s="15"/>
      <c r="Q187" s="15"/>
      <c r="R187" s="15"/>
      <c r="S187" s="15"/>
      <c r="T187" s="15"/>
      <c r="AG187" s="148"/>
      <c r="AH187" s="148"/>
      <c r="AK187" s="151"/>
      <c r="AL187" s="152"/>
      <c r="AM187" s="151"/>
      <c r="AN187" s="151"/>
      <c r="AO187" s="151"/>
      <c r="AP187" s="151"/>
      <c r="AW187" s="16"/>
      <c r="BA187" s="6"/>
      <c r="BB187" s="6"/>
      <c r="BC187" s="6"/>
      <c r="BD187" s="6"/>
      <c r="BE187" s="6"/>
      <c r="BF187" s="6"/>
      <c r="BP187" s="16"/>
    </row>
    <row r="188" spans="1:68" s="13" customFormat="1" ht="15" customHeight="1" x14ac:dyDescent="0.15">
      <c r="A188" s="133" t="s">
        <v>77</v>
      </c>
      <c r="B188" s="78"/>
      <c r="C188" s="15"/>
      <c r="D188" s="15"/>
      <c r="E188" s="15"/>
      <c r="F188" s="15"/>
      <c r="G188" s="15"/>
      <c r="H188" s="15"/>
      <c r="I188" s="15"/>
      <c r="J188" s="15"/>
      <c r="P188" s="15"/>
      <c r="Q188" s="15"/>
      <c r="R188" s="15"/>
      <c r="S188" s="15"/>
      <c r="T188" s="15"/>
      <c r="AG188" s="148"/>
      <c r="AH188" s="148"/>
      <c r="AK188" s="151"/>
      <c r="AL188" s="152"/>
      <c r="AM188" s="151"/>
      <c r="AN188" s="151"/>
      <c r="AO188" s="151"/>
      <c r="AP188" s="151"/>
      <c r="AW188" s="16"/>
      <c r="BA188" s="6"/>
      <c r="BB188" s="6"/>
      <c r="BC188" s="6"/>
      <c r="BD188" s="6"/>
      <c r="BE188" s="6"/>
      <c r="BF188" s="6"/>
      <c r="BP188" s="16"/>
    </row>
    <row r="189" spans="1:68" ht="15" customHeight="1" x14ac:dyDescent="0.2">
      <c r="A189" s="138" t="s">
        <v>78</v>
      </c>
      <c r="B189" s="154"/>
      <c r="K189" s="6"/>
      <c r="L189" s="6"/>
    </row>
    <row r="190" spans="1:68" ht="15" customHeight="1" x14ac:dyDescent="0.2">
      <c r="A190" s="206" t="s">
        <v>5</v>
      </c>
      <c r="B190" s="56">
        <f>+SUM(B186:B189)</f>
        <v>823</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39" t="s">
        <v>164</v>
      </c>
      <c r="B192" s="94" t="s">
        <v>71</v>
      </c>
      <c r="C192" s="6"/>
      <c r="D192" s="6"/>
      <c r="E192" s="6"/>
      <c r="F192" s="6"/>
      <c r="G192" s="6"/>
      <c r="H192" s="6"/>
      <c r="I192" s="6"/>
      <c r="J192" s="6"/>
      <c r="K192" s="6"/>
      <c r="L192" s="6"/>
      <c r="M192" s="6"/>
      <c r="N192" s="6"/>
    </row>
    <row r="193" spans="1:14" ht="16.5" customHeight="1" x14ac:dyDescent="0.15">
      <c r="A193" s="240" t="s">
        <v>165</v>
      </c>
      <c r="B193" s="150"/>
      <c r="C193" s="6"/>
      <c r="D193" s="6"/>
      <c r="E193" s="6"/>
      <c r="F193" s="6"/>
      <c r="G193" s="6"/>
      <c r="H193" s="6"/>
      <c r="I193" s="6"/>
      <c r="J193" s="6"/>
      <c r="K193" s="6"/>
      <c r="L193" s="6"/>
      <c r="M193" s="6"/>
      <c r="N193" s="6"/>
    </row>
    <row r="194" spans="1:14" ht="16.5" customHeight="1" x14ac:dyDescent="0.15">
      <c r="A194" s="241" t="s">
        <v>166</v>
      </c>
      <c r="B194" s="78"/>
      <c r="C194" s="6"/>
      <c r="D194" s="6"/>
      <c r="E194" s="6"/>
      <c r="F194" s="6"/>
      <c r="G194" s="6"/>
      <c r="H194" s="6"/>
      <c r="I194" s="6"/>
      <c r="J194" s="6"/>
      <c r="K194" s="6"/>
      <c r="L194" s="6"/>
      <c r="M194" s="6"/>
      <c r="N194" s="6"/>
    </row>
    <row r="195" spans="1:14" ht="16.5" customHeight="1" x14ac:dyDescent="0.15">
      <c r="A195" s="242" t="s">
        <v>167</v>
      </c>
      <c r="B195" s="154"/>
      <c r="C195" s="6"/>
      <c r="D195" s="6"/>
      <c r="E195" s="6"/>
      <c r="F195" s="6"/>
      <c r="G195" s="6"/>
      <c r="H195" s="6"/>
      <c r="I195" s="6"/>
      <c r="J195" s="6"/>
      <c r="K195" s="6"/>
      <c r="L195" s="6"/>
      <c r="M195" s="6"/>
      <c r="N195" s="6"/>
    </row>
    <row r="196" spans="1:14" ht="26.25" customHeight="1" x14ac:dyDescent="0.2">
      <c r="A196" s="243" t="s">
        <v>168</v>
      </c>
      <c r="B196" s="90"/>
      <c r="C196" s="90"/>
      <c r="D196" s="90"/>
    </row>
    <row r="197" spans="1:14" ht="31.5" customHeight="1" x14ac:dyDescent="0.2">
      <c r="A197" s="244" t="s">
        <v>82</v>
      </c>
      <c r="B197" s="94" t="s">
        <v>5</v>
      </c>
      <c r="N197" s="6"/>
    </row>
    <row r="198" spans="1:14" ht="15" customHeight="1" x14ac:dyDescent="0.2">
      <c r="A198" s="245" t="s">
        <v>83</v>
      </c>
      <c r="B198" s="76">
        <v>710</v>
      </c>
      <c r="M198" s="6"/>
      <c r="N198" s="6"/>
    </row>
    <row r="199" spans="1:14" ht="15" customHeight="1" x14ac:dyDescent="0.2">
      <c r="A199" s="160" t="s">
        <v>169</v>
      </c>
      <c r="B199" s="78">
        <v>582</v>
      </c>
      <c r="M199" s="6"/>
      <c r="N199" s="6"/>
    </row>
    <row r="200" spans="1:14" ht="15" customHeight="1" x14ac:dyDescent="0.2">
      <c r="A200" s="160" t="s">
        <v>170</v>
      </c>
      <c r="B200" s="78">
        <v>98</v>
      </c>
      <c r="M200" s="6"/>
      <c r="N200" s="6"/>
    </row>
    <row r="201" spans="1:14" ht="15" customHeight="1" x14ac:dyDescent="0.2">
      <c r="A201" s="246" t="s">
        <v>171</v>
      </c>
      <c r="B201" s="78"/>
      <c r="M201" s="6"/>
      <c r="N201" s="6"/>
    </row>
    <row r="202" spans="1:14" ht="15" customHeight="1" x14ac:dyDescent="0.2">
      <c r="A202" s="160" t="s">
        <v>172</v>
      </c>
      <c r="B202" s="78"/>
      <c r="M202" s="6"/>
      <c r="N202" s="6"/>
    </row>
    <row r="203" spans="1:14" ht="15" customHeight="1" x14ac:dyDescent="0.2">
      <c r="A203" s="160" t="s">
        <v>173</v>
      </c>
      <c r="B203" s="78"/>
      <c r="M203" s="6"/>
      <c r="N203" s="6"/>
    </row>
    <row r="204" spans="1:14" ht="15" customHeight="1" x14ac:dyDescent="0.2">
      <c r="A204" s="160" t="s">
        <v>174</v>
      </c>
      <c r="B204" s="78"/>
      <c r="M204" s="6"/>
      <c r="N204" s="6"/>
    </row>
    <row r="205" spans="1:14" ht="15" customHeight="1" x14ac:dyDescent="0.2">
      <c r="A205" s="160" t="s">
        <v>175</v>
      </c>
      <c r="B205" s="78"/>
      <c r="M205" s="6"/>
      <c r="N205" s="6"/>
    </row>
    <row r="206" spans="1:14" ht="15" customHeight="1" x14ac:dyDescent="0.2">
      <c r="A206" s="247" t="s">
        <v>86</v>
      </c>
      <c r="B206" s="78">
        <v>814</v>
      </c>
      <c r="M206" s="6"/>
      <c r="N206" s="6"/>
    </row>
    <row r="207" spans="1:14" ht="15" customHeight="1" x14ac:dyDescent="0.2">
      <c r="A207" s="246" t="s">
        <v>176</v>
      </c>
      <c r="B207" s="78"/>
      <c r="M207" s="6"/>
      <c r="N207" s="6"/>
    </row>
    <row r="208" spans="1:14" ht="15" customHeight="1" x14ac:dyDescent="0.2">
      <c r="A208" s="246" t="s">
        <v>177</v>
      </c>
      <c r="B208" s="78"/>
      <c r="M208" s="6"/>
      <c r="N208" s="6"/>
    </row>
    <row r="209" spans="1:14" ht="15" customHeight="1" x14ac:dyDescent="0.2">
      <c r="A209" s="160" t="s">
        <v>178</v>
      </c>
      <c r="B209" s="78"/>
      <c r="L209" s="6"/>
      <c r="M209" s="6"/>
      <c r="N209" s="6"/>
    </row>
    <row r="210" spans="1:14" ht="15" customHeight="1" x14ac:dyDescent="0.2">
      <c r="A210" s="247" t="s">
        <v>179</v>
      </c>
      <c r="B210" s="78"/>
      <c r="L210" s="6"/>
      <c r="M210" s="6"/>
      <c r="N210" s="6"/>
    </row>
    <row r="211" spans="1:14" ht="21.75" customHeight="1" x14ac:dyDescent="0.2">
      <c r="A211" s="246" t="s">
        <v>180</v>
      </c>
      <c r="B211" s="78"/>
      <c r="L211" s="6"/>
      <c r="M211" s="6"/>
      <c r="N211" s="6"/>
    </row>
    <row r="212" spans="1:14" ht="15" customHeight="1" x14ac:dyDescent="0.2">
      <c r="A212" s="247" t="s">
        <v>181</v>
      </c>
      <c r="B212" s="78"/>
      <c r="L212" s="6"/>
      <c r="M212" s="6"/>
      <c r="N212" s="6"/>
    </row>
    <row r="213" spans="1:14" ht="15" customHeight="1" x14ac:dyDescent="0.2">
      <c r="A213" s="248" t="s">
        <v>182</v>
      </c>
      <c r="B213" s="78"/>
      <c r="L213" s="6"/>
      <c r="M213" s="6"/>
      <c r="N213" s="6"/>
    </row>
    <row r="214" spans="1:14" ht="15" customHeight="1" x14ac:dyDescent="0.2">
      <c r="A214" s="160" t="s">
        <v>183</v>
      </c>
      <c r="B214" s="78"/>
      <c r="L214" s="6"/>
      <c r="M214" s="6"/>
      <c r="N214" s="6"/>
    </row>
    <row r="215" spans="1:14" ht="23.25" customHeight="1" x14ac:dyDescent="0.2">
      <c r="A215" s="246" t="s">
        <v>184</v>
      </c>
      <c r="B215" s="78"/>
      <c r="L215" s="6"/>
      <c r="M215" s="6"/>
      <c r="N215" s="6"/>
    </row>
    <row r="216" spans="1:14" ht="15" customHeight="1" x14ac:dyDescent="0.2">
      <c r="A216" s="160" t="s">
        <v>185</v>
      </c>
      <c r="B216" s="78"/>
      <c r="L216" s="6"/>
      <c r="M216" s="6"/>
      <c r="N216" s="6"/>
    </row>
    <row r="217" spans="1:14" ht="15" customHeight="1" x14ac:dyDescent="0.2">
      <c r="A217" s="246" t="s">
        <v>186</v>
      </c>
      <c r="B217" s="78"/>
      <c r="L217" s="6"/>
      <c r="M217" s="6"/>
      <c r="N217" s="6"/>
    </row>
    <row r="218" spans="1:14" ht="15" customHeight="1" x14ac:dyDescent="0.2">
      <c r="A218" s="160" t="s">
        <v>92</v>
      </c>
      <c r="B218" s="78"/>
      <c r="L218" s="6"/>
      <c r="M218" s="6"/>
      <c r="N218" s="6"/>
    </row>
    <row r="219" spans="1:14" ht="15" customHeight="1" x14ac:dyDescent="0.2">
      <c r="A219" s="160" t="s">
        <v>93</v>
      </c>
      <c r="B219" s="78"/>
      <c r="L219" s="6"/>
      <c r="M219" s="6"/>
      <c r="N219" s="6"/>
    </row>
    <row r="220" spans="1:14" ht="15" customHeight="1" x14ac:dyDescent="0.2">
      <c r="A220" s="247" t="s">
        <v>187</v>
      </c>
      <c r="B220" s="78"/>
      <c r="L220" s="6"/>
      <c r="M220" s="6"/>
      <c r="N220" s="6"/>
    </row>
    <row r="221" spans="1:14" ht="15" customHeight="1" x14ac:dyDescent="0.2">
      <c r="A221" s="249" t="s">
        <v>188</v>
      </c>
      <c r="B221" s="154"/>
      <c r="L221" s="6"/>
      <c r="M221" s="6"/>
      <c r="N221" s="6"/>
    </row>
    <row r="222" spans="1:14" ht="15" customHeight="1" x14ac:dyDescent="0.2">
      <c r="A222" s="206" t="s">
        <v>5</v>
      </c>
      <c r="B222" s="56">
        <f>+SUM(B198:B221)</f>
        <v>2204</v>
      </c>
    </row>
    <row r="227" spans="1:68" x14ac:dyDescent="0.2">
      <c r="A227" s="6"/>
    </row>
    <row r="228" spans="1:68" x14ac:dyDescent="0.2">
      <c r="A228" s="6"/>
    </row>
    <row r="229" spans="1:68" x14ac:dyDescent="0.2">
      <c r="A229" s="6"/>
    </row>
    <row r="230" spans="1:68" x14ac:dyDescent="0.2">
      <c r="A230" s="6"/>
    </row>
    <row r="231" spans="1:68" s="238" customFormat="1" x14ac:dyDescent="0.2">
      <c r="A231" s="6"/>
      <c r="AW231" s="250"/>
      <c r="BA231" s="6"/>
      <c r="BB231" s="6"/>
      <c r="BC231" s="6"/>
      <c r="BD231" s="6"/>
      <c r="BE231" s="6"/>
      <c r="BF231" s="6"/>
      <c r="BP231" s="250"/>
    </row>
    <row r="232" spans="1:68" s="238" customFormat="1" x14ac:dyDescent="0.2">
      <c r="A232" s="6"/>
      <c r="AW232" s="250"/>
      <c r="BA232" s="6"/>
      <c r="BB232" s="6"/>
      <c r="BC232" s="6"/>
      <c r="BD232" s="6"/>
      <c r="BE232" s="6"/>
      <c r="BF232" s="6"/>
      <c r="BP232" s="250"/>
    </row>
    <row r="233" spans="1:68" s="238" customFormat="1" x14ac:dyDescent="0.2">
      <c r="A233" s="6"/>
      <c r="AW233" s="250"/>
      <c r="BA233" s="6"/>
      <c r="BB233" s="6"/>
      <c r="BC233" s="6"/>
      <c r="BD233" s="6"/>
      <c r="BE233" s="6"/>
      <c r="BF233" s="6"/>
      <c r="BP233" s="250"/>
    </row>
    <row r="234" spans="1:68" s="238" customFormat="1" x14ac:dyDescent="0.2">
      <c r="A234" s="6"/>
      <c r="AW234" s="250"/>
      <c r="BA234" s="6"/>
      <c r="BB234" s="6"/>
      <c r="BC234" s="6"/>
      <c r="BD234" s="6"/>
      <c r="BE234" s="6"/>
      <c r="BF234" s="6"/>
      <c r="BP234" s="250"/>
    </row>
    <row r="235" spans="1:68" s="238" customFormat="1" hidden="1" x14ac:dyDescent="0.2">
      <c r="A235" s="6"/>
      <c r="AW235" s="250"/>
      <c r="BA235" s="6"/>
      <c r="BB235" s="6"/>
      <c r="BC235" s="6"/>
      <c r="BD235" s="6"/>
      <c r="BE235" s="6"/>
      <c r="BF235" s="6"/>
      <c r="BP235" s="250"/>
    </row>
    <row r="236" spans="1:68" s="238" customFormat="1" hidden="1" x14ac:dyDescent="0.2">
      <c r="A236" s="251">
        <f>SUM(A8:Y222)</f>
        <v>10558</v>
      </c>
      <c r="AW236" s="250"/>
      <c r="BA236" s="6"/>
      <c r="BB236" s="6"/>
      <c r="BC236" s="6"/>
      <c r="BD236" s="6"/>
      <c r="BE236" s="251">
        <f>SUM(BD1:BG205)</f>
        <v>0</v>
      </c>
      <c r="BF236" s="6"/>
      <c r="BP236" s="250"/>
    </row>
    <row r="237" spans="1:68" s="238" customFormat="1" hidden="1" x14ac:dyDescent="0.2">
      <c r="A237" s="6"/>
      <c r="AW237" s="250"/>
      <c r="BA237" s="6"/>
      <c r="BB237" s="6"/>
      <c r="BC237" s="6"/>
      <c r="BD237" s="6"/>
      <c r="BF237" s="6"/>
      <c r="BP237" s="250"/>
    </row>
    <row r="238" spans="1:68" s="238" customFormat="1" hidden="1" x14ac:dyDescent="0.2">
      <c r="A238" s="6"/>
      <c r="AW238" s="250"/>
      <c r="BA238" s="6"/>
      <c r="BB238" s="6"/>
      <c r="BC238" s="6"/>
      <c r="BD238" s="6"/>
      <c r="BE238" s="6"/>
      <c r="BF238" s="6"/>
      <c r="BP238" s="250"/>
    </row>
    <row r="239" spans="1:68" s="238" customFormat="1" x14ac:dyDescent="0.2">
      <c r="A239" s="6"/>
      <c r="AW239" s="250"/>
      <c r="BA239" s="6"/>
      <c r="BB239" s="6"/>
      <c r="BC239" s="6"/>
      <c r="BD239" s="6"/>
      <c r="BE239" s="6"/>
      <c r="BF239" s="6"/>
      <c r="BP239" s="250"/>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C11" sqref="C11"/>
    </sheetView>
  </sheetViews>
  <sheetFormatPr baseColWidth="10" defaultRowHeight="12.75" x14ac:dyDescent="0.2"/>
  <cols>
    <col min="1" max="1" width="35.42578125" style="238" customWidth="1"/>
    <col min="2" max="2" width="23.5703125" style="238" customWidth="1"/>
    <col min="3" max="3" width="15" style="238" customWidth="1"/>
    <col min="4" max="4" width="15.7109375" style="238" customWidth="1"/>
    <col min="5" max="5" width="13.42578125" style="238" customWidth="1"/>
    <col min="6" max="6" width="13" style="238" customWidth="1"/>
    <col min="7" max="7" width="14.7109375" style="238" customWidth="1"/>
    <col min="8" max="8" width="13" style="238" customWidth="1"/>
    <col min="9" max="9" width="12.5703125" style="238" customWidth="1"/>
    <col min="10" max="10" width="9.28515625" style="238" customWidth="1"/>
    <col min="11" max="11" width="10.28515625" style="238" customWidth="1"/>
    <col min="12" max="12" width="9.28515625" style="238" customWidth="1"/>
    <col min="13" max="13" width="9.42578125" style="238" customWidth="1"/>
    <col min="14" max="14" width="9.140625" style="238" customWidth="1"/>
    <col min="15" max="15" width="9.28515625" style="6" customWidth="1"/>
    <col min="16" max="16" width="9.42578125" style="6" customWidth="1"/>
    <col min="17" max="17" width="9.7109375" style="6" customWidth="1"/>
    <col min="18" max="18" width="9.5703125" style="6" customWidth="1"/>
    <col min="19" max="19" width="9.28515625" style="6" customWidth="1"/>
    <col min="20" max="20" width="8.5703125" style="6" customWidth="1"/>
    <col min="21" max="21" width="8.85546875" style="6" customWidth="1"/>
    <col min="22" max="22" width="9.7109375" style="6" customWidth="1"/>
    <col min="23" max="23" width="8.7109375" style="6" customWidth="1"/>
    <col min="24" max="24" width="13.5703125" style="6" customWidth="1"/>
    <col min="25" max="25" width="16.28515625" style="6" customWidth="1"/>
    <col min="26" max="43" width="9.42578125" style="6" customWidth="1"/>
    <col min="44" max="47" width="10.28515625" style="6" customWidth="1"/>
    <col min="48" max="48" width="9.140625" style="6" hidden="1" customWidth="1"/>
    <col min="49" max="49" width="11.140625" style="7" hidden="1" customWidth="1"/>
    <col min="50" max="67" width="11.140625" style="6" hidden="1" customWidth="1"/>
    <col min="68" max="68" width="11.140625" style="7" hidden="1" customWidth="1"/>
    <col min="69" max="69" width="11.140625" style="6" hidden="1" customWidth="1"/>
    <col min="70" max="78" width="11.140625" style="6" customWidth="1"/>
    <col min="79" max="83" width="10.28515625" style="6" customWidth="1"/>
    <col min="84" max="92" width="9.42578125" style="6" customWidth="1"/>
    <col min="93" max="256" width="11.42578125" style="6"/>
    <col min="257" max="257" width="35.42578125" style="6" customWidth="1"/>
    <col min="258" max="258" width="23.5703125" style="6" customWidth="1"/>
    <col min="259" max="259" width="15" style="6" customWidth="1"/>
    <col min="260" max="260" width="15.7109375" style="6" customWidth="1"/>
    <col min="261" max="261" width="13.42578125" style="6" customWidth="1"/>
    <col min="262" max="262" width="13" style="6" customWidth="1"/>
    <col min="263" max="263" width="14.7109375" style="6" customWidth="1"/>
    <col min="264" max="264" width="13" style="6" customWidth="1"/>
    <col min="265" max="265" width="12.5703125" style="6" customWidth="1"/>
    <col min="266" max="266" width="9.28515625" style="6" customWidth="1"/>
    <col min="267" max="267" width="10.28515625" style="6" customWidth="1"/>
    <col min="268" max="268" width="9.28515625" style="6" customWidth="1"/>
    <col min="269" max="269" width="9.42578125" style="6" customWidth="1"/>
    <col min="270" max="270" width="9.140625" style="6" customWidth="1"/>
    <col min="271" max="271" width="9.28515625" style="6" customWidth="1"/>
    <col min="272" max="272" width="9.42578125" style="6" customWidth="1"/>
    <col min="273" max="273" width="9.7109375" style="6" customWidth="1"/>
    <col min="274" max="274" width="9.5703125" style="6" customWidth="1"/>
    <col min="275" max="275" width="9.28515625" style="6" customWidth="1"/>
    <col min="276" max="276" width="8.5703125" style="6" customWidth="1"/>
    <col min="277" max="277" width="8.85546875" style="6" customWidth="1"/>
    <col min="278" max="278" width="9.7109375" style="6" customWidth="1"/>
    <col min="279" max="279" width="8.7109375" style="6" customWidth="1"/>
    <col min="280" max="280" width="13.5703125" style="6" customWidth="1"/>
    <col min="281" max="281" width="16.28515625" style="6" customWidth="1"/>
    <col min="282" max="299" width="9.42578125" style="6" customWidth="1"/>
    <col min="300" max="303" width="10.28515625" style="6" customWidth="1"/>
    <col min="304" max="325" width="0" style="6" hidden="1" customWidth="1"/>
    <col min="326" max="334" width="11.140625" style="6" customWidth="1"/>
    <col min="335" max="339" width="10.28515625" style="6" customWidth="1"/>
    <col min="340" max="348" width="9.42578125" style="6" customWidth="1"/>
    <col min="349" max="512" width="11.42578125" style="6"/>
    <col min="513" max="513" width="35.42578125" style="6" customWidth="1"/>
    <col min="514" max="514" width="23.5703125" style="6" customWidth="1"/>
    <col min="515" max="515" width="15" style="6" customWidth="1"/>
    <col min="516" max="516" width="15.7109375" style="6" customWidth="1"/>
    <col min="517" max="517" width="13.42578125" style="6" customWidth="1"/>
    <col min="518" max="518" width="13" style="6" customWidth="1"/>
    <col min="519" max="519" width="14.7109375" style="6" customWidth="1"/>
    <col min="520" max="520" width="13" style="6" customWidth="1"/>
    <col min="521" max="521" width="12.5703125" style="6" customWidth="1"/>
    <col min="522" max="522" width="9.28515625" style="6" customWidth="1"/>
    <col min="523" max="523" width="10.28515625" style="6" customWidth="1"/>
    <col min="524" max="524" width="9.28515625" style="6" customWidth="1"/>
    <col min="525" max="525" width="9.42578125" style="6" customWidth="1"/>
    <col min="526" max="526" width="9.140625" style="6" customWidth="1"/>
    <col min="527" max="527" width="9.28515625" style="6" customWidth="1"/>
    <col min="528" max="528" width="9.42578125" style="6" customWidth="1"/>
    <col min="529" max="529" width="9.7109375" style="6" customWidth="1"/>
    <col min="530" max="530" width="9.5703125" style="6" customWidth="1"/>
    <col min="531" max="531" width="9.28515625" style="6" customWidth="1"/>
    <col min="532" max="532" width="8.5703125" style="6" customWidth="1"/>
    <col min="533" max="533" width="8.85546875" style="6" customWidth="1"/>
    <col min="534" max="534" width="9.7109375" style="6" customWidth="1"/>
    <col min="535" max="535" width="8.7109375" style="6" customWidth="1"/>
    <col min="536" max="536" width="13.5703125" style="6" customWidth="1"/>
    <col min="537" max="537" width="16.28515625" style="6" customWidth="1"/>
    <col min="538" max="555" width="9.42578125" style="6" customWidth="1"/>
    <col min="556" max="559" width="10.28515625" style="6" customWidth="1"/>
    <col min="560" max="581" width="0" style="6" hidden="1" customWidth="1"/>
    <col min="582" max="590" width="11.140625" style="6" customWidth="1"/>
    <col min="591" max="595" width="10.28515625" style="6" customWidth="1"/>
    <col min="596" max="604" width="9.42578125" style="6" customWidth="1"/>
    <col min="605" max="768" width="11.42578125" style="6"/>
    <col min="769" max="769" width="35.42578125" style="6" customWidth="1"/>
    <col min="770" max="770" width="23.5703125" style="6" customWidth="1"/>
    <col min="771" max="771" width="15" style="6" customWidth="1"/>
    <col min="772" max="772" width="15.7109375" style="6" customWidth="1"/>
    <col min="773" max="773" width="13.42578125" style="6" customWidth="1"/>
    <col min="774" max="774" width="13" style="6" customWidth="1"/>
    <col min="775" max="775" width="14.7109375" style="6" customWidth="1"/>
    <col min="776" max="776" width="13" style="6" customWidth="1"/>
    <col min="777" max="777" width="12.5703125" style="6" customWidth="1"/>
    <col min="778" max="778" width="9.28515625" style="6" customWidth="1"/>
    <col min="779" max="779" width="10.28515625" style="6" customWidth="1"/>
    <col min="780" max="780" width="9.28515625" style="6" customWidth="1"/>
    <col min="781" max="781" width="9.42578125" style="6" customWidth="1"/>
    <col min="782" max="782" width="9.140625" style="6" customWidth="1"/>
    <col min="783" max="783" width="9.28515625" style="6" customWidth="1"/>
    <col min="784" max="784" width="9.42578125" style="6" customWidth="1"/>
    <col min="785" max="785" width="9.7109375" style="6" customWidth="1"/>
    <col min="786" max="786" width="9.5703125" style="6" customWidth="1"/>
    <col min="787" max="787" width="9.28515625" style="6" customWidth="1"/>
    <col min="788" max="788" width="8.5703125" style="6" customWidth="1"/>
    <col min="789" max="789" width="8.85546875" style="6" customWidth="1"/>
    <col min="790" max="790" width="9.7109375" style="6" customWidth="1"/>
    <col min="791" max="791" width="8.7109375" style="6" customWidth="1"/>
    <col min="792" max="792" width="13.5703125" style="6" customWidth="1"/>
    <col min="793" max="793" width="16.28515625" style="6" customWidth="1"/>
    <col min="794" max="811" width="9.42578125" style="6" customWidth="1"/>
    <col min="812" max="815" width="10.28515625" style="6" customWidth="1"/>
    <col min="816" max="837" width="0" style="6" hidden="1" customWidth="1"/>
    <col min="838" max="846" width="11.140625" style="6" customWidth="1"/>
    <col min="847" max="851" width="10.28515625" style="6" customWidth="1"/>
    <col min="852" max="860" width="9.42578125" style="6" customWidth="1"/>
    <col min="861" max="1024" width="11.42578125" style="6"/>
    <col min="1025" max="1025" width="35.42578125" style="6" customWidth="1"/>
    <col min="1026" max="1026" width="23.5703125" style="6" customWidth="1"/>
    <col min="1027" max="1027" width="15" style="6" customWidth="1"/>
    <col min="1028" max="1028" width="15.7109375" style="6" customWidth="1"/>
    <col min="1029" max="1029" width="13.42578125" style="6" customWidth="1"/>
    <col min="1030" max="1030" width="13" style="6" customWidth="1"/>
    <col min="1031" max="1031" width="14.7109375" style="6" customWidth="1"/>
    <col min="1032" max="1032" width="13" style="6" customWidth="1"/>
    <col min="1033" max="1033" width="12.5703125" style="6" customWidth="1"/>
    <col min="1034" max="1034" width="9.28515625" style="6" customWidth="1"/>
    <col min="1035" max="1035" width="10.28515625" style="6" customWidth="1"/>
    <col min="1036" max="1036" width="9.28515625" style="6" customWidth="1"/>
    <col min="1037" max="1037" width="9.42578125" style="6" customWidth="1"/>
    <col min="1038" max="1038" width="9.140625" style="6" customWidth="1"/>
    <col min="1039" max="1039" width="9.28515625" style="6" customWidth="1"/>
    <col min="1040" max="1040" width="9.42578125" style="6" customWidth="1"/>
    <col min="1041" max="1041" width="9.7109375" style="6" customWidth="1"/>
    <col min="1042" max="1042" width="9.5703125" style="6" customWidth="1"/>
    <col min="1043" max="1043" width="9.28515625" style="6" customWidth="1"/>
    <col min="1044" max="1044" width="8.5703125" style="6" customWidth="1"/>
    <col min="1045" max="1045" width="8.85546875" style="6" customWidth="1"/>
    <col min="1046" max="1046" width="9.7109375" style="6" customWidth="1"/>
    <col min="1047" max="1047" width="8.7109375" style="6" customWidth="1"/>
    <col min="1048" max="1048" width="13.5703125" style="6" customWidth="1"/>
    <col min="1049" max="1049" width="16.28515625" style="6" customWidth="1"/>
    <col min="1050" max="1067" width="9.42578125" style="6" customWidth="1"/>
    <col min="1068" max="1071" width="10.28515625" style="6" customWidth="1"/>
    <col min="1072" max="1093" width="0" style="6" hidden="1" customWidth="1"/>
    <col min="1094" max="1102" width="11.140625" style="6" customWidth="1"/>
    <col min="1103" max="1107" width="10.28515625" style="6" customWidth="1"/>
    <col min="1108" max="1116" width="9.42578125" style="6" customWidth="1"/>
    <col min="1117" max="1280" width="11.42578125" style="6"/>
    <col min="1281" max="1281" width="35.42578125" style="6" customWidth="1"/>
    <col min="1282" max="1282" width="23.5703125" style="6" customWidth="1"/>
    <col min="1283" max="1283" width="15" style="6" customWidth="1"/>
    <col min="1284" max="1284" width="15.7109375" style="6" customWidth="1"/>
    <col min="1285" max="1285" width="13.42578125" style="6" customWidth="1"/>
    <col min="1286" max="1286" width="13" style="6" customWidth="1"/>
    <col min="1287" max="1287" width="14.7109375" style="6" customWidth="1"/>
    <col min="1288" max="1288" width="13" style="6" customWidth="1"/>
    <col min="1289" max="1289" width="12.5703125" style="6" customWidth="1"/>
    <col min="1290" max="1290" width="9.28515625" style="6" customWidth="1"/>
    <col min="1291" max="1291" width="10.28515625" style="6" customWidth="1"/>
    <col min="1292" max="1292" width="9.28515625" style="6" customWidth="1"/>
    <col min="1293" max="1293" width="9.42578125" style="6" customWidth="1"/>
    <col min="1294" max="1294" width="9.140625" style="6" customWidth="1"/>
    <col min="1295" max="1295" width="9.28515625" style="6" customWidth="1"/>
    <col min="1296" max="1296" width="9.42578125" style="6" customWidth="1"/>
    <col min="1297" max="1297" width="9.7109375" style="6" customWidth="1"/>
    <col min="1298" max="1298" width="9.5703125" style="6" customWidth="1"/>
    <col min="1299" max="1299" width="9.28515625" style="6" customWidth="1"/>
    <col min="1300" max="1300" width="8.5703125" style="6" customWidth="1"/>
    <col min="1301" max="1301" width="8.85546875" style="6" customWidth="1"/>
    <col min="1302" max="1302" width="9.7109375" style="6" customWidth="1"/>
    <col min="1303" max="1303" width="8.7109375" style="6" customWidth="1"/>
    <col min="1304" max="1304" width="13.5703125" style="6" customWidth="1"/>
    <col min="1305" max="1305" width="16.28515625" style="6" customWidth="1"/>
    <col min="1306" max="1323" width="9.42578125" style="6" customWidth="1"/>
    <col min="1324" max="1327" width="10.28515625" style="6" customWidth="1"/>
    <col min="1328" max="1349" width="0" style="6" hidden="1" customWidth="1"/>
    <col min="1350" max="1358" width="11.140625" style="6" customWidth="1"/>
    <col min="1359" max="1363" width="10.28515625" style="6" customWidth="1"/>
    <col min="1364" max="1372" width="9.42578125" style="6" customWidth="1"/>
    <col min="1373" max="1536" width="11.42578125" style="6"/>
    <col min="1537" max="1537" width="35.42578125" style="6" customWidth="1"/>
    <col min="1538" max="1538" width="23.5703125" style="6" customWidth="1"/>
    <col min="1539" max="1539" width="15" style="6" customWidth="1"/>
    <col min="1540" max="1540" width="15.7109375" style="6" customWidth="1"/>
    <col min="1541" max="1541" width="13.42578125" style="6" customWidth="1"/>
    <col min="1542" max="1542" width="13" style="6" customWidth="1"/>
    <col min="1543" max="1543" width="14.7109375" style="6" customWidth="1"/>
    <col min="1544" max="1544" width="13" style="6" customWidth="1"/>
    <col min="1545" max="1545" width="12.5703125" style="6" customWidth="1"/>
    <col min="1546" max="1546" width="9.28515625" style="6" customWidth="1"/>
    <col min="1547" max="1547" width="10.28515625" style="6" customWidth="1"/>
    <col min="1548" max="1548" width="9.28515625" style="6" customWidth="1"/>
    <col min="1549" max="1549" width="9.42578125" style="6" customWidth="1"/>
    <col min="1550" max="1550" width="9.140625" style="6" customWidth="1"/>
    <col min="1551" max="1551" width="9.28515625" style="6" customWidth="1"/>
    <col min="1552" max="1552" width="9.42578125" style="6" customWidth="1"/>
    <col min="1553" max="1553" width="9.7109375" style="6" customWidth="1"/>
    <col min="1554" max="1554" width="9.5703125" style="6" customWidth="1"/>
    <col min="1555" max="1555" width="9.28515625" style="6" customWidth="1"/>
    <col min="1556" max="1556" width="8.5703125" style="6" customWidth="1"/>
    <col min="1557" max="1557" width="8.85546875" style="6" customWidth="1"/>
    <col min="1558" max="1558" width="9.7109375" style="6" customWidth="1"/>
    <col min="1559" max="1559" width="8.7109375" style="6" customWidth="1"/>
    <col min="1560" max="1560" width="13.5703125" style="6" customWidth="1"/>
    <col min="1561" max="1561" width="16.28515625" style="6" customWidth="1"/>
    <col min="1562" max="1579" width="9.42578125" style="6" customWidth="1"/>
    <col min="1580" max="1583" width="10.28515625" style="6" customWidth="1"/>
    <col min="1584" max="1605" width="0" style="6" hidden="1" customWidth="1"/>
    <col min="1606" max="1614" width="11.140625" style="6" customWidth="1"/>
    <col min="1615" max="1619" width="10.28515625" style="6" customWidth="1"/>
    <col min="1620" max="1628" width="9.42578125" style="6" customWidth="1"/>
    <col min="1629" max="1792" width="11.42578125" style="6"/>
    <col min="1793" max="1793" width="35.42578125" style="6" customWidth="1"/>
    <col min="1794" max="1794" width="23.5703125" style="6" customWidth="1"/>
    <col min="1795" max="1795" width="15" style="6" customWidth="1"/>
    <col min="1796" max="1796" width="15.7109375" style="6" customWidth="1"/>
    <col min="1797" max="1797" width="13.42578125" style="6" customWidth="1"/>
    <col min="1798" max="1798" width="13" style="6" customWidth="1"/>
    <col min="1799" max="1799" width="14.7109375" style="6" customWidth="1"/>
    <col min="1800" max="1800" width="13" style="6" customWidth="1"/>
    <col min="1801" max="1801" width="12.5703125" style="6" customWidth="1"/>
    <col min="1802" max="1802" width="9.28515625" style="6" customWidth="1"/>
    <col min="1803" max="1803" width="10.28515625" style="6" customWidth="1"/>
    <col min="1804" max="1804" width="9.28515625" style="6" customWidth="1"/>
    <col min="1805" max="1805" width="9.42578125" style="6" customWidth="1"/>
    <col min="1806" max="1806" width="9.140625" style="6" customWidth="1"/>
    <col min="1807" max="1807" width="9.28515625" style="6" customWidth="1"/>
    <col min="1808" max="1808" width="9.42578125" style="6" customWidth="1"/>
    <col min="1809" max="1809" width="9.7109375" style="6" customWidth="1"/>
    <col min="1810" max="1810" width="9.5703125" style="6" customWidth="1"/>
    <col min="1811" max="1811" width="9.28515625" style="6" customWidth="1"/>
    <col min="1812" max="1812" width="8.5703125" style="6" customWidth="1"/>
    <col min="1813" max="1813" width="8.85546875" style="6" customWidth="1"/>
    <col min="1814" max="1814" width="9.7109375" style="6" customWidth="1"/>
    <col min="1815" max="1815" width="8.7109375" style="6" customWidth="1"/>
    <col min="1816" max="1816" width="13.5703125" style="6" customWidth="1"/>
    <col min="1817" max="1817" width="16.28515625" style="6" customWidth="1"/>
    <col min="1818" max="1835" width="9.42578125" style="6" customWidth="1"/>
    <col min="1836" max="1839" width="10.28515625" style="6" customWidth="1"/>
    <col min="1840" max="1861" width="0" style="6" hidden="1" customWidth="1"/>
    <col min="1862" max="1870" width="11.140625" style="6" customWidth="1"/>
    <col min="1871" max="1875" width="10.28515625" style="6" customWidth="1"/>
    <col min="1876" max="1884" width="9.42578125" style="6" customWidth="1"/>
    <col min="1885" max="2048" width="11.42578125" style="6"/>
    <col min="2049" max="2049" width="35.42578125" style="6" customWidth="1"/>
    <col min="2050" max="2050" width="23.5703125" style="6" customWidth="1"/>
    <col min="2051" max="2051" width="15" style="6" customWidth="1"/>
    <col min="2052" max="2052" width="15.7109375" style="6" customWidth="1"/>
    <col min="2053" max="2053" width="13.42578125" style="6" customWidth="1"/>
    <col min="2054" max="2054" width="13" style="6" customWidth="1"/>
    <col min="2055" max="2055" width="14.7109375" style="6" customWidth="1"/>
    <col min="2056" max="2056" width="13" style="6" customWidth="1"/>
    <col min="2057" max="2057" width="12.5703125" style="6" customWidth="1"/>
    <col min="2058" max="2058" width="9.28515625" style="6" customWidth="1"/>
    <col min="2059" max="2059" width="10.28515625" style="6" customWidth="1"/>
    <col min="2060" max="2060" width="9.28515625" style="6" customWidth="1"/>
    <col min="2061" max="2061" width="9.42578125" style="6" customWidth="1"/>
    <col min="2062" max="2062" width="9.140625" style="6" customWidth="1"/>
    <col min="2063" max="2063" width="9.28515625" style="6" customWidth="1"/>
    <col min="2064" max="2064" width="9.42578125" style="6" customWidth="1"/>
    <col min="2065" max="2065" width="9.7109375" style="6" customWidth="1"/>
    <col min="2066" max="2066" width="9.5703125" style="6" customWidth="1"/>
    <col min="2067" max="2067" width="9.28515625" style="6" customWidth="1"/>
    <col min="2068" max="2068" width="8.5703125" style="6" customWidth="1"/>
    <col min="2069" max="2069" width="8.85546875" style="6" customWidth="1"/>
    <col min="2070" max="2070" width="9.7109375" style="6" customWidth="1"/>
    <col min="2071" max="2071" width="8.7109375" style="6" customWidth="1"/>
    <col min="2072" max="2072" width="13.5703125" style="6" customWidth="1"/>
    <col min="2073" max="2073" width="16.28515625" style="6" customWidth="1"/>
    <col min="2074" max="2091" width="9.42578125" style="6" customWidth="1"/>
    <col min="2092" max="2095" width="10.28515625" style="6" customWidth="1"/>
    <col min="2096" max="2117" width="0" style="6" hidden="1" customWidth="1"/>
    <col min="2118" max="2126" width="11.140625" style="6" customWidth="1"/>
    <col min="2127" max="2131" width="10.28515625" style="6" customWidth="1"/>
    <col min="2132" max="2140" width="9.42578125" style="6" customWidth="1"/>
    <col min="2141" max="2304" width="11.42578125" style="6"/>
    <col min="2305" max="2305" width="35.42578125" style="6" customWidth="1"/>
    <col min="2306" max="2306" width="23.5703125" style="6" customWidth="1"/>
    <col min="2307" max="2307" width="15" style="6" customWidth="1"/>
    <col min="2308" max="2308" width="15.7109375" style="6" customWidth="1"/>
    <col min="2309" max="2309" width="13.42578125" style="6" customWidth="1"/>
    <col min="2310" max="2310" width="13" style="6" customWidth="1"/>
    <col min="2311" max="2311" width="14.7109375" style="6" customWidth="1"/>
    <col min="2312" max="2312" width="13" style="6" customWidth="1"/>
    <col min="2313" max="2313" width="12.5703125" style="6" customWidth="1"/>
    <col min="2314" max="2314" width="9.28515625" style="6" customWidth="1"/>
    <col min="2315" max="2315" width="10.28515625" style="6" customWidth="1"/>
    <col min="2316" max="2316" width="9.28515625" style="6" customWidth="1"/>
    <col min="2317" max="2317" width="9.42578125" style="6" customWidth="1"/>
    <col min="2318" max="2318" width="9.140625" style="6" customWidth="1"/>
    <col min="2319" max="2319" width="9.28515625" style="6" customWidth="1"/>
    <col min="2320" max="2320" width="9.42578125" style="6" customWidth="1"/>
    <col min="2321" max="2321" width="9.7109375" style="6" customWidth="1"/>
    <col min="2322" max="2322" width="9.5703125" style="6" customWidth="1"/>
    <col min="2323" max="2323" width="9.28515625" style="6" customWidth="1"/>
    <col min="2324" max="2324" width="8.5703125" style="6" customWidth="1"/>
    <col min="2325" max="2325" width="8.85546875" style="6" customWidth="1"/>
    <col min="2326" max="2326" width="9.7109375" style="6" customWidth="1"/>
    <col min="2327" max="2327" width="8.7109375" style="6" customWidth="1"/>
    <col min="2328" max="2328" width="13.5703125" style="6" customWidth="1"/>
    <col min="2329" max="2329" width="16.28515625" style="6" customWidth="1"/>
    <col min="2330" max="2347" width="9.42578125" style="6" customWidth="1"/>
    <col min="2348" max="2351" width="10.28515625" style="6" customWidth="1"/>
    <col min="2352" max="2373" width="0" style="6" hidden="1" customWidth="1"/>
    <col min="2374" max="2382" width="11.140625" style="6" customWidth="1"/>
    <col min="2383" max="2387" width="10.28515625" style="6" customWidth="1"/>
    <col min="2388" max="2396" width="9.42578125" style="6" customWidth="1"/>
    <col min="2397" max="2560" width="11.42578125" style="6"/>
    <col min="2561" max="2561" width="35.42578125" style="6" customWidth="1"/>
    <col min="2562" max="2562" width="23.5703125" style="6" customWidth="1"/>
    <col min="2563" max="2563" width="15" style="6" customWidth="1"/>
    <col min="2564" max="2564" width="15.7109375" style="6" customWidth="1"/>
    <col min="2565" max="2565" width="13.42578125" style="6" customWidth="1"/>
    <col min="2566" max="2566" width="13" style="6" customWidth="1"/>
    <col min="2567" max="2567" width="14.7109375" style="6" customWidth="1"/>
    <col min="2568" max="2568" width="13" style="6" customWidth="1"/>
    <col min="2569" max="2569" width="12.5703125" style="6" customWidth="1"/>
    <col min="2570" max="2570" width="9.28515625" style="6" customWidth="1"/>
    <col min="2571" max="2571" width="10.28515625" style="6" customWidth="1"/>
    <col min="2572" max="2572" width="9.28515625" style="6" customWidth="1"/>
    <col min="2573" max="2573" width="9.42578125" style="6" customWidth="1"/>
    <col min="2574" max="2574" width="9.140625" style="6" customWidth="1"/>
    <col min="2575" max="2575" width="9.28515625" style="6" customWidth="1"/>
    <col min="2576" max="2576" width="9.42578125" style="6" customWidth="1"/>
    <col min="2577" max="2577" width="9.7109375" style="6" customWidth="1"/>
    <col min="2578" max="2578" width="9.5703125" style="6" customWidth="1"/>
    <col min="2579" max="2579" width="9.28515625" style="6" customWidth="1"/>
    <col min="2580" max="2580" width="8.5703125" style="6" customWidth="1"/>
    <col min="2581" max="2581" width="8.85546875" style="6" customWidth="1"/>
    <col min="2582" max="2582" width="9.7109375" style="6" customWidth="1"/>
    <col min="2583" max="2583" width="8.7109375" style="6" customWidth="1"/>
    <col min="2584" max="2584" width="13.5703125" style="6" customWidth="1"/>
    <col min="2585" max="2585" width="16.28515625" style="6" customWidth="1"/>
    <col min="2586" max="2603" width="9.42578125" style="6" customWidth="1"/>
    <col min="2604" max="2607" width="10.28515625" style="6" customWidth="1"/>
    <col min="2608" max="2629" width="0" style="6" hidden="1" customWidth="1"/>
    <col min="2630" max="2638" width="11.140625" style="6" customWidth="1"/>
    <col min="2639" max="2643" width="10.28515625" style="6" customWidth="1"/>
    <col min="2644" max="2652" width="9.42578125" style="6" customWidth="1"/>
    <col min="2653" max="2816" width="11.42578125" style="6"/>
    <col min="2817" max="2817" width="35.42578125" style="6" customWidth="1"/>
    <col min="2818" max="2818" width="23.5703125" style="6" customWidth="1"/>
    <col min="2819" max="2819" width="15" style="6" customWidth="1"/>
    <col min="2820" max="2820" width="15.7109375" style="6" customWidth="1"/>
    <col min="2821" max="2821" width="13.42578125" style="6" customWidth="1"/>
    <col min="2822" max="2822" width="13" style="6" customWidth="1"/>
    <col min="2823" max="2823" width="14.7109375" style="6" customWidth="1"/>
    <col min="2824" max="2824" width="13" style="6" customWidth="1"/>
    <col min="2825" max="2825" width="12.5703125" style="6" customWidth="1"/>
    <col min="2826" max="2826" width="9.28515625" style="6" customWidth="1"/>
    <col min="2827" max="2827" width="10.28515625" style="6" customWidth="1"/>
    <col min="2828" max="2828" width="9.28515625" style="6" customWidth="1"/>
    <col min="2829" max="2829" width="9.42578125" style="6" customWidth="1"/>
    <col min="2830" max="2830" width="9.140625" style="6" customWidth="1"/>
    <col min="2831" max="2831" width="9.28515625" style="6" customWidth="1"/>
    <col min="2832" max="2832" width="9.42578125" style="6" customWidth="1"/>
    <col min="2833" max="2833" width="9.7109375" style="6" customWidth="1"/>
    <col min="2834" max="2834" width="9.5703125" style="6" customWidth="1"/>
    <col min="2835" max="2835" width="9.28515625" style="6" customWidth="1"/>
    <col min="2836" max="2836" width="8.5703125" style="6" customWidth="1"/>
    <col min="2837" max="2837" width="8.85546875" style="6" customWidth="1"/>
    <col min="2838" max="2838" width="9.7109375" style="6" customWidth="1"/>
    <col min="2839" max="2839" width="8.7109375" style="6" customWidth="1"/>
    <col min="2840" max="2840" width="13.5703125" style="6" customWidth="1"/>
    <col min="2841" max="2841" width="16.28515625" style="6" customWidth="1"/>
    <col min="2842" max="2859" width="9.42578125" style="6" customWidth="1"/>
    <col min="2860" max="2863" width="10.28515625" style="6" customWidth="1"/>
    <col min="2864" max="2885" width="0" style="6" hidden="1" customWidth="1"/>
    <col min="2886" max="2894" width="11.140625" style="6" customWidth="1"/>
    <col min="2895" max="2899" width="10.28515625" style="6" customWidth="1"/>
    <col min="2900" max="2908" width="9.42578125" style="6" customWidth="1"/>
    <col min="2909" max="3072" width="11.42578125" style="6"/>
    <col min="3073" max="3073" width="35.42578125" style="6" customWidth="1"/>
    <col min="3074" max="3074" width="23.5703125" style="6" customWidth="1"/>
    <col min="3075" max="3075" width="15" style="6" customWidth="1"/>
    <col min="3076" max="3076" width="15.7109375" style="6" customWidth="1"/>
    <col min="3077" max="3077" width="13.42578125" style="6" customWidth="1"/>
    <col min="3078" max="3078" width="13" style="6" customWidth="1"/>
    <col min="3079" max="3079" width="14.7109375" style="6" customWidth="1"/>
    <col min="3080" max="3080" width="13" style="6" customWidth="1"/>
    <col min="3081" max="3081" width="12.5703125" style="6" customWidth="1"/>
    <col min="3082" max="3082" width="9.28515625" style="6" customWidth="1"/>
    <col min="3083" max="3083" width="10.28515625" style="6" customWidth="1"/>
    <col min="3084" max="3084" width="9.28515625" style="6" customWidth="1"/>
    <col min="3085" max="3085" width="9.42578125" style="6" customWidth="1"/>
    <col min="3086" max="3086" width="9.140625" style="6" customWidth="1"/>
    <col min="3087" max="3087" width="9.28515625" style="6" customWidth="1"/>
    <col min="3088" max="3088" width="9.42578125" style="6" customWidth="1"/>
    <col min="3089" max="3089" width="9.7109375" style="6" customWidth="1"/>
    <col min="3090" max="3090" width="9.5703125" style="6" customWidth="1"/>
    <col min="3091" max="3091" width="9.28515625" style="6" customWidth="1"/>
    <col min="3092" max="3092" width="8.5703125" style="6" customWidth="1"/>
    <col min="3093" max="3093" width="8.85546875" style="6" customWidth="1"/>
    <col min="3094" max="3094" width="9.7109375" style="6" customWidth="1"/>
    <col min="3095" max="3095" width="8.7109375" style="6" customWidth="1"/>
    <col min="3096" max="3096" width="13.5703125" style="6" customWidth="1"/>
    <col min="3097" max="3097" width="16.28515625" style="6" customWidth="1"/>
    <col min="3098" max="3115" width="9.42578125" style="6" customWidth="1"/>
    <col min="3116" max="3119" width="10.28515625" style="6" customWidth="1"/>
    <col min="3120" max="3141" width="0" style="6" hidden="1" customWidth="1"/>
    <col min="3142" max="3150" width="11.140625" style="6" customWidth="1"/>
    <col min="3151" max="3155" width="10.28515625" style="6" customWidth="1"/>
    <col min="3156" max="3164" width="9.42578125" style="6" customWidth="1"/>
    <col min="3165" max="3328" width="11.42578125" style="6"/>
    <col min="3329" max="3329" width="35.42578125" style="6" customWidth="1"/>
    <col min="3330" max="3330" width="23.5703125" style="6" customWidth="1"/>
    <col min="3331" max="3331" width="15" style="6" customWidth="1"/>
    <col min="3332" max="3332" width="15.7109375" style="6" customWidth="1"/>
    <col min="3333" max="3333" width="13.42578125" style="6" customWidth="1"/>
    <col min="3334" max="3334" width="13" style="6" customWidth="1"/>
    <col min="3335" max="3335" width="14.7109375" style="6" customWidth="1"/>
    <col min="3336" max="3336" width="13" style="6" customWidth="1"/>
    <col min="3337" max="3337" width="12.5703125" style="6" customWidth="1"/>
    <col min="3338" max="3338" width="9.28515625" style="6" customWidth="1"/>
    <col min="3339" max="3339" width="10.28515625" style="6" customWidth="1"/>
    <col min="3340" max="3340" width="9.28515625" style="6" customWidth="1"/>
    <col min="3341" max="3341" width="9.42578125" style="6" customWidth="1"/>
    <col min="3342" max="3342" width="9.140625" style="6" customWidth="1"/>
    <col min="3343" max="3343" width="9.28515625" style="6" customWidth="1"/>
    <col min="3344" max="3344" width="9.42578125" style="6" customWidth="1"/>
    <col min="3345" max="3345" width="9.7109375" style="6" customWidth="1"/>
    <col min="3346" max="3346" width="9.5703125" style="6" customWidth="1"/>
    <col min="3347" max="3347" width="9.28515625" style="6" customWidth="1"/>
    <col min="3348" max="3348" width="8.5703125" style="6" customWidth="1"/>
    <col min="3349" max="3349" width="8.85546875" style="6" customWidth="1"/>
    <col min="3350" max="3350" width="9.7109375" style="6" customWidth="1"/>
    <col min="3351" max="3351" width="8.7109375" style="6" customWidth="1"/>
    <col min="3352" max="3352" width="13.5703125" style="6" customWidth="1"/>
    <col min="3353" max="3353" width="16.28515625" style="6" customWidth="1"/>
    <col min="3354" max="3371" width="9.42578125" style="6" customWidth="1"/>
    <col min="3372" max="3375" width="10.28515625" style="6" customWidth="1"/>
    <col min="3376" max="3397" width="0" style="6" hidden="1" customWidth="1"/>
    <col min="3398" max="3406" width="11.140625" style="6" customWidth="1"/>
    <col min="3407" max="3411" width="10.28515625" style="6" customWidth="1"/>
    <col min="3412" max="3420" width="9.42578125" style="6" customWidth="1"/>
    <col min="3421" max="3584" width="11.42578125" style="6"/>
    <col min="3585" max="3585" width="35.42578125" style="6" customWidth="1"/>
    <col min="3586" max="3586" width="23.5703125" style="6" customWidth="1"/>
    <col min="3587" max="3587" width="15" style="6" customWidth="1"/>
    <col min="3588" max="3588" width="15.7109375" style="6" customWidth="1"/>
    <col min="3589" max="3589" width="13.42578125" style="6" customWidth="1"/>
    <col min="3590" max="3590" width="13" style="6" customWidth="1"/>
    <col min="3591" max="3591" width="14.7109375" style="6" customWidth="1"/>
    <col min="3592" max="3592" width="13" style="6" customWidth="1"/>
    <col min="3593" max="3593" width="12.5703125" style="6" customWidth="1"/>
    <col min="3594" max="3594" width="9.28515625" style="6" customWidth="1"/>
    <col min="3595" max="3595" width="10.28515625" style="6" customWidth="1"/>
    <col min="3596" max="3596" width="9.28515625" style="6" customWidth="1"/>
    <col min="3597" max="3597" width="9.42578125" style="6" customWidth="1"/>
    <col min="3598" max="3598" width="9.140625" style="6" customWidth="1"/>
    <col min="3599" max="3599" width="9.28515625" style="6" customWidth="1"/>
    <col min="3600" max="3600" width="9.42578125" style="6" customWidth="1"/>
    <col min="3601" max="3601" width="9.7109375" style="6" customWidth="1"/>
    <col min="3602" max="3602" width="9.5703125" style="6" customWidth="1"/>
    <col min="3603" max="3603" width="9.28515625" style="6" customWidth="1"/>
    <col min="3604" max="3604" width="8.5703125" style="6" customWidth="1"/>
    <col min="3605" max="3605" width="8.85546875" style="6" customWidth="1"/>
    <col min="3606" max="3606" width="9.7109375" style="6" customWidth="1"/>
    <col min="3607" max="3607" width="8.7109375" style="6" customWidth="1"/>
    <col min="3608" max="3608" width="13.5703125" style="6" customWidth="1"/>
    <col min="3609" max="3609" width="16.28515625" style="6" customWidth="1"/>
    <col min="3610" max="3627" width="9.42578125" style="6" customWidth="1"/>
    <col min="3628" max="3631" width="10.28515625" style="6" customWidth="1"/>
    <col min="3632" max="3653" width="0" style="6" hidden="1" customWidth="1"/>
    <col min="3654" max="3662" width="11.140625" style="6" customWidth="1"/>
    <col min="3663" max="3667" width="10.28515625" style="6" customWidth="1"/>
    <col min="3668" max="3676" width="9.42578125" style="6" customWidth="1"/>
    <col min="3677" max="3840" width="11.42578125" style="6"/>
    <col min="3841" max="3841" width="35.42578125" style="6" customWidth="1"/>
    <col min="3842" max="3842" width="23.5703125" style="6" customWidth="1"/>
    <col min="3843" max="3843" width="15" style="6" customWidth="1"/>
    <col min="3844" max="3844" width="15.7109375" style="6" customWidth="1"/>
    <col min="3845" max="3845" width="13.42578125" style="6" customWidth="1"/>
    <col min="3846" max="3846" width="13" style="6" customWidth="1"/>
    <col min="3847" max="3847" width="14.7109375" style="6" customWidth="1"/>
    <col min="3848" max="3848" width="13" style="6" customWidth="1"/>
    <col min="3849" max="3849" width="12.5703125" style="6" customWidth="1"/>
    <col min="3850" max="3850" width="9.28515625" style="6" customWidth="1"/>
    <col min="3851" max="3851" width="10.28515625" style="6" customWidth="1"/>
    <col min="3852" max="3852" width="9.28515625" style="6" customWidth="1"/>
    <col min="3853" max="3853" width="9.42578125" style="6" customWidth="1"/>
    <col min="3854" max="3854" width="9.140625" style="6" customWidth="1"/>
    <col min="3855" max="3855" width="9.28515625" style="6" customWidth="1"/>
    <col min="3856" max="3856" width="9.42578125" style="6" customWidth="1"/>
    <col min="3857" max="3857" width="9.7109375" style="6" customWidth="1"/>
    <col min="3858" max="3858" width="9.5703125" style="6" customWidth="1"/>
    <col min="3859" max="3859" width="9.28515625" style="6" customWidth="1"/>
    <col min="3860" max="3860" width="8.5703125" style="6" customWidth="1"/>
    <col min="3861" max="3861" width="8.85546875" style="6" customWidth="1"/>
    <col min="3862" max="3862" width="9.7109375" style="6" customWidth="1"/>
    <col min="3863" max="3863" width="8.7109375" style="6" customWidth="1"/>
    <col min="3864" max="3864" width="13.5703125" style="6" customWidth="1"/>
    <col min="3865" max="3865" width="16.28515625" style="6" customWidth="1"/>
    <col min="3866" max="3883" width="9.42578125" style="6" customWidth="1"/>
    <col min="3884" max="3887" width="10.28515625" style="6" customWidth="1"/>
    <col min="3888" max="3909" width="0" style="6" hidden="1" customWidth="1"/>
    <col min="3910" max="3918" width="11.140625" style="6" customWidth="1"/>
    <col min="3919" max="3923" width="10.28515625" style="6" customWidth="1"/>
    <col min="3924" max="3932" width="9.42578125" style="6" customWidth="1"/>
    <col min="3933" max="4096" width="11.42578125" style="6"/>
    <col min="4097" max="4097" width="35.42578125" style="6" customWidth="1"/>
    <col min="4098" max="4098" width="23.5703125" style="6" customWidth="1"/>
    <col min="4099" max="4099" width="15" style="6" customWidth="1"/>
    <col min="4100" max="4100" width="15.7109375" style="6" customWidth="1"/>
    <col min="4101" max="4101" width="13.42578125" style="6" customWidth="1"/>
    <col min="4102" max="4102" width="13" style="6" customWidth="1"/>
    <col min="4103" max="4103" width="14.7109375" style="6" customWidth="1"/>
    <col min="4104" max="4104" width="13" style="6" customWidth="1"/>
    <col min="4105" max="4105" width="12.5703125" style="6" customWidth="1"/>
    <col min="4106" max="4106" width="9.28515625" style="6" customWidth="1"/>
    <col min="4107" max="4107" width="10.28515625" style="6" customWidth="1"/>
    <col min="4108" max="4108" width="9.28515625" style="6" customWidth="1"/>
    <col min="4109" max="4109" width="9.42578125" style="6" customWidth="1"/>
    <col min="4110" max="4110" width="9.140625" style="6" customWidth="1"/>
    <col min="4111" max="4111" width="9.28515625" style="6" customWidth="1"/>
    <col min="4112" max="4112" width="9.42578125" style="6" customWidth="1"/>
    <col min="4113" max="4113" width="9.7109375" style="6" customWidth="1"/>
    <col min="4114" max="4114" width="9.5703125" style="6" customWidth="1"/>
    <col min="4115" max="4115" width="9.28515625" style="6" customWidth="1"/>
    <col min="4116" max="4116" width="8.5703125" style="6" customWidth="1"/>
    <col min="4117" max="4117" width="8.85546875" style="6" customWidth="1"/>
    <col min="4118" max="4118" width="9.7109375" style="6" customWidth="1"/>
    <col min="4119" max="4119" width="8.7109375" style="6" customWidth="1"/>
    <col min="4120" max="4120" width="13.5703125" style="6" customWidth="1"/>
    <col min="4121" max="4121" width="16.28515625" style="6" customWidth="1"/>
    <col min="4122" max="4139" width="9.42578125" style="6" customWidth="1"/>
    <col min="4140" max="4143" width="10.28515625" style="6" customWidth="1"/>
    <col min="4144" max="4165" width="0" style="6" hidden="1" customWidth="1"/>
    <col min="4166" max="4174" width="11.140625" style="6" customWidth="1"/>
    <col min="4175" max="4179" width="10.28515625" style="6" customWidth="1"/>
    <col min="4180" max="4188" width="9.42578125" style="6" customWidth="1"/>
    <col min="4189" max="4352" width="11.42578125" style="6"/>
    <col min="4353" max="4353" width="35.42578125" style="6" customWidth="1"/>
    <col min="4354" max="4354" width="23.5703125" style="6" customWidth="1"/>
    <col min="4355" max="4355" width="15" style="6" customWidth="1"/>
    <col min="4356" max="4356" width="15.7109375" style="6" customWidth="1"/>
    <col min="4357" max="4357" width="13.42578125" style="6" customWidth="1"/>
    <col min="4358" max="4358" width="13" style="6" customWidth="1"/>
    <col min="4359" max="4359" width="14.7109375" style="6" customWidth="1"/>
    <col min="4360" max="4360" width="13" style="6" customWidth="1"/>
    <col min="4361" max="4361" width="12.5703125" style="6" customWidth="1"/>
    <col min="4362" max="4362" width="9.28515625" style="6" customWidth="1"/>
    <col min="4363" max="4363" width="10.28515625" style="6" customWidth="1"/>
    <col min="4364" max="4364" width="9.28515625" style="6" customWidth="1"/>
    <col min="4365" max="4365" width="9.42578125" style="6" customWidth="1"/>
    <col min="4366" max="4366" width="9.140625" style="6" customWidth="1"/>
    <col min="4367" max="4367" width="9.28515625" style="6" customWidth="1"/>
    <col min="4368" max="4368" width="9.42578125" style="6" customWidth="1"/>
    <col min="4369" max="4369" width="9.7109375" style="6" customWidth="1"/>
    <col min="4370" max="4370" width="9.5703125" style="6" customWidth="1"/>
    <col min="4371" max="4371" width="9.28515625" style="6" customWidth="1"/>
    <col min="4372" max="4372" width="8.5703125" style="6" customWidth="1"/>
    <col min="4373" max="4373" width="8.85546875" style="6" customWidth="1"/>
    <col min="4374" max="4374" width="9.7109375" style="6" customWidth="1"/>
    <col min="4375" max="4375" width="8.7109375" style="6" customWidth="1"/>
    <col min="4376" max="4376" width="13.5703125" style="6" customWidth="1"/>
    <col min="4377" max="4377" width="16.28515625" style="6" customWidth="1"/>
    <col min="4378" max="4395" width="9.42578125" style="6" customWidth="1"/>
    <col min="4396" max="4399" width="10.28515625" style="6" customWidth="1"/>
    <col min="4400" max="4421" width="0" style="6" hidden="1" customWidth="1"/>
    <col min="4422" max="4430" width="11.140625" style="6" customWidth="1"/>
    <col min="4431" max="4435" width="10.28515625" style="6" customWidth="1"/>
    <col min="4436" max="4444" width="9.42578125" style="6" customWidth="1"/>
    <col min="4445" max="4608" width="11.42578125" style="6"/>
    <col min="4609" max="4609" width="35.42578125" style="6" customWidth="1"/>
    <col min="4610" max="4610" width="23.5703125" style="6" customWidth="1"/>
    <col min="4611" max="4611" width="15" style="6" customWidth="1"/>
    <col min="4612" max="4612" width="15.7109375" style="6" customWidth="1"/>
    <col min="4613" max="4613" width="13.42578125" style="6" customWidth="1"/>
    <col min="4614" max="4614" width="13" style="6" customWidth="1"/>
    <col min="4615" max="4615" width="14.7109375" style="6" customWidth="1"/>
    <col min="4616" max="4616" width="13" style="6" customWidth="1"/>
    <col min="4617" max="4617" width="12.5703125" style="6" customWidth="1"/>
    <col min="4618" max="4618" width="9.28515625" style="6" customWidth="1"/>
    <col min="4619" max="4619" width="10.28515625" style="6" customWidth="1"/>
    <col min="4620" max="4620" width="9.28515625" style="6" customWidth="1"/>
    <col min="4621" max="4621" width="9.42578125" style="6" customWidth="1"/>
    <col min="4622" max="4622" width="9.140625" style="6" customWidth="1"/>
    <col min="4623" max="4623" width="9.28515625" style="6" customWidth="1"/>
    <col min="4624" max="4624" width="9.42578125" style="6" customWidth="1"/>
    <col min="4625" max="4625" width="9.7109375" style="6" customWidth="1"/>
    <col min="4626" max="4626" width="9.5703125" style="6" customWidth="1"/>
    <col min="4627" max="4627" width="9.28515625" style="6" customWidth="1"/>
    <col min="4628" max="4628" width="8.5703125" style="6" customWidth="1"/>
    <col min="4629" max="4629" width="8.85546875" style="6" customWidth="1"/>
    <col min="4630" max="4630" width="9.7109375" style="6" customWidth="1"/>
    <col min="4631" max="4631" width="8.7109375" style="6" customWidth="1"/>
    <col min="4632" max="4632" width="13.5703125" style="6" customWidth="1"/>
    <col min="4633" max="4633" width="16.28515625" style="6" customWidth="1"/>
    <col min="4634" max="4651" width="9.42578125" style="6" customWidth="1"/>
    <col min="4652" max="4655" width="10.28515625" style="6" customWidth="1"/>
    <col min="4656" max="4677" width="0" style="6" hidden="1" customWidth="1"/>
    <col min="4678" max="4686" width="11.140625" style="6" customWidth="1"/>
    <col min="4687" max="4691" width="10.28515625" style="6" customWidth="1"/>
    <col min="4692" max="4700" width="9.42578125" style="6" customWidth="1"/>
    <col min="4701" max="4864" width="11.42578125" style="6"/>
    <col min="4865" max="4865" width="35.42578125" style="6" customWidth="1"/>
    <col min="4866" max="4866" width="23.5703125" style="6" customWidth="1"/>
    <col min="4867" max="4867" width="15" style="6" customWidth="1"/>
    <col min="4868" max="4868" width="15.7109375" style="6" customWidth="1"/>
    <col min="4869" max="4869" width="13.42578125" style="6" customWidth="1"/>
    <col min="4870" max="4870" width="13" style="6" customWidth="1"/>
    <col min="4871" max="4871" width="14.7109375" style="6" customWidth="1"/>
    <col min="4872" max="4872" width="13" style="6" customWidth="1"/>
    <col min="4873" max="4873" width="12.5703125" style="6" customWidth="1"/>
    <col min="4874" max="4874" width="9.28515625" style="6" customWidth="1"/>
    <col min="4875" max="4875" width="10.28515625" style="6" customWidth="1"/>
    <col min="4876" max="4876" width="9.28515625" style="6" customWidth="1"/>
    <col min="4877" max="4877" width="9.42578125" style="6" customWidth="1"/>
    <col min="4878" max="4878" width="9.140625" style="6" customWidth="1"/>
    <col min="4879" max="4879" width="9.28515625" style="6" customWidth="1"/>
    <col min="4880" max="4880" width="9.42578125" style="6" customWidth="1"/>
    <col min="4881" max="4881" width="9.7109375" style="6" customWidth="1"/>
    <col min="4882" max="4882" width="9.5703125" style="6" customWidth="1"/>
    <col min="4883" max="4883" width="9.28515625" style="6" customWidth="1"/>
    <col min="4884" max="4884" width="8.5703125" style="6" customWidth="1"/>
    <col min="4885" max="4885" width="8.85546875" style="6" customWidth="1"/>
    <col min="4886" max="4886" width="9.7109375" style="6" customWidth="1"/>
    <col min="4887" max="4887" width="8.7109375" style="6" customWidth="1"/>
    <col min="4888" max="4888" width="13.5703125" style="6" customWidth="1"/>
    <col min="4889" max="4889" width="16.28515625" style="6" customWidth="1"/>
    <col min="4890" max="4907" width="9.42578125" style="6" customWidth="1"/>
    <col min="4908" max="4911" width="10.28515625" style="6" customWidth="1"/>
    <col min="4912" max="4933" width="0" style="6" hidden="1" customWidth="1"/>
    <col min="4934" max="4942" width="11.140625" style="6" customWidth="1"/>
    <col min="4943" max="4947" width="10.28515625" style="6" customWidth="1"/>
    <col min="4948" max="4956" width="9.42578125" style="6" customWidth="1"/>
    <col min="4957" max="5120" width="11.42578125" style="6"/>
    <col min="5121" max="5121" width="35.42578125" style="6" customWidth="1"/>
    <col min="5122" max="5122" width="23.5703125" style="6" customWidth="1"/>
    <col min="5123" max="5123" width="15" style="6" customWidth="1"/>
    <col min="5124" max="5124" width="15.7109375" style="6" customWidth="1"/>
    <col min="5125" max="5125" width="13.42578125" style="6" customWidth="1"/>
    <col min="5126" max="5126" width="13" style="6" customWidth="1"/>
    <col min="5127" max="5127" width="14.7109375" style="6" customWidth="1"/>
    <col min="5128" max="5128" width="13" style="6" customWidth="1"/>
    <col min="5129" max="5129" width="12.5703125" style="6" customWidth="1"/>
    <col min="5130" max="5130" width="9.28515625" style="6" customWidth="1"/>
    <col min="5131" max="5131" width="10.28515625" style="6" customWidth="1"/>
    <col min="5132" max="5132" width="9.28515625" style="6" customWidth="1"/>
    <col min="5133" max="5133" width="9.42578125" style="6" customWidth="1"/>
    <col min="5134" max="5134" width="9.140625" style="6" customWidth="1"/>
    <col min="5135" max="5135" width="9.28515625" style="6" customWidth="1"/>
    <col min="5136" max="5136" width="9.42578125" style="6" customWidth="1"/>
    <col min="5137" max="5137" width="9.7109375" style="6" customWidth="1"/>
    <col min="5138" max="5138" width="9.5703125" style="6" customWidth="1"/>
    <col min="5139" max="5139" width="9.28515625" style="6" customWidth="1"/>
    <col min="5140" max="5140" width="8.5703125" style="6" customWidth="1"/>
    <col min="5141" max="5141" width="8.85546875" style="6" customWidth="1"/>
    <col min="5142" max="5142" width="9.7109375" style="6" customWidth="1"/>
    <col min="5143" max="5143" width="8.7109375" style="6" customWidth="1"/>
    <col min="5144" max="5144" width="13.5703125" style="6" customWidth="1"/>
    <col min="5145" max="5145" width="16.28515625" style="6" customWidth="1"/>
    <col min="5146" max="5163" width="9.42578125" style="6" customWidth="1"/>
    <col min="5164" max="5167" width="10.28515625" style="6" customWidth="1"/>
    <col min="5168" max="5189" width="0" style="6" hidden="1" customWidth="1"/>
    <col min="5190" max="5198" width="11.140625" style="6" customWidth="1"/>
    <col min="5199" max="5203" width="10.28515625" style="6" customWidth="1"/>
    <col min="5204" max="5212" width="9.42578125" style="6" customWidth="1"/>
    <col min="5213" max="5376" width="11.42578125" style="6"/>
    <col min="5377" max="5377" width="35.42578125" style="6" customWidth="1"/>
    <col min="5378" max="5378" width="23.5703125" style="6" customWidth="1"/>
    <col min="5379" max="5379" width="15" style="6" customWidth="1"/>
    <col min="5380" max="5380" width="15.7109375" style="6" customWidth="1"/>
    <col min="5381" max="5381" width="13.42578125" style="6" customWidth="1"/>
    <col min="5382" max="5382" width="13" style="6" customWidth="1"/>
    <col min="5383" max="5383" width="14.7109375" style="6" customWidth="1"/>
    <col min="5384" max="5384" width="13" style="6" customWidth="1"/>
    <col min="5385" max="5385" width="12.5703125" style="6" customWidth="1"/>
    <col min="5386" max="5386" width="9.28515625" style="6" customWidth="1"/>
    <col min="5387" max="5387" width="10.28515625" style="6" customWidth="1"/>
    <col min="5388" max="5388" width="9.28515625" style="6" customWidth="1"/>
    <col min="5389" max="5389" width="9.42578125" style="6" customWidth="1"/>
    <col min="5390" max="5390" width="9.140625" style="6" customWidth="1"/>
    <col min="5391" max="5391" width="9.28515625" style="6" customWidth="1"/>
    <col min="5392" max="5392" width="9.42578125" style="6" customWidth="1"/>
    <col min="5393" max="5393" width="9.7109375" style="6" customWidth="1"/>
    <col min="5394" max="5394" width="9.5703125" style="6" customWidth="1"/>
    <col min="5395" max="5395" width="9.28515625" style="6" customWidth="1"/>
    <col min="5396" max="5396" width="8.5703125" style="6" customWidth="1"/>
    <col min="5397" max="5397" width="8.85546875" style="6" customWidth="1"/>
    <col min="5398" max="5398" width="9.7109375" style="6" customWidth="1"/>
    <col min="5399" max="5399" width="8.7109375" style="6" customWidth="1"/>
    <col min="5400" max="5400" width="13.5703125" style="6" customWidth="1"/>
    <col min="5401" max="5401" width="16.28515625" style="6" customWidth="1"/>
    <col min="5402" max="5419" width="9.42578125" style="6" customWidth="1"/>
    <col min="5420" max="5423" width="10.28515625" style="6" customWidth="1"/>
    <col min="5424" max="5445" width="0" style="6" hidden="1" customWidth="1"/>
    <col min="5446" max="5454" width="11.140625" style="6" customWidth="1"/>
    <col min="5455" max="5459" width="10.28515625" style="6" customWidth="1"/>
    <col min="5460" max="5468" width="9.42578125" style="6" customWidth="1"/>
    <col min="5469" max="5632" width="11.42578125" style="6"/>
    <col min="5633" max="5633" width="35.42578125" style="6" customWidth="1"/>
    <col min="5634" max="5634" width="23.5703125" style="6" customWidth="1"/>
    <col min="5635" max="5635" width="15" style="6" customWidth="1"/>
    <col min="5636" max="5636" width="15.7109375" style="6" customWidth="1"/>
    <col min="5637" max="5637" width="13.42578125" style="6" customWidth="1"/>
    <col min="5638" max="5638" width="13" style="6" customWidth="1"/>
    <col min="5639" max="5639" width="14.7109375" style="6" customWidth="1"/>
    <col min="5640" max="5640" width="13" style="6" customWidth="1"/>
    <col min="5641" max="5641" width="12.5703125" style="6" customWidth="1"/>
    <col min="5642" max="5642" width="9.28515625" style="6" customWidth="1"/>
    <col min="5643" max="5643" width="10.28515625" style="6" customWidth="1"/>
    <col min="5644" max="5644" width="9.28515625" style="6" customWidth="1"/>
    <col min="5645" max="5645" width="9.42578125" style="6" customWidth="1"/>
    <col min="5646" max="5646" width="9.140625" style="6" customWidth="1"/>
    <col min="5647" max="5647" width="9.28515625" style="6" customWidth="1"/>
    <col min="5648" max="5648" width="9.42578125" style="6" customWidth="1"/>
    <col min="5649" max="5649" width="9.7109375" style="6" customWidth="1"/>
    <col min="5650" max="5650" width="9.5703125" style="6" customWidth="1"/>
    <col min="5651" max="5651" width="9.28515625" style="6" customWidth="1"/>
    <col min="5652" max="5652" width="8.5703125" style="6" customWidth="1"/>
    <col min="5653" max="5653" width="8.85546875" style="6" customWidth="1"/>
    <col min="5654" max="5654" width="9.7109375" style="6" customWidth="1"/>
    <col min="5655" max="5655" width="8.7109375" style="6" customWidth="1"/>
    <col min="5656" max="5656" width="13.5703125" style="6" customWidth="1"/>
    <col min="5657" max="5657" width="16.28515625" style="6" customWidth="1"/>
    <col min="5658" max="5675" width="9.42578125" style="6" customWidth="1"/>
    <col min="5676" max="5679" width="10.28515625" style="6" customWidth="1"/>
    <col min="5680" max="5701" width="0" style="6" hidden="1" customWidth="1"/>
    <col min="5702" max="5710" width="11.140625" style="6" customWidth="1"/>
    <col min="5711" max="5715" width="10.28515625" style="6" customWidth="1"/>
    <col min="5716" max="5724" width="9.42578125" style="6" customWidth="1"/>
    <col min="5725" max="5888" width="11.42578125" style="6"/>
    <col min="5889" max="5889" width="35.42578125" style="6" customWidth="1"/>
    <col min="5890" max="5890" width="23.5703125" style="6" customWidth="1"/>
    <col min="5891" max="5891" width="15" style="6" customWidth="1"/>
    <col min="5892" max="5892" width="15.7109375" style="6" customWidth="1"/>
    <col min="5893" max="5893" width="13.42578125" style="6" customWidth="1"/>
    <col min="5894" max="5894" width="13" style="6" customWidth="1"/>
    <col min="5895" max="5895" width="14.7109375" style="6" customWidth="1"/>
    <col min="5896" max="5896" width="13" style="6" customWidth="1"/>
    <col min="5897" max="5897" width="12.5703125" style="6" customWidth="1"/>
    <col min="5898" max="5898" width="9.28515625" style="6" customWidth="1"/>
    <col min="5899" max="5899" width="10.28515625" style="6" customWidth="1"/>
    <col min="5900" max="5900" width="9.28515625" style="6" customWidth="1"/>
    <col min="5901" max="5901" width="9.42578125" style="6" customWidth="1"/>
    <col min="5902" max="5902" width="9.140625" style="6" customWidth="1"/>
    <col min="5903" max="5903" width="9.28515625" style="6" customWidth="1"/>
    <col min="5904" max="5904" width="9.42578125" style="6" customWidth="1"/>
    <col min="5905" max="5905" width="9.7109375" style="6" customWidth="1"/>
    <col min="5906" max="5906" width="9.5703125" style="6" customWidth="1"/>
    <col min="5907" max="5907" width="9.28515625" style="6" customWidth="1"/>
    <col min="5908" max="5908" width="8.5703125" style="6" customWidth="1"/>
    <col min="5909" max="5909" width="8.85546875" style="6" customWidth="1"/>
    <col min="5910" max="5910" width="9.7109375" style="6" customWidth="1"/>
    <col min="5911" max="5911" width="8.7109375" style="6" customWidth="1"/>
    <col min="5912" max="5912" width="13.5703125" style="6" customWidth="1"/>
    <col min="5913" max="5913" width="16.28515625" style="6" customWidth="1"/>
    <col min="5914" max="5931" width="9.42578125" style="6" customWidth="1"/>
    <col min="5932" max="5935" width="10.28515625" style="6" customWidth="1"/>
    <col min="5936" max="5957" width="0" style="6" hidden="1" customWidth="1"/>
    <col min="5958" max="5966" width="11.140625" style="6" customWidth="1"/>
    <col min="5967" max="5971" width="10.28515625" style="6" customWidth="1"/>
    <col min="5972" max="5980" width="9.42578125" style="6" customWidth="1"/>
    <col min="5981" max="6144" width="11.42578125" style="6"/>
    <col min="6145" max="6145" width="35.42578125" style="6" customWidth="1"/>
    <col min="6146" max="6146" width="23.5703125" style="6" customWidth="1"/>
    <col min="6147" max="6147" width="15" style="6" customWidth="1"/>
    <col min="6148" max="6148" width="15.7109375" style="6" customWidth="1"/>
    <col min="6149" max="6149" width="13.42578125" style="6" customWidth="1"/>
    <col min="6150" max="6150" width="13" style="6" customWidth="1"/>
    <col min="6151" max="6151" width="14.7109375" style="6" customWidth="1"/>
    <col min="6152" max="6152" width="13" style="6" customWidth="1"/>
    <col min="6153" max="6153" width="12.5703125" style="6" customWidth="1"/>
    <col min="6154" max="6154" width="9.28515625" style="6" customWidth="1"/>
    <col min="6155" max="6155" width="10.28515625" style="6" customWidth="1"/>
    <col min="6156" max="6156" width="9.28515625" style="6" customWidth="1"/>
    <col min="6157" max="6157" width="9.42578125" style="6" customWidth="1"/>
    <col min="6158" max="6158" width="9.140625" style="6" customWidth="1"/>
    <col min="6159" max="6159" width="9.28515625" style="6" customWidth="1"/>
    <col min="6160" max="6160" width="9.42578125" style="6" customWidth="1"/>
    <col min="6161" max="6161" width="9.7109375" style="6" customWidth="1"/>
    <col min="6162" max="6162" width="9.5703125" style="6" customWidth="1"/>
    <col min="6163" max="6163" width="9.28515625" style="6" customWidth="1"/>
    <col min="6164" max="6164" width="8.5703125" style="6" customWidth="1"/>
    <col min="6165" max="6165" width="8.85546875" style="6" customWidth="1"/>
    <col min="6166" max="6166" width="9.7109375" style="6" customWidth="1"/>
    <col min="6167" max="6167" width="8.7109375" style="6" customWidth="1"/>
    <col min="6168" max="6168" width="13.5703125" style="6" customWidth="1"/>
    <col min="6169" max="6169" width="16.28515625" style="6" customWidth="1"/>
    <col min="6170" max="6187" width="9.42578125" style="6" customWidth="1"/>
    <col min="6188" max="6191" width="10.28515625" style="6" customWidth="1"/>
    <col min="6192" max="6213" width="0" style="6" hidden="1" customWidth="1"/>
    <col min="6214" max="6222" width="11.140625" style="6" customWidth="1"/>
    <col min="6223" max="6227" width="10.28515625" style="6" customWidth="1"/>
    <col min="6228" max="6236" width="9.42578125" style="6" customWidth="1"/>
    <col min="6237" max="6400" width="11.42578125" style="6"/>
    <col min="6401" max="6401" width="35.42578125" style="6" customWidth="1"/>
    <col min="6402" max="6402" width="23.5703125" style="6" customWidth="1"/>
    <col min="6403" max="6403" width="15" style="6" customWidth="1"/>
    <col min="6404" max="6404" width="15.7109375" style="6" customWidth="1"/>
    <col min="6405" max="6405" width="13.42578125" style="6" customWidth="1"/>
    <col min="6406" max="6406" width="13" style="6" customWidth="1"/>
    <col min="6407" max="6407" width="14.7109375" style="6" customWidth="1"/>
    <col min="6408" max="6408" width="13" style="6" customWidth="1"/>
    <col min="6409" max="6409" width="12.5703125" style="6" customWidth="1"/>
    <col min="6410" max="6410" width="9.28515625" style="6" customWidth="1"/>
    <col min="6411" max="6411" width="10.28515625" style="6" customWidth="1"/>
    <col min="6412" max="6412" width="9.28515625" style="6" customWidth="1"/>
    <col min="6413" max="6413" width="9.42578125" style="6" customWidth="1"/>
    <col min="6414" max="6414" width="9.140625" style="6" customWidth="1"/>
    <col min="6415" max="6415" width="9.28515625" style="6" customWidth="1"/>
    <col min="6416" max="6416" width="9.42578125" style="6" customWidth="1"/>
    <col min="6417" max="6417" width="9.7109375" style="6" customWidth="1"/>
    <col min="6418" max="6418" width="9.5703125" style="6" customWidth="1"/>
    <col min="6419" max="6419" width="9.28515625" style="6" customWidth="1"/>
    <col min="6420" max="6420" width="8.5703125" style="6" customWidth="1"/>
    <col min="6421" max="6421" width="8.85546875" style="6" customWidth="1"/>
    <col min="6422" max="6422" width="9.7109375" style="6" customWidth="1"/>
    <col min="6423" max="6423" width="8.7109375" style="6" customWidth="1"/>
    <col min="6424" max="6424" width="13.5703125" style="6" customWidth="1"/>
    <col min="6425" max="6425" width="16.28515625" style="6" customWidth="1"/>
    <col min="6426" max="6443" width="9.42578125" style="6" customWidth="1"/>
    <col min="6444" max="6447" width="10.28515625" style="6" customWidth="1"/>
    <col min="6448" max="6469" width="0" style="6" hidden="1" customWidth="1"/>
    <col min="6470" max="6478" width="11.140625" style="6" customWidth="1"/>
    <col min="6479" max="6483" width="10.28515625" style="6" customWidth="1"/>
    <col min="6484" max="6492" width="9.42578125" style="6" customWidth="1"/>
    <col min="6493" max="6656" width="11.42578125" style="6"/>
    <col min="6657" max="6657" width="35.42578125" style="6" customWidth="1"/>
    <col min="6658" max="6658" width="23.5703125" style="6" customWidth="1"/>
    <col min="6659" max="6659" width="15" style="6" customWidth="1"/>
    <col min="6660" max="6660" width="15.7109375" style="6" customWidth="1"/>
    <col min="6661" max="6661" width="13.42578125" style="6" customWidth="1"/>
    <col min="6662" max="6662" width="13" style="6" customWidth="1"/>
    <col min="6663" max="6663" width="14.7109375" style="6" customWidth="1"/>
    <col min="6664" max="6664" width="13" style="6" customWidth="1"/>
    <col min="6665" max="6665" width="12.5703125" style="6" customWidth="1"/>
    <col min="6666" max="6666" width="9.28515625" style="6" customWidth="1"/>
    <col min="6667" max="6667" width="10.28515625" style="6" customWidth="1"/>
    <col min="6668" max="6668" width="9.28515625" style="6" customWidth="1"/>
    <col min="6669" max="6669" width="9.42578125" style="6" customWidth="1"/>
    <col min="6670" max="6670" width="9.140625" style="6" customWidth="1"/>
    <col min="6671" max="6671" width="9.28515625" style="6" customWidth="1"/>
    <col min="6672" max="6672" width="9.42578125" style="6" customWidth="1"/>
    <col min="6673" max="6673" width="9.7109375" style="6" customWidth="1"/>
    <col min="6674" max="6674" width="9.5703125" style="6" customWidth="1"/>
    <col min="6675" max="6675" width="9.28515625" style="6" customWidth="1"/>
    <col min="6676" max="6676" width="8.5703125" style="6" customWidth="1"/>
    <col min="6677" max="6677" width="8.85546875" style="6" customWidth="1"/>
    <col min="6678" max="6678" width="9.7109375" style="6" customWidth="1"/>
    <col min="6679" max="6679" width="8.7109375" style="6" customWidth="1"/>
    <col min="6680" max="6680" width="13.5703125" style="6" customWidth="1"/>
    <col min="6681" max="6681" width="16.28515625" style="6" customWidth="1"/>
    <col min="6682" max="6699" width="9.42578125" style="6" customWidth="1"/>
    <col min="6700" max="6703" width="10.28515625" style="6" customWidth="1"/>
    <col min="6704" max="6725" width="0" style="6" hidden="1" customWidth="1"/>
    <col min="6726" max="6734" width="11.140625" style="6" customWidth="1"/>
    <col min="6735" max="6739" width="10.28515625" style="6" customWidth="1"/>
    <col min="6740" max="6748" width="9.42578125" style="6" customWidth="1"/>
    <col min="6749" max="6912" width="11.42578125" style="6"/>
    <col min="6913" max="6913" width="35.42578125" style="6" customWidth="1"/>
    <col min="6914" max="6914" width="23.5703125" style="6" customWidth="1"/>
    <col min="6915" max="6915" width="15" style="6" customWidth="1"/>
    <col min="6916" max="6916" width="15.7109375" style="6" customWidth="1"/>
    <col min="6917" max="6917" width="13.42578125" style="6" customWidth="1"/>
    <col min="6918" max="6918" width="13" style="6" customWidth="1"/>
    <col min="6919" max="6919" width="14.7109375" style="6" customWidth="1"/>
    <col min="6920" max="6920" width="13" style="6" customWidth="1"/>
    <col min="6921" max="6921" width="12.5703125" style="6" customWidth="1"/>
    <col min="6922" max="6922" width="9.28515625" style="6" customWidth="1"/>
    <col min="6923" max="6923" width="10.28515625" style="6" customWidth="1"/>
    <col min="6924" max="6924" width="9.28515625" style="6" customWidth="1"/>
    <col min="6925" max="6925" width="9.42578125" style="6" customWidth="1"/>
    <col min="6926" max="6926" width="9.140625" style="6" customWidth="1"/>
    <col min="6927" max="6927" width="9.28515625" style="6" customWidth="1"/>
    <col min="6928" max="6928" width="9.42578125" style="6" customWidth="1"/>
    <col min="6929" max="6929" width="9.7109375" style="6" customWidth="1"/>
    <col min="6930" max="6930" width="9.5703125" style="6" customWidth="1"/>
    <col min="6931" max="6931" width="9.28515625" style="6" customWidth="1"/>
    <col min="6932" max="6932" width="8.5703125" style="6" customWidth="1"/>
    <col min="6933" max="6933" width="8.85546875" style="6" customWidth="1"/>
    <col min="6934" max="6934" width="9.7109375" style="6" customWidth="1"/>
    <col min="6935" max="6935" width="8.7109375" style="6" customWidth="1"/>
    <col min="6936" max="6936" width="13.5703125" style="6" customWidth="1"/>
    <col min="6937" max="6937" width="16.28515625" style="6" customWidth="1"/>
    <col min="6938" max="6955" width="9.42578125" style="6" customWidth="1"/>
    <col min="6956" max="6959" width="10.28515625" style="6" customWidth="1"/>
    <col min="6960" max="6981" width="0" style="6" hidden="1" customWidth="1"/>
    <col min="6982" max="6990" width="11.140625" style="6" customWidth="1"/>
    <col min="6991" max="6995" width="10.28515625" style="6" customWidth="1"/>
    <col min="6996" max="7004" width="9.42578125" style="6" customWidth="1"/>
    <col min="7005" max="7168" width="11.42578125" style="6"/>
    <col min="7169" max="7169" width="35.42578125" style="6" customWidth="1"/>
    <col min="7170" max="7170" width="23.5703125" style="6" customWidth="1"/>
    <col min="7171" max="7171" width="15" style="6" customWidth="1"/>
    <col min="7172" max="7172" width="15.7109375" style="6" customWidth="1"/>
    <col min="7173" max="7173" width="13.42578125" style="6" customWidth="1"/>
    <col min="7174" max="7174" width="13" style="6" customWidth="1"/>
    <col min="7175" max="7175" width="14.7109375" style="6" customWidth="1"/>
    <col min="7176" max="7176" width="13" style="6" customWidth="1"/>
    <col min="7177" max="7177" width="12.5703125" style="6" customWidth="1"/>
    <col min="7178" max="7178" width="9.28515625" style="6" customWidth="1"/>
    <col min="7179" max="7179" width="10.28515625" style="6" customWidth="1"/>
    <col min="7180" max="7180" width="9.28515625" style="6" customWidth="1"/>
    <col min="7181" max="7181" width="9.42578125" style="6" customWidth="1"/>
    <col min="7182" max="7182" width="9.140625" style="6" customWidth="1"/>
    <col min="7183" max="7183" width="9.28515625" style="6" customWidth="1"/>
    <col min="7184" max="7184" width="9.42578125" style="6" customWidth="1"/>
    <col min="7185" max="7185" width="9.7109375" style="6" customWidth="1"/>
    <col min="7186" max="7186" width="9.5703125" style="6" customWidth="1"/>
    <col min="7187" max="7187" width="9.28515625" style="6" customWidth="1"/>
    <col min="7188" max="7188" width="8.5703125" style="6" customWidth="1"/>
    <col min="7189" max="7189" width="8.85546875" style="6" customWidth="1"/>
    <col min="7190" max="7190" width="9.7109375" style="6" customWidth="1"/>
    <col min="7191" max="7191" width="8.7109375" style="6" customWidth="1"/>
    <col min="7192" max="7192" width="13.5703125" style="6" customWidth="1"/>
    <col min="7193" max="7193" width="16.28515625" style="6" customWidth="1"/>
    <col min="7194" max="7211" width="9.42578125" style="6" customWidth="1"/>
    <col min="7212" max="7215" width="10.28515625" style="6" customWidth="1"/>
    <col min="7216" max="7237" width="0" style="6" hidden="1" customWidth="1"/>
    <col min="7238" max="7246" width="11.140625" style="6" customWidth="1"/>
    <col min="7247" max="7251" width="10.28515625" style="6" customWidth="1"/>
    <col min="7252" max="7260" width="9.42578125" style="6" customWidth="1"/>
    <col min="7261" max="7424" width="11.42578125" style="6"/>
    <col min="7425" max="7425" width="35.42578125" style="6" customWidth="1"/>
    <col min="7426" max="7426" width="23.5703125" style="6" customWidth="1"/>
    <col min="7427" max="7427" width="15" style="6" customWidth="1"/>
    <col min="7428" max="7428" width="15.7109375" style="6" customWidth="1"/>
    <col min="7429" max="7429" width="13.42578125" style="6" customWidth="1"/>
    <col min="7430" max="7430" width="13" style="6" customWidth="1"/>
    <col min="7431" max="7431" width="14.7109375" style="6" customWidth="1"/>
    <col min="7432" max="7432" width="13" style="6" customWidth="1"/>
    <col min="7433" max="7433" width="12.5703125" style="6" customWidth="1"/>
    <col min="7434" max="7434" width="9.28515625" style="6" customWidth="1"/>
    <col min="7435" max="7435" width="10.28515625" style="6" customWidth="1"/>
    <col min="7436" max="7436" width="9.28515625" style="6" customWidth="1"/>
    <col min="7437" max="7437" width="9.42578125" style="6" customWidth="1"/>
    <col min="7438" max="7438" width="9.140625" style="6" customWidth="1"/>
    <col min="7439" max="7439" width="9.28515625" style="6" customWidth="1"/>
    <col min="7440" max="7440" width="9.42578125" style="6" customWidth="1"/>
    <col min="7441" max="7441" width="9.7109375" style="6" customWidth="1"/>
    <col min="7442" max="7442" width="9.5703125" style="6" customWidth="1"/>
    <col min="7443" max="7443" width="9.28515625" style="6" customWidth="1"/>
    <col min="7444" max="7444" width="8.5703125" style="6" customWidth="1"/>
    <col min="7445" max="7445" width="8.85546875" style="6" customWidth="1"/>
    <col min="7446" max="7446" width="9.7109375" style="6" customWidth="1"/>
    <col min="7447" max="7447" width="8.7109375" style="6" customWidth="1"/>
    <col min="7448" max="7448" width="13.5703125" style="6" customWidth="1"/>
    <col min="7449" max="7449" width="16.28515625" style="6" customWidth="1"/>
    <col min="7450" max="7467" width="9.42578125" style="6" customWidth="1"/>
    <col min="7468" max="7471" width="10.28515625" style="6" customWidth="1"/>
    <col min="7472" max="7493" width="0" style="6" hidden="1" customWidth="1"/>
    <col min="7494" max="7502" width="11.140625" style="6" customWidth="1"/>
    <col min="7503" max="7507" width="10.28515625" style="6" customWidth="1"/>
    <col min="7508" max="7516" width="9.42578125" style="6" customWidth="1"/>
    <col min="7517" max="7680" width="11.42578125" style="6"/>
    <col min="7681" max="7681" width="35.42578125" style="6" customWidth="1"/>
    <col min="7682" max="7682" width="23.5703125" style="6" customWidth="1"/>
    <col min="7683" max="7683" width="15" style="6" customWidth="1"/>
    <col min="7684" max="7684" width="15.7109375" style="6" customWidth="1"/>
    <col min="7685" max="7685" width="13.42578125" style="6" customWidth="1"/>
    <col min="7686" max="7686" width="13" style="6" customWidth="1"/>
    <col min="7687" max="7687" width="14.7109375" style="6" customWidth="1"/>
    <col min="7688" max="7688" width="13" style="6" customWidth="1"/>
    <col min="7689" max="7689" width="12.5703125" style="6" customWidth="1"/>
    <col min="7690" max="7690" width="9.28515625" style="6" customWidth="1"/>
    <col min="7691" max="7691" width="10.28515625" style="6" customWidth="1"/>
    <col min="7692" max="7692" width="9.28515625" style="6" customWidth="1"/>
    <col min="7693" max="7693" width="9.42578125" style="6" customWidth="1"/>
    <col min="7694" max="7694" width="9.140625" style="6" customWidth="1"/>
    <col min="7695" max="7695" width="9.28515625" style="6" customWidth="1"/>
    <col min="7696" max="7696" width="9.42578125" style="6" customWidth="1"/>
    <col min="7697" max="7697" width="9.7109375" style="6" customWidth="1"/>
    <col min="7698" max="7698" width="9.5703125" style="6" customWidth="1"/>
    <col min="7699" max="7699" width="9.28515625" style="6" customWidth="1"/>
    <col min="7700" max="7700" width="8.5703125" style="6" customWidth="1"/>
    <col min="7701" max="7701" width="8.85546875" style="6" customWidth="1"/>
    <col min="7702" max="7702" width="9.7109375" style="6" customWidth="1"/>
    <col min="7703" max="7703" width="8.7109375" style="6" customWidth="1"/>
    <col min="7704" max="7704" width="13.5703125" style="6" customWidth="1"/>
    <col min="7705" max="7705" width="16.28515625" style="6" customWidth="1"/>
    <col min="7706" max="7723" width="9.42578125" style="6" customWidth="1"/>
    <col min="7724" max="7727" width="10.28515625" style="6" customWidth="1"/>
    <col min="7728" max="7749" width="0" style="6" hidden="1" customWidth="1"/>
    <col min="7750" max="7758" width="11.140625" style="6" customWidth="1"/>
    <col min="7759" max="7763" width="10.28515625" style="6" customWidth="1"/>
    <col min="7764" max="7772" width="9.42578125" style="6" customWidth="1"/>
    <col min="7773" max="7936" width="11.42578125" style="6"/>
    <col min="7937" max="7937" width="35.42578125" style="6" customWidth="1"/>
    <col min="7938" max="7938" width="23.5703125" style="6" customWidth="1"/>
    <col min="7939" max="7939" width="15" style="6" customWidth="1"/>
    <col min="7940" max="7940" width="15.7109375" style="6" customWidth="1"/>
    <col min="7941" max="7941" width="13.42578125" style="6" customWidth="1"/>
    <col min="7942" max="7942" width="13" style="6" customWidth="1"/>
    <col min="7943" max="7943" width="14.7109375" style="6" customWidth="1"/>
    <col min="7944" max="7944" width="13" style="6" customWidth="1"/>
    <col min="7945" max="7945" width="12.5703125" style="6" customWidth="1"/>
    <col min="7946" max="7946" width="9.28515625" style="6" customWidth="1"/>
    <col min="7947" max="7947" width="10.28515625" style="6" customWidth="1"/>
    <col min="7948" max="7948" width="9.28515625" style="6" customWidth="1"/>
    <col min="7949" max="7949" width="9.42578125" style="6" customWidth="1"/>
    <col min="7950" max="7950" width="9.140625" style="6" customWidth="1"/>
    <col min="7951" max="7951" width="9.28515625" style="6" customWidth="1"/>
    <col min="7952" max="7952" width="9.42578125" style="6" customWidth="1"/>
    <col min="7953" max="7953" width="9.7109375" style="6" customWidth="1"/>
    <col min="7954" max="7954" width="9.5703125" style="6" customWidth="1"/>
    <col min="7955" max="7955" width="9.28515625" style="6" customWidth="1"/>
    <col min="7956" max="7956" width="8.5703125" style="6" customWidth="1"/>
    <col min="7957" max="7957" width="8.85546875" style="6" customWidth="1"/>
    <col min="7958" max="7958" width="9.7109375" style="6" customWidth="1"/>
    <col min="7959" max="7959" width="8.7109375" style="6" customWidth="1"/>
    <col min="7960" max="7960" width="13.5703125" style="6" customWidth="1"/>
    <col min="7961" max="7961" width="16.28515625" style="6" customWidth="1"/>
    <col min="7962" max="7979" width="9.42578125" style="6" customWidth="1"/>
    <col min="7980" max="7983" width="10.28515625" style="6" customWidth="1"/>
    <col min="7984" max="8005" width="0" style="6" hidden="1" customWidth="1"/>
    <col min="8006" max="8014" width="11.140625" style="6" customWidth="1"/>
    <col min="8015" max="8019" width="10.28515625" style="6" customWidth="1"/>
    <col min="8020" max="8028" width="9.42578125" style="6" customWidth="1"/>
    <col min="8029" max="8192" width="11.42578125" style="6"/>
    <col min="8193" max="8193" width="35.42578125" style="6" customWidth="1"/>
    <col min="8194" max="8194" width="23.5703125" style="6" customWidth="1"/>
    <col min="8195" max="8195" width="15" style="6" customWidth="1"/>
    <col min="8196" max="8196" width="15.7109375" style="6" customWidth="1"/>
    <col min="8197" max="8197" width="13.42578125" style="6" customWidth="1"/>
    <col min="8198" max="8198" width="13" style="6" customWidth="1"/>
    <col min="8199" max="8199" width="14.7109375" style="6" customWidth="1"/>
    <col min="8200" max="8200" width="13" style="6" customWidth="1"/>
    <col min="8201" max="8201" width="12.5703125" style="6" customWidth="1"/>
    <col min="8202" max="8202" width="9.28515625" style="6" customWidth="1"/>
    <col min="8203" max="8203" width="10.28515625" style="6" customWidth="1"/>
    <col min="8204" max="8204" width="9.28515625" style="6" customWidth="1"/>
    <col min="8205" max="8205" width="9.42578125" style="6" customWidth="1"/>
    <col min="8206" max="8206" width="9.140625" style="6" customWidth="1"/>
    <col min="8207" max="8207" width="9.28515625" style="6" customWidth="1"/>
    <col min="8208" max="8208" width="9.42578125" style="6" customWidth="1"/>
    <col min="8209" max="8209" width="9.7109375" style="6" customWidth="1"/>
    <col min="8210" max="8210" width="9.5703125" style="6" customWidth="1"/>
    <col min="8211" max="8211" width="9.28515625" style="6" customWidth="1"/>
    <col min="8212" max="8212" width="8.5703125" style="6" customWidth="1"/>
    <col min="8213" max="8213" width="8.85546875" style="6" customWidth="1"/>
    <col min="8214" max="8214" width="9.7109375" style="6" customWidth="1"/>
    <col min="8215" max="8215" width="8.7109375" style="6" customWidth="1"/>
    <col min="8216" max="8216" width="13.5703125" style="6" customWidth="1"/>
    <col min="8217" max="8217" width="16.28515625" style="6" customWidth="1"/>
    <col min="8218" max="8235" width="9.42578125" style="6" customWidth="1"/>
    <col min="8236" max="8239" width="10.28515625" style="6" customWidth="1"/>
    <col min="8240" max="8261" width="0" style="6" hidden="1" customWidth="1"/>
    <col min="8262" max="8270" width="11.140625" style="6" customWidth="1"/>
    <col min="8271" max="8275" width="10.28515625" style="6" customWidth="1"/>
    <col min="8276" max="8284" width="9.42578125" style="6" customWidth="1"/>
    <col min="8285" max="8448" width="11.42578125" style="6"/>
    <col min="8449" max="8449" width="35.42578125" style="6" customWidth="1"/>
    <col min="8450" max="8450" width="23.5703125" style="6" customWidth="1"/>
    <col min="8451" max="8451" width="15" style="6" customWidth="1"/>
    <col min="8452" max="8452" width="15.7109375" style="6" customWidth="1"/>
    <col min="8453" max="8453" width="13.42578125" style="6" customWidth="1"/>
    <col min="8454" max="8454" width="13" style="6" customWidth="1"/>
    <col min="8455" max="8455" width="14.7109375" style="6" customWidth="1"/>
    <col min="8456" max="8456" width="13" style="6" customWidth="1"/>
    <col min="8457" max="8457" width="12.5703125" style="6" customWidth="1"/>
    <col min="8458" max="8458" width="9.28515625" style="6" customWidth="1"/>
    <col min="8459" max="8459" width="10.28515625" style="6" customWidth="1"/>
    <col min="8460" max="8460" width="9.28515625" style="6" customWidth="1"/>
    <col min="8461" max="8461" width="9.42578125" style="6" customWidth="1"/>
    <col min="8462" max="8462" width="9.140625" style="6" customWidth="1"/>
    <col min="8463" max="8463" width="9.28515625" style="6" customWidth="1"/>
    <col min="8464" max="8464" width="9.42578125" style="6" customWidth="1"/>
    <col min="8465" max="8465" width="9.7109375" style="6" customWidth="1"/>
    <col min="8466" max="8466" width="9.5703125" style="6" customWidth="1"/>
    <col min="8467" max="8467" width="9.28515625" style="6" customWidth="1"/>
    <col min="8468" max="8468" width="8.5703125" style="6" customWidth="1"/>
    <col min="8469" max="8469" width="8.85546875" style="6" customWidth="1"/>
    <col min="8470" max="8470" width="9.7109375" style="6" customWidth="1"/>
    <col min="8471" max="8471" width="8.7109375" style="6" customWidth="1"/>
    <col min="8472" max="8472" width="13.5703125" style="6" customWidth="1"/>
    <col min="8473" max="8473" width="16.28515625" style="6" customWidth="1"/>
    <col min="8474" max="8491" width="9.42578125" style="6" customWidth="1"/>
    <col min="8492" max="8495" width="10.28515625" style="6" customWidth="1"/>
    <col min="8496" max="8517" width="0" style="6" hidden="1" customWidth="1"/>
    <col min="8518" max="8526" width="11.140625" style="6" customWidth="1"/>
    <col min="8527" max="8531" width="10.28515625" style="6" customWidth="1"/>
    <col min="8532" max="8540" width="9.42578125" style="6" customWidth="1"/>
    <col min="8541" max="8704" width="11.42578125" style="6"/>
    <col min="8705" max="8705" width="35.42578125" style="6" customWidth="1"/>
    <col min="8706" max="8706" width="23.5703125" style="6" customWidth="1"/>
    <col min="8707" max="8707" width="15" style="6" customWidth="1"/>
    <col min="8708" max="8708" width="15.7109375" style="6" customWidth="1"/>
    <col min="8709" max="8709" width="13.42578125" style="6" customWidth="1"/>
    <col min="8710" max="8710" width="13" style="6" customWidth="1"/>
    <col min="8711" max="8711" width="14.7109375" style="6" customWidth="1"/>
    <col min="8712" max="8712" width="13" style="6" customWidth="1"/>
    <col min="8713" max="8713" width="12.5703125" style="6" customWidth="1"/>
    <col min="8714" max="8714" width="9.28515625" style="6" customWidth="1"/>
    <col min="8715" max="8715" width="10.28515625" style="6" customWidth="1"/>
    <col min="8716" max="8716" width="9.28515625" style="6" customWidth="1"/>
    <col min="8717" max="8717" width="9.42578125" style="6" customWidth="1"/>
    <col min="8718" max="8718" width="9.140625" style="6" customWidth="1"/>
    <col min="8719" max="8719" width="9.28515625" style="6" customWidth="1"/>
    <col min="8720" max="8720" width="9.42578125" style="6" customWidth="1"/>
    <col min="8721" max="8721" width="9.7109375" style="6" customWidth="1"/>
    <col min="8722" max="8722" width="9.5703125" style="6" customWidth="1"/>
    <col min="8723" max="8723" width="9.28515625" style="6" customWidth="1"/>
    <col min="8724" max="8724" width="8.5703125" style="6" customWidth="1"/>
    <col min="8725" max="8725" width="8.85546875" style="6" customWidth="1"/>
    <col min="8726" max="8726" width="9.7109375" style="6" customWidth="1"/>
    <col min="8727" max="8727" width="8.7109375" style="6" customWidth="1"/>
    <col min="8728" max="8728" width="13.5703125" style="6" customWidth="1"/>
    <col min="8729" max="8729" width="16.28515625" style="6" customWidth="1"/>
    <col min="8730" max="8747" width="9.42578125" style="6" customWidth="1"/>
    <col min="8748" max="8751" width="10.28515625" style="6" customWidth="1"/>
    <col min="8752" max="8773" width="0" style="6" hidden="1" customWidth="1"/>
    <col min="8774" max="8782" width="11.140625" style="6" customWidth="1"/>
    <col min="8783" max="8787" width="10.28515625" style="6" customWidth="1"/>
    <col min="8788" max="8796" width="9.42578125" style="6" customWidth="1"/>
    <col min="8797" max="8960" width="11.42578125" style="6"/>
    <col min="8961" max="8961" width="35.42578125" style="6" customWidth="1"/>
    <col min="8962" max="8962" width="23.5703125" style="6" customWidth="1"/>
    <col min="8963" max="8963" width="15" style="6" customWidth="1"/>
    <col min="8964" max="8964" width="15.7109375" style="6" customWidth="1"/>
    <col min="8965" max="8965" width="13.42578125" style="6" customWidth="1"/>
    <col min="8966" max="8966" width="13" style="6" customWidth="1"/>
    <col min="8967" max="8967" width="14.7109375" style="6" customWidth="1"/>
    <col min="8968" max="8968" width="13" style="6" customWidth="1"/>
    <col min="8969" max="8969" width="12.5703125" style="6" customWidth="1"/>
    <col min="8970" max="8970" width="9.28515625" style="6" customWidth="1"/>
    <col min="8971" max="8971" width="10.28515625" style="6" customWidth="1"/>
    <col min="8972" max="8972" width="9.28515625" style="6" customWidth="1"/>
    <col min="8973" max="8973" width="9.42578125" style="6" customWidth="1"/>
    <col min="8974" max="8974" width="9.140625" style="6" customWidth="1"/>
    <col min="8975" max="8975" width="9.28515625" style="6" customWidth="1"/>
    <col min="8976" max="8976" width="9.42578125" style="6" customWidth="1"/>
    <col min="8977" max="8977" width="9.7109375" style="6" customWidth="1"/>
    <col min="8978" max="8978" width="9.5703125" style="6" customWidth="1"/>
    <col min="8979" max="8979" width="9.28515625" style="6" customWidth="1"/>
    <col min="8980" max="8980" width="8.5703125" style="6" customWidth="1"/>
    <col min="8981" max="8981" width="8.85546875" style="6" customWidth="1"/>
    <col min="8982" max="8982" width="9.7109375" style="6" customWidth="1"/>
    <col min="8983" max="8983" width="8.7109375" style="6" customWidth="1"/>
    <col min="8984" max="8984" width="13.5703125" style="6" customWidth="1"/>
    <col min="8985" max="8985" width="16.28515625" style="6" customWidth="1"/>
    <col min="8986" max="9003" width="9.42578125" style="6" customWidth="1"/>
    <col min="9004" max="9007" width="10.28515625" style="6" customWidth="1"/>
    <col min="9008" max="9029" width="0" style="6" hidden="1" customWidth="1"/>
    <col min="9030" max="9038" width="11.140625" style="6" customWidth="1"/>
    <col min="9039" max="9043" width="10.28515625" style="6" customWidth="1"/>
    <col min="9044" max="9052" width="9.42578125" style="6" customWidth="1"/>
    <col min="9053" max="9216" width="11.42578125" style="6"/>
    <col min="9217" max="9217" width="35.42578125" style="6" customWidth="1"/>
    <col min="9218" max="9218" width="23.5703125" style="6" customWidth="1"/>
    <col min="9219" max="9219" width="15" style="6" customWidth="1"/>
    <col min="9220" max="9220" width="15.7109375" style="6" customWidth="1"/>
    <col min="9221" max="9221" width="13.42578125" style="6" customWidth="1"/>
    <col min="9222" max="9222" width="13" style="6" customWidth="1"/>
    <col min="9223" max="9223" width="14.7109375" style="6" customWidth="1"/>
    <col min="9224" max="9224" width="13" style="6" customWidth="1"/>
    <col min="9225" max="9225" width="12.5703125" style="6" customWidth="1"/>
    <col min="9226" max="9226" width="9.28515625" style="6" customWidth="1"/>
    <col min="9227" max="9227" width="10.28515625" style="6" customWidth="1"/>
    <col min="9228" max="9228" width="9.28515625" style="6" customWidth="1"/>
    <col min="9229" max="9229" width="9.42578125" style="6" customWidth="1"/>
    <col min="9230" max="9230" width="9.140625" style="6" customWidth="1"/>
    <col min="9231" max="9231" width="9.28515625" style="6" customWidth="1"/>
    <col min="9232" max="9232" width="9.42578125" style="6" customWidth="1"/>
    <col min="9233" max="9233" width="9.7109375" style="6" customWidth="1"/>
    <col min="9234" max="9234" width="9.5703125" style="6" customWidth="1"/>
    <col min="9235" max="9235" width="9.28515625" style="6" customWidth="1"/>
    <col min="9236" max="9236" width="8.5703125" style="6" customWidth="1"/>
    <col min="9237" max="9237" width="8.85546875" style="6" customWidth="1"/>
    <col min="9238" max="9238" width="9.7109375" style="6" customWidth="1"/>
    <col min="9239" max="9239" width="8.7109375" style="6" customWidth="1"/>
    <col min="9240" max="9240" width="13.5703125" style="6" customWidth="1"/>
    <col min="9241" max="9241" width="16.28515625" style="6" customWidth="1"/>
    <col min="9242" max="9259" width="9.42578125" style="6" customWidth="1"/>
    <col min="9260" max="9263" width="10.28515625" style="6" customWidth="1"/>
    <col min="9264" max="9285" width="0" style="6" hidden="1" customWidth="1"/>
    <col min="9286" max="9294" width="11.140625" style="6" customWidth="1"/>
    <col min="9295" max="9299" width="10.28515625" style="6" customWidth="1"/>
    <col min="9300" max="9308" width="9.42578125" style="6" customWidth="1"/>
    <col min="9309" max="9472" width="11.42578125" style="6"/>
    <col min="9473" max="9473" width="35.42578125" style="6" customWidth="1"/>
    <col min="9474" max="9474" width="23.5703125" style="6" customWidth="1"/>
    <col min="9475" max="9475" width="15" style="6" customWidth="1"/>
    <col min="9476" max="9476" width="15.7109375" style="6" customWidth="1"/>
    <col min="9477" max="9477" width="13.42578125" style="6" customWidth="1"/>
    <col min="9478" max="9478" width="13" style="6" customWidth="1"/>
    <col min="9479" max="9479" width="14.7109375" style="6" customWidth="1"/>
    <col min="9480" max="9480" width="13" style="6" customWidth="1"/>
    <col min="9481" max="9481" width="12.5703125" style="6" customWidth="1"/>
    <col min="9482" max="9482" width="9.28515625" style="6" customWidth="1"/>
    <col min="9483" max="9483" width="10.28515625" style="6" customWidth="1"/>
    <col min="9484" max="9484" width="9.28515625" style="6" customWidth="1"/>
    <col min="9485" max="9485" width="9.42578125" style="6" customWidth="1"/>
    <col min="9486" max="9486" width="9.140625" style="6" customWidth="1"/>
    <col min="9487" max="9487" width="9.28515625" style="6" customWidth="1"/>
    <col min="9488" max="9488" width="9.42578125" style="6" customWidth="1"/>
    <col min="9489" max="9489" width="9.7109375" style="6" customWidth="1"/>
    <col min="9490" max="9490" width="9.5703125" style="6" customWidth="1"/>
    <col min="9491" max="9491" width="9.28515625" style="6" customWidth="1"/>
    <col min="9492" max="9492" width="8.5703125" style="6" customWidth="1"/>
    <col min="9493" max="9493" width="8.85546875" style="6" customWidth="1"/>
    <col min="9494" max="9494" width="9.7109375" style="6" customWidth="1"/>
    <col min="9495" max="9495" width="8.7109375" style="6" customWidth="1"/>
    <col min="9496" max="9496" width="13.5703125" style="6" customWidth="1"/>
    <col min="9497" max="9497" width="16.28515625" style="6" customWidth="1"/>
    <col min="9498" max="9515" width="9.42578125" style="6" customWidth="1"/>
    <col min="9516" max="9519" width="10.28515625" style="6" customWidth="1"/>
    <col min="9520" max="9541" width="0" style="6" hidden="1" customWidth="1"/>
    <col min="9542" max="9550" width="11.140625" style="6" customWidth="1"/>
    <col min="9551" max="9555" width="10.28515625" style="6" customWidth="1"/>
    <col min="9556" max="9564" width="9.42578125" style="6" customWidth="1"/>
    <col min="9565" max="9728" width="11.42578125" style="6"/>
    <col min="9729" max="9729" width="35.42578125" style="6" customWidth="1"/>
    <col min="9730" max="9730" width="23.5703125" style="6" customWidth="1"/>
    <col min="9731" max="9731" width="15" style="6" customWidth="1"/>
    <col min="9732" max="9732" width="15.7109375" style="6" customWidth="1"/>
    <col min="9733" max="9733" width="13.42578125" style="6" customWidth="1"/>
    <col min="9734" max="9734" width="13" style="6" customWidth="1"/>
    <col min="9735" max="9735" width="14.7109375" style="6" customWidth="1"/>
    <col min="9736" max="9736" width="13" style="6" customWidth="1"/>
    <col min="9737" max="9737" width="12.5703125" style="6" customWidth="1"/>
    <col min="9738" max="9738" width="9.28515625" style="6" customWidth="1"/>
    <col min="9739" max="9739" width="10.28515625" style="6" customWidth="1"/>
    <col min="9740" max="9740" width="9.28515625" style="6" customWidth="1"/>
    <col min="9741" max="9741" width="9.42578125" style="6" customWidth="1"/>
    <col min="9742" max="9742" width="9.140625" style="6" customWidth="1"/>
    <col min="9743" max="9743" width="9.28515625" style="6" customWidth="1"/>
    <col min="9744" max="9744" width="9.42578125" style="6" customWidth="1"/>
    <col min="9745" max="9745" width="9.7109375" style="6" customWidth="1"/>
    <col min="9746" max="9746" width="9.5703125" style="6" customWidth="1"/>
    <col min="9747" max="9747" width="9.28515625" style="6" customWidth="1"/>
    <col min="9748" max="9748" width="8.5703125" style="6" customWidth="1"/>
    <col min="9749" max="9749" width="8.85546875" style="6" customWidth="1"/>
    <col min="9750" max="9750" width="9.7109375" style="6" customWidth="1"/>
    <col min="9751" max="9751" width="8.7109375" style="6" customWidth="1"/>
    <col min="9752" max="9752" width="13.5703125" style="6" customWidth="1"/>
    <col min="9753" max="9753" width="16.28515625" style="6" customWidth="1"/>
    <col min="9754" max="9771" width="9.42578125" style="6" customWidth="1"/>
    <col min="9772" max="9775" width="10.28515625" style="6" customWidth="1"/>
    <col min="9776" max="9797" width="0" style="6" hidden="1" customWidth="1"/>
    <col min="9798" max="9806" width="11.140625" style="6" customWidth="1"/>
    <col min="9807" max="9811" width="10.28515625" style="6" customWidth="1"/>
    <col min="9812" max="9820" width="9.42578125" style="6" customWidth="1"/>
    <col min="9821" max="9984" width="11.42578125" style="6"/>
    <col min="9985" max="9985" width="35.42578125" style="6" customWidth="1"/>
    <col min="9986" max="9986" width="23.5703125" style="6" customWidth="1"/>
    <col min="9987" max="9987" width="15" style="6" customWidth="1"/>
    <col min="9988" max="9988" width="15.7109375" style="6" customWidth="1"/>
    <col min="9989" max="9989" width="13.42578125" style="6" customWidth="1"/>
    <col min="9990" max="9990" width="13" style="6" customWidth="1"/>
    <col min="9991" max="9991" width="14.7109375" style="6" customWidth="1"/>
    <col min="9992" max="9992" width="13" style="6" customWidth="1"/>
    <col min="9993" max="9993" width="12.5703125" style="6" customWidth="1"/>
    <col min="9994" max="9994" width="9.28515625" style="6" customWidth="1"/>
    <col min="9995" max="9995" width="10.28515625" style="6" customWidth="1"/>
    <col min="9996" max="9996" width="9.28515625" style="6" customWidth="1"/>
    <col min="9997" max="9997" width="9.42578125" style="6" customWidth="1"/>
    <col min="9998" max="9998" width="9.140625" style="6" customWidth="1"/>
    <col min="9999" max="9999" width="9.28515625" style="6" customWidth="1"/>
    <col min="10000" max="10000" width="9.42578125" style="6" customWidth="1"/>
    <col min="10001" max="10001" width="9.7109375" style="6" customWidth="1"/>
    <col min="10002" max="10002" width="9.5703125" style="6" customWidth="1"/>
    <col min="10003" max="10003" width="9.28515625" style="6" customWidth="1"/>
    <col min="10004" max="10004" width="8.5703125" style="6" customWidth="1"/>
    <col min="10005" max="10005" width="8.85546875" style="6" customWidth="1"/>
    <col min="10006" max="10006" width="9.7109375" style="6" customWidth="1"/>
    <col min="10007" max="10007" width="8.7109375" style="6" customWidth="1"/>
    <col min="10008" max="10008" width="13.5703125" style="6" customWidth="1"/>
    <col min="10009" max="10009" width="16.28515625" style="6" customWidth="1"/>
    <col min="10010" max="10027" width="9.42578125" style="6" customWidth="1"/>
    <col min="10028" max="10031" width="10.28515625" style="6" customWidth="1"/>
    <col min="10032" max="10053" width="0" style="6" hidden="1" customWidth="1"/>
    <col min="10054" max="10062" width="11.140625" style="6" customWidth="1"/>
    <col min="10063" max="10067" width="10.28515625" style="6" customWidth="1"/>
    <col min="10068" max="10076" width="9.42578125" style="6" customWidth="1"/>
    <col min="10077" max="10240" width="11.42578125" style="6"/>
    <col min="10241" max="10241" width="35.42578125" style="6" customWidth="1"/>
    <col min="10242" max="10242" width="23.5703125" style="6" customWidth="1"/>
    <col min="10243" max="10243" width="15" style="6" customWidth="1"/>
    <col min="10244" max="10244" width="15.7109375" style="6" customWidth="1"/>
    <col min="10245" max="10245" width="13.42578125" style="6" customWidth="1"/>
    <col min="10246" max="10246" width="13" style="6" customWidth="1"/>
    <col min="10247" max="10247" width="14.7109375" style="6" customWidth="1"/>
    <col min="10248" max="10248" width="13" style="6" customWidth="1"/>
    <col min="10249" max="10249" width="12.5703125" style="6" customWidth="1"/>
    <col min="10250" max="10250" width="9.28515625" style="6" customWidth="1"/>
    <col min="10251" max="10251" width="10.28515625" style="6" customWidth="1"/>
    <col min="10252" max="10252" width="9.28515625" style="6" customWidth="1"/>
    <col min="10253" max="10253" width="9.42578125" style="6" customWidth="1"/>
    <col min="10254" max="10254" width="9.140625" style="6" customWidth="1"/>
    <col min="10255" max="10255" width="9.28515625" style="6" customWidth="1"/>
    <col min="10256" max="10256" width="9.42578125" style="6" customWidth="1"/>
    <col min="10257" max="10257" width="9.7109375" style="6" customWidth="1"/>
    <col min="10258" max="10258" width="9.5703125" style="6" customWidth="1"/>
    <col min="10259" max="10259" width="9.28515625" style="6" customWidth="1"/>
    <col min="10260" max="10260" width="8.5703125" style="6" customWidth="1"/>
    <col min="10261" max="10261" width="8.85546875" style="6" customWidth="1"/>
    <col min="10262" max="10262" width="9.7109375" style="6" customWidth="1"/>
    <col min="10263" max="10263" width="8.7109375" style="6" customWidth="1"/>
    <col min="10264" max="10264" width="13.5703125" style="6" customWidth="1"/>
    <col min="10265" max="10265" width="16.28515625" style="6" customWidth="1"/>
    <col min="10266" max="10283" width="9.42578125" style="6" customWidth="1"/>
    <col min="10284" max="10287" width="10.28515625" style="6" customWidth="1"/>
    <col min="10288" max="10309" width="0" style="6" hidden="1" customWidth="1"/>
    <col min="10310" max="10318" width="11.140625" style="6" customWidth="1"/>
    <col min="10319" max="10323" width="10.28515625" style="6" customWidth="1"/>
    <col min="10324" max="10332" width="9.42578125" style="6" customWidth="1"/>
    <col min="10333" max="10496" width="11.42578125" style="6"/>
    <col min="10497" max="10497" width="35.42578125" style="6" customWidth="1"/>
    <col min="10498" max="10498" width="23.5703125" style="6" customWidth="1"/>
    <col min="10499" max="10499" width="15" style="6" customWidth="1"/>
    <col min="10500" max="10500" width="15.7109375" style="6" customWidth="1"/>
    <col min="10501" max="10501" width="13.42578125" style="6" customWidth="1"/>
    <col min="10502" max="10502" width="13" style="6" customWidth="1"/>
    <col min="10503" max="10503" width="14.7109375" style="6" customWidth="1"/>
    <col min="10504" max="10504" width="13" style="6" customWidth="1"/>
    <col min="10505" max="10505" width="12.5703125" style="6" customWidth="1"/>
    <col min="10506" max="10506" width="9.28515625" style="6" customWidth="1"/>
    <col min="10507" max="10507" width="10.28515625" style="6" customWidth="1"/>
    <col min="10508" max="10508" width="9.28515625" style="6" customWidth="1"/>
    <col min="10509" max="10509" width="9.42578125" style="6" customWidth="1"/>
    <col min="10510" max="10510" width="9.140625" style="6" customWidth="1"/>
    <col min="10511" max="10511" width="9.28515625" style="6" customWidth="1"/>
    <col min="10512" max="10512" width="9.42578125" style="6" customWidth="1"/>
    <col min="10513" max="10513" width="9.7109375" style="6" customWidth="1"/>
    <col min="10514" max="10514" width="9.5703125" style="6" customWidth="1"/>
    <col min="10515" max="10515" width="9.28515625" style="6" customWidth="1"/>
    <col min="10516" max="10516" width="8.5703125" style="6" customWidth="1"/>
    <col min="10517" max="10517" width="8.85546875" style="6" customWidth="1"/>
    <col min="10518" max="10518" width="9.7109375" style="6" customWidth="1"/>
    <col min="10519" max="10519" width="8.7109375" style="6" customWidth="1"/>
    <col min="10520" max="10520" width="13.5703125" style="6" customWidth="1"/>
    <col min="10521" max="10521" width="16.28515625" style="6" customWidth="1"/>
    <col min="10522" max="10539" width="9.42578125" style="6" customWidth="1"/>
    <col min="10540" max="10543" width="10.28515625" style="6" customWidth="1"/>
    <col min="10544" max="10565" width="0" style="6" hidden="1" customWidth="1"/>
    <col min="10566" max="10574" width="11.140625" style="6" customWidth="1"/>
    <col min="10575" max="10579" width="10.28515625" style="6" customWidth="1"/>
    <col min="10580" max="10588" width="9.42578125" style="6" customWidth="1"/>
    <col min="10589" max="10752" width="11.42578125" style="6"/>
    <col min="10753" max="10753" width="35.42578125" style="6" customWidth="1"/>
    <col min="10754" max="10754" width="23.5703125" style="6" customWidth="1"/>
    <col min="10755" max="10755" width="15" style="6" customWidth="1"/>
    <col min="10756" max="10756" width="15.7109375" style="6" customWidth="1"/>
    <col min="10757" max="10757" width="13.42578125" style="6" customWidth="1"/>
    <col min="10758" max="10758" width="13" style="6" customWidth="1"/>
    <col min="10759" max="10759" width="14.7109375" style="6" customWidth="1"/>
    <col min="10760" max="10760" width="13" style="6" customWidth="1"/>
    <col min="10761" max="10761" width="12.5703125" style="6" customWidth="1"/>
    <col min="10762" max="10762" width="9.28515625" style="6" customWidth="1"/>
    <col min="10763" max="10763" width="10.28515625" style="6" customWidth="1"/>
    <col min="10764" max="10764" width="9.28515625" style="6" customWidth="1"/>
    <col min="10765" max="10765" width="9.42578125" style="6" customWidth="1"/>
    <col min="10766" max="10766" width="9.140625" style="6" customWidth="1"/>
    <col min="10767" max="10767" width="9.28515625" style="6" customWidth="1"/>
    <col min="10768" max="10768" width="9.42578125" style="6" customWidth="1"/>
    <col min="10769" max="10769" width="9.7109375" style="6" customWidth="1"/>
    <col min="10770" max="10770" width="9.5703125" style="6" customWidth="1"/>
    <col min="10771" max="10771" width="9.28515625" style="6" customWidth="1"/>
    <col min="10772" max="10772" width="8.5703125" style="6" customWidth="1"/>
    <col min="10773" max="10773" width="8.85546875" style="6" customWidth="1"/>
    <col min="10774" max="10774" width="9.7109375" style="6" customWidth="1"/>
    <col min="10775" max="10775" width="8.7109375" style="6" customWidth="1"/>
    <col min="10776" max="10776" width="13.5703125" style="6" customWidth="1"/>
    <col min="10777" max="10777" width="16.28515625" style="6" customWidth="1"/>
    <col min="10778" max="10795" width="9.42578125" style="6" customWidth="1"/>
    <col min="10796" max="10799" width="10.28515625" style="6" customWidth="1"/>
    <col min="10800" max="10821" width="0" style="6" hidden="1" customWidth="1"/>
    <col min="10822" max="10830" width="11.140625" style="6" customWidth="1"/>
    <col min="10831" max="10835" width="10.28515625" style="6" customWidth="1"/>
    <col min="10836" max="10844" width="9.42578125" style="6" customWidth="1"/>
    <col min="10845" max="11008" width="11.42578125" style="6"/>
    <col min="11009" max="11009" width="35.42578125" style="6" customWidth="1"/>
    <col min="11010" max="11010" width="23.5703125" style="6" customWidth="1"/>
    <col min="11011" max="11011" width="15" style="6" customWidth="1"/>
    <col min="11012" max="11012" width="15.7109375" style="6" customWidth="1"/>
    <col min="11013" max="11013" width="13.42578125" style="6" customWidth="1"/>
    <col min="11014" max="11014" width="13" style="6" customWidth="1"/>
    <col min="11015" max="11015" width="14.7109375" style="6" customWidth="1"/>
    <col min="11016" max="11016" width="13" style="6" customWidth="1"/>
    <col min="11017" max="11017" width="12.5703125" style="6" customWidth="1"/>
    <col min="11018" max="11018" width="9.28515625" style="6" customWidth="1"/>
    <col min="11019" max="11019" width="10.28515625" style="6" customWidth="1"/>
    <col min="11020" max="11020" width="9.28515625" style="6" customWidth="1"/>
    <col min="11021" max="11021" width="9.42578125" style="6" customWidth="1"/>
    <col min="11022" max="11022" width="9.140625" style="6" customWidth="1"/>
    <col min="11023" max="11023" width="9.28515625" style="6" customWidth="1"/>
    <col min="11024" max="11024" width="9.42578125" style="6" customWidth="1"/>
    <col min="11025" max="11025" width="9.7109375" style="6" customWidth="1"/>
    <col min="11026" max="11026" width="9.5703125" style="6" customWidth="1"/>
    <col min="11027" max="11027" width="9.28515625" style="6" customWidth="1"/>
    <col min="11028" max="11028" width="8.5703125" style="6" customWidth="1"/>
    <col min="11029" max="11029" width="8.85546875" style="6" customWidth="1"/>
    <col min="11030" max="11030" width="9.7109375" style="6" customWidth="1"/>
    <col min="11031" max="11031" width="8.7109375" style="6" customWidth="1"/>
    <col min="11032" max="11032" width="13.5703125" style="6" customWidth="1"/>
    <col min="11033" max="11033" width="16.28515625" style="6" customWidth="1"/>
    <col min="11034" max="11051" width="9.42578125" style="6" customWidth="1"/>
    <col min="11052" max="11055" width="10.28515625" style="6" customWidth="1"/>
    <col min="11056" max="11077" width="0" style="6" hidden="1" customWidth="1"/>
    <col min="11078" max="11086" width="11.140625" style="6" customWidth="1"/>
    <col min="11087" max="11091" width="10.28515625" style="6" customWidth="1"/>
    <col min="11092" max="11100" width="9.42578125" style="6" customWidth="1"/>
    <col min="11101" max="11264" width="11.42578125" style="6"/>
    <col min="11265" max="11265" width="35.42578125" style="6" customWidth="1"/>
    <col min="11266" max="11266" width="23.5703125" style="6" customWidth="1"/>
    <col min="11267" max="11267" width="15" style="6" customWidth="1"/>
    <col min="11268" max="11268" width="15.7109375" style="6" customWidth="1"/>
    <col min="11269" max="11269" width="13.42578125" style="6" customWidth="1"/>
    <col min="11270" max="11270" width="13" style="6" customWidth="1"/>
    <col min="11271" max="11271" width="14.7109375" style="6" customWidth="1"/>
    <col min="11272" max="11272" width="13" style="6" customWidth="1"/>
    <col min="11273" max="11273" width="12.5703125" style="6" customWidth="1"/>
    <col min="11274" max="11274" width="9.28515625" style="6" customWidth="1"/>
    <col min="11275" max="11275" width="10.28515625" style="6" customWidth="1"/>
    <col min="11276" max="11276" width="9.28515625" style="6" customWidth="1"/>
    <col min="11277" max="11277" width="9.42578125" style="6" customWidth="1"/>
    <col min="11278" max="11278" width="9.140625" style="6" customWidth="1"/>
    <col min="11279" max="11279" width="9.28515625" style="6" customWidth="1"/>
    <col min="11280" max="11280" width="9.42578125" style="6" customWidth="1"/>
    <col min="11281" max="11281" width="9.7109375" style="6" customWidth="1"/>
    <col min="11282" max="11282" width="9.5703125" style="6" customWidth="1"/>
    <col min="11283" max="11283" width="9.28515625" style="6" customWidth="1"/>
    <col min="11284" max="11284" width="8.5703125" style="6" customWidth="1"/>
    <col min="11285" max="11285" width="8.85546875" style="6" customWidth="1"/>
    <col min="11286" max="11286" width="9.7109375" style="6" customWidth="1"/>
    <col min="11287" max="11287" width="8.7109375" style="6" customWidth="1"/>
    <col min="11288" max="11288" width="13.5703125" style="6" customWidth="1"/>
    <col min="11289" max="11289" width="16.28515625" style="6" customWidth="1"/>
    <col min="11290" max="11307" width="9.42578125" style="6" customWidth="1"/>
    <col min="11308" max="11311" width="10.28515625" style="6" customWidth="1"/>
    <col min="11312" max="11333" width="0" style="6" hidden="1" customWidth="1"/>
    <col min="11334" max="11342" width="11.140625" style="6" customWidth="1"/>
    <col min="11343" max="11347" width="10.28515625" style="6" customWidth="1"/>
    <col min="11348" max="11356" width="9.42578125" style="6" customWidth="1"/>
    <col min="11357" max="11520" width="11.42578125" style="6"/>
    <col min="11521" max="11521" width="35.42578125" style="6" customWidth="1"/>
    <col min="11522" max="11522" width="23.5703125" style="6" customWidth="1"/>
    <col min="11523" max="11523" width="15" style="6" customWidth="1"/>
    <col min="11524" max="11524" width="15.7109375" style="6" customWidth="1"/>
    <col min="11525" max="11525" width="13.42578125" style="6" customWidth="1"/>
    <col min="11526" max="11526" width="13" style="6" customWidth="1"/>
    <col min="11527" max="11527" width="14.7109375" style="6" customWidth="1"/>
    <col min="11528" max="11528" width="13" style="6" customWidth="1"/>
    <col min="11529" max="11529" width="12.5703125" style="6" customWidth="1"/>
    <col min="11530" max="11530" width="9.28515625" style="6" customWidth="1"/>
    <col min="11531" max="11531" width="10.28515625" style="6" customWidth="1"/>
    <col min="11532" max="11532" width="9.28515625" style="6" customWidth="1"/>
    <col min="11533" max="11533" width="9.42578125" style="6" customWidth="1"/>
    <col min="11534" max="11534" width="9.140625" style="6" customWidth="1"/>
    <col min="11535" max="11535" width="9.28515625" style="6" customWidth="1"/>
    <col min="11536" max="11536" width="9.42578125" style="6" customWidth="1"/>
    <col min="11537" max="11537" width="9.7109375" style="6" customWidth="1"/>
    <col min="11538" max="11538" width="9.5703125" style="6" customWidth="1"/>
    <col min="11539" max="11539" width="9.28515625" style="6" customWidth="1"/>
    <col min="11540" max="11540" width="8.5703125" style="6" customWidth="1"/>
    <col min="11541" max="11541" width="8.85546875" style="6" customWidth="1"/>
    <col min="11542" max="11542" width="9.7109375" style="6" customWidth="1"/>
    <col min="11543" max="11543" width="8.7109375" style="6" customWidth="1"/>
    <col min="11544" max="11544" width="13.5703125" style="6" customWidth="1"/>
    <col min="11545" max="11545" width="16.28515625" style="6" customWidth="1"/>
    <col min="11546" max="11563" width="9.42578125" style="6" customWidth="1"/>
    <col min="11564" max="11567" width="10.28515625" style="6" customWidth="1"/>
    <col min="11568" max="11589" width="0" style="6" hidden="1" customWidth="1"/>
    <col min="11590" max="11598" width="11.140625" style="6" customWidth="1"/>
    <col min="11599" max="11603" width="10.28515625" style="6" customWidth="1"/>
    <col min="11604" max="11612" width="9.42578125" style="6" customWidth="1"/>
    <col min="11613" max="11776" width="11.42578125" style="6"/>
    <col min="11777" max="11777" width="35.42578125" style="6" customWidth="1"/>
    <col min="11778" max="11778" width="23.5703125" style="6" customWidth="1"/>
    <col min="11779" max="11779" width="15" style="6" customWidth="1"/>
    <col min="11780" max="11780" width="15.7109375" style="6" customWidth="1"/>
    <col min="11781" max="11781" width="13.42578125" style="6" customWidth="1"/>
    <col min="11782" max="11782" width="13" style="6" customWidth="1"/>
    <col min="11783" max="11783" width="14.7109375" style="6" customWidth="1"/>
    <col min="11784" max="11784" width="13" style="6" customWidth="1"/>
    <col min="11785" max="11785" width="12.5703125" style="6" customWidth="1"/>
    <col min="11786" max="11786" width="9.28515625" style="6" customWidth="1"/>
    <col min="11787" max="11787" width="10.28515625" style="6" customWidth="1"/>
    <col min="11788" max="11788" width="9.28515625" style="6" customWidth="1"/>
    <col min="11789" max="11789" width="9.42578125" style="6" customWidth="1"/>
    <col min="11790" max="11790" width="9.140625" style="6" customWidth="1"/>
    <col min="11791" max="11791" width="9.28515625" style="6" customWidth="1"/>
    <col min="11792" max="11792" width="9.42578125" style="6" customWidth="1"/>
    <col min="11793" max="11793" width="9.7109375" style="6" customWidth="1"/>
    <col min="11794" max="11794" width="9.5703125" style="6" customWidth="1"/>
    <col min="11795" max="11795" width="9.28515625" style="6" customWidth="1"/>
    <col min="11796" max="11796" width="8.5703125" style="6" customWidth="1"/>
    <col min="11797" max="11797" width="8.85546875" style="6" customWidth="1"/>
    <col min="11798" max="11798" width="9.7109375" style="6" customWidth="1"/>
    <col min="11799" max="11799" width="8.7109375" style="6" customWidth="1"/>
    <col min="11800" max="11800" width="13.5703125" style="6" customWidth="1"/>
    <col min="11801" max="11801" width="16.28515625" style="6" customWidth="1"/>
    <col min="11802" max="11819" width="9.42578125" style="6" customWidth="1"/>
    <col min="11820" max="11823" width="10.28515625" style="6" customWidth="1"/>
    <col min="11824" max="11845" width="0" style="6" hidden="1" customWidth="1"/>
    <col min="11846" max="11854" width="11.140625" style="6" customWidth="1"/>
    <col min="11855" max="11859" width="10.28515625" style="6" customWidth="1"/>
    <col min="11860" max="11868" width="9.42578125" style="6" customWidth="1"/>
    <col min="11869" max="12032" width="11.42578125" style="6"/>
    <col min="12033" max="12033" width="35.42578125" style="6" customWidth="1"/>
    <col min="12034" max="12034" width="23.5703125" style="6" customWidth="1"/>
    <col min="12035" max="12035" width="15" style="6" customWidth="1"/>
    <col min="12036" max="12036" width="15.7109375" style="6" customWidth="1"/>
    <col min="12037" max="12037" width="13.42578125" style="6" customWidth="1"/>
    <col min="12038" max="12038" width="13" style="6" customWidth="1"/>
    <col min="12039" max="12039" width="14.7109375" style="6" customWidth="1"/>
    <col min="12040" max="12040" width="13" style="6" customWidth="1"/>
    <col min="12041" max="12041" width="12.5703125" style="6" customWidth="1"/>
    <col min="12042" max="12042" width="9.28515625" style="6" customWidth="1"/>
    <col min="12043" max="12043" width="10.28515625" style="6" customWidth="1"/>
    <col min="12044" max="12044" width="9.28515625" style="6" customWidth="1"/>
    <col min="12045" max="12045" width="9.42578125" style="6" customWidth="1"/>
    <col min="12046" max="12046" width="9.140625" style="6" customWidth="1"/>
    <col min="12047" max="12047" width="9.28515625" style="6" customWidth="1"/>
    <col min="12048" max="12048" width="9.42578125" style="6" customWidth="1"/>
    <col min="12049" max="12049" width="9.7109375" style="6" customWidth="1"/>
    <col min="12050" max="12050" width="9.5703125" style="6" customWidth="1"/>
    <col min="12051" max="12051" width="9.28515625" style="6" customWidth="1"/>
    <col min="12052" max="12052" width="8.5703125" style="6" customWidth="1"/>
    <col min="12053" max="12053" width="8.85546875" style="6" customWidth="1"/>
    <col min="12054" max="12054" width="9.7109375" style="6" customWidth="1"/>
    <col min="12055" max="12055" width="8.7109375" style="6" customWidth="1"/>
    <col min="12056" max="12056" width="13.5703125" style="6" customWidth="1"/>
    <col min="12057" max="12057" width="16.28515625" style="6" customWidth="1"/>
    <col min="12058" max="12075" width="9.42578125" style="6" customWidth="1"/>
    <col min="12076" max="12079" width="10.28515625" style="6" customWidth="1"/>
    <col min="12080" max="12101" width="0" style="6" hidden="1" customWidth="1"/>
    <col min="12102" max="12110" width="11.140625" style="6" customWidth="1"/>
    <col min="12111" max="12115" width="10.28515625" style="6" customWidth="1"/>
    <col min="12116" max="12124" width="9.42578125" style="6" customWidth="1"/>
    <col min="12125" max="12288" width="11.42578125" style="6"/>
    <col min="12289" max="12289" width="35.42578125" style="6" customWidth="1"/>
    <col min="12290" max="12290" width="23.5703125" style="6" customWidth="1"/>
    <col min="12291" max="12291" width="15" style="6" customWidth="1"/>
    <col min="12292" max="12292" width="15.7109375" style="6" customWidth="1"/>
    <col min="12293" max="12293" width="13.42578125" style="6" customWidth="1"/>
    <col min="12294" max="12294" width="13" style="6" customWidth="1"/>
    <col min="12295" max="12295" width="14.7109375" style="6" customWidth="1"/>
    <col min="12296" max="12296" width="13" style="6" customWidth="1"/>
    <col min="12297" max="12297" width="12.5703125" style="6" customWidth="1"/>
    <col min="12298" max="12298" width="9.28515625" style="6" customWidth="1"/>
    <col min="12299" max="12299" width="10.28515625" style="6" customWidth="1"/>
    <col min="12300" max="12300" width="9.28515625" style="6" customWidth="1"/>
    <col min="12301" max="12301" width="9.42578125" style="6" customWidth="1"/>
    <col min="12302" max="12302" width="9.140625" style="6" customWidth="1"/>
    <col min="12303" max="12303" width="9.28515625" style="6" customWidth="1"/>
    <col min="12304" max="12304" width="9.42578125" style="6" customWidth="1"/>
    <col min="12305" max="12305" width="9.7109375" style="6" customWidth="1"/>
    <col min="12306" max="12306" width="9.5703125" style="6" customWidth="1"/>
    <col min="12307" max="12307" width="9.28515625" style="6" customWidth="1"/>
    <col min="12308" max="12308" width="8.5703125" style="6" customWidth="1"/>
    <col min="12309" max="12309" width="8.85546875" style="6" customWidth="1"/>
    <col min="12310" max="12310" width="9.7109375" style="6" customWidth="1"/>
    <col min="12311" max="12311" width="8.7109375" style="6" customWidth="1"/>
    <col min="12312" max="12312" width="13.5703125" style="6" customWidth="1"/>
    <col min="12313" max="12313" width="16.28515625" style="6" customWidth="1"/>
    <col min="12314" max="12331" width="9.42578125" style="6" customWidth="1"/>
    <col min="12332" max="12335" width="10.28515625" style="6" customWidth="1"/>
    <col min="12336" max="12357" width="0" style="6" hidden="1" customWidth="1"/>
    <col min="12358" max="12366" width="11.140625" style="6" customWidth="1"/>
    <col min="12367" max="12371" width="10.28515625" style="6" customWidth="1"/>
    <col min="12372" max="12380" width="9.42578125" style="6" customWidth="1"/>
    <col min="12381" max="12544" width="11.42578125" style="6"/>
    <col min="12545" max="12545" width="35.42578125" style="6" customWidth="1"/>
    <col min="12546" max="12546" width="23.5703125" style="6" customWidth="1"/>
    <col min="12547" max="12547" width="15" style="6" customWidth="1"/>
    <col min="12548" max="12548" width="15.7109375" style="6" customWidth="1"/>
    <col min="12549" max="12549" width="13.42578125" style="6" customWidth="1"/>
    <col min="12550" max="12550" width="13" style="6" customWidth="1"/>
    <col min="12551" max="12551" width="14.7109375" style="6" customWidth="1"/>
    <col min="12552" max="12552" width="13" style="6" customWidth="1"/>
    <col min="12553" max="12553" width="12.5703125" style="6" customWidth="1"/>
    <col min="12554" max="12554" width="9.28515625" style="6" customWidth="1"/>
    <col min="12555" max="12555" width="10.28515625" style="6" customWidth="1"/>
    <col min="12556" max="12556" width="9.28515625" style="6" customWidth="1"/>
    <col min="12557" max="12557" width="9.42578125" style="6" customWidth="1"/>
    <col min="12558" max="12558" width="9.140625" style="6" customWidth="1"/>
    <col min="12559" max="12559" width="9.28515625" style="6" customWidth="1"/>
    <col min="12560" max="12560" width="9.42578125" style="6" customWidth="1"/>
    <col min="12561" max="12561" width="9.7109375" style="6" customWidth="1"/>
    <col min="12562" max="12562" width="9.5703125" style="6" customWidth="1"/>
    <col min="12563" max="12563" width="9.28515625" style="6" customWidth="1"/>
    <col min="12564" max="12564" width="8.5703125" style="6" customWidth="1"/>
    <col min="12565" max="12565" width="8.85546875" style="6" customWidth="1"/>
    <col min="12566" max="12566" width="9.7109375" style="6" customWidth="1"/>
    <col min="12567" max="12567" width="8.7109375" style="6" customWidth="1"/>
    <col min="12568" max="12568" width="13.5703125" style="6" customWidth="1"/>
    <col min="12569" max="12569" width="16.28515625" style="6" customWidth="1"/>
    <col min="12570" max="12587" width="9.42578125" style="6" customWidth="1"/>
    <col min="12588" max="12591" width="10.28515625" style="6" customWidth="1"/>
    <col min="12592" max="12613" width="0" style="6" hidden="1" customWidth="1"/>
    <col min="12614" max="12622" width="11.140625" style="6" customWidth="1"/>
    <col min="12623" max="12627" width="10.28515625" style="6" customWidth="1"/>
    <col min="12628" max="12636" width="9.42578125" style="6" customWidth="1"/>
    <col min="12637" max="12800" width="11.42578125" style="6"/>
    <col min="12801" max="12801" width="35.42578125" style="6" customWidth="1"/>
    <col min="12802" max="12802" width="23.5703125" style="6" customWidth="1"/>
    <col min="12803" max="12803" width="15" style="6" customWidth="1"/>
    <col min="12804" max="12804" width="15.7109375" style="6" customWidth="1"/>
    <col min="12805" max="12805" width="13.42578125" style="6" customWidth="1"/>
    <col min="12806" max="12806" width="13" style="6" customWidth="1"/>
    <col min="12807" max="12807" width="14.7109375" style="6" customWidth="1"/>
    <col min="12808" max="12808" width="13" style="6" customWidth="1"/>
    <col min="12809" max="12809" width="12.5703125" style="6" customWidth="1"/>
    <col min="12810" max="12810" width="9.28515625" style="6" customWidth="1"/>
    <col min="12811" max="12811" width="10.28515625" style="6" customWidth="1"/>
    <col min="12812" max="12812" width="9.28515625" style="6" customWidth="1"/>
    <col min="12813" max="12813" width="9.42578125" style="6" customWidth="1"/>
    <col min="12814" max="12814" width="9.140625" style="6" customWidth="1"/>
    <col min="12815" max="12815" width="9.28515625" style="6" customWidth="1"/>
    <col min="12816" max="12816" width="9.42578125" style="6" customWidth="1"/>
    <col min="12817" max="12817" width="9.7109375" style="6" customWidth="1"/>
    <col min="12818" max="12818" width="9.5703125" style="6" customWidth="1"/>
    <col min="12819" max="12819" width="9.28515625" style="6" customWidth="1"/>
    <col min="12820" max="12820" width="8.5703125" style="6" customWidth="1"/>
    <col min="12821" max="12821" width="8.85546875" style="6" customWidth="1"/>
    <col min="12822" max="12822" width="9.7109375" style="6" customWidth="1"/>
    <col min="12823" max="12823" width="8.7109375" style="6" customWidth="1"/>
    <col min="12824" max="12824" width="13.5703125" style="6" customWidth="1"/>
    <col min="12825" max="12825" width="16.28515625" style="6" customWidth="1"/>
    <col min="12826" max="12843" width="9.42578125" style="6" customWidth="1"/>
    <col min="12844" max="12847" width="10.28515625" style="6" customWidth="1"/>
    <col min="12848" max="12869" width="0" style="6" hidden="1" customWidth="1"/>
    <col min="12870" max="12878" width="11.140625" style="6" customWidth="1"/>
    <col min="12879" max="12883" width="10.28515625" style="6" customWidth="1"/>
    <col min="12884" max="12892" width="9.42578125" style="6" customWidth="1"/>
    <col min="12893" max="13056" width="11.42578125" style="6"/>
    <col min="13057" max="13057" width="35.42578125" style="6" customWidth="1"/>
    <col min="13058" max="13058" width="23.5703125" style="6" customWidth="1"/>
    <col min="13059" max="13059" width="15" style="6" customWidth="1"/>
    <col min="13060" max="13060" width="15.7109375" style="6" customWidth="1"/>
    <col min="13061" max="13061" width="13.42578125" style="6" customWidth="1"/>
    <col min="13062" max="13062" width="13" style="6" customWidth="1"/>
    <col min="13063" max="13063" width="14.7109375" style="6" customWidth="1"/>
    <col min="13064" max="13064" width="13" style="6" customWidth="1"/>
    <col min="13065" max="13065" width="12.5703125" style="6" customWidth="1"/>
    <col min="13066" max="13066" width="9.28515625" style="6" customWidth="1"/>
    <col min="13067" max="13067" width="10.28515625" style="6" customWidth="1"/>
    <col min="13068" max="13068" width="9.28515625" style="6" customWidth="1"/>
    <col min="13069" max="13069" width="9.42578125" style="6" customWidth="1"/>
    <col min="13070" max="13070" width="9.140625" style="6" customWidth="1"/>
    <col min="13071" max="13071" width="9.28515625" style="6" customWidth="1"/>
    <col min="13072" max="13072" width="9.42578125" style="6" customWidth="1"/>
    <col min="13073" max="13073" width="9.7109375" style="6" customWidth="1"/>
    <col min="13074" max="13074" width="9.5703125" style="6" customWidth="1"/>
    <col min="13075" max="13075" width="9.28515625" style="6" customWidth="1"/>
    <col min="13076" max="13076" width="8.5703125" style="6" customWidth="1"/>
    <col min="13077" max="13077" width="8.85546875" style="6" customWidth="1"/>
    <col min="13078" max="13078" width="9.7109375" style="6" customWidth="1"/>
    <col min="13079" max="13079" width="8.7109375" style="6" customWidth="1"/>
    <col min="13080" max="13080" width="13.5703125" style="6" customWidth="1"/>
    <col min="13081" max="13081" width="16.28515625" style="6" customWidth="1"/>
    <col min="13082" max="13099" width="9.42578125" style="6" customWidth="1"/>
    <col min="13100" max="13103" width="10.28515625" style="6" customWidth="1"/>
    <col min="13104" max="13125" width="0" style="6" hidden="1" customWidth="1"/>
    <col min="13126" max="13134" width="11.140625" style="6" customWidth="1"/>
    <col min="13135" max="13139" width="10.28515625" style="6" customWidth="1"/>
    <col min="13140" max="13148" width="9.42578125" style="6" customWidth="1"/>
    <col min="13149" max="13312" width="11.42578125" style="6"/>
    <col min="13313" max="13313" width="35.42578125" style="6" customWidth="1"/>
    <col min="13314" max="13314" width="23.5703125" style="6" customWidth="1"/>
    <col min="13315" max="13315" width="15" style="6" customWidth="1"/>
    <col min="13316" max="13316" width="15.7109375" style="6" customWidth="1"/>
    <col min="13317" max="13317" width="13.42578125" style="6" customWidth="1"/>
    <col min="13318" max="13318" width="13" style="6" customWidth="1"/>
    <col min="13319" max="13319" width="14.7109375" style="6" customWidth="1"/>
    <col min="13320" max="13320" width="13" style="6" customWidth="1"/>
    <col min="13321" max="13321" width="12.5703125" style="6" customWidth="1"/>
    <col min="13322" max="13322" width="9.28515625" style="6" customWidth="1"/>
    <col min="13323" max="13323" width="10.28515625" style="6" customWidth="1"/>
    <col min="13324" max="13324" width="9.28515625" style="6" customWidth="1"/>
    <col min="13325" max="13325" width="9.42578125" style="6" customWidth="1"/>
    <col min="13326" max="13326" width="9.140625" style="6" customWidth="1"/>
    <col min="13327" max="13327" width="9.28515625" style="6" customWidth="1"/>
    <col min="13328" max="13328" width="9.42578125" style="6" customWidth="1"/>
    <col min="13329" max="13329" width="9.7109375" style="6" customWidth="1"/>
    <col min="13330" max="13330" width="9.5703125" style="6" customWidth="1"/>
    <col min="13331" max="13331" width="9.28515625" style="6" customWidth="1"/>
    <col min="13332" max="13332" width="8.5703125" style="6" customWidth="1"/>
    <col min="13333" max="13333" width="8.85546875" style="6" customWidth="1"/>
    <col min="13334" max="13334" width="9.7109375" style="6" customWidth="1"/>
    <col min="13335" max="13335" width="8.7109375" style="6" customWidth="1"/>
    <col min="13336" max="13336" width="13.5703125" style="6" customWidth="1"/>
    <col min="13337" max="13337" width="16.28515625" style="6" customWidth="1"/>
    <col min="13338" max="13355" width="9.42578125" style="6" customWidth="1"/>
    <col min="13356" max="13359" width="10.28515625" style="6" customWidth="1"/>
    <col min="13360" max="13381" width="0" style="6" hidden="1" customWidth="1"/>
    <col min="13382" max="13390" width="11.140625" style="6" customWidth="1"/>
    <col min="13391" max="13395" width="10.28515625" style="6" customWidth="1"/>
    <col min="13396" max="13404" width="9.42578125" style="6" customWidth="1"/>
    <col min="13405" max="13568" width="11.42578125" style="6"/>
    <col min="13569" max="13569" width="35.42578125" style="6" customWidth="1"/>
    <col min="13570" max="13570" width="23.5703125" style="6" customWidth="1"/>
    <col min="13571" max="13571" width="15" style="6" customWidth="1"/>
    <col min="13572" max="13572" width="15.7109375" style="6" customWidth="1"/>
    <col min="13573" max="13573" width="13.42578125" style="6" customWidth="1"/>
    <col min="13574" max="13574" width="13" style="6" customWidth="1"/>
    <col min="13575" max="13575" width="14.7109375" style="6" customWidth="1"/>
    <col min="13576" max="13576" width="13" style="6" customWidth="1"/>
    <col min="13577" max="13577" width="12.5703125" style="6" customWidth="1"/>
    <col min="13578" max="13578" width="9.28515625" style="6" customWidth="1"/>
    <col min="13579" max="13579" width="10.28515625" style="6" customWidth="1"/>
    <col min="13580" max="13580" width="9.28515625" style="6" customWidth="1"/>
    <col min="13581" max="13581" width="9.42578125" style="6" customWidth="1"/>
    <col min="13582" max="13582" width="9.140625" style="6" customWidth="1"/>
    <col min="13583" max="13583" width="9.28515625" style="6" customWidth="1"/>
    <col min="13584" max="13584" width="9.42578125" style="6" customWidth="1"/>
    <col min="13585" max="13585" width="9.7109375" style="6" customWidth="1"/>
    <col min="13586" max="13586" width="9.5703125" style="6" customWidth="1"/>
    <col min="13587" max="13587" width="9.28515625" style="6" customWidth="1"/>
    <col min="13588" max="13588" width="8.5703125" style="6" customWidth="1"/>
    <col min="13589" max="13589" width="8.85546875" style="6" customWidth="1"/>
    <col min="13590" max="13590" width="9.7109375" style="6" customWidth="1"/>
    <col min="13591" max="13591" width="8.7109375" style="6" customWidth="1"/>
    <col min="13592" max="13592" width="13.5703125" style="6" customWidth="1"/>
    <col min="13593" max="13593" width="16.28515625" style="6" customWidth="1"/>
    <col min="13594" max="13611" width="9.42578125" style="6" customWidth="1"/>
    <col min="13612" max="13615" width="10.28515625" style="6" customWidth="1"/>
    <col min="13616" max="13637" width="0" style="6" hidden="1" customWidth="1"/>
    <col min="13638" max="13646" width="11.140625" style="6" customWidth="1"/>
    <col min="13647" max="13651" width="10.28515625" style="6" customWidth="1"/>
    <col min="13652" max="13660" width="9.42578125" style="6" customWidth="1"/>
    <col min="13661" max="13824" width="11.42578125" style="6"/>
    <col min="13825" max="13825" width="35.42578125" style="6" customWidth="1"/>
    <col min="13826" max="13826" width="23.5703125" style="6" customWidth="1"/>
    <col min="13827" max="13827" width="15" style="6" customWidth="1"/>
    <col min="13828" max="13828" width="15.7109375" style="6" customWidth="1"/>
    <col min="13829" max="13829" width="13.42578125" style="6" customWidth="1"/>
    <col min="13830" max="13830" width="13" style="6" customWidth="1"/>
    <col min="13831" max="13831" width="14.7109375" style="6" customWidth="1"/>
    <col min="13832" max="13832" width="13" style="6" customWidth="1"/>
    <col min="13833" max="13833" width="12.5703125" style="6" customWidth="1"/>
    <col min="13834" max="13834" width="9.28515625" style="6" customWidth="1"/>
    <col min="13835" max="13835" width="10.28515625" style="6" customWidth="1"/>
    <col min="13836" max="13836" width="9.28515625" style="6" customWidth="1"/>
    <col min="13837" max="13837" width="9.42578125" style="6" customWidth="1"/>
    <col min="13838" max="13838" width="9.140625" style="6" customWidth="1"/>
    <col min="13839" max="13839" width="9.28515625" style="6" customWidth="1"/>
    <col min="13840" max="13840" width="9.42578125" style="6" customWidth="1"/>
    <col min="13841" max="13841" width="9.7109375" style="6" customWidth="1"/>
    <col min="13842" max="13842" width="9.5703125" style="6" customWidth="1"/>
    <col min="13843" max="13843" width="9.28515625" style="6" customWidth="1"/>
    <col min="13844" max="13844" width="8.5703125" style="6" customWidth="1"/>
    <col min="13845" max="13845" width="8.85546875" style="6" customWidth="1"/>
    <col min="13846" max="13846" width="9.7109375" style="6" customWidth="1"/>
    <col min="13847" max="13847" width="8.7109375" style="6" customWidth="1"/>
    <col min="13848" max="13848" width="13.5703125" style="6" customWidth="1"/>
    <col min="13849" max="13849" width="16.28515625" style="6" customWidth="1"/>
    <col min="13850" max="13867" width="9.42578125" style="6" customWidth="1"/>
    <col min="13868" max="13871" width="10.28515625" style="6" customWidth="1"/>
    <col min="13872" max="13893" width="0" style="6" hidden="1" customWidth="1"/>
    <col min="13894" max="13902" width="11.140625" style="6" customWidth="1"/>
    <col min="13903" max="13907" width="10.28515625" style="6" customWidth="1"/>
    <col min="13908" max="13916" width="9.42578125" style="6" customWidth="1"/>
    <col min="13917" max="14080" width="11.42578125" style="6"/>
    <col min="14081" max="14081" width="35.42578125" style="6" customWidth="1"/>
    <col min="14082" max="14082" width="23.5703125" style="6" customWidth="1"/>
    <col min="14083" max="14083" width="15" style="6" customWidth="1"/>
    <col min="14084" max="14084" width="15.7109375" style="6" customWidth="1"/>
    <col min="14085" max="14085" width="13.42578125" style="6" customWidth="1"/>
    <col min="14086" max="14086" width="13" style="6" customWidth="1"/>
    <col min="14087" max="14087" width="14.7109375" style="6" customWidth="1"/>
    <col min="14088" max="14088" width="13" style="6" customWidth="1"/>
    <col min="14089" max="14089" width="12.5703125" style="6" customWidth="1"/>
    <col min="14090" max="14090" width="9.28515625" style="6" customWidth="1"/>
    <col min="14091" max="14091" width="10.28515625" style="6" customWidth="1"/>
    <col min="14092" max="14092" width="9.28515625" style="6" customWidth="1"/>
    <col min="14093" max="14093" width="9.42578125" style="6" customWidth="1"/>
    <col min="14094" max="14094" width="9.140625" style="6" customWidth="1"/>
    <col min="14095" max="14095" width="9.28515625" style="6" customWidth="1"/>
    <col min="14096" max="14096" width="9.42578125" style="6" customWidth="1"/>
    <col min="14097" max="14097" width="9.7109375" style="6" customWidth="1"/>
    <col min="14098" max="14098" width="9.5703125" style="6" customWidth="1"/>
    <col min="14099" max="14099" width="9.28515625" style="6" customWidth="1"/>
    <col min="14100" max="14100" width="8.5703125" style="6" customWidth="1"/>
    <col min="14101" max="14101" width="8.85546875" style="6" customWidth="1"/>
    <col min="14102" max="14102" width="9.7109375" style="6" customWidth="1"/>
    <col min="14103" max="14103" width="8.7109375" style="6" customWidth="1"/>
    <col min="14104" max="14104" width="13.5703125" style="6" customWidth="1"/>
    <col min="14105" max="14105" width="16.28515625" style="6" customWidth="1"/>
    <col min="14106" max="14123" width="9.42578125" style="6" customWidth="1"/>
    <col min="14124" max="14127" width="10.28515625" style="6" customWidth="1"/>
    <col min="14128" max="14149" width="0" style="6" hidden="1" customWidth="1"/>
    <col min="14150" max="14158" width="11.140625" style="6" customWidth="1"/>
    <col min="14159" max="14163" width="10.28515625" style="6" customWidth="1"/>
    <col min="14164" max="14172" width="9.42578125" style="6" customWidth="1"/>
    <col min="14173" max="14336" width="11.42578125" style="6"/>
    <col min="14337" max="14337" width="35.42578125" style="6" customWidth="1"/>
    <col min="14338" max="14338" width="23.5703125" style="6" customWidth="1"/>
    <col min="14339" max="14339" width="15" style="6" customWidth="1"/>
    <col min="14340" max="14340" width="15.7109375" style="6" customWidth="1"/>
    <col min="14341" max="14341" width="13.42578125" style="6" customWidth="1"/>
    <col min="14342" max="14342" width="13" style="6" customWidth="1"/>
    <col min="14343" max="14343" width="14.7109375" style="6" customWidth="1"/>
    <col min="14344" max="14344" width="13" style="6" customWidth="1"/>
    <col min="14345" max="14345" width="12.5703125" style="6" customWidth="1"/>
    <col min="14346" max="14346" width="9.28515625" style="6" customWidth="1"/>
    <col min="14347" max="14347" width="10.28515625" style="6" customWidth="1"/>
    <col min="14348" max="14348" width="9.28515625" style="6" customWidth="1"/>
    <col min="14349" max="14349" width="9.42578125" style="6" customWidth="1"/>
    <col min="14350" max="14350" width="9.140625" style="6" customWidth="1"/>
    <col min="14351" max="14351" width="9.28515625" style="6" customWidth="1"/>
    <col min="14352" max="14352" width="9.42578125" style="6" customWidth="1"/>
    <col min="14353" max="14353" width="9.7109375" style="6" customWidth="1"/>
    <col min="14354" max="14354" width="9.5703125" style="6" customWidth="1"/>
    <col min="14355" max="14355" width="9.28515625" style="6" customWidth="1"/>
    <col min="14356" max="14356" width="8.5703125" style="6" customWidth="1"/>
    <col min="14357" max="14357" width="8.85546875" style="6" customWidth="1"/>
    <col min="14358" max="14358" width="9.7109375" style="6" customWidth="1"/>
    <col min="14359" max="14359" width="8.7109375" style="6" customWidth="1"/>
    <col min="14360" max="14360" width="13.5703125" style="6" customWidth="1"/>
    <col min="14361" max="14361" width="16.28515625" style="6" customWidth="1"/>
    <col min="14362" max="14379" width="9.42578125" style="6" customWidth="1"/>
    <col min="14380" max="14383" width="10.28515625" style="6" customWidth="1"/>
    <col min="14384" max="14405" width="0" style="6" hidden="1" customWidth="1"/>
    <col min="14406" max="14414" width="11.140625" style="6" customWidth="1"/>
    <col min="14415" max="14419" width="10.28515625" style="6" customWidth="1"/>
    <col min="14420" max="14428" width="9.42578125" style="6" customWidth="1"/>
    <col min="14429" max="14592" width="11.42578125" style="6"/>
    <col min="14593" max="14593" width="35.42578125" style="6" customWidth="1"/>
    <col min="14594" max="14594" width="23.5703125" style="6" customWidth="1"/>
    <col min="14595" max="14595" width="15" style="6" customWidth="1"/>
    <col min="14596" max="14596" width="15.7109375" style="6" customWidth="1"/>
    <col min="14597" max="14597" width="13.42578125" style="6" customWidth="1"/>
    <col min="14598" max="14598" width="13" style="6" customWidth="1"/>
    <col min="14599" max="14599" width="14.7109375" style="6" customWidth="1"/>
    <col min="14600" max="14600" width="13" style="6" customWidth="1"/>
    <col min="14601" max="14601" width="12.5703125" style="6" customWidth="1"/>
    <col min="14602" max="14602" width="9.28515625" style="6" customWidth="1"/>
    <col min="14603" max="14603" width="10.28515625" style="6" customWidth="1"/>
    <col min="14604" max="14604" width="9.28515625" style="6" customWidth="1"/>
    <col min="14605" max="14605" width="9.42578125" style="6" customWidth="1"/>
    <col min="14606" max="14606" width="9.140625" style="6" customWidth="1"/>
    <col min="14607" max="14607" width="9.28515625" style="6" customWidth="1"/>
    <col min="14608" max="14608" width="9.42578125" style="6" customWidth="1"/>
    <col min="14609" max="14609" width="9.7109375" style="6" customWidth="1"/>
    <col min="14610" max="14610" width="9.5703125" style="6" customWidth="1"/>
    <col min="14611" max="14611" width="9.28515625" style="6" customWidth="1"/>
    <col min="14612" max="14612" width="8.5703125" style="6" customWidth="1"/>
    <col min="14613" max="14613" width="8.85546875" style="6" customWidth="1"/>
    <col min="14614" max="14614" width="9.7109375" style="6" customWidth="1"/>
    <col min="14615" max="14615" width="8.7109375" style="6" customWidth="1"/>
    <col min="14616" max="14616" width="13.5703125" style="6" customWidth="1"/>
    <col min="14617" max="14617" width="16.28515625" style="6" customWidth="1"/>
    <col min="14618" max="14635" width="9.42578125" style="6" customWidth="1"/>
    <col min="14636" max="14639" width="10.28515625" style="6" customWidth="1"/>
    <col min="14640" max="14661" width="0" style="6" hidden="1" customWidth="1"/>
    <col min="14662" max="14670" width="11.140625" style="6" customWidth="1"/>
    <col min="14671" max="14675" width="10.28515625" style="6" customWidth="1"/>
    <col min="14676" max="14684" width="9.42578125" style="6" customWidth="1"/>
    <col min="14685" max="14848" width="11.42578125" style="6"/>
    <col min="14849" max="14849" width="35.42578125" style="6" customWidth="1"/>
    <col min="14850" max="14850" width="23.5703125" style="6" customWidth="1"/>
    <col min="14851" max="14851" width="15" style="6" customWidth="1"/>
    <col min="14852" max="14852" width="15.7109375" style="6" customWidth="1"/>
    <col min="14853" max="14853" width="13.42578125" style="6" customWidth="1"/>
    <col min="14854" max="14854" width="13" style="6" customWidth="1"/>
    <col min="14855" max="14855" width="14.7109375" style="6" customWidth="1"/>
    <col min="14856" max="14856" width="13" style="6" customWidth="1"/>
    <col min="14857" max="14857" width="12.5703125" style="6" customWidth="1"/>
    <col min="14858" max="14858" width="9.28515625" style="6" customWidth="1"/>
    <col min="14859" max="14859" width="10.28515625" style="6" customWidth="1"/>
    <col min="14860" max="14860" width="9.28515625" style="6" customWidth="1"/>
    <col min="14861" max="14861" width="9.42578125" style="6" customWidth="1"/>
    <col min="14862" max="14862" width="9.140625" style="6" customWidth="1"/>
    <col min="14863" max="14863" width="9.28515625" style="6" customWidth="1"/>
    <col min="14864" max="14864" width="9.42578125" style="6" customWidth="1"/>
    <col min="14865" max="14865" width="9.7109375" style="6" customWidth="1"/>
    <col min="14866" max="14866" width="9.5703125" style="6" customWidth="1"/>
    <col min="14867" max="14867" width="9.28515625" style="6" customWidth="1"/>
    <col min="14868" max="14868" width="8.5703125" style="6" customWidth="1"/>
    <col min="14869" max="14869" width="8.85546875" style="6" customWidth="1"/>
    <col min="14870" max="14870" width="9.7109375" style="6" customWidth="1"/>
    <col min="14871" max="14871" width="8.7109375" style="6" customWidth="1"/>
    <col min="14872" max="14872" width="13.5703125" style="6" customWidth="1"/>
    <col min="14873" max="14873" width="16.28515625" style="6" customWidth="1"/>
    <col min="14874" max="14891" width="9.42578125" style="6" customWidth="1"/>
    <col min="14892" max="14895" width="10.28515625" style="6" customWidth="1"/>
    <col min="14896" max="14917" width="0" style="6" hidden="1" customWidth="1"/>
    <col min="14918" max="14926" width="11.140625" style="6" customWidth="1"/>
    <col min="14927" max="14931" width="10.28515625" style="6" customWidth="1"/>
    <col min="14932" max="14940" width="9.42578125" style="6" customWidth="1"/>
    <col min="14941" max="15104" width="11.42578125" style="6"/>
    <col min="15105" max="15105" width="35.42578125" style="6" customWidth="1"/>
    <col min="15106" max="15106" width="23.5703125" style="6" customWidth="1"/>
    <col min="15107" max="15107" width="15" style="6" customWidth="1"/>
    <col min="15108" max="15108" width="15.7109375" style="6" customWidth="1"/>
    <col min="15109" max="15109" width="13.42578125" style="6" customWidth="1"/>
    <col min="15110" max="15110" width="13" style="6" customWidth="1"/>
    <col min="15111" max="15111" width="14.7109375" style="6" customWidth="1"/>
    <col min="15112" max="15112" width="13" style="6" customWidth="1"/>
    <col min="15113" max="15113" width="12.5703125" style="6" customWidth="1"/>
    <col min="15114" max="15114" width="9.28515625" style="6" customWidth="1"/>
    <col min="15115" max="15115" width="10.28515625" style="6" customWidth="1"/>
    <col min="15116" max="15116" width="9.28515625" style="6" customWidth="1"/>
    <col min="15117" max="15117" width="9.42578125" style="6" customWidth="1"/>
    <col min="15118" max="15118" width="9.140625" style="6" customWidth="1"/>
    <col min="15119" max="15119" width="9.28515625" style="6" customWidth="1"/>
    <col min="15120" max="15120" width="9.42578125" style="6" customWidth="1"/>
    <col min="15121" max="15121" width="9.7109375" style="6" customWidth="1"/>
    <col min="15122" max="15122" width="9.5703125" style="6" customWidth="1"/>
    <col min="15123" max="15123" width="9.28515625" style="6" customWidth="1"/>
    <col min="15124" max="15124" width="8.5703125" style="6" customWidth="1"/>
    <col min="15125" max="15125" width="8.85546875" style="6" customWidth="1"/>
    <col min="15126" max="15126" width="9.7109375" style="6" customWidth="1"/>
    <col min="15127" max="15127" width="8.7109375" style="6" customWidth="1"/>
    <col min="15128" max="15128" width="13.5703125" style="6" customWidth="1"/>
    <col min="15129" max="15129" width="16.28515625" style="6" customWidth="1"/>
    <col min="15130" max="15147" width="9.42578125" style="6" customWidth="1"/>
    <col min="15148" max="15151" width="10.28515625" style="6" customWidth="1"/>
    <col min="15152" max="15173" width="0" style="6" hidden="1" customWidth="1"/>
    <col min="15174" max="15182" width="11.140625" style="6" customWidth="1"/>
    <col min="15183" max="15187" width="10.28515625" style="6" customWidth="1"/>
    <col min="15188" max="15196" width="9.42578125" style="6" customWidth="1"/>
    <col min="15197" max="15360" width="11.42578125" style="6"/>
    <col min="15361" max="15361" width="35.42578125" style="6" customWidth="1"/>
    <col min="15362" max="15362" width="23.5703125" style="6" customWidth="1"/>
    <col min="15363" max="15363" width="15" style="6" customWidth="1"/>
    <col min="15364" max="15364" width="15.7109375" style="6" customWidth="1"/>
    <col min="15365" max="15365" width="13.42578125" style="6" customWidth="1"/>
    <col min="15366" max="15366" width="13" style="6" customWidth="1"/>
    <col min="15367" max="15367" width="14.7109375" style="6" customWidth="1"/>
    <col min="15368" max="15368" width="13" style="6" customWidth="1"/>
    <col min="15369" max="15369" width="12.5703125" style="6" customWidth="1"/>
    <col min="15370" max="15370" width="9.28515625" style="6" customWidth="1"/>
    <col min="15371" max="15371" width="10.28515625" style="6" customWidth="1"/>
    <col min="15372" max="15372" width="9.28515625" style="6" customWidth="1"/>
    <col min="15373" max="15373" width="9.42578125" style="6" customWidth="1"/>
    <col min="15374" max="15374" width="9.140625" style="6" customWidth="1"/>
    <col min="15375" max="15375" width="9.28515625" style="6" customWidth="1"/>
    <col min="15376" max="15376" width="9.42578125" style="6" customWidth="1"/>
    <col min="15377" max="15377" width="9.7109375" style="6" customWidth="1"/>
    <col min="15378" max="15378" width="9.5703125" style="6" customWidth="1"/>
    <col min="15379" max="15379" width="9.28515625" style="6" customWidth="1"/>
    <col min="15380" max="15380" width="8.5703125" style="6" customWidth="1"/>
    <col min="15381" max="15381" width="8.85546875" style="6" customWidth="1"/>
    <col min="15382" max="15382" width="9.7109375" style="6" customWidth="1"/>
    <col min="15383" max="15383" width="8.7109375" style="6" customWidth="1"/>
    <col min="15384" max="15384" width="13.5703125" style="6" customWidth="1"/>
    <col min="15385" max="15385" width="16.28515625" style="6" customWidth="1"/>
    <col min="15386" max="15403" width="9.42578125" style="6" customWidth="1"/>
    <col min="15404" max="15407" width="10.28515625" style="6" customWidth="1"/>
    <col min="15408" max="15429" width="0" style="6" hidden="1" customWidth="1"/>
    <col min="15430" max="15438" width="11.140625" style="6" customWidth="1"/>
    <col min="15439" max="15443" width="10.28515625" style="6" customWidth="1"/>
    <col min="15444" max="15452" width="9.42578125" style="6" customWidth="1"/>
    <col min="15453" max="15616" width="11.42578125" style="6"/>
    <col min="15617" max="15617" width="35.42578125" style="6" customWidth="1"/>
    <col min="15618" max="15618" width="23.5703125" style="6" customWidth="1"/>
    <col min="15619" max="15619" width="15" style="6" customWidth="1"/>
    <col min="15620" max="15620" width="15.7109375" style="6" customWidth="1"/>
    <col min="15621" max="15621" width="13.42578125" style="6" customWidth="1"/>
    <col min="15622" max="15622" width="13" style="6" customWidth="1"/>
    <col min="15623" max="15623" width="14.7109375" style="6" customWidth="1"/>
    <col min="15624" max="15624" width="13" style="6" customWidth="1"/>
    <col min="15625" max="15625" width="12.5703125" style="6" customWidth="1"/>
    <col min="15626" max="15626" width="9.28515625" style="6" customWidth="1"/>
    <col min="15627" max="15627" width="10.28515625" style="6" customWidth="1"/>
    <col min="15628" max="15628" width="9.28515625" style="6" customWidth="1"/>
    <col min="15629" max="15629" width="9.42578125" style="6" customWidth="1"/>
    <col min="15630" max="15630" width="9.140625" style="6" customWidth="1"/>
    <col min="15631" max="15631" width="9.28515625" style="6" customWidth="1"/>
    <col min="15632" max="15632" width="9.42578125" style="6" customWidth="1"/>
    <col min="15633" max="15633" width="9.7109375" style="6" customWidth="1"/>
    <col min="15634" max="15634" width="9.5703125" style="6" customWidth="1"/>
    <col min="15635" max="15635" width="9.28515625" style="6" customWidth="1"/>
    <col min="15636" max="15636" width="8.5703125" style="6" customWidth="1"/>
    <col min="15637" max="15637" width="8.85546875" style="6" customWidth="1"/>
    <col min="15638" max="15638" width="9.7109375" style="6" customWidth="1"/>
    <col min="15639" max="15639" width="8.7109375" style="6" customWidth="1"/>
    <col min="15640" max="15640" width="13.5703125" style="6" customWidth="1"/>
    <col min="15641" max="15641" width="16.28515625" style="6" customWidth="1"/>
    <col min="15642" max="15659" width="9.42578125" style="6" customWidth="1"/>
    <col min="15660" max="15663" width="10.28515625" style="6" customWidth="1"/>
    <col min="15664" max="15685" width="0" style="6" hidden="1" customWidth="1"/>
    <col min="15686" max="15694" width="11.140625" style="6" customWidth="1"/>
    <col min="15695" max="15699" width="10.28515625" style="6" customWidth="1"/>
    <col min="15700" max="15708" width="9.42578125" style="6" customWidth="1"/>
    <col min="15709" max="15872" width="11.42578125" style="6"/>
    <col min="15873" max="15873" width="35.42578125" style="6" customWidth="1"/>
    <col min="15874" max="15874" width="23.5703125" style="6" customWidth="1"/>
    <col min="15875" max="15875" width="15" style="6" customWidth="1"/>
    <col min="15876" max="15876" width="15.7109375" style="6" customWidth="1"/>
    <col min="15877" max="15877" width="13.42578125" style="6" customWidth="1"/>
    <col min="15878" max="15878" width="13" style="6" customWidth="1"/>
    <col min="15879" max="15879" width="14.7109375" style="6" customWidth="1"/>
    <col min="15880" max="15880" width="13" style="6" customWidth="1"/>
    <col min="15881" max="15881" width="12.5703125" style="6" customWidth="1"/>
    <col min="15882" max="15882" width="9.28515625" style="6" customWidth="1"/>
    <col min="15883" max="15883" width="10.28515625" style="6" customWidth="1"/>
    <col min="15884" max="15884" width="9.28515625" style="6" customWidth="1"/>
    <col min="15885" max="15885" width="9.42578125" style="6" customWidth="1"/>
    <col min="15886" max="15886" width="9.140625" style="6" customWidth="1"/>
    <col min="15887" max="15887" width="9.28515625" style="6" customWidth="1"/>
    <col min="15888" max="15888" width="9.42578125" style="6" customWidth="1"/>
    <col min="15889" max="15889" width="9.7109375" style="6" customWidth="1"/>
    <col min="15890" max="15890" width="9.5703125" style="6" customWidth="1"/>
    <col min="15891" max="15891" width="9.28515625" style="6" customWidth="1"/>
    <col min="15892" max="15892" width="8.5703125" style="6" customWidth="1"/>
    <col min="15893" max="15893" width="8.85546875" style="6" customWidth="1"/>
    <col min="15894" max="15894" width="9.7109375" style="6" customWidth="1"/>
    <col min="15895" max="15895" width="8.7109375" style="6" customWidth="1"/>
    <col min="15896" max="15896" width="13.5703125" style="6" customWidth="1"/>
    <col min="15897" max="15897" width="16.28515625" style="6" customWidth="1"/>
    <col min="15898" max="15915" width="9.42578125" style="6" customWidth="1"/>
    <col min="15916" max="15919" width="10.28515625" style="6" customWidth="1"/>
    <col min="15920" max="15941" width="0" style="6" hidden="1" customWidth="1"/>
    <col min="15942" max="15950" width="11.140625" style="6" customWidth="1"/>
    <col min="15951" max="15955" width="10.28515625" style="6" customWidth="1"/>
    <col min="15956" max="15964" width="9.42578125" style="6" customWidth="1"/>
    <col min="15965" max="16128" width="11.42578125" style="6"/>
    <col min="16129" max="16129" width="35.42578125" style="6" customWidth="1"/>
    <col min="16130" max="16130" width="23.5703125" style="6" customWidth="1"/>
    <col min="16131" max="16131" width="15" style="6" customWidth="1"/>
    <col min="16132" max="16132" width="15.7109375" style="6" customWidth="1"/>
    <col min="16133" max="16133" width="13.42578125" style="6" customWidth="1"/>
    <col min="16134" max="16134" width="13" style="6" customWidth="1"/>
    <col min="16135" max="16135" width="14.7109375" style="6" customWidth="1"/>
    <col min="16136" max="16136" width="13" style="6" customWidth="1"/>
    <col min="16137" max="16137" width="12.5703125" style="6" customWidth="1"/>
    <col min="16138" max="16138" width="9.28515625" style="6" customWidth="1"/>
    <col min="16139" max="16139" width="10.28515625" style="6" customWidth="1"/>
    <col min="16140" max="16140" width="9.28515625" style="6" customWidth="1"/>
    <col min="16141" max="16141" width="9.42578125" style="6" customWidth="1"/>
    <col min="16142" max="16142" width="9.140625" style="6" customWidth="1"/>
    <col min="16143" max="16143" width="9.28515625" style="6" customWidth="1"/>
    <col min="16144" max="16144" width="9.42578125" style="6" customWidth="1"/>
    <col min="16145" max="16145" width="9.7109375" style="6" customWidth="1"/>
    <col min="16146" max="16146" width="9.5703125" style="6" customWidth="1"/>
    <col min="16147" max="16147" width="9.28515625" style="6" customWidth="1"/>
    <col min="16148" max="16148" width="8.5703125" style="6" customWidth="1"/>
    <col min="16149" max="16149" width="8.85546875" style="6" customWidth="1"/>
    <col min="16150" max="16150" width="9.7109375" style="6" customWidth="1"/>
    <col min="16151" max="16151" width="8.7109375" style="6" customWidth="1"/>
    <col min="16152" max="16152" width="13.5703125" style="6" customWidth="1"/>
    <col min="16153" max="16153" width="16.28515625" style="6" customWidth="1"/>
    <col min="16154" max="16171" width="9.42578125" style="6" customWidth="1"/>
    <col min="16172" max="16175" width="10.28515625" style="6" customWidth="1"/>
    <col min="16176" max="16197" width="0" style="6" hidden="1" customWidth="1"/>
    <col min="16198" max="16206" width="11.140625" style="6" customWidth="1"/>
    <col min="16207" max="16211" width="10.28515625" style="6" customWidth="1"/>
    <col min="16212" max="16220" width="9.42578125" style="6" customWidth="1"/>
    <col min="16221" max="16384" width="11.42578125" style="6"/>
  </cols>
  <sheetData>
    <row r="1" spans="1:81" s="3" customFormat="1" x14ac:dyDescent="0.2">
      <c r="A1" s="1" t="s">
        <v>0</v>
      </c>
      <c r="B1" s="2"/>
      <c r="C1" s="2"/>
      <c r="D1" s="2"/>
      <c r="E1" s="2"/>
      <c r="F1" s="2"/>
      <c r="G1" s="2"/>
      <c r="H1" s="2"/>
      <c r="I1" s="2"/>
      <c r="J1" s="2"/>
      <c r="K1" s="2"/>
      <c r="L1" s="2"/>
      <c r="M1" s="2"/>
      <c r="N1" s="2"/>
      <c r="AK1" s="4"/>
      <c r="AL1" s="4"/>
      <c r="AM1" s="4"/>
      <c r="AN1" s="4"/>
      <c r="AO1" s="4"/>
      <c r="AP1" s="4"/>
      <c r="AS1" s="5"/>
      <c r="AT1" s="5"/>
      <c r="AU1" s="5"/>
      <c r="AV1" s="6"/>
      <c r="AW1" s="7"/>
      <c r="AX1" s="5"/>
      <c r="AY1" s="5"/>
      <c r="AZ1" s="5"/>
      <c r="BA1" s="5"/>
      <c r="BB1" s="5"/>
      <c r="BC1" s="5"/>
      <c r="BD1" s="5"/>
      <c r="BE1" s="5"/>
      <c r="BF1" s="5"/>
      <c r="BG1" s="5"/>
      <c r="BH1" s="5"/>
      <c r="BI1" s="5"/>
      <c r="BJ1" s="5"/>
      <c r="BK1" s="5"/>
      <c r="BL1" s="5"/>
      <c r="BM1" s="5"/>
      <c r="BN1" s="5"/>
      <c r="BO1" s="5"/>
      <c r="BP1" s="7"/>
      <c r="BQ1" s="5"/>
      <c r="BR1" s="5"/>
      <c r="BS1" s="5"/>
      <c r="BT1" s="5"/>
      <c r="BU1" s="5"/>
      <c r="BV1" s="5"/>
      <c r="BW1" s="5"/>
      <c r="BX1" s="5"/>
      <c r="BY1" s="5"/>
      <c r="BZ1" s="5"/>
      <c r="CA1" s="5"/>
      <c r="CB1" s="5"/>
      <c r="CC1" s="5"/>
    </row>
    <row r="2" spans="1:81" s="3" customFormat="1" x14ac:dyDescent="0.2">
      <c r="A2" s="1" t="str">
        <f>CONCATENATE("COMUNA: ",[9]NOMBRE!B2," - ","( ",[9]NOMBRE!C2,[9]NOMBRE!D2,[9]NOMBRE!E2,[9]NOMBRE!F2,[9]NOMBRE!G2," )")</f>
        <v>COMUNA: Linares - ( 07401 )</v>
      </c>
      <c r="B2" s="2"/>
      <c r="C2" s="2"/>
      <c r="D2" s="2"/>
      <c r="E2" s="2"/>
      <c r="F2" s="2"/>
      <c r="G2" s="2"/>
      <c r="H2" s="2"/>
      <c r="I2" s="2"/>
      <c r="J2" s="2"/>
      <c r="K2" s="2"/>
      <c r="L2" s="2"/>
      <c r="M2" s="2"/>
      <c r="N2" s="2"/>
      <c r="AK2" s="4"/>
      <c r="AL2" s="4"/>
      <c r="AM2" s="4"/>
      <c r="AN2" s="4"/>
      <c r="AO2" s="4"/>
      <c r="AP2" s="4"/>
      <c r="AS2" s="5"/>
      <c r="AT2" s="5"/>
      <c r="AU2" s="5"/>
      <c r="AV2" s="6"/>
      <c r="AW2" s="7"/>
      <c r="AX2" s="5"/>
      <c r="AY2" s="5"/>
      <c r="AZ2" s="5"/>
      <c r="BA2" s="5"/>
      <c r="BB2" s="5"/>
      <c r="BC2" s="5"/>
      <c r="BD2" s="5"/>
      <c r="BE2" s="5"/>
      <c r="BF2" s="5"/>
      <c r="BG2" s="5"/>
      <c r="BH2" s="5"/>
      <c r="BI2" s="5"/>
      <c r="BJ2" s="5"/>
      <c r="BK2" s="5"/>
      <c r="BL2" s="5"/>
      <c r="BM2" s="5"/>
      <c r="BN2" s="5"/>
      <c r="BO2" s="5"/>
      <c r="BP2" s="7"/>
      <c r="BQ2" s="5"/>
      <c r="BR2" s="5"/>
      <c r="BS2" s="5"/>
      <c r="BT2" s="5"/>
      <c r="BU2" s="5"/>
      <c r="BV2" s="5"/>
      <c r="BW2" s="5"/>
      <c r="BX2" s="5"/>
      <c r="BY2" s="5"/>
      <c r="BZ2" s="5"/>
      <c r="CA2" s="5"/>
      <c r="CB2" s="5"/>
      <c r="CC2" s="5"/>
    </row>
    <row r="3" spans="1:81" s="3" customFormat="1" x14ac:dyDescent="0.2">
      <c r="A3" s="1" t="str">
        <f>CONCATENATE("ESTABLECIMIENTO/ESTRATEGIA: ",[9]NOMBRE!B3," - ","( ",[9]NOMBRE!C3,[9]NOMBRE!D3,[9]NOMBRE!E3,[9]NOMBRE!F3,[9]NOMBRE!G3,[9]NOMBRE!H3," )")</f>
        <v>ESTABLECIMIENTO/ESTRATEGIA: Hospital Presidente Carlos Ibáñez del Campo - ( 116108 )</v>
      </c>
      <c r="B3" s="2"/>
      <c r="C3" s="2"/>
      <c r="D3" s="2"/>
      <c r="E3" s="2"/>
      <c r="F3" s="2"/>
      <c r="G3" s="2"/>
      <c r="H3" s="2"/>
      <c r="I3" s="2"/>
      <c r="J3" s="2"/>
      <c r="K3" s="2"/>
      <c r="L3" s="2"/>
      <c r="M3" s="2"/>
      <c r="N3" s="2"/>
      <c r="AK3" s="4"/>
      <c r="AL3" s="4"/>
      <c r="AM3" s="4"/>
      <c r="AN3" s="4"/>
      <c r="AO3" s="4"/>
      <c r="AP3" s="4"/>
      <c r="AS3" s="5"/>
      <c r="AT3" s="5"/>
      <c r="AU3" s="5"/>
      <c r="AV3" s="6"/>
      <c r="AW3" s="7"/>
      <c r="AX3" s="5"/>
      <c r="AY3" s="5"/>
      <c r="AZ3" s="5"/>
      <c r="BA3" s="5"/>
      <c r="BB3" s="5"/>
      <c r="BC3" s="5"/>
      <c r="BD3" s="5"/>
      <c r="BE3" s="5"/>
      <c r="BF3" s="5"/>
      <c r="BG3" s="5"/>
      <c r="BH3" s="5"/>
      <c r="BI3" s="5"/>
      <c r="BJ3" s="5"/>
      <c r="BK3" s="5"/>
      <c r="BL3" s="5"/>
      <c r="BM3" s="5"/>
      <c r="BN3" s="5"/>
      <c r="BO3" s="5"/>
      <c r="BP3" s="7"/>
      <c r="BQ3" s="5"/>
      <c r="BR3" s="5"/>
      <c r="BS3" s="5"/>
      <c r="BT3" s="5"/>
      <c r="BU3" s="5"/>
      <c r="BV3" s="5"/>
      <c r="BW3" s="5"/>
      <c r="BX3" s="5"/>
      <c r="BY3" s="5"/>
      <c r="BZ3" s="5"/>
      <c r="CA3" s="5"/>
      <c r="CB3" s="5"/>
      <c r="CC3" s="5"/>
    </row>
    <row r="4" spans="1:81" s="3" customFormat="1" x14ac:dyDescent="0.2">
      <c r="A4" s="1" t="str">
        <f>CONCATENATE("MES: ",[9]NOMBRE!B6," - ","( ",[9]NOMBRE!C6,[9]NOMBRE!D6," )")</f>
        <v>MES: AGOSTO - ( 08 )</v>
      </c>
      <c r="B4" s="2"/>
      <c r="C4" s="2"/>
      <c r="D4" s="2"/>
      <c r="E4" s="2"/>
      <c r="F4" s="2"/>
      <c r="G4" s="2"/>
      <c r="H4" s="2"/>
      <c r="I4" s="2"/>
      <c r="J4" s="2"/>
      <c r="K4" s="2"/>
      <c r="L4" s="2"/>
      <c r="M4" s="2"/>
      <c r="N4" s="2"/>
      <c r="AK4" s="4"/>
      <c r="AL4" s="4"/>
      <c r="AM4" s="4"/>
      <c r="AN4" s="4"/>
      <c r="AO4" s="4"/>
      <c r="AP4" s="4"/>
      <c r="AS4" s="5"/>
      <c r="AT4" s="5"/>
      <c r="AU4" s="5"/>
      <c r="AV4" s="6"/>
      <c r="AW4" s="7"/>
      <c r="AX4" s="5"/>
      <c r="AY4" s="5"/>
      <c r="AZ4" s="5"/>
      <c r="BA4" s="5"/>
      <c r="BB4" s="5"/>
      <c r="BC4" s="5"/>
      <c r="BD4" s="5"/>
      <c r="BE4" s="5"/>
      <c r="BF4" s="5"/>
      <c r="BG4" s="5"/>
      <c r="BH4" s="5"/>
      <c r="BI4" s="5"/>
      <c r="BJ4" s="5"/>
      <c r="BK4" s="5"/>
      <c r="BL4" s="5"/>
      <c r="BM4" s="5"/>
      <c r="BN4" s="5"/>
      <c r="BO4" s="5"/>
      <c r="BP4" s="7"/>
      <c r="BQ4" s="5"/>
      <c r="BR4" s="5"/>
      <c r="BS4" s="5"/>
      <c r="BT4" s="5"/>
      <c r="BU4" s="5"/>
      <c r="BV4" s="5"/>
      <c r="BW4" s="5"/>
      <c r="BX4" s="5"/>
      <c r="BY4" s="5"/>
      <c r="BZ4" s="5"/>
      <c r="CA4" s="5"/>
      <c r="CB4" s="5"/>
      <c r="CC4" s="5"/>
    </row>
    <row r="5" spans="1:81" s="3" customFormat="1" x14ac:dyDescent="0.2">
      <c r="A5" s="8" t="str">
        <f>CONCATENATE("AÑO: ",[9]NOMBRE!B7)</f>
        <v>AÑO: 2015</v>
      </c>
      <c r="B5" s="2"/>
      <c r="C5" s="2"/>
      <c r="D5" s="2"/>
      <c r="E5" s="2"/>
      <c r="F5" s="2"/>
      <c r="G5" s="2"/>
      <c r="H5" s="2"/>
      <c r="I5" s="2"/>
      <c r="J5" s="2"/>
      <c r="K5" s="2"/>
      <c r="L5" s="2"/>
      <c r="M5" s="2"/>
      <c r="N5" s="2"/>
      <c r="AK5" s="4"/>
      <c r="AL5" s="4"/>
      <c r="AM5" s="4"/>
      <c r="AN5" s="4"/>
      <c r="AO5" s="4"/>
      <c r="AP5" s="4"/>
      <c r="AS5" s="5"/>
      <c r="AT5" s="5"/>
      <c r="AU5" s="5"/>
      <c r="AV5" s="6"/>
      <c r="AW5" s="7"/>
      <c r="AX5" s="5"/>
      <c r="AY5" s="5"/>
      <c r="AZ5" s="5"/>
      <c r="BA5" s="5"/>
      <c r="BB5" s="5"/>
      <c r="BC5" s="5"/>
      <c r="BD5" s="5"/>
      <c r="BE5" s="5"/>
      <c r="BF5" s="5"/>
      <c r="BG5" s="5"/>
      <c r="BH5" s="5"/>
      <c r="BI5" s="5"/>
      <c r="BJ5" s="5"/>
      <c r="BK5" s="5"/>
      <c r="BL5" s="5"/>
      <c r="BM5" s="5"/>
      <c r="BN5" s="5"/>
      <c r="BO5" s="5"/>
      <c r="BP5" s="7"/>
      <c r="BQ5" s="5"/>
      <c r="BR5" s="5"/>
      <c r="BS5" s="5"/>
      <c r="BT5" s="5"/>
      <c r="BU5" s="5"/>
      <c r="BV5" s="5"/>
      <c r="BW5" s="5"/>
      <c r="BX5" s="5"/>
      <c r="BY5" s="5"/>
      <c r="BZ5" s="5"/>
      <c r="CA5" s="5"/>
      <c r="CB5" s="5"/>
      <c r="CC5" s="5"/>
    </row>
    <row r="6" spans="1:81" s="3" customFormat="1" ht="14.25" customHeight="1" x14ac:dyDescent="0.15">
      <c r="A6" s="323" t="s">
        <v>1</v>
      </c>
      <c r="B6" s="323"/>
      <c r="C6" s="323"/>
      <c r="D6" s="323"/>
      <c r="E6" s="323"/>
      <c r="F6" s="323"/>
      <c r="G6" s="323"/>
      <c r="H6" s="323"/>
      <c r="I6" s="323"/>
      <c r="J6" s="323"/>
      <c r="K6" s="323"/>
      <c r="L6" s="323"/>
      <c r="M6" s="323"/>
      <c r="N6" s="323"/>
      <c r="O6" s="9"/>
      <c r="AK6" s="4"/>
      <c r="AL6" s="4"/>
      <c r="AM6" s="4"/>
      <c r="AN6" s="4"/>
      <c r="AO6" s="4"/>
      <c r="AP6" s="4"/>
      <c r="AS6" s="5"/>
      <c r="AT6" s="5"/>
      <c r="AU6" s="5"/>
      <c r="AV6" s="6"/>
      <c r="AW6" s="7"/>
      <c r="AX6" s="5"/>
      <c r="AY6" s="5"/>
      <c r="AZ6" s="5"/>
      <c r="BA6" s="5"/>
      <c r="BB6" s="5"/>
      <c r="BC6" s="5"/>
      <c r="BD6" s="5"/>
      <c r="BE6" s="5"/>
      <c r="BF6" s="5"/>
      <c r="BG6" s="5"/>
      <c r="BH6" s="5"/>
      <c r="BI6" s="5"/>
      <c r="BJ6" s="5"/>
      <c r="BK6" s="5"/>
      <c r="BL6" s="5"/>
      <c r="BM6" s="5"/>
      <c r="BN6" s="5"/>
      <c r="BO6" s="5"/>
      <c r="BP6" s="7"/>
      <c r="BQ6" s="5"/>
      <c r="BR6" s="5"/>
      <c r="BS6" s="5"/>
      <c r="BT6" s="5"/>
      <c r="BU6" s="5"/>
      <c r="BV6" s="5"/>
      <c r="BW6" s="5"/>
      <c r="BX6" s="5"/>
      <c r="BY6" s="5"/>
      <c r="BZ6" s="5"/>
      <c r="CA6" s="5"/>
      <c r="CB6" s="5"/>
      <c r="CC6" s="5"/>
    </row>
    <row r="7" spans="1:81" s="3" customFormat="1" x14ac:dyDescent="0.2">
      <c r="A7" s="2"/>
      <c r="B7" s="2"/>
      <c r="C7" s="2"/>
      <c r="D7" s="2"/>
      <c r="E7" s="2"/>
      <c r="F7" s="2"/>
      <c r="G7" s="2"/>
      <c r="H7" s="2"/>
      <c r="I7" s="2"/>
      <c r="J7" s="2"/>
      <c r="K7" s="2"/>
      <c r="L7" s="2"/>
      <c r="M7" s="2"/>
      <c r="N7" s="2"/>
      <c r="AK7" s="4"/>
      <c r="AL7" s="4"/>
      <c r="AM7" s="4"/>
      <c r="AN7" s="4"/>
      <c r="AO7" s="4"/>
      <c r="AP7" s="4"/>
      <c r="AS7" s="5"/>
      <c r="AT7" s="5"/>
      <c r="AU7" s="5"/>
      <c r="AV7" s="6"/>
      <c r="AW7" s="7"/>
      <c r="AX7" s="5"/>
      <c r="AY7" s="5"/>
      <c r="AZ7" s="5"/>
      <c r="BA7" s="5"/>
      <c r="BB7" s="5"/>
      <c r="BC7" s="5"/>
      <c r="BD7" s="5"/>
      <c r="BE7" s="5"/>
      <c r="BF7" s="5"/>
      <c r="BG7" s="5"/>
      <c r="BH7" s="5"/>
      <c r="BI7" s="5"/>
      <c r="BJ7" s="5"/>
      <c r="BK7" s="5"/>
      <c r="BL7" s="5"/>
      <c r="BM7" s="5"/>
      <c r="BN7" s="5"/>
      <c r="BO7" s="5"/>
      <c r="BP7" s="7"/>
      <c r="BQ7" s="5"/>
      <c r="BR7" s="5"/>
      <c r="BS7" s="5"/>
      <c r="BT7" s="5"/>
      <c r="BU7" s="5"/>
      <c r="BV7" s="5"/>
      <c r="BW7" s="5"/>
      <c r="BX7" s="5"/>
      <c r="BY7" s="5"/>
      <c r="BZ7" s="5"/>
      <c r="CA7" s="5"/>
      <c r="CB7" s="5"/>
      <c r="CC7" s="5"/>
    </row>
    <row r="8" spans="1:81" s="3" customFormat="1" ht="14.25" x14ac:dyDescent="0.2">
      <c r="A8" s="10" t="s">
        <v>2</v>
      </c>
      <c r="B8" s="2"/>
      <c r="C8" s="2"/>
      <c r="D8" s="2"/>
      <c r="E8" s="2"/>
      <c r="F8" s="2"/>
      <c r="G8" s="2"/>
      <c r="H8" s="11"/>
      <c r="I8" s="11"/>
      <c r="J8" s="11"/>
      <c r="K8" s="11"/>
      <c r="L8" s="11"/>
      <c r="M8" s="2"/>
      <c r="N8" s="2"/>
      <c r="AK8" s="4"/>
      <c r="AL8" s="4"/>
      <c r="AM8" s="4"/>
      <c r="AN8" s="4"/>
      <c r="AO8" s="4"/>
      <c r="AP8" s="4"/>
      <c r="AS8" s="5"/>
      <c r="AT8" s="5"/>
      <c r="AU8" s="5"/>
      <c r="AV8" s="6"/>
      <c r="AW8" s="7"/>
      <c r="AX8" s="5"/>
      <c r="AY8" s="5"/>
      <c r="AZ8" s="5"/>
      <c r="BA8" s="5"/>
      <c r="BB8" s="5"/>
      <c r="BC8" s="5"/>
      <c r="BD8" s="5"/>
      <c r="BE8" s="5"/>
      <c r="BF8" s="5"/>
      <c r="BG8" s="5"/>
      <c r="BH8" s="5"/>
      <c r="BI8" s="5"/>
      <c r="BJ8" s="5"/>
      <c r="BK8" s="5"/>
      <c r="BL8" s="5"/>
      <c r="BM8" s="5"/>
      <c r="BN8" s="5"/>
      <c r="BO8" s="5"/>
      <c r="BP8" s="7"/>
      <c r="BQ8" s="5"/>
      <c r="BR8" s="5"/>
      <c r="BS8" s="5"/>
      <c r="BT8" s="5"/>
      <c r="BU8" s="5"/>
      <c r="BV8" s="5"/>
      <c r="BW8" s="5"/>
      <c r="BX8" s="5"/>
      <c r="BY8" s="5"/>
      <c r="BZ8" s="5"/>
      <c r="CA8" s="5"/>
      <c r="CB8" s="5"/>
      <c r="CC8" s="5"/>
    </row>
    <row r="9" spans="1:81" s="13" customFormat="1" ht="15.75" customHeight="1" x14ac:dyDescent="0.2">
      <c r="A9" s="12" t="s">
        <v>3</v>
      </c>
      <c r="B9" s="12"/>
      <c r="R9" s="14"/>
      <c r="S9" s="14"/>
      <c r="T9" s="14"/>
      <c r="U9" s="15"/>
      <c r="V9" s="15"/>
      <c r="W9" s="15"/>
      <c r="X9" s="15"/>
      <c r="Y9" s="15"/>
      <c r="Z9" s="15"/>
      <c r="AA9" s="15"/>
      <c r="AB9" s="15"/>
      <c r="AC9" s="15"/>
      <c r="AI9" s="15"/>
      <c r="AJ9" s="15"/>
      <c r="AK9" s="15"/>
      <c r="AL9" s="15"/>
      <c r="AM9" s="15"/>
      <c r="AW9" s="16"/>
      <c r="AZ9" s="17"/>
      <c r="BA9" s="15"/>
      <c r="BB9" s="15"/>
      <c r="BC9" s="15"/>
      <c r="BD9" s="15"/>
      <c r="BE9" s="15"/>
      <c r="BF9" s="15"/>
      <c r="BP9" s="16"/>
    </row>
    <row r="10" spans="1:81" s="13" customFormat="1" ht="15.75" customHeight="1" x14ac:dyDescent="0.15">
      <c r="A10" s="324" t="s">
        <v>4</v>
      </c>
      <c r="B10" s="326" t="s">
        <v>5</v>
      </c>
      <c r="C10" s="327" t="s">
        <v>6</v>
      </c>
      <c r="D10" s="327"/>
      <c r="E10" s="327"/>
      <c r="F10" s="327"/>
      <c r="G10" s="327"/>
      <c r="H10" s="327"/>
      <c r="I10" s="327"/>
      <c r="J10" s="327"/>
      <c r="K10" s="327"/>
      <c r="L10" s="327"/>
      <c r="M10" s="327"/>
      <c r="N10" s="327"/>
      <c r="O10" s="327"/>
      <c r="P10" s="327"/>
      <c r="Q10" s="327"/>
      <c r="R10" s="327"/>
      <c r="S10" s="327"/>
      <c r="T10" s="327"/>
      <c r="U10" s="328"/>
      <c r="V10" s="328" t="s">
        <v>7</v>
      </c>
      <c r="W10" s="329"/>
      <c r="X10" s="338" t="s">
        <v>8</v>
      </c>
      <c r="Y10" s="334" t="s">
        <v>9</v>
      </c>
      <c r="Z10" s="15"/>
      <c r="AA10" s="15"/>
      <c r="AB10" s="15"/>
      <c r="AC10" s="15"/>
      <c r="AI10" s="15"/>
      <c r="AJ10" s="15"/>
      <c r="AK10" s="15"/>
      <c r="AL10" s="15"/>
      <c r="AM10" s="15"/>
      <c r="AW10" s="16"/>
      <c r="AZ10" s="17"/>
      <c r="BP10" s="16"/>
    </row>
    <row r="11" spans="1:81" s="13" customFormat="1" ht="39" customHeight="1" x14ac:dyDescent="0.15">
      <c r="A11" s="325"/>
      <c r="B11" s="326"/>
      <c r="C11" s="18" t="s">
        <v>10</v>
      </c>
      <c r="D11" s="19" t="s">
        <v>11</v>
      </c>
      <c r="E11" s="20" t="s">
        <v>12</v>
      </c>
      <c r="F11" s="20" t="s">
        <v>13</v>
      </c>
      <c r="G11" s="20" t="s">
        <v>14</v>
      </c>
      <c r="H11" s="19" t="s">
        <v>15</v>
      </c>
      <c r="I11" s="19" t="s">
        <v>16</v>
      </c>
      <c r="J11" s="19" t="s">
        <v>17</v>
      </c>
      <c r="K11" s="19" t="s">
        <v>18</v>
      </c>
      <c r="L11" s="19" t="s">
        <v>19</v>
      </c>
      <c r="M11" s="19" t="s">
        <v>20</v>
      </c>
      <c r="N11" s="19" t="s">
        <v>21</v>
      </c>
      <c r="O11" s="19" t="s">
        <v>22</v>
      </c>
      <c r="P11" s="19" t="s">
        <v>23</v>
      </c>
      <c r="Q11" s="19" t="s">
        <v>24</v>
      </c>
      <c r="R11" s="19" t="s">
        <v>25</v>
      </c>
      <c r="S11" s="19" t="s">
        <v>26</v>
      </c>
      <c r="T11" s="19" t="s">
        <v>27</v>
      </c>
      <c r="U11" s="21" t="s">
        <v>28</v>
      </c>
      <c r="V11" s="22" t="s">
        <v>29</v>
      </c>
      <c r="W11" s="23" t="s">
        <v>30</v>
      </c>
      <c r="X11" s="339"/>
      <c r="Y11" s="335"/>
      <c r="Z11" s="15"/>
      <c r="AA11" s="15"/>
      <c r="AB11" s="15"/>
      <c r="AC11" s="15"/>
      <c r="AD11" s="15"/>
      <c r="AE11" s="15"/>
      <c r="AF11" s="15"/>
      <c r="AG11" s="15"/>
      <c r="AH11" s="15"/>
      <c r="AN11" s="15"/>
      <c r="AO11" s="15"/>
      <c r="AP11" s="15"/>
      <c r="AQ11" s="15"/>
      <c r="AR11" s="15"/>
      <c r="AW11" s="16"/>
      <c r="BP11" s="16"/>
    </row>
    <row r="12" spans="1:81" s="13" customFormat="1" ht="15.75" customHeight="1" x14ac:dyDescent="0.15">
      <c r="A12" s="24" t="s">
        <v>31</v>
      </c>
      <c r="B12" s="24">
        <f>+SUM(C12:U12)</f>
        <v>0</v>
      </c>
      <c r="C12" s="25"/>
      <c r="D12" s="26"/>
      <c r="E12" s="26"/>
      <c r="F12" s="26"/>
      <c r="G12" s="26">
        <v>0</v>
      </c>
      <c r="H12" s="26"/>
      <c r="I12" s="26"/>
      <c r="J12" s="26"/>
      <c r="K12" s="26"/>
      <c r="L12" s="26"/>
      <c r="M12" s="26"/>
      <c r="N12" s="26"/>
      <c r="O12" s="26"/>
      <c r="P12" s="26"/>
      <c r="Q12" s="26"/>
      <c r="R12" s="26"/>
      <c r="S12" s="26"/>
      <c r="T12" s="26"/>
      <c r="U12" s="27"/>
      <c r="V12" s="28"/>
      <c r="W12" s="29"/>
      <c r="X12" s="30"/>
      <c r="Y12" s="31"/>
      <c r="Z12" s="32" t="str">
        <f>$BA12&amp;" "&amp;$BB12</f>
        <v xml:space="preserve"> </v>
      </c>
      <c r="AA12" s="15"/>
      <c r="AB12" s="15"/>
      <c r="AC12" s="15"/>
      <c r="AD12" s="15"/>
      <c r="AE12" s="15"/>
      <c r="AF12" s="15"/>
      <c r="AG12" s="15"/>
      <c r="AH12" s="15"/>
      <c r="AN12" s="15"/>
      <c r="AO12" s="15"/>
      <c r="AP12" s="15"/>
      <c r="AQ12" s="15"/>
      <c r="AR12" s="15"/>
      <c r="AW12" s="16"/>
      <c r="BA12" s="33" t="str">
        <f>IF($B12&lt;&gt;($V12+$W12)," El número de ingresos según sexo NO puede ser diferente al Total.","")</f>
        <v/>
      </c>
      <c r="BB12" s="33" t="str">
        <f>IF($B12&lt;$Y12," Ingresos con PTI cuidador NO puede ser mayor al Total de Ingresos.","")</f>
        <v/>
      </c>
      <c r="BD12" s="16">
        <f>IF($B12&lt;&gt;($V12+$W12),1,0)</f>
        <v>0</v>
      </c>
      <c r="BE12" s="34">
        <f>IF($B12&lt;$Y12,1,0)</f>
        <v>0</v>
      </c>
      <c r="BP12" s="16"/>
    </row>
    <row r="13" spans="1:81" s="13" customFormat="1" ht="24" customHeight="1" x14ac:dyDescent="0.15">
      <c r="A13" s="35" t="s">
        <v>32</v>
      </c>
      <c r="B13" s="36">
        <f>+SUM(C13:U13)</f>
        <v>0</v>
      </c>
      <c r="C13" s="37"/>
      <c r="D13" s="38"/>
      <c r="E13" s="38"/>
      <c r="F13" s="38"/>
      <c r="G13" s="38"/>
      <c r="H13" s="38"/>
      <c r="I13" s="38"/>
      <c r="J13" s="38"/>
      <c r="K13" s="38"/>
      <c r="L13" s="38"/>
      <c r="M13" s="38"/>
      <c r="N13" s="38"/>
      <c r="O13" s="38"/>
      <c r="P13" s="38"/>
      <c r="Q13" s="38"/>
      <c r="R13" s="38"/>
      <c r="S13" s="38"/>
      <c r="T13" s="38"/>
      <c r="U13" s="39"/>
      <c r="V13" s="40"/>
      <c r="W13" s="41"/>
      <c r="X13" s="42"/>
      <c r="Y13" s="43"/>
      <c r="Z13" s="32" t="str">
        <f>$BA13&amp;" "&amp;$BB13</f>
        <v xml:space="preserve"> </v>
      </c>
      <c r="AA13" s="15"/>
      <c r="AB13" s="15"/>
      <c r="AC13" s="15"/>
      <c r="AD13" s="15"/>
      <c r="AE13" s="15"/>
      <c r="AF13" s="15"/>
      <c r="AG13" s="15"/>
      <c r="AH13" s="15"/>
      <c r="AN13" s="15"/>
      <c r="AO13" s="15"/>
      <c r="AP13" s="15"/>
      <c r="AQ13" s="15"/>
      <c r="AR13" s="15"/>
      <c r="AW13" s="16"/>
      <c r="BA13" s="33" t="str">
        <f>IF($B13&lt;&gt;($V13+$W13)," El número de ingresos según sexo NO puede ser diferente al Total.","")</f>
        <v/>
      </c>
      <c r="BB13" s="33" t="str">
        <f>IF($B13&gt;$B12," Ingresos con PTI  NO puede ser mayor al Total de Ingresos.","")</f>
        <v/>
      </c>
      <c r="BD13" s="16">
        <f>IF($B13&lt;&gt;($V13+$W13),1,0)</f>
        <v>0</v>
      </c>
      <c r="BE13" s="34">
        <f>IF($B13&gt;$B12,1,0)</f>
        <v>0</v>
      </c>
      <c r="BP13" s="16"/>
    </row>
    <row r="14" spans="1:81" s="13" customFormat="1" ht="27" customHeight="1" x14ac:dyDescent="0.15">
      <c r="A14" s="44" t="s">
        <v>33</v>
      </c>
      <c r="B14" s="45">
        <f>+SUM(C14:U14)</f>
        <v>0</v>
      </c>
      <c r="C14" s="46"/>
      <c r="D14" s="47"/>
      <c r="E14" s="47"/>
      <c r="F14" s="47"/>
      <c r="G14" s="47"/>
      <c r="H14" s="48"/>
      <c r="I14" s="48"/>
      <c r="J14" s="48"/>
      <c r="K14" s="48"/>
      <c r="L14" s="48"/>
      <c r="M14" s="48"/>
      <c r="N14" s="48"/>
      <c r="O14" s="48"/>
      <c r="P14" s="48"/>
      <c r="Q14" s="48"/>
      <c r="R14" s="48"/>
      <c r="S14" s="47"/>
      <c r="T14" s="47"/>
      <c r="U14" s="49"/>
      <c r="V14" s="50"/>
      <c r="W14" s="51"/>
      <c r="X14" s="46"/>
      <c r="Y14" s="52"/>
      <c r="Z14" s="32" t="str">
        <f>$BA14&amp;" "&amp;$BB14</f>
        <v xml:space="preserve"> </v>
      </c>
      <c r="AA14" s="15"/>
      <c r="AB14" s="15"/>
      <c r="AC14" s="15"/>
      <c r="AD14" s="15"/>
      <c r="AE14" s="15"/>
      <c r="AF14" s="15"/>
      <c r="AG14" s="15"/>
      <c r="AH14" s="15"/>
      <c r="AN14" s="15"/>
      <c r="AO14" s="15"/>
      <c r="AP14" s="15"/>
      <c r="AQ14" s="15"/>
      <c r="AR14" s="15"/>
      <c r="AW14" s="16"/>
      <c r="BA14" s="33" t="str">
        <f>IF($B14&lt;&gt;($V14+$W14)," El número de ingresos según sexo NO puede ser diferente al Total.","")</f>
        <v/>
      </c>
      <c r="BB14" s="33" t="str">
        <f>IF($B14&gt;$B13," Ingresos con PTI Laboral  NO puede ser mayor al Nº Ingresos con PTI .","")</f>
        <v/>
      </c>
      <c r="BD14" s="16">
        <f>IF($B14&lt;&gt;($V14+$W14),1,0)</f>
        <v>0</v>
      </c>
      <c r="BE14" s="34">
        <f>IF($B14&gt;$B13,1,0)</f>
        <v>0</v>
      </c>
      <c r="BP14" s="16"/>
    </row>
    <row r="15" spans="1:81" s="13" customFormat="1" ht="24" customHeight="1" x14ac:dyDescent="0.15">
      <c r="A15" s="53" t="s">
        <v>34</v>
      </c>
      <c r="B15" s="45">
        <f>+SUM(C15:U15)</f>
        <v>0</v>
      </c>
      <c r="C15" s="54"/>
      <c r="D15" s="48"/>
      <c r="E15" s="48"/>
      <c r="F15" s="48"/>
      <c r="G15" s="48"/>
      <c r="H15" s="48"/>
      <c r="I15" s="48"/>
      <c r="J15" s="48"/>
      <c r="K15" s="48"/>
      <c r="L15" s="48"/>
      <c r="M15" s="48"/>
      <c r="N15" s="48"/>
      <c r="O15" s="48"/>
      <c r="P15" s="48"/>
      <c r="Q15" s="48"/>
      <c r="R15" s="48"/>
      <c r="S15" s="48"/>
      <c r="T15" s="48"/>
      <c r="U15" s="55"/>
      <c r="V15" s="50"/>
      <c r="W15" s="51"/>
      <c r="X15" s="46"/>
      <c r="Y15" s="52"/>
      <c r="Z15" s="32" t="str">
        <f>$BA15&amp;" "&amp;$BB15</f>
        <v xml:space="preserve"> </v>
      </c>
      <c r="AA15" s="15"/>
      <c r="AB15" s="15"/>
      <c r="AC15" s="15"/>
      <c r="AD15" s="15"/>
      <c r="AE15" s="15"/>
      <c r="AF15" s="15"/>
      <c r="AG15" s="15"/>
      <c r="AH15" s="15"/>
      <c r="AN15" s="15"/>
      <c r="AO15" s="15"/>
      <c r="AP15" s="15"/>
      <c r="AQ15" s="15"/>
      <c r="AR15" s="15"/>
      <c r="AW15" s="16"/>
      <c r="BA15" s="33" t="str">
        <f>IF($B15&lt;&gt;($V15+$W15)," El número de ingresos según sexo NO puede ser diferente al Total.","")</f>
        <v/>
      </c>
      <c r="BD15" s="16">
        <f>IF($B15&lt;&gt;($V15+$W15),1,0)</f>
        <v>0</v>
      </c>
      <c r="BE15" s="34"/>
      <c r="BP15" s="16"/>
    </row>
    <row r="16" spans="1:81" s="13" customFormat="1" ht="24.75" customHeight="1" x14ac:dyDescent="0.15">
      <c r="A16" s="53" t="s">
        <v>35</v>
      </c>
      <c r="B16" s="56">
        <f>+SUM(C16:U16)</f>
        <v>0</v>
      </c>
      <c r="C16" s="57"/>
      <c r="D16" s="58"/>
      <c r="E16" s="58"/>
      <c r="F16" s="58"/>
      <c r="G16" s="58"/>
      <c r="H16" s="58"/>
      <c r="I16" s="58"/>
      <c r="J16" s="58"/>
      <c r="K16" s="58"/>
      <c r="L16" s="58"/>
      <c r="M16" s="58"/>
      <c r="N16" s="58"/>
      <c r="O16" s="58"/>
      <c r="P16" s="58"/>
      <c r="Q16" s="58"/>
      <c r="R16" s="58"/>
      <c r="S16" s="58"/>
      <c r="T16" s="58"/>
      <c r="U16" s="59"/>
      <c r="V16" s="60"/>
      <c r="W16" s="61"/>
      <c r="X16" s="62"/>
      <c r="Y16" s="63"/>
      <c r="Z16" s="32" t="str">
        <f>$BA16&amp;" "&amp;$BB16</f>
        <v xml:space="preserve"> </v>
      </c>
      <c r="AA16" s="15"/>
      <c r="AB16" s="15"/>
      <c r="AC16" s="15"/>
      <c r="AD16" s="15"/>
      <c r="AE16" s="15"/>
      <c r="AF16" s="15"/>
      <c r="AG16" s="15"/>
      <c r="AH16" s="15"/>
      <c r="AN16" s="15"/>
      <c r="AO16" s="15"/>
      <c r="AP16" s="15"/>
      <c r="AQ16" s="15"/>
      <c r="AR16" s="15"/>
      <c r="AW16" s="16"/>
      <c r="BA16" s="33" t="str">
        <f>IF($B16&lt;&gt;($V16+$W16)," El número de ingresos según sexo NO puede ser diferente al Total.","")</f>
        <v/>
      </c>
      <c r="BD16" s="16">
        <f>IF($B16&lt;&gt;($V16+$W16),1,0)</f>
        <v>0</v>
      </c>
      <c r="BE16" s="34"/>
      <c r="BP16" s="16"/>
    </row>
    <row r="17" spans="1:81" s="13" customFormat="1" ht="24" customHeight="1" x14ac:dyDescent="0.2">
      <c r="A17" s="12" t="s">
        <v>36</v>
      </c>
      <c r="B17" s="12"/>
      <c r="D17" s="64"/>
      <c r="E17" s="64"/>
      <c r="F17" s="64"/>
      <c r="G17" s="64"/>
      <c r="H17" s="64"/>
      <c r="I17" s="64"/>
      <c r="J17" s="64"/>
      <c r="K17" s="64"/>
      <c r="L17" s="64"/>
      <c r="M17" s="64"/>
      <c r="N17" s="64"/>
      <c r="O17" s="64"/>
      <c r="P17" s="64"/>
      <c r="Q17" s="65"/>
      <c r="R17" s="66"/>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W17" s="16"/>
      <c r="AX17" s="15"/>
      <c r="AY17" s="15"/>
      <c r="AZ17" s="15"/>
      <c r="BA17" s="15"/>
      <c r="BD17" s="15"/>
      <c r="BE17" s="15"/>
      <c r="BF17" s="15"/>
      <c r="BG17" s="15"/>
      <c r="BH17" s="15"/>
      <c r="BP17" s="16"/>
    </row>
    <row r="18" spans="1:81" s="13" customFormat="1" ht="15.75" customHeight="1" x14ac:dyDescent="0.15">
      <c r="A18" s="324" t="s">
        <v>37</v>
      </c>
      <c r="B18" s="324" t="s">
        <v>5</v>
      </c>
      <c r="C18" s="336" t="s">
        <v>38</v>
      </c>
      <c r="D18" s="337"/>
      <c r="E18" s="337"/>
      <c r="F18" s="324" t="s">
        <v>39</v>
      </c>
      <c r="G18" s="64"/>
      <c r="K18" s="64"/>
      <c r="L18" s="64"/>
      <c r="M18" s="64"/>
      <c r="N18" s="64"/>
      <c r="O18" s="65"/>
      <c r="P18" s="66"/>
      <c r="Q18" s="15"/>
      <c r="R18" s="15"/>
      <c r="S18" s="15"/>
      <c r="T18" s="15"/>
      <c r="U18" s="15"/>
      <c r="V18" s="15"/>
      <c r="W18" s="15"/>
      <c r="X18" s="15"/>
      <c r="Y18" s="15"/>
      <c r="Z18" s="15"/>
      <c r="AA18" s="15"/>
      <c r="AW18" s="16"/>
      <c r="BP18" s="16"/>
    </row>
    <row r="19" spans="1:81" s="13" customFormat="1" ht="46.5" customHeight="1" x14ac:dyDescent="0.15">
      <c r="A19" s="325"/>
      <c r="B19" s="325"/>
      <c r="C19" s="67" t="s">
        <v>40</v>
      </c>
      <c r="D19" s="68" t="s">
        <v>41</v>
      </c>
      <c r="E19" s="69" t="s">
        <v>42</v>
      </c>
      <c r="F19" s="325"/>
      <c r="G19" s="64"/>
      <c r="H19" s="64"/>
      <c r="I19" s="64"/>
      <c r="J19" s="64"/>
      <c r="K19" s="64"/>
      <c r="L19" s="64"/>
      <c r="M19" s="64"/>
      <c r="N19" s="64"/>
      <c r="O19" s="65"/>
      <c r="P19" s="66"/>
      <c r="Q19" s="15"/>
      <c r="R19" s="15"/>
      <c r="S19" s="15"/>
      <c r="T19" s="15"/>
      <c r="U19" s="15"/>
      <c r="V19" s="15"/>
      <c r="W19" s="15"/>
      <c r="X19" s="15"/>
      <c r="Y19" s="15"/>
      <c r="Z19" s="15"/>
      <c r="AA19" s="15"/>
      <c r="AG19" s="15"/>
      <c r="AH19" s="15"/>
      <c r="AI19" s="15"/>
      <c r="AJ19" s="15"/>
      <c r="AK19" s="15"/>
      <c r="AW19" s="16"/>
      <c r="AX19" s="17"/>
      <c r="AY19" s="17"/>
      <c r="BA19" s="70"/>
      <c r="BB19" s="70"/>
      <c r="BC19" s="70"/>
      <c r="BD19" s="70"/>
      <c r="BE19" s="70"/>
      <c r="BF19" s="17"/>
      <c r="BP19" s="16"/>
    </row>
    <row r="20" spans="1:81" s="13" customFormat="1" ht="15" customHeight="1" x14ac:dyDescent="0.15">
      <c r="A20" s="71" t="s">
        <v>43</v>
      </c>
      <c r="B20" s="72">
        <f>+SUM(C20:F20)</f>
        <v>0</v>
      </c>
      <c r="C20" s="73"/>
      <c r="D20" s="74"/>
      <c r="E20" s="75"/>
      <c r="F20" s="76"/>
      <c r="G20" s="64"/>
      <c r="H20" s="64"/>
      <c r="I20" s="64"/>
      <c r="J20" s="64"/>
      <c r="K20" s="64"/>
      <c r="L20" s="64"/>
      <c r="M20" s="64"/>
      <c r="N20" s="64"/>
      <c r="O20" s="65"/>
      <c r="P20" s="66"/>
      <c r="Q20" s="15"/>
      <c r="R20" s="15"/>
      <c r="S20" s="15"/>
      <c r="T20" s="15"/>
      <c r="U20" s="15"/>
      <c r="V20" s="15"/>
      <c r="W20" s="15"/>
      <c r="X20" s="15"/>
      <c r="Y20" s="15"/>
      <c r="Z20" s="15"/>
      <c r="AA20" s="15"/>
      <c r="AG20" s="15"/>
      <c r="AH20" s="15"/>
      <c r="AI20" s="15"/>
      <c r="AJ20" s="15"/>
      <c r="AK20" s="15"/>
      <c r="AW20" s="16"/>
      <c r="AX20" s="17"/>
      <c r="AY20" s="17"/>
      <c r="BA20" s="70"/>
      <c r="BB20" s="70"/>
      <c r="BC20" s="70"/>
      <c r="BD20" s="70"/>
      <c r="BE20" s="70"/>
      <c r="BF20" s="17"/>
      <c r="BP20" s="16"/>
    </row>
    <row r="21" spans="1:81" s="13" customFormat="1" ht="15" customHeight="1" x14ac:dyDescent="0.15">
      <c r="A21" s="44" t="s">
        <v>44</v>
      </c>
      <c r="B21" s="77">
        <f>+SUM(C21:F21)</f>
        <v>0</v>
      </c>
      <c r="C21" s="54"/>
      <c r="D21" s="48"/>
      <c r="E21" s="55"/>
      <c r="F21" s="78"/>
      <c r="G21" s="64"/>
      <c r="H21" s="64"/>
      <c r="I21" s="64"/>
      <c r="J21" s="64"/>
      <c r="K21" s="64"/>
      <c r="L21" s="64"/>
      <c r="M21" s="64"/>
      <c r="N21" s="64"/>
      <c r="O21" s="65"/>
      <c r="P21" s="66"/>
      <c r="Q21" s="15"/>
      <c r="R21" s="15"/>
      <c r="S21" s="15"/>
      <c r="T21" s="15"/>
      <c r="U21" s="15"/>
      <c r="V21" s="15"/>
      <c r="W21" s="15"/>
      <c r="X21" s="15"/>
      <c r="Y21" s="15"/>
      <c r="Z21" s="15"/>
      <c r="AA21" s="15"/>
      <c r="AG21" s="15"/>
      <c r="AH21" s="15"/>
      <c r="AI21" s="15"/>
      <c r="AJ21" s="15"/>
      <c r="AK21" s="15"/>
      <c r="AW21" s="16"/>
      <c r="AX21" s="17"/>
      <c r="AY21" s="17"/>
      <c r="BC21" s="17"/>
      <c r="BF21" s="17"/>
      <c r="BP21" s="16"/>
    </row>
    <row r="22" spans="1:81" s="13" customFormat="1" ht="15" customHeight="1" x14ac:dyDescent="0.15">
      <c r="A22" s="79" t="s">
        <v>45</v>
      </c>
      <c r="B22" s="80">
        <f>+SUM(C22:F22)</f>
        <v>0</v>
      </c>
      <c r="C22" s="81"/>
      <c r="D22" s="82"/>
      <c r="E22" s="83"/>
      <c r="F22" s="84"/>
      <c r="G22" s="64"/>
      <c r="H22" s="64"/>
      <c r="I22" s="64"/>
      <c r="J22" s="64"/>
      <c r="K22" s="64"/>
      <c r="L22" s="64"/>
      <c r="M22" s="64"/>
      <c r="N22" s="64"/>
      <c r="O22" s="65"/>
      <c r="P22" s="66"/>
      <c r="Q22" s="15"/>
      <c r="R22" s="15"/>
      <c r="S22" s="15"/>
      <c r="T22" s="15"/>
      <c r="U22" s="15"/>
      <c r="V22" s="15"/>
      <c r="W22" s="15"/>
      <c r="X22" s="15"/>
      <c r="Y22" s="15"/>
      <c r="Z22" s="15"/>
      <c r="AA22" s="15"/>
      <c r="AG22" s="15"/>
      <c r="AH22" s="15"/>
      <c r="AI22" s="15"/>
      <c r="AJ22" s="15"/>
      <c r="AK22" s="15"/>
      <c r="AW22" s="16"/>
      <c r="AX22" s="17"/>
      <c r="AY22" s="17"/>
      <c r="BA22" s="70"/>
      <c r="BB22" s="70"/>
      <c r="BC22" s="70"/>
      <c r="BD22" s="70"/>
      <c r="BE22" s="70"/>
      <c r="BF22" s="17"/>
      <c r="BP22" s="16"/>
    </row>
    <row r="23" spans="1:81" s="13" customFormat="1" ht="15" customHeight="1" x14ac:dyDescent="0.15">
      <c r="A23" s="85" t="s">
        <v>5</v>
      </c>
      <c r="B23" s="294">
        <f>+SUM(C23:F23)</f>
        <v>0</v>
      </c>
      <c r="C23" s="86">
        <f>+SUM(C20:C22)</f>
        <v>0</v>
      </c>
      <c r="D23" s="87">
        <f>+SUM(D20:D22)</f>
        <v>0</v>
      </c>
      <c r="E23" s="88">
        <f>+SUM(E20:E22)</f>
        <v>0</v>
      </c>
      <c r="F23" s="24">
        <f>+SUM(F20:F22)</f>
        <v>0</v>
      </c>
      <c r="G23" s="64"/>
      <c r="H23" s="64"/>
      <c r="I23" s="64"/>
      <c r="J23" s="64"/>
      <c r="K23" s="64"/>
      <c r="L23" s="64"/>
      <c r="M23" s="64"/>
      <c r="N23" s="64"/>
      <c r="O23" s="65"/>
      <c r="P23" s="66"/>
      <c r="Q23" s="15"/>
      <c r="R23" s="15"/>
      <c r="S23" s="15"/>
      <c r="T23" s="15"/>
      <c r="U23" s="15"/>
      <c r="V23" s="15"/>
      <c r="W23" s="15"/>
      <c r="X23" s="15"/>
      <c r="Y23" s="15"/>
      <c r="Z23" s="15"/>
      <c r="AA23" s="15"/>
      <c r="AG23" s="15"/>
      <c r="AH23" s="15"/>
      <c r="AI23" s="15"/>
      <c r="AJ23" s="15"/>
      <c r="AK23" s="15"/>
      <c r="AW23" s="16"/>
      <c r="AX23" s="17"/>
      <c r="AY23" s="17"/>
      <c r="BA23" s="70"/>
      <c r="BB23" s="70"/>
      <c r="BC23" s="70"/>
      <c r="BD23" s="70"/>
      <c r="BE23" s="70"/>
      <c r="BF23" s="89"/>
      <c r="BP23" s="16"/>
    </row>
    <row r="24" spans="1:81" s="11" customFormat="1" ht="50.25" customHeight="1" x14ac:dyDescent="0.2">
      <c r="A24" s="90" t="s">
        <v>46</v>
      </c>
      <c r="B24" s="90"/>
      <c r="D24" s="90"/>
      <c r="E24" s="90"/>
      <c r="AS24" s="91"/>
      <c r="AT24" s="91"/>
      <c r="AU24" s="91"/>
      <c r="AV24" s="92"/>
      <c r="AW24" s="93"/>
      <c r="AX24" s="91"/>
      <c r="AY24" s="91"/>
      <c r="AZ24" s="91"/>
      <c r="BA24" s="70"/>
      <c r="BB24" s="70"/>
      <c r="BC24" s="70"/>
      <c r="BD24" s="70"/>
      <c r="BE24" s="70"/>
      <c r="BF24" s="89"/>
      <c r="BG24" s="91"/>
      <c r="BH24" s="91"/>
      <c r="BI24" s="91"/>
      <c r="BJ24" s="91"/>
      <c r="BK24" s="91"/>
      <c r="BL24" s="91"/>
      <c r="BM24" s="91"/>
      <c r="BN24" s="91"/>
      <c r="BO24" s="91"/>
      <c r="BP24" s="93"/>
      <c r="BQ24" s="91"/>
      <c r="BR24" s="91"/>
      <c r="BS24" s="91"/>
      <c r="BT24" s="91"/>
      <c r="BU24" s="91"/>
      <c r="BV24" s="91"/>
      <c r="BW24" s="91"/>
      <c r="BX24" s="91"/>
      <c r="BY24" s="91"/>
      <c r="BZ24" s="91"/>
      <c r="CA24" s="91"/>
      <c r="CB24" s="91"/>
      <c r="CC24" s="91"/>
    </row>
    <row r="25" spans="1:81" s="11" customFormat="1" ht="15" customHeight="1" x14ac:dyDescent="0.2">
      <c r="A25" s="330" t="s">
        <v>47</v>
      </c>
      <c r="B25" s="326" t="s">
        <v>48</v>
      </c>
      <c r="C25" s="326"/>
      <c r="D25" s="324" t="s">
        <v>5</v>
      </c>
      <c r="E25" s="331" t="s">
        <v>38</v>
      </c>
      <c r="F25" s="331"/>
      <c r="G25" s="331"/>
      <c r="H25" s="332" t="s">
        <v>39</v>
      </c>
      <c r="AS25" s="91"/>
      <c r="AT25" s="91"/>
      <c r="AU25" s="91"/>
      <c r="AV25" s="92"/>
      <c r="AW25" s="93"/>
      <c r="AX25" s="91"/>
      <c r="AY25" s="91"/>
      <c r="AZ25" s="91"/>
      <c r="BA25" s="70"/>
      <c r="BB25" s="70"/>
      <c r="BC25" s="70"/>
      <c r="BD25" s="70"/>
      <c r="BE25" s="70"/>
      <c r="BF25" s="89"/>
      <c r="BG25" s="91"/>
      <c r="BH25" s="91"/>
      <c r="BI25" s="91"/>
      <c r="BJ25" s="91"/>
      <c r="BK25" s="91"/>
      <c r="BL25" s="91"/>
      <c r="BM25" s="91"/>
      <c r="BN25" s="91"/>
      <c r="BO25" s="91"/>
      <c r="BP25" s="93"/>
      <c r="BQ25" s="91"/>
      <c r="BR25" s="91"/>
      <c r="BS25" s="91"/>
      <c r="BT25" s="91"/>
      <c r="BU25" s="91"/>
      <c r="BV25" s="91"/>
      <c r="BW25" s="91"/>
      <c r="BX25" s="91"/>
      <c r="BY25" s="91"/>
      <c r="BZ25" s="91"/>
      <c r="CA25" s="91"/>
      <c r="CB25" s="91"/>
      <c r="CC25" s="91"/>
    </row>
    <row r="26" spans="1:81" s="11" customFormat="1" ht="49.5" customHeight="1" x14ac:dyDescent="0.2">
      <c r="A26" s="330"/>
      <c r="B26" s="326"/>
      <c r="C26" s="326"/>
      <c r="D26" s="325"/>
      <c r="E26" s="94" t="s">
        <v>40</v>
      </c>
      <c r="F26" s="94" t="s">
        <v>49</v>
      </c>
      <c r="G26" s="94" t="s">
        <v>42</v>
      </c>
      <c r="H26" s="333"/>
      <c r="AS26" s="91"/>
      <c r="AT26" s="91"/>
      <c r="AU26" s="91"/>
      <c r="AV26" s="92"/>
      <c r="AW26" s="93"/>
      <c r="AX26" s="91"/>
      <c r="AY26" s="91"/>
      <c r="AZ26" s="91"/>
      <c r="BA26" s="70"/>
      <c r="BB26" s="70"/>
      <c r="BC26" s="70"/>
      <c r="BD26" s="70"/>
      <c r="BE26" s="70"/>
      <c r="BF26" s="89"/>
      <c r="BG26" s="91"/>
      <c r="BH26" s="91"/>
      <c r="BI26" s="91"/>
      <c r="BJ26" s="91"/>
      <c r="BK26" s="91"/>
      <c r="BL26" s="91"/>
      <c r="BM26" s="91"/>
      <c r="BN26" s="91"/>
      <c r="BO26" s="91"/>
      <c r="BP26" s="93"/>
      <c r="BQ26" s="91"/>
      <c r="BR26" s="91"/>
      <c r="BS26" s="91"/>
      <c r="BT26" s="91"/>
      <c r="BU26" s="91"/>
      <c r="BV26" s="91"/>
      <c r="BW26" s="91"/>
      <c r="BX26" s="91"/>
      <c r="BY26" s="91"/>
      <c r="BZ26" s="91"/>
      <c r="CA26" s="91"/>
      <c r="CB26" s="91"/>
      <c r="CC26" s="91"/>
    </row>
    <row r="27" spans="1:81" s="11" customFormat="1" ht="14.25" x14ac:dyDescent="0.2">
      <c r="A27" s="340" t="s">
        <v>50</v>
      </c>
      <c r="B27" s="341"/>
      <c r="C27" s="342"/>
      <c r="D27" s="95">
        <f>+SUM(E27:H27)</f>
        <v>0</v>
      </c>
      <c r="E27" s="96">
        <v>0</v>
      </c>
      <c r="F27" s="97"/>
      <c r="G27" s="98"/>
      <c r="H27" s="99"/>
      <c r="I27" s="100" t="str">
        <f>$AZ27&amp;"  "&amp;$BA27&amp;"  "&amp;$BB27&amp;"  "&amp;$BC27&amp;"  "&amp;AZ28</f>
        <v xml:space="preserve">        </v>
      </c>
      <c r="J27" s="101"/>
      <c r="K27" s="101"/>
      <c r="L27" s="101"/>
      <c r="AS27" s="91"/>
      <c r="AT27" s="91"/>
      <c r="AU27" s="91"/>
      <c r="AV27" s="92"/>
      <c r="AW27" s="93"/>
      <c r="AX27" s="91"/>
      <c r="AY27" s="91"/>
      <c r="AZ27" s="102" t="str">
        <f>IF($E27&lt;MAX($E28:$E45),"EN RBC existen patologías que son mayores a los Ingresos-personas","")</f>
        <v/>
      </c>
      <c r="BA27" s="103" t="str">
        <f>IF($F27&lt;MAX($F28:$F45),"EN RI existen patologías que son mayores a los Ingresos-personas","")</f>
        <v/>
      </c>
      <c r="BB27" s="103" t="str">
        <f>IF($G27&lt;MAX($G28:$G45),"EN RR existen patologías que son mayores a los Ingresos-personas","")</f>
        <v/>
      </c>
      <c r="BC27" s="103" t="str">
        <f>IF($H27&lt;MAX($H28:$H45),"EN Otros existen patologías que son mayores a los Ingresos-personas","")</f>
        <v/>
      </c>
      <c r="BD27" s="104" t="str">
        <f>IF($E27&lt;MAX($E28:$E45),1,"")</f>
        <v/>
      </c>
      <c r="BE27" s="104" t="str">
        <f>IF($F27&lt;MAX($F28:$F45),1,"")</f>
        <v/>
      </c>
      <c r="BF27" s="104" t="str">
        <f>IF($G27&lt;MAX($G28:$G45),1,"")</f>
        <v/>
      </c>
      <c r="BG27" s="105" t="str">
        <f>IF($H27&lt;MAX($H28:$H45),1,"")</f>
        <v/>
      </c>
      <c r="BH27" s="91"/>
      <c r="BI27" s="91"/>
      <c r="BJ27" s="91"/>
      <c r="BK27" s="91"/>
      <c r="BL27" s="91"/>
      <c r="BM27" s="91"/>
      <c r="BN27" s="91"/>
      <c r="BO27" s="91"/>
      <c r="BP27" s="93"/>
      <c r="BQ27" s="91"/>
      <c r="BR27" s="91"/>
      <c r="BS27" s="91"/>
      <c r="BT27" s="91"/>
      <c r="BU27" s="91"/>
      <c r="BV27" s="91"/>
      <c r="BW27" s="91"/>
      <c r="BX27" s="91"/>
      <c r="BY27" s="91"/>
      <c r="BZ27" s="91"/>
      <c r="CA27" s="91"/>
      <c r="CB27" s="91"/>
      <c r="CC27" s="91"/>
    </row>
    <row r="28" spans="1:81" s="11" customFormat="1" ht="20.25" customHeight="1" x14ac:dyDescent="0.2">
      <c r="A28" s="343" t="s">
        <v>51</v>
      </c>
      <c r="B28" s="346" t="s">
        <v>52</v>
      </c>
      <c r="C28" s="347"/>
      <c r="D28" s="106">
        <f t="shared" ref="D28:D46" si="0">+SUM(E28:H28)</f>
        <v>0</v>
      </c>
      <c r="E28" s="107"/>
      <c r="F28" s="108"/>
      <c r="G28" s="109"/>
      <c r="H28" s="110"/>
      <c r="I28" s="111"/>
      <c r="J28" s="112"/>
      <c r="K28" s="112"/>
      <c r="L28" s="112"/>
      <c r="M28" s="112"/>
      <c r="N28" s="112"/>
      <c r="O28" s="112"/>
      <c r="P28" s="112"/>
      <c r="Q28" s="112"/>
      <c r="R28" s="112"/>
      <c r="S28" s="112"/>
      <c r="T28" s="112"/>
      <c r="U28" s="112"/>
      <c r="AS28" s="91"/>
      <c r="AT28" s="91"/>
      <c r="AU28" s="91"/>
      <c r="AV28" s="92"/>
      <c r="AW28" s="93"/>
      <c r="AX28" s="91"/>
      <c r="AY28" s="91"/>
      <c r="AZ28" s="102" t="str">
        <f>IF($D27&lt;&gt;($B12),"EL NÚMERO DE INGRESOS NO PUEDE SER DISTINTO AL TOTAL DE INGRESOS DE LA SECCION A.1","")</f>
        <v/>
      </c>
      <c r="BA28" s="17"/>
      <c r="BB28" s="17"/>
      <c r="BC28" s="17"/>
      <c r="BD28" s="104" t="str">
        <f>IF($D27&lt;&gt;$B12,1,"")</f>
        <v/>
      </c>
      <c r="BE28" s="17"/>
      <c r="BF28" s="17"/>
      <c r="BG28" s="92"/>
      <c r="BH28" s="91"/>
      <c r="BI28" s="91"/>
      <c r="BJ28" s="91"/>
      <c r="BK28" s="91"/>
      <c r="BL28" s="91"/>
      <c r="BM28" s="91"/>
      <c r="BN28" s="91"/>
      <c r="BO28" s="91"/>
      <c r="BP28" s="93"/>
      <c r="BQ28" s="91"/>
      <c r="BR28" s="91"/>
      <c r="BS28" s="91"/>
      <c r="BT28" s="91"/>
      <c r="BU28" s="91"/>
      <c r="BV28" s="91"/>
      <c r="BW28" s="91"/>
      <c r="BX28" s="91"/>
      <c r="BY28" s="91"/>
      <c r="BZ28" s="91"/>
      <c r="CA28" s="91"/>
      <c r="CB28" s="91"/>
      <c r="CC28" s="91"/>
    </row>
    <row r="29" spans="1:81" s="11" customFormat="1" ht="22.5" customHeight="1" x14ac:dyDescent="0.2">
      <c r="A29" s="344"/>
      <c r="B29" s="348" t="s">
        <v>53</v>
      </c>
      <c r="C29" s="349"/>
      <c r="D29" s="113">
        <f t="shared" si="0"/>
        <v>0</v>
      </c>
      <c r="E29" s="107"/>
      <c r="F29" s="108"/>
      <c r="G29" s="109"/>
      <c r="H29" s="110"/>
      <c r="I29" s="111"/>
      <c r="J29" s="112"/>
      <c r="K29" s="112"/>
      <c r="L29" s="112"/>
      <c r="M29" s="112"/>
      <c r="N29" s="112"/>
      <c r="O29" s="112"/>
      <c r="P29" s="112"/>
      <c r="Q29" s="112"/>
      <c r="R29" s="112"/>
      <c r="S29" s="112"/>
      <c r="T29" s="112"/>
      <c r="U29" s="112"/>
      <c r="AS29" s="91"/>
      <c r="AT29" s="91"/>
      <c r="AU29" s="91"/>
      <c r="AV29" s="92"/>
      <c r="AW29" s="93"/>
      <c r="AX29" s="91"/>
      <c r="AY29" s="91"/>
      <c r="AZ29" s="92"/>
      <c r="BA29" s="13"/>
      <c r="BB29" s="114"/>
      <c r="BC29" s="13"/>
      <c r="BD29" s="13"/>
      <c r="BE29" s="13"/>
      <c r="BF29" s="13"/>
      <c r="BG29" s="13"/>
      <c r="BH29" s="91"/>
      <c r="BI29" s="91"/>
      <c r="BJ29" s="91"/>
      <c r="BK29" s="91"/>
      <c r="BL29" s="91"/>
      <c r="BM29" s="91"/>
      <c r="BN29" s="91"/>
      <c r="BO29" s="91"/>
      <c r="BP29" s="93"/>
      <c r="BQ29" s="91"/>
      <c r="BR29" s="91"/>
      <c r="BS29" s="91"/>
      <c r="BT29" s="91"/>
      <c r="BU29" s="91"/>
      <c r="BV29" s="91"/>
      <c r="BW29" s="91"/>
      <c r="BX29" s="91"/>
      <c r="BY29" s="91"/>
      <c r="BZ29" s="91"/>
      <c r="CA29" s="91"/>
      <c r="CB29" s="91"/>
      <c r="CC29" s="91"/>
    </row>
    <row r="30" spans="1:81" s="11" customFormat="1" ht="23.25" customHeight="1" x14ac:dyDescent="0.2">
      <c r="A30" s="344"/>
      <c r="B30" s="350" t="s">
        <v>54</v>
      </c>
      <c r="C30" s="351"/>
      <c r="D30" s="113">
        <f t="shared" si="0"/>
        <v>0</v>
      </c>
      <c r="E30" s="107"/>
      <c r="F30" s="108"/>
      <c r="G30" s="109"/>
      <c r="H30" s="110"/>
      <c r="I30" s="111"/>
      <c r="J30" s="112"/>
      <c r="K30" s="112"/>
      <c r="L30" s="112"/>
      <c r="M30" s="112"/>
      <c r="N30" s="112"/>
      <c r="O30" s="112"/>
      <c r="P30" s="112"/>
      <c r="Q30" s="112"/>
      <c r="R30" s="112"/>
      <c r="S30" s="112"/>
      <c r="T30" s="112"/>
      <c r="U30" s="112"/>
      <c r="AS30" s="91"/>
      <c r="AT30" s="91"/>
      <c r="AU30" s="91"/>
      <c r="AV30" s="92"/>
      <c r="AW30" s="93"/>
      <c r="AX30" s="91"/>
      <c r="AY30" s="91"/>
      <c r="AZ30" s="13"/>
      <c r="BA30" s="13"/>
      <c r="BB30" s="114"/>
      <c r="BC30" s="13"/>
      <c r="BD30" s="13"/>
      <c r="BE30" s="13"/>
      <c r="BF30" s="13"/>
      <c r="BG30" s="13"/>
      <c r="BH30" s="91"/>
      <c r="BI30" s="91"/>
      <c r="BJ30" s="91"/>
      <c r="BK30" s="91"/>
      <c r="BL30" s="91"/>
      <c r="BM30" s="91"/>
      <c r="BN30" s="91"/>
      <c r="BO30" s="91"/>
      <c r="BP30" s="93"/>
      <c r="BQ30" s="91"/>
      <c r="BR30" s="91"/>
      <c r="BS30" s="91"/>
      <c r="BT30" s="91"/>
      <c r="BU30" s="91"/>
      <c r="BV30" s="91"/>
      <c r="BW30" s="91"/>
      <c r="BX30" s="91"/>
      <c r="BY30" s="91"/>
      <c r="BZ30" s="91"/>
      <c r="CA30" s="91"/>
      <c r="CB30" s="91"/>
      <c r="CC30" s="91"/>
    </row>
    <row r="31" spans="1:81" s="11" customFormat="1" ht="13.5" customHeight="1" x14ac:dyDescent="0.2">
      <c r="A31" s="344"/>
      <c r="B31" s="348" t="s">
        <v>55</v>
      </c>
      <c r="C31" s="349"/>
      <c r="D31" s="113">
        <f t="shared" si="0"/>
        <v>0</v>
      </c>
      <c r="E31" s="107"/>
      <c r="F31" s="108"/>
      <c r="G31" s="109"/>
      <c r="H31" s="110"/>
      <c r="I31" s="111"/>
      <c r="J31" s="112"/>
      <c r="K31" s="112"/>
      <c r="L31" s="112"/>
      <c r="M31" s="112"/>
      <c r="N31" s="112"/>
      <c r="O31" s="112"/>
      <c r="P31" s="112"/>
      <c r="Q31" s="112"/>
      <c r="R31" s="112"/>
      <c r="S31" s="112"/>
      <c r="T31" s="112"/>
      <c r="U31" s="112"/>
      <c r="AS31" s="91"/>
      <c r="AT31" s="91"/>
      <c r="AU31" s="91"/>
      <c r="AV31" s="92"/>
      <c r="AW31" s="93"/>
      <c r="AX31" s="91"/>
      <c r="AY31" s="91"/>
      <c r="AZ31" s="13"/>
      <c r="BA31" s="13"/>
      <c r="BB31" s="114"/>
      <c r="BC31" s="13"/>
      <c r="BD31" s="13"/>
      <c r="BE31" s="13"/>
      <c r="BF31" s="13"/>
      <c r="BG31" s="13"/>
      <c r="BH31" s="91"/>
      <c r="BI31" s="91"/>
      <c r="BJ31" s="91"/>
      <c r="BK31" s="91"/>
      <c r="BL31" s="91"/>
      <c r="BM31" s="91"/>
      <c r="BN31" s="91"/>
      <c r="BO31" s="91"/>
      <c r="BP31" s="93"/>
      <c r="BQ31" s="91"/>
      <c r="BR31" s="91"/>
      <c r="BS31" s="91"/>
      <c r="BT31" s="91"/>
      <c r="BU31" s="91"/>
      <c r="BV31" s="91"/>
      <c r="BW31" s="91"/>
      <c r="BX31" s="91"/>
      <c r="BY31" s="91"/>
      <c r="BZ31" s="91"/>
      <c r="CA31" s="91"/>
      <c r="CB31" s="91"/>
      <c r="CC31" s="91"/>
    </row>
    <row r="32" spans="1:81" s="11" customFormat="1" ht="16.5" customHeight="1" x14ac:dyDescent="0.2">
      <c r="A32" s="344"/>
      <c r="B32" s="348" t="s">
        <v>56</v>
      </c>
      <c r="C32" s="349"/>
      <c r="D32" s="113">
        <f t="shared" si="0"/>
        <v>0</v>
      </c>
      <c r="E32" s="107"/>
      <c r="F32" s="108"/>
      <c r="G32" s="109"/>
      <c r="H32" s="110"/>
      <c r="I32" s="111"/>
      <c r="J32" s="112"/>
      <c r="K32" s="112"/>
      <c r="L32" s="112"/>
      <c r="M32" s="112"/>
      <c r="N32" s="112"/>
      <c r="O32" s="112"/>
      <c r="P32" s="112"/>
      <c r="Q32" s="112"/>
      <c r="R32" s="112"/>
      <c r="S32" s="112"/>
      <c r="T32" s="112"/>
      <c r="U32" s="112"/>
      <c r="AS32" s="91"/>
      <c r="AT32" s="91"/>
      <c r="AU32" s="91"/>
      <c r="AV32" s="92"/>
      <c r="AW32" s="93"/>
      <c r="AX32" s="91"/>
      <c r="AY32" s="91"/>
      <c r="AZ32" s="13"/>
      <c r="BA32" s="13"/>
      <c r="BB32" s="114"/>
      <c r="BC32" s="13"/>
      <c r="BD32" s="13"/>
      <c r="BE32" s="13"/>
      <c r="BF32" s="13"/>
      <c r="BG32" s="13"/>
      <c r="BH32" s="91"/>
      <c r="BI32" s="91"/>
      <c r="BJ32" s="91"/>
      <c r="BK32" s="91"/>
      <c r="BL32" s="91"/>
      <c r="BM32" s="91"/>
      <c r="BN32" s="91"/>
      <c r="BO32" s="91"/>
      <c r="BP32" s="93"/>
      <c r="BQ32" s="91"/>
      <c r="BR32" s="91"/>
      <c r="BS32" s="91"/>
      <c r="BT32" s="91"/>
      <c r="BU32" s="91"/>
      <c r="BV32" s="91"/>
      <c r="BW32" s="91"/>
      <c r="BX32" s="91"/>
      <c r="BY32" s="91"/>
      <c r="BZ32" s="91"/>
      <c r="CA32" s="91"/>
      <c r="CB32" s="91"/>
      <c r="CC32" s="91"/>
    </row>
    <row r="33" spans="1:81" s="11" customFormat="1" ht="16.5" customHeight="1" x14ac:dyDescent="0.2">
      <c r="A33" s="344"/>
      <c r="B33" s="348" t="s">
        <v>57</v>
      </c>
      <c r="C33" s="349"/>
      <c r="D33" s="113">
        <f t="shared" si="0"/>
        <v>0</v>
      </c>
      <c r="E33" s="107"/>
      <c r="F33" s="108"/>
      <c r="G33" s="109"/>
      <c r="H33" s="110"/>
      <c r="I33" s="111"/>
      <c r="J33" s="112"/>
      <c r="K33" s="112"/>
      <c r="L33" s="112"/>
      <c r="M33" s="112"/>
      <c r="N33" s="112"/>
      <c r="O33" s="112"/>
      <c r="P33" s="112"/>
      <c r="Q33" s="112"/>
      <c r="R33" s="112"/>
      <c r="S33" s="112"/>
      <c r="T33" s="112"/>
      <c r="U33" s="112"/>
      <c r="AS33" s="91"/>
      <c r="AT33" s="91"/>
      <c r="AU33" s="91"/>
      <c r="AV33" s="92"/>
      <c r="AW33" s="93"/>
      <c r="AX33" s="91"/>
      <c r="AY33" s="91"/>
      <c r="AZ33" s="13"/>
      <c r="BA33" s="13"/>
      <c r="BB33" s="114"/>
      <c r="BC33" s="13"/>
      <c r="BD33" s="13"/>
      <c r="BE33" s="13"/>
      <c r="BF33" s="13"/>
      <c r="BG33" s="13"/>
      <c r="BH33" s="91"/>
      <c r="BI33" s="91"/>
      <c r="BJ33" s="91"/>
      <c r="BK33" s="91"/>
      <c r="BL33" s="91"/>
      <c r="BM33" s="91"/>
      <c r="BN33" s="91"/>
      <c r="BO33" s="91"/>
      <c r="BP33" s="93"/>
      <c r="BQ33" s="91"/>
      <c r="BR33" s="91"/>
      <c r="BS33" s="91"/>
      <c r="BT33" s="91"/>
      <c r="BU33" s="91"/>
      <c r="BV33" s="91"/>
      <c r="BW33" s="91"/>
      <c r="BX33" s="91"/>
      <c r="BY33" s="91"/>
      <c r="BZ33" s="91"/>
      <c r="CA33" s="91"/>
      <c r="CB33" s="91"/>
      <c r="CC33" s="91"/>
    </row>
    <row r="34" spans="1:81" s="11" customFormat="1" ht="15" customHeight="1" x14ac:dyDescent="0.2">
      <c r="A34" s="344"/>
      <c r="B34" s="348" t="s">
        <v>58</v>
      </c>
      <c r="C34" s="349"/>
      <c r="D34" s="113">
        <f t="shared" si="0"/>
        <v>0</v>
      </c>
      <c r="E34" s="107"/>
      <c r="F34" s="108"/>
      <c r="G34" s="109"/>
      <c r="H34" s="110"/>
      <c r="I34" s="111"/>
      <c r="J34" s="112"/>
      <c r="K34" s="112"/>
      <c r="L34" s="112"/>
      <c r="M34" s="112"/>
      <c r="N34" s="112"/>
      <c r="O34" s="112"/>
      <c r="P34" s="112"/>
      <c r="Q34" s="112"/>
      <c r="R34" s="112"/>
      <c r="S34" s="112"/>
      <c r="T34" s="112"/>
      <c r="U34" s="112"/>
      <c r="AS34" s="91"/>
      <c r="AT34" s="91"/>
      <c r="AU34" s="91"/>
      <c r="AV34" s="92"/>
      <c r="AW34" s="93"/>
      <c r="AX34" s="91"/>
      <c r="AY34" s="91"/>
      <c r="AZ34" s="13"/>
      <c r="BA34" s="13"/>
      <c r="BB34" s="114"/>
      <c r="BC34" s="13"/>
      <c r="BD34" s="13"/>
      <c r="BE34" s="13"/>
      <c r="BF34" s="13"/>
      <c r="BG34" s="13"/>
      <c r="BH34" s="91"/>
      <c r="BI34" s="91"/>
      <c r="BJ34" s="91"/>
      <c r="BK34" s="91"/>
      <c r="BL34" s="91"/>
      <c r="BM34" s="91"/>
      <c r="BN34" s="91"/>
      <c r="BO34" s="91"/>
      <c r="BP34" s="93"/>
      <c r="BQ34" s="91"/>
      <c r="BR34" s="91"/>
      <c r="BS34" s="91"/>
      <c r="BT34" s="91"/>
      <c r="BU34" s="91"/>
      <c r="BV34" s="91"/>
      <c r="BW34" s="91"/>
      <c r="BX34" s="91"/>
      <c r="BY34" s="91"/>
      <c r="BZ34" s="91"/>
      <c r="CA34" s="91"/>
      <c r="CB34" s="91"/>
      <c r="CC34" s="91"/>
    </row>
    <row r="35" spans="1:81" s="11" customFormat="1" ht="15.75" customHeight="1" x14ac:dyDescent="0.2">
      <c r="A35" s="344"/>
      <c r="B35" s="348" t="s">
        <v>59</v>
      </c>
      <c r="C35" s="349"/>
      <c r="D35" s="113">
        <f t="shared" si="0"/>
        <v>0</v>
      </c>
      <c r="E35" s="107"/>
      <c r="F35" s="108"/>
      <c r="G35" s="109"/>
      <c r="H35" s="110"/>
      <c r="I35" s="111"/>
      <c r="J35" s="112"/>
      <c r="K35" s="112"/>
      <c r="L35" s="112"/>
      <c r="M35" s="112"/>
      <c r="N35" s="112"/>
      <c r="O35" s="112"/>
      <c r="P35" s="112"/>
      <c r="Q35" s="112"/>
      <c r="R35" s="112"/>
      <c r="S35" s="112"/>
      <c r="T35" s="112"/>
      <c r="U35" s="112"/>
      <c r="AS35" s="91"/>
      <c r="AT35" s="91"/>
      <c r="AU35" s="91"/>
      <c r="AV35" s="92"/>
      <c r="AW35" s="93"/>
      <c r="AX35" s="91"/>
      <c r="AY35" s="91"/>
      <c r="AZ35" s="13"/>
      <c r="BA35" s="13"/>
      <c r="BB35" s="114"/>
      <c r="BC35" s="13"/>
      <c r="BD35" s="13"/>
      <c r="BE35" s="13"/>
      <c r="BF35" s="13"/>
      <c r="BG35" s="13"/>
      <c r="BH35" s="91"/>
      <c r="BI35" s="91"/>
      <c r="BJ35" s="91"/>
      <c r="BK35" s="91"/>
      <c r="BL35" s="91"/>
      <c r="BM35" s="91"/>
      <c r="BN35" s="91"/>
      <c r="BO35" s="91"/>
      <c r="BP35" s="93"/>
      <c r="BQ35" s="91"/>
      <c r="BR35" s="91"/>
      <c r="BS35" s="91"/>
      <c r="BT35" s="91"/>
      <c r="BU35" s="91"/>
      <c r="BV35" s="91"/>
      <c r="BW35" s="91"/>
      <c r="BX35" s="91"/>
      <c r="BY35" s="91"/>
      <c r="BZ35" s="91"/>
      <c r="CA35" s="91"/>
      <c r="CB35" s="91"/>
      <c r="CC35" s="91"/>
    </row>
    <row r="36" spans="1:81" s="11" customFormat="1" ht="33.75" customHeight="1" x14ac:dyDescent="0.2">
      <c r="A36" s="344"/>
      <c r="B36" s="348" t="s">
        <v>60</v>
      </c>
      <c r="C36" s="349"/>
      <c r="D36" s="113">
        <f t="shared" si="0"/>
        <v>0</v>
      </c>
      <c r="E36" s="107"/>
      <c r="F36" s="108"/>
      <c r="G36" s="109"/>
      <c r="H36" s="110"/>
      <c r="I36" s="111"/>
      <c r="J36" s="112"/>
      <c r="K36" s="112"/>
      <c r="L36" s="112"/>
      <c r="M36" s="112"/>
      <c r="N36" s="112"/>
      <c r="O36" s="112"/>
      <c r="P36" s="112"/>
      <c r="Q36" s="112"/>
      <c r="R36" s="112"/>
      <c r="S36" s="112"/>
      <c r="T36" s="112"/>
      <c r="U36" s="112"/>
      <c r="AS36" s="91"/>
      <c r="AT36" s="91"/>
      <c r="AU36" s="91"/>
      <c r="AV36" s="92"/>
      <c r="AW36" s="93"/>
      <c r="AX36" s="91"/>
      <c r="AY36" s="91"/>
      <c r="AZ36" s="13"/>
      <c r="BA36" s="13"/>
      <c r="BB36" s="114"/>
      <c r="BC36" s="13"/>
      <c r="BD36" s="13"/>
      <c r="BE36" s="13"/>
      <c r="BF36" s="13"/>
      <c r="BG36" s="13"/>
      <c r="BH36" s="91"/>
      <c r="BI36" s="91"/>
      <c r="BJ36" s="91"/>
      <c r="BK36" s="91"/>
      <c r="BL36" s="91"/>
      <c r="BM36" s="91"/>
      <c r="BN36" s="91"/>
      <c r="BO36" s="91"/>
      <c r="BP36" s="93"/>
      <c r="BQ36" s="91"/>
      <c r="BR36" s="91"/>
      <c r="BS36" s="91"/>
      <c r="BT36" s="91"/>
      <c r="BU36" s="91"/>
      <c r="BV36" s="91"/>
      <c r="BW36" s="91"/>
      <c r="BX36" s="91"/>
      <c r="BY36" s="91"/>
      <c r="BZ36" s="91"/>
      <c r="CA36" s="91"/>
      <c r="CB36" s="91"/>
      <c r="CC36" s="91"/>
    </row>
    <row r="37" spans="1:81" s="11" customFormat="1" ht="33.75" customHeight="1" x14ac:dyDescent="0.2">
      <c r="A37" s="344"/>
      <c r="B37" s="348" t="s">
        <v>61</v>
      </c>
      <c r="C37" s="349"/>
      <c r="D37" s="113">
        <f t="shared" si="0"/>
        <v>0</v>
      </c>
      <c r="E37" s="107"/>
      <c r="F37" s="108"/>
      <c r="G37" s="109"/>
      <c r="H37" s="110"/>
      <c r="I37" s="111"/>
      <c r="J37" s="112"/>
      <c r="K37" s="112"/>
      <c r="L37" s="112"/>
      <c r="M37" s="112"/>
      <c r="N37" s="112"/>
      <c r="O37" s="112"/>
      <c r="P37" s="112"/>
      <c r="Q37" s="112"/>
      <c r="R37" s="112"/>
      <c r="S37" s="112"/>
      <c r="T37" s="112"/>
      <c r="U37" s="112"/>
      <c r="AS37" s="91"/>
      <c r="AT37" s="91"/>
      <c r="AU37" s="91"/>
      <c r="AV37" s="92"/>
      <c r="AW37" s="93"/>
      <c r="AX37" s="91"/>
      <c r="AY37" s="91"/>
      <c r="AZ37" s="13"/>
      <c r="BA37" s="13"/>
      <c r="BB37" s="114"/>
      <c r="BC37" s="13"/>
      <c r="BD37" s="13"/>
      <c r="BE37" s="13"/>
      <c r="BF37" s="13"/>
      <c r="BG37" s="13"/>
      <c r="BH37" s="91"/>
      <c r="BI37" s="91"/>
      <c r="BJ37" s="91"/>
      <c r="BK37" s="91"/>
      <c r="BL37" s="91"/>
      <c r="BM37" s="91"/>
      <c r="BN37" s="91"/>
      <c r="BO37" s="91"/>
      <c r="BP37" s="93"/>
      <c r="BQ37" s="91"/>
      <c r="BR37" s="91"/>
      <c r="BS37" s="91"/>
      <c r="BT37" s="91"/>
      <c r="BU37" s="91"/>
      <c r="BV37" s="91"/>
      <c r="BW37" s="91"/>
      <c r="BX37" s="91"/>
      <c r="BY37" s="91"/>
      <c r="BZ37" s="91"/>
      <c r="CA37" s="91"/>
      <c r="CB37" s="91"/>
      <c r="CC37" s="91"/>
    </row>
    <row r="38" spans="1:81" s="11" customFormat="1" ht="35.25" customHeight="1" x14ac:dyDescent="0.2">
      <c r="A38" s="344"/>
      <c r="B38" s="348" t="s">
        <v>62</v>
      </c>
      <c r="C38" s="349"/>
      <c r="D38" s="113">
        <f t="shared" si="0"/>
        <v>0</v>
      </c>
      <c r="E38" s="107"/>
      <c r="F38" s="108"/>
      <c r="G38" s="109"/>
      <c r="H38" s="110"/>
      <c r="I38" s="111"/>
      <c r="J38" s="112"/>
      <c r="K38" s="112"/>
      <c r="L38" s="112"/>
      <c r="M38" s="112"/>
      <c r="N38" s="112"/>
      <c r="O38" s="112"/>
      <c r="P38" s="112"/>
      <c r="Q38" s="112"/>
      <c r="R38" s="112"/>
      <c r="S38" s="112"/>
      <c r="T38" s="112"/>
      <c r="U38" s="112"/>
      <c r="AS38" s="91"/>
      <c r="AT38" s="91"/>
      <c r="AU38" s="91"/>
      <c r="AV38" s="92"/>
      <c r="AW38" s="93"/>
      <c r="AX38" s="91"/>
      <c r="AY38" s="91"/>
      <c r="AZ38" s="13"/>
      <c r="BA38" s="13"/>
      <c r="BB38" s="114"/>
      <c r="BC38" s="13"/>
      <c r="BD38" s="13"/>
      <c r="BE38" s="13"/>
      <c r="BF38" s="13"/>
      <c r="BG38" s="13"/>
      <c r="BH38" s="91"/>
      <c r="BI38" s="91"/>
      <c r="BJ38" s="91"/>
      <c r="BK38" s="91"/>
      <c r="BL38" s="91"/>
      <c r="BM38" s="91"/>
      <c r="BN38" s="91"/>
      <c r="BO38" s="91"/>
      <c r="BP38" s="93"/>
      <c r="BQ38" s="91"/>
      <c r="BR38" s="91"/>
      <c r="BS38" s="91"/>
      <c r="BT38" s="91"/>
      <c r="BU38" s="91"/>
      <c r="BV38" s="91"/>
      <c r="BW38" s="91"/>
      <c r="BX38" s="91"/>
      <c r="BY38" s="91"/>
      <c r="BZ38" s="91"/>
      <c r="CA38" s="91"/>
      <c r="CB38" s="91"/>
      <c r="CC38" s="91"/>
    </row>
    <row r="39" spans="1:81" s="11" customFormat="1" ht="14.25" customHeight="1" x14ac:dyDescent="0.2">
      <c r="A39" s="345"/>
      <c r="B39" s="352" t="s">
        <v>63</v>
      </c>
      <c r="C39" s="353"/>
      <c r="D39" s="115">
        <f t="shared" si="0"/>
        <v>0</v>
      </c>
      <c r="E39" s="116"/>
      <c r="F39" s="117"/>
      <c r="G39" s="118"/>
      <c r="H39" s="119"/>
      <c r="I39" s="111"/>
      <c r="J39" s="112"/>
      <c r="K39" s="112"/>
      <c r="L39" s="112"/>
      <c r="M39" s="112"/>
      <c r="N39" s="112"/>
      <c r="O39" s="112"/>
      <c r="P39" s="112"/>
      <c r="Q39" s="112"/>
      <c r="R39" s="112"/>
      <c r="S39" s="112"/>
      <c r="T39" s="112"/>
      <c r="U39" s="112"/>
      <c r="AS39" s="91"/>
      <c r="AT39" s="91"/>
      <c r="AU39" s="91"/>
      <c r="AV39" s="92"/>
      <c r="AW39" s="93"/>
      <c r="AX39" s="91"/>
      <c r="AY39" s="91"/>
      <c r="AZ39" s="13"/>
      <c r="BA39" s="13"/>
      <c r="BB39" s="114"/>
      <c r="BC39" s="13"/>
      <c r="BD39" s="13"/>
      <c r="BE39" s="13"/>
      <c r="BF39" s="13"/>
      <c r="BG39" s="13"/>
      <c r="BH39" s="91"/>
      <c r="BI39" s="91"/>
      <c r="BJ39" s="91"/>
      <c r="BK39" s="91"/>
      <c r="BL39" s="91"/>
      <c r="BM39" s="91"/>
      <c r="BN39" s="91"/>
      <c r="BO39" s="91"/>
      <c r="BP39" s="93"/>
      <c r="BQ39" s="91"/>
      <c r="BR39" s="91"/>
      <c r="BS39" s="91"/>
      <c r="BT39" s="91"/>
      <c r="BU39" s="91"/>
      <c r="BV39" s="91"/>
      <c r="BW39" s="91"/>
      <c r="BX39" s="91"/>
      <c r="BY39" s="91"/>
      <c r="BZ39" s="91"/>
      <c r="CA39" s="91"/>
      <c r="CB39" s="91"/>
      <c r="CC39" s="91"/>
    </row>
    <row r="40" spans="1:81" s="11" customFormat="1" ht="14.25" x14ac:dyDescent="0.2">
      <c r="A40" s="343" t="s">
        <v>64</v>
      </c>
      <c r="B40" s="346" t="s">
        <v>65</v>
      </c>
      <c r="C40" s="347"/>
      <c r="D40" s="106">
        <f t="shared" si="0"/>
        <v>0</v>
      </c>
      <c r="E40" s="120"/>
      <c r="F40" s="121"/>
      <c r="G40" s="122"/>
      <c r="H40" s="123"/>
      <c r="I40" s="111"/>
      <c r="J40" s="112"/>
      <c r="K40" s="112"/>
      <c r="L40" s="112"/>
      <c r="M40" s="112"/>
      <c r="N40" s="112"/>
      <c r="O40" s="112"/>
      <c r="P40" s="112"/>
      <c r="Q40" s="112"/>
      <c r="R40" s="112"/>
      <c r="S40" s="112"/>
      <c r="T40" s="112"/>
      <c r="U40" s="112"/>
      <c r="AS40" s="91"/>
      <c r="AT40" s="91"/>
      <c r="AU40" s="91"/>
      <c r="AV40" s="92"/>
      <c r="AW40" s="93"/>
      <c r="AX40" s="91"/>
      <c r="AY40" s="91"/>
      <c r="AZ40" s="13"/>
      <c r="BA40" s="13"/>
      <c r="BB40" s="114"/>
      <c r="BC40" s="13"/>
      <c r="BD40" s="13"/>
      <c r="BE40" s="13"/>
      <c r="BF40" s="13"/>
      <c r="BG40" s="13"/>
      <c r="BH40" s="91"/>
      <c r="BI40" s="91"/>
      <c r="BJ40" s="91"/>
      <c r="BK40" s="91"/>
      <c r="BL40" s="91"/>
      <c r="BM40" s="91"/>
      <c r="BN40" s="91"/>
      <c r="BO40" s="91"/>
      <c r="BP40" s="93"/>
      <c r="BQ40" s="91"/>
      <c r="BR40" s="91"/>
      <c r="BS40" s="91"/>
      <c r="BT40" s="91"/>
      <c r="BU40" s="91"/>
      <c r="BV40" s="91"/>
      <c r="BW40" s="91"/>
      <c r="BX40" s="91"/>
      <c r="BY40" s="91"/>
      <c r="BZ40" s="91"/>
      <c r="CA40" s="91"/>
      <c r="CB40" s="91"/>
      <c r="CC40" s="91"/>
    </row>
    <row r="41" spans="1:81" s="11" customFormat="1" ht="14.25" x14ac:dyDescent="0.2">
      <c r="A41" s="344"/>
      <c r="B41" s="348" t="s">
        <v>66</v>
      </c>
      <c r="C41" s="349"/>
      <c r="D41" s="113">
        <f t="shared" si="0"/>
        <v>0</v>
      </c>
      <c r="E41" s="107"/>
      <c r="F41" s="108"/>
      <c r="G41" s="109"/>
      <c r="H41" s="110"/>
      <c r="I41" s="111"/>
      <c r="J41" s="112"/>
      <c r="K41" s="112"/>
      <c r="L41" s="112"/>
      <c r="M41" s="112"/>
      <c r="N41" s="112"/>
      <c r="O41" s="112"/>
      <c r="P41" s="112"/>
      <c r="Q41" s="112"/>
      <c r="R41" s="112"/>
      <c r="S41" s="112"/>
      <c r="T41" s="112"/>
      <c r="U41" s="112"/>
      <c r="AS41" s="91"/>
      <c r="AT41" s="91"/>
      <c r="AU41" s="91"/>
      <c r="AV41" s="92"/>
      <c r="AW41" s="93"/>
      <c r="AX41" s="91"/>
      <c r="AY41" s="91"/>
      <c r="AZ41" s="13"/>
      <c r="BA41" s="13"/>
      <c r="BB41" s="114"/>
      <c r="BC41" s="13"/>
      <c r="BD41" s="13"/>
      <c r="BE41" s="13"/>
      <c r="BF41" s="13"/>
      <c r="BG41" s="13"/>
      <c r="BH41" s="91"/>
      <c r="BI41" s="91"/>
      <c r="BJ41" s="91"/>
      <c r="BK41" s="91"/>
      <c r="BL41" s="91"/>
      <c r="BM41" s="91"/>
      <c r="BN41" s="91"/>
      <c r="BO41" s="91"/>
      <c r="BP41" s="93"/>
      <c r="BQ41" s="91"/>
      <c r="BR41" s="91"/>
      <c r="BS41" s="91"/>
      <c r="BT41" s="91"/>
      <c r="BU41" s="91"/>
      <c r="BV41" s="91"/>
      <c r="BW41" s="91"/>
      <c r="BX41" s="91"/>
      <c r="BY41" s="91"/>
      <c r="BZ41" s="91"/>
      <c r="CA41" s="91"/>
      <c r="CB41" s="91"/>
      <c r="CC41" s="91"/>
    </row>
    <row r="42" spans="1:81" s="11" customFormat="1" ht="14.25" x14ac:dyDescent="0.2">
      <c r="A42" s="344"/>
      <c r="B42" s="352" t="s">
        <v>63</v>
      </c>
      <c r="C42" s="353"/>
      <c r="D42" s="115">
        <f t="shared" si="0"/>
        <v>0</v>
      </c>
      <c r="E42" s="107"/>
      <c r="F42" s="108"/>
      <c r="G42" s="109"/>
      <c r="H42" s="110"/>
      <c r="I42" s="111"/>
      <c r="J42" s="112"/>
      <c r="K42" s="112"/>
      <c r="L42" s="112"/>
      <c r="M42" s="112"/>
      <c r="N42" s="112"/>
      <c r="O42" s="112"/>
      <c r="P42" s="112"/>
      <c r="Q42" s="112"/>
      <c r="R42" s="112"/>
      <c r="S42" s="112"/>
      <c r="T42" s="112"/>
      <c r="U42" s="112"/>
      <c r="AS42" s="91"/>
      <c r="AT42" s="91"/>
      <c r="AU42" s="91"/>
      <c r="AV42" s="92"/>
      <c r="AW42" s="93"/>
      <c r="AX42" s="91"/>
      <c r="AY42" s="91"/>
      <c r="AZ42" s="13"/>
      <c r="BA42" s="13"/>
      <c r="BB42" s="114"/>
      <c r="BC42" s="13"/>
      <c r="BD42" s="13"/>
      <c r="BE42" s="13"/>
      <c r="BF42" s="13"/>
      <c r="BG42" s="13"/>
      <c r="BH42" s="91"/>
      <c r="BI42" s="91"/>
      <c r="BJ42" s="91"/>
      <c r="BK42" s="91"/>
      <c r="BL42" s="91"/>
      <c r="BM42" s="91"/>
      <c r="BN42" s="91"/>
      <c r="BO42" s="91"/>
      <c r="BP42" s="93"/>
      <c r="BQ42" s="91"/>
      <c r="BR42" s="91"/>
      <c r="BS42" s="91"/>
      <c r="BT42" s="91"/>
      <c r="BU42" s="91"/>
      <c r="BV42" s="91"/>
      <c r="BW42" s="91"/>
      <c r="BX42" s="91"/>
      <c r="BY42" s="91"/>
      <c r="BZ42" s="91"/>
      <c r="CA42" s="91"/>
      <c r="CB42" s="91"/>
      <c r="CC42" s="91"/>
    </row>
    <row r="43" spans="1:81" s="11" customFormat="1" ht="14.25" x14ac:dyDescent="0.2">
      <c r="A43" s="343" t="s">
        <v>67</v>
      </c>
      <c r="B43" s="346" t="s">
        <v>65</v>
      </c>
      <c r="C43" s="347"/>
      <c r="D43" s="106">
        <f t="shared" si="0"/>
        <v>0</v>
      </c>
      <c r="E43" s="120"/>
      <c r="F43" s="121"/>
      <c r="G43" s="122"/>
      <c r="H43" s="123"/>
      <c r="I43" s="111"/>
      <c r="J43" s="112"/>
      <c r="K43" s="112"/>
      <c r="L43" s="112"/>
      <c r="M43" s="112"/>
      <c r="N43" s="112"/>
      <c r="O43" s="112"/>
      <c r="P43" s="112"/>
      <c r="Q43" s="112"/>
      <c r="R43" s="112"/>
      <c r="S43" s="112"/>
      <c r="T43" s="112"/>
      <c r="U43" s="112"/>
      <c r="AS43" s="91"/>
      <c r="AT43" s="91"/>
      <c r="AU43" s="91"/>
      <c r="AV43" s="92"/>
      <c r="AW43" s="93"/>
      <c r="AX43" s="91"/>
      <c r="AY43" s="91"/>
      <c r="AZ43" s="13"/>
      <c r="BA43" s="13"/>
      <c r="BB43" s="114"/>
      <c r="BC43" s="13"/>
      <c r="BD43" s="13"/>
      <c r="BE43" s="13"/>
      <c r="BF43" s="13"/>
      <c r="BG43" s="13"/>
      <c r="BH43" s="91"/>
      <c r="BI43" s="91"/>
      <c r="BJ43" s="91"/>
      <c r="BK43" s="91"/>
      <c r="BL43" s="91"/>
      <c r="BM43" s="91"/>
      <c r="BN43" s="91"/>
      <c r="BO43" s="91"/>
      <c r="BP43" s="93"/>
      <c r="BQ43" s="91"/>
      <c r="BR43" s="91"/>
      <c r="BS43" s="91"/>
      <c r="BT43" s="91"/>
      <c r="BU43" s="91"/>
      <c r="BV43" s="91"/>
      <c r="BW43" s="91"/>
      <c r="BX43" s="91"/>
      <c r="BY43" s="91"/>
      <c r="BZ43" s="91"/>
      <c r="CA43" s="91"/>
      <c r="CB43" s="91"/>
      <c r="CC43" s="91"/>
    </row>
    <row r="44" spans="1:81" s="11" customFormat="1" ht="14.25" x14ac:dyDescent="0.2">
      <c r="A44" s="344"/>
      <c r="B44" s="348" t="s">
        <v>66</v>
      </c>
      <c r="C44" s="349"/>
      <c r="D44" s="113">
        <f t="shared" si="0"/>
        <v>0</v>
      </c>
      <c r="E44" s="107"/>
      <c r="F44" s="108"/>
      <c r="G44" s="109"/>
      <c r="H44" s="110"/>
      <c r="I44" s="111"/>
      <c r="J44" s="112"/>
      <c r="K44" s="112"/>
      <c r="L44" s="112"/>
      <c r="M44" s="112"/>
      <c r="N44" s="112"/>
      <c r="O44" s="112"/>
      <c r="P44" s="112"/>
      <c r="Q44" s="112"/>
      <c r="R44" s="112"/>
      <c r="S44" s="112"/>
      <c r="T44" s="112"/>
      <c r="U44" s="112"/>
      <c r="AS44" s="91"/>
      <c r="AT44" s="91"/>
      <c r="AU44" s="91"/>
      <c r="AV44" s="92"/>
      <c r="AW44" s="93"/>
      <c r="AX44" s="91"/>
      <c r="AY44" s="91"/>
      <c r="AZ44" s="13"/>
      <c r="BA44" s="13"/>
      <c r="BB44" s="114"/>
      <c r="BC44" s="13"/>
      <c r="BD44" s="13"/>
      <c r="BE44" s="13"/>
      <c r="BF44" s="13"/>
      <c r="BG44" s="13"/>
      <c r="BH44" s="91"/>
      <c r="BI44" s="91"/>
      <c r="BJ44" s="91"/>
      <c r="BK44" s="91"/>
      <c r="BL44" s="91"/>
      <c r="BM44" s="91"/>
      <c r="BN44" s="91"/>
      <c r="BO44" s="91"/>
      <c r="BP44" s="93"/>
      <c r="BQ44" s="91"/>
      <c r="BR44" s="91"/>
      <c r="BS44" s="91"/>
      <c r="BT44" s="91"/>
      <c r="BU44" s="91"/>
      <c r="BV44" s="91"/>
      <c r="BW44" s="91"/>
      <c r="BX44" s="91"/>
      <c r="BY44" s="91"/>
      <c r="BZ44" s="91"/>
      <c r="CA44" s="91"/>
      <c r="CB44" s="91"/>
      <c r="CC44" s="91"/>
    </row>
    <row r="45" spans="1:81" s="11" customFormat="1" ht="14.25" x14ac:dyDescent="0.2">
      <c r="A45" s="345"/>
      <c r="B45" s="354" t="s">
        <v>63</v>
      </c>
      <c r="C45" s="355"/>
      <c r="D45" s="115">
        <f t="shared" si="0"/>
        <v>0</v>
      </c>
      <c r="E45" s="116"/>
      <c r="F45" s="117"/>
      <c r="G45" s="118"/>
      <c r="H45" s="119"/>
      <c r="I45" s="111"/>
      <c r="J45" s="112"/>
      <c r="K45" s="112"/>
      <c r="L45" s="112"/>
      <c r="M45" s="112"/>
      <c r="N45" s="112"/>
      <c r="O45" s="112"/>
      <c r="P45" s="112"/>
      <c r="Q45" s="112"/>
      <c r="R45" s="112"/>
      <c r="S45" s="112"/>
      <c r="T45" s="112"/>
      <c r="U45" s="112"/>
      <c r="AS45" s="91"/>
      <c r="AT45" s="91"/>
      <c r="AU45" s="91"/>
      <c r="AV45" s="92"/>
      <c r="AW45" s="93"/>
      <c r="AX45" s="91"/>
      <c r="AY45" s="91"/>
      <c r="AZ45" s="13"/>
      <c r="BA45" s="13"/>
      <c r="BB45" s="114"/>
      <c r="BC45" s="13"/>
      <c r="BD45" s="13"/>
      <c r="BE45" s="13"/>
      <c r="BF45" s="13"/>
      <c r="BG45" s="13"/>
      <c r="BH45" s="91"/>
      <c r="BI45" s="91"/>
      <c r="BJ45" s="91"/>
      <c r="BK45" s="91"/>
      <c r="BL45" s="91"/>
      <c r="BM45" s="91"/>
      <c r="BN45" s="91"/>
      <c r="BO45" s="91"/>
      <c r="BP45" s="93"/>
      <c r="BQ45" s="91"/>
      <c r="BR45" s="91"/>
      <c r="BS45" s="91"/>
      <c r="BT45" s="91"/>
      <c r="BU45" s="91"/>
      <c r="BV45" s="91"/>
      <c r="BW45" s="91"/>
      <c r="BX45" s="91"/>
      <c r="BY45" s="91"/>
      <c r="BZ45" s="91"/>
      <c r="CA45" s="91"/>
      <c r="CB45" s="91"/>
      <c r="CC45" s="91"/>
    </row>
    <row r="46" spans="1:81" s="11" customFormat="1" ht="25.5" customHeight="1" x14ac:dyDescent="0.2">
      <c r="A46" s="124" t="s">
        <v>63</v>
      </c>
      <c r="B46" s="356" t="s">
        <v>68</v>
      </c>
      <c r="C46" s="357"/>
      <c r="D46" s="125">
        <f t="shared" si="0"/>
        <v>0</v>
      </c>
      <c r="E46" s="126"/>
      <c r="F46" s="127"/>
      <c r="G46" s="128"/>
      <c r="H46" s="129"/>
      <c r="I46" s="111"/>
      <c r="J46" s="112"/>
      <c r="K46" s="112"/>
      <c r="L46" s="112"/>
      <c r="M46" s="112"/>
      <c r="N46" s="112"/>
      <c r="O46" s="112"/>
      <c r="P46" s="112"/>
      <c r="Q46" s="112"/>
      <c r="R46" s="112"/>
      <c r="S46" s="112"/>
      <c r="T46" s="112"/>
      <c r="U46" s="112"/>
      <c r="AS46" s="91"/>
      <c r="AT46" s="91"/>
      <c r="AU46" s="91"/>
      <c r="AV46" s="92"/>
      <c r="AW46" s="93"/>
      <c r="AX46" s="91"/>
      <c r="AY46" s="91"/>
      <c r="AZ46" s="13"/>
      <c r="BA46" s="13"/>
      <c r="BB46" s="114"/>
      <c r="BC46" s="13"/>
      <c r="BD46" s="13"/>
      <c r="BE46" s="13"/>
      <c r="BF46" s="13"/>
      <c r="BG46" s="13"/>
      <c r="BH46" s="91"/>
      <c r="BI46" s="91"/>
      <c r="BJ46" s="91"/>
      <c r="BK46" s="91"/>
      <c r="BL46" s="91"/>
      <c r="BM46" s="91"/>
      <c r="BN46" s="91"/>
      <c r="BO46" s="91"/>
      <c r="BP46" s="93"/>
      <c r="BQ46" s="91"/>
      <c r="BR46" s="91"/>
      <c r="BS46" s="91"/>
      <c r="BT46" s="91"/>
      <c r="BU46" s="91"/>
      <c r="BV46" s="91"/>
      <c r="BW46" s="91"/>
      <c r="BX46" s="91"/>
      <c r="BY46" s="91"/>
      <c r="BZ46" s="91"/>
      <c r="CA46" s="91"/>
      <c r="CB46" s="91"/>
      <c r="CC46" s="91"/>
    </row>
    <row r="47" spans="1:81" s="15" customFormat="1" ht="34.5" customHeight="1" x14ac:dyDescent="0.2">
      <c r="A47" s="130" t="s">
        <v>69</v>
      </c>
      <c r="B47" s="130"/>
      <c r="C47" s="130"/>
      <c r="D47" s="130"/>
      <c r="E47" s="130"/>
      <c r="F47" s="130"/>
      <c r="G47" s="130"/>
      <c r="H47" s="11"/>
      <c r="I47" s="11"/>
      <c r="J47" s="11"/>
      <c r="K47" s="11"/>
      <c r="L47" s="11"/>
      <c r="M47" s="130"/>
      <c r="N47" s="130"/>
      <c r="R47" s="11"/>
      <c r="AK47" s="13"/>
      <c r="AL47" s="13"/>
      <c r="AM47" s="13"/>
      <c r="AN47" s="13"/>
      <c r="AO47" s="13"/>
      <c r="AP47" s="13"/>
      <c r="AV47" s="17"/>
      <c r="AW47" s="131"/>
      <c r="BA47" s="70"/>
      <c r="BB47" s="70"/>
      <c r="BC47" s="70"/>
      <c r="BD47" s="70"/>
      <c r="BE47" s="70"/>
      <c r="BF47" s="89"/>
      <c r="BP47" s="16"/>
    </row>
    <row r="48" spans="1:81" s="13" customFormat="1" ht="19.5" customHeight="1" x14ac:dyDescent="0.15">
      <c r="A48" s="366" t="s">
        <v>70</v>
      </c>
      <c r="B48" s="368" t="s">
        <v>71</v>
      </c>
      <c r="C48" s="358" t="s">
        <v>72</v>
      </c>
      <c r="D48" s="370"/>
      <c r="E48" s="370"/>
      <c r="F48" s="370"/>
      <c r="G48" s="370"/>
      <c r="H48" s="370"/>
      <c r="I48" s="370"/>
      <c r="J48" s="370"/>
      <c r="K48" s="370"/>
      <c r="L48" s="370"/>
      <c r="M48" s="370"/>
      <c r="N48" s="370"/>
      <c r="O48" s="370"/>
      <c r="P48" s="370"/>
      <c r="Q48" s="370"/>
      <c r="R48" s="370"/>
      <c r="S48" s="370"/>
      <c r="T48" s="370"/>
      <c r="U48" s="359"/>
      <c r="V48" s="358" t="s">
        <v>7</v>
      </c>
      <c r="W48" s="359"/>
      <c r="X48" s="324" t="s">
        <v>73</v>
      </c>
      <c r="Y48" s="15"/>
      <c r="Z48" s="15"/>
      <c r="AA48" s="15"/>
      <c r="AB48" s="15"/>
      <c r="AC48" s="15"/>
      <c r="AD48" s="15"/>
      <c r="AE48" s="15"/>
      <c r="AF48" s="15"/>
      <c r="AG48" s="15"/>
      <c r="AH48" s="15"/>
      <c r="AI48" s="15"/>
      <c r="AJ48" s="15"/>
      <c r="AW48" s="131"/>
      <c r="AX48" s="17"/>
      <c r="BA48" s="70"/>
      <c r="BB48" s="70"/>
      <c r="BC48" s="70"/>
      <c r="BD48" s="70"/>
      <c r="BE48" s="70"/>
      <c r="BF48" s="89"/>
      <c r="BP48" s="16"/>
    </row>
    <row r="49" spans="1:68" s="13" customFormat="1" ht="27.75" customHeight="1" x14ac:dyDescent="0.15">
      <c r="A49" s="367"/>
      <c r="B49" s="369"/>
      <c r="C49" s="132" t="s">
        <v>10</v>
      </c>
      <c r="D49" s="19" t="s">
        <v>11</v>
      </c>
      <c r="E49" s="20" t="s">
        <v>12</v>
      </c>
      <c r="F49" s="20" t="s">
        <v>13</v>
      </c>
      <c r="G49" s="20" t="s">
        <v>14</v>
      </c>
      <c r="H49" s="19" t="s">
        <v>15</v>
      </c>
      <c r="I49" s="19" t="s">
        <v>16</v>
      </c>
      <c r="J49" s="19" t="s">
        <v>17</v>
      </c>
      <c r="K49" s="19" t="s">
        <v>18</v>
      </c>
      <c r="L49" s="19" t="s">
        <v>19</v>
      </c>
      <c r="M49" s="19" t="s">
        <v>20</v>
      </c>
      <c r="N49" s="19" t="s">
        <v>21</v>
      </c>
      <c r="O49" s="19" t="s">
        <v>22</v>
      </c>
      <c r="P49" s="19" t="s">
        <v>23</v>
      </c>
      <c r="Q49" s="19" t="s">
        <v>24</v>
      </c>
      <c r="R49" s="19" t="s">
        <v>25</v>
      </c>
      <c r="S49" s="19" t="s">
        <v>26</v>
      </c>
      <c r="T49" s="19" t="s">
        <v>27</v>
      </c>
      <c r="U49" s="23" t="s">
        <v>28</v>
      </c>
      <c r="V49" s="22" t="s">
        <v>29</v>
      </c>
      <c r="W49" s="23" t="s">
        <v>30</v>
      </c>
      <c r="X49" s="325"/>
      <c r="Y49" s="15"/>
      <c r="Z49" s="15"/>
      <c r="AA49" s="15"/>
      <c r="AB49" s="15"/>
      <c r="AC49" s="15"/>
      <c r="AD49" s="15"/>
      <c r="AE49" s="15"/>
      <c r="AF49" s="3"/>
      <c r="AG49" s="15"/>
      <c r="AH49" s="15"/>
      <c r="AI49" s="15"/>
      <c r="AJ49" s="15"/>
      <c r="AK49" s="15"/>
      <c r="AL49" s="15"/>
      <c r="AM49" s="15"/>
      <c r="AW49" s="16"/>
      <c r="AZ49" s="17"/>
      <c r="BA49" s="70"/>
      <c r="BB49" s="70"/>
      <c r="BC49" s="70"/>
      <c r="BD49" s="70"/>
      <c r="BE49" s="70"/>
      <c r="BF49" s="89"/>
      <c r="BP49" s="16"/>
    </row>
    <row r="50" spans="1:68" s="13" customFormat="1" ht="15.75" customHeight="1" x14ac:dyDescent="0.15">
      <c r="A50" s="133" t="s">
        <v>74</v>
      </c>
      <c r="B50" s="134">
        <f t="shared" ref="B50:B55" si="1">SUM(C50:U50)</f>
        <v>0</v>
      </c>
      <c r="C50" s="50"/>
      <c r="D50" s="48"/>
      <c r="E50" s="48"/>
      <c r="F50" s="48"/>
      <c r="G50" s="48"/>
      <c r="H50" s="48"/>
      <c r="I50" s="48"/>
      <c r="J50" s="48"/>
      <c r="K50" s="48"/>
      <c r="L50" s="48"/>
      <c r="M50" s="55"/>
      <c r="N50" s="55"/>
      <c r="O50" s="55"/>
      <c r="P50" s="55"/>
      <c r="Q50" s="55"/>
      <c r="R50" s="55"/>
      <c r="S50" s="55"/>
      <c r="T50" s="55"/>
      <c r="U50" s="55"/>
      <c r="V50" s="50"/>
      <c r="W50" s="51"/>
      <c r="X50" s="135"/>
      <c r="Y50" s="136" t="str">
        <f t="shared" ref="Y50:Y55" si="2">+BA50&amp;BB50&amp;BC50</f>
        <v/>
      </c>
      <c r="Z50" s="15"/>
      <c r="AA50" s="15"/>
      <c r="AB50" s="15"/>
      <c r="AC50" s="15"/>
      <c r="AI50" s="15"/>
      <c r="AJ50" s="15"/>
      <c r="AK50" s="15"/>
      <c r="AL50" s="15"/>
      <c r="AM50" s="15"/>
      <c r="AW50" s="16"/>
      <c r="AZ50" s="33" t="str">
        <f t="shared" ref="AZ50:BA55" si="3">IF($B50&lt;&gt;($V50+$W50)," El número de consultas según sexo NO puede ser diferente al Total.","")</f>
        <v/>
      </c>
      <c r="BA50" s="33" t="str">
        <f t="shared" si="3"/>
        <v/>
      </c>
      <c r="BB50" s="137" t="str">
        <f t="shared" ref="BB50:BB55" si="4">IF($B50=0,"",IF($X50="",IF($B50="",""," No olvide escribir la columna Beneficiarios."),""))</f>
        <v/>
      </c>
      <c r="BC50" s="33" t="str">
        <f t="shared" ref="BC50:BC55" si="5">IF($B50&lt;$X50," El número de Beneficiarios NO puede ser mayor que el Total.","")</f>
        <v/>
      </c>
      <c r="BD50" s="16">
        <f t="shared" ref="BD50:BD55" si="6">IF($B50&lt;&gt;($V50+$W50),1,0)</f>
        <v>0</v>
      </c>
      <c r="BE50" s="16">
        <f t="shared" ref="BE50:BE55" si="7">IF($B50&lt;$X50,1,0)</f>
        <v>0</v>
      </c>
      <c r="BF50" s="16" t="str">
        <f t="shared" ref="BF50:BF55" si="8">IF($B50=0,"",IF($X50="",IF($B50="","",1),0))</f>
        <v/>
      </c>
      <c r="BG50" s="16"/>
      <c r="BP50" s="16"/>
    </row>
    <row r="51" spans="1:68" s="13" customFormat="1" ht="15.75" customHeight="1" x14ac:dyDescent="0.15">
      <c r="A51" s="133" t="s">
        <v>75</v>
      </c>
      <c r="B51" s="45">
        <f t="shared" si="1"/>
        <v>0</v>
      </c>
      <c r="C51" s="50"/>
      <c r="D51" s="48"/>
      <c r="E51" s="48"/>
      <c r="F51" s="48"/>
      <c r="G51" s="48"/>
      <c r="H51" s="48"/>
      <c r="I51" s="48"/>
      <c r="J51" s="48"/>
      <c r="K51" s="48"/>
      <c r="L51" s="48"/>
      <c r="M51" s="55"/>
      <c r="N51" s="55"/>
      <c r="O51" s="55"/>
      <c r="P51" s="55"/>
      <c r="Q51" s="55"/>
      <c r="R51" s="55"/>
      <c r="S51" s="55"/>
      <c r="T51" s="55"/>
      <c r="U51" s="55"/>
      <c r="V51" s="50"/>
      <c r="W51" s="51"/>
      <c r="X51" s="135"/>
      <c r="Y51" s="136" t="str">
        <f t="shared" si="2"/>
        <v/>
      </c>
      <c r="Z51" s="15"/>
      <c r="AA51" s="15"/>
      <c r="AB51" s="15"/>
      <c r="AC51" s="15"/>
      <c r="AI51" s="15"/>
      <c r="AJ51" s="15"/>
      <c r="AK51" s="15"/>
      <c r="AL51" s="15"/>
      <c r="AM51" s="15"/>
      <c r="AW51" s="16"/>
      <c r="AZ51" s="17"/>
      <c r="BA51" s="33" t="str">
        <f t="shared" si="3"/>
        <v/>
      </c>
      <c r="BB51" s="137" t="str">
        <f t="shared" si="4"/>
        <v/>
      </c>
      <c r="BC51" s="33" t="str">
        <f t="shared" si="5"/>
        <v/>
      </c>
      <c r="BD51" s="16">
        <f t="shared" si="6"/>
        <v>0</v>
      </c>
      <c r="BE51" s="16">
        <f t="shared" si="7"/>
        <v>0</v>
      </c>
      <c r="BF51" s="16" t="str">
        <f t="shared" si="8"/>
        <v/>
      </c>
      <c r="BP51" s="16"/>
    </row>
    <row r="52" spans="1:68" s="13" customFormat="1" ht="15.75" customHeight="1" x14ac:dyDescent="0.15">
      <c r="A52" s="133" t="s">
        <v>76</v>
      </c>
      <c r="B52" s="45">
        <f t="shared" si="1"/>
        <v>0</v>
      </c>
      <c r="C52" s="50"/>
      <c r="D52" s="48"/>
      <c r="E52" s="48"/>
      <c r="F52" s="48"/>
      <c r="G52" s="48"/>
      <c r="H52" s="48"/>
      <c r="I52" s="48"/>
      <c r="J52" s="48"/>
      <c r="K52" s="48"/>
      <c r="L52" s="48"/>
      <c r="M52" s="55"/>
      <c r="N52" s="55"/>
      <c r="O52" s="55"/>
      <c r="P52" s="55"/>
      <c r="Q52" s="55"/>
      <c r="R52" s="55"/>
      <c r="S52" s="55"/>
      <c r="T52" s="55"/>
      <c r="U52" s="55"/>
      <c r="V52" s="50"/>
      <c r="W52" s="51"/>
      <c r="X52" s="135"/>
      <c r="Y52" s="136" t="str">
        <f t="shared" si="2"/>
        <v/>
      </c>
      <c r="Z52" s="15"/>
      <c r="AA52" s="15"/>
      <c r="AB52" s="15"/>
      <c r="AC52" s="15"/>
      <c r="AI52" s="15"/>
      <c r="AJ52" s="15"/>
      <c r="AK52" s="15"/>
      <c r="AL52" s="15"/>
      <c r="AM52" s="15"/>
      <c r="AW52" s="16"/>
      <c r="AZ52" s="17"/>
      <c r="BA52" s="33" t="str">
        <f t="shared" si="3"/>
        <v/>
      </c>
      <c r="BB52" s="137" t="str">
        <f t="shared" si="4"/>
        <v/>
      </c>
      <c r="BC52" s="33" t="str">
        <f t="shared" si="5"/>
        <v/>
      </c>
      <c r="BD52" s="16">
        <f t="shared" si="6"/>
        <v>0</v>
      </c>
      <c r="BE52" s="16">
        <f t="shared" si="7"/>
        <v>0</v>
      </c>
      <c r="BF52" s="16" t="str">
        <f t="shared" si="8"/>
        <v/>
      </c>
      <c r="BP52" s="16"/>
    </row>
    <row r="53" spans="1:68" s="13" customFormat="1" ht="15.75" customHeight="1" x14ac:dyDescent="0.15">
      <c r="A53" s="133" t="s">
        <v>77</v>
      </c>
      <c r="B53" s="45">
        <f t="shared" si="1"/>
        <v>0</v>
      </c>
      <c r="C53" s="50"/>
      <c r="D53" s="48"/>
      <c r="E53" s="48"/>
      <c r="F53" s="48"/>
      <c r="G53" s="48"/>
      <c r="H53" s="48"/>
      <c r="I53" s="48"/>
      <c r="J53" s="48"/>
      <c r="K53" s="48"/>
      <c r="L53" s="48"/>
      <c r="M53" s="55"/>
      <c r="N53" s="55"/>
      <c r="O53" s="55"/>
      <c r="P53" s="55"/>
      <c r="Q53" s="55"/>
      <c r="R53" s="55"/>
      <c r="S53" s="55"/>
      <c r="T53" s="55"/>
      <c r="U53" s="55"/>
      <c r="V53" s="50"/>
      <c r="W53" s="51"/>
      <c r="X53" s="135"/>
      <c r="Y53" s="136" t="str">
        <f t="shared" si="2"/>
        <v/>
      </c>
      <c r="Z53" s="15"/>
      <c r="AA53" s="15"/>
      <c r="AB53" s="15"/>
      <c r="AC53" s="15"/>
      <c r="AI53" s="15"/>
      <c r="AJ53" s="15"/>
      <c r="AK53" s="15"/>
      <c r="AL53" s="15"/>
      <c r="AM53" s="15"/>
      <c r="AW53" s="16"/>
      <c r="AZ53" s="17"/>
      <c r="BA53" s="33" t="str">
        <f t="shared" si="3"/>
        <v/>
      </c>
      <c r="BB53" s="137" t="str">
        <f t="shared" si="4"/>
        <v/>
      </c>
      <c r="BC53" s="33" t="str">
        <f t="shared" si="5"/>
        <v/>
      </c>
      <c r="BD53" s="16">
        <f t="shared" si="6"/>
        <v>0</v>
      </c>
      <c r="BE53" s="16">
        <f t="shared" si="7"/>
        <v>0</v>
      </c>
      <c r="BF53" s="16" t="str">
        <f t="shared" si="8"/>
        <v/>
      </c>
      <c r="BP53" s="16"/>
    </row>
    <row r="54" spans="1:68" s="13" customFormat="1" ht="15.75" customHeight="1" x14ac:dyDescent="0.15">
      <c r="A54" s="138" t="s">
        <v>78</v>
      </c>
      <c r="B54" s="56">
        <f t="shared" si="1"/>
        <v>0</v>
      </c>
      <c r="C54" s="60"/>
      <c r="D54" s="58"/>
      <c r="E54" s="58"/>
      <c r="F54" s="58"/>
      <c r="G54" s="58"/>
      <c r="H54" s="58"/>
      <c r="I54" s="58"/>
      <c r="J54" s="58"/>
      <c r="K54" s="58"/>
      <c r="L54" s="58"/>
      <c r="M54" s="59"/>
      <c r="N54" s="59"/>
      <c r="O54" s="59"/>
      <c r="P54" s="59"/>
      <c r="Q54" s="59"/>
      <c r="R54" s="59"/>
      <c r="S54" s="59"/>
      <c r="T54" s="59"/>
      <c r="U54" s="59"/>
      <c r="V54" s="60"/>
      <c r="W54" s="61"/>
      <c r="X54" s="139"/>
      <c r="Y54" s="136" t="str">
        <f t="shared" si="2"/>
        <v/>
      </c>
      <c r="Z54" s="15"/>
      <c r="AA54" s="15"/>
      <c r="AB54" s="15"/>
      <c r="AC54" s="15"/>
      <c r="AI54" s="15"/>
      <c r="AJ54" s="15"/>
      <c r="AK54" s="15"/>
      <c r="AL54" s="15"/>
      <c r="AM54" s="15"/>
      <c r="AW54" s="16"/>
      <c r="AZ54" s="17"/>
      <c r="BA54" s="33" t="str">
        <f t="shared" si="3"/>
        <v/>
      </c>
      <c r="BB54" s="137" t="str">
        <f t="shared" si="4"/>
        <v/>
      </c>
      <c r="BC54" s="33" t="str">
        <f t="shared" si="5"/>
        <v/>
      </c>
      <c r="BD54" s="16">
        <f t="shared" si="6"/>
        <v>0</v>
      </c>
      <c r="BE54" s="16">
        <f t="shared" si="7"/>
        <v>0</v>
      </c>
      <c r="BF54" s="16" t="str">
        <f t="shared" si="8"/>
        <v/>
      </c>
      <c r="BP54" s="16"/>
    </row>
    <row r="55" spans="1:68" s="13" customFormat="1" ht="15.75" customHeight="1" x14ac:dyDescent="0.15">
      <c r="A55" s="140" t="s">
        <v>5</v>
      </c>
      <c r="B55" s="141">
        <f t="shared" si="1"/>
        <v>0</v>
      </c>
      <c r="C55" s="142">
        <f>+SUM(C50:C54)</f>
        <v>0</v>
      </c>
      <c r="D55" s="143">
        <f t="shared" ref="D55:X55" si="9">+SUM(D50:D54)</f>
        <v>0</v>
      </c>
      <c r="E55" s="143">
        <f t="shared" si="9"/>
        <v>0</v>
      </c>
      <c r="F55" s="143">
        <f t="shared" si="9"/>
        <v>0</v>
      </c>
      <c r="G55" s="143">
        <f t="shared" si="9"/>
        <v>0</v>
      </c>
      <c r="H55" s="143">
        <f t="shared" si="9"/>
        <v>0</v>
      </c>
      <c r="I55" s="143">
        <f t="shared" si="9"/>
        <v>0</v>
      </c>
      <c r="J55" s="143">
        <f t="shared" si="9"/>
        <v>0</v>
      </c>
      <c r="K55" s="143">
        <f t="shared" si="9"/>
        <v>0</v>
      </c>
      <c r="L55" s="143">
        <f t="shared" si="9"/>
        <v>0</v>
      </c>
      <c r="M55" s="144">
        <f t="shared" si="9"/>
        <v>0</v>
      </c>
      <c r="N55" s="144">
        <f t="shared" si="9"/>
        <v>0</v>
      </c>
      <c r="O55" s="144">
        <f t="shared" si="9"/>
        <v>0</v>
      </c>
      <c r="P55" s="144">
        <f t="shared" si="9"/>
        <v>0</v>
      </c>
      <c r="Q55" s="144">
        <f t="shared" si="9"/>
        <v>0</v>
      </c>
      <c r="R55" s="144">
        <f t="shared" si="9"/>
        <v>0</v>
      </c>
      <c r="S55" s="144">
        <f t="shared" si="9"/>
        <v>0</v>
      </c>
      <c r="T55" s="144">
        <f t="shared" si="9"/>
        <v>0</v>
      </c>
      <c r="U55" s="144">
        <f t="shared" si="9"/>
        <v>0</v>
      </c>
      <c r="V55" s="142">
        <f t="shared" si="9"/>
        <v>0</v>
      </c>
      <c r="W55" s="145">
        <f t="shared" si="9"/>
        <v>0</v>
      </c>
      <c r="X55" s="146">
        <f t="shared" si="9"/>
        <v>0</v>
      </c>
      <c r="Y55" s="136" t="str">
        <f t="shared" si="2"/>
        <v/>
      </c>
      <c r="Z55" s="15"/>
      <c r="AA55" s="15"/>
      <c r="AB55" s="15"/>
      <c r="AC55" s="15"/>
      <c r="AI55" s="15"/>
      <c r="AJ55" s="15"/>
      <c r="AK55" s="15"/>
      <c r="AL55" s="15"/>
      <c r="AM55" s="15"/>
      <c r="AW55" s="16"/>
      <c r="AZ55" s="17"/>
      <c r="BA55" s="33" t="str">
        <f t="shared" si="3"/>
        <v/>
      </c>
      <c r="BB55" s="137" t="str">
        <f t="shared" si="4"/>
        <v/>
      </c>
      <c r="BC55" s="33" t="str">
        <f t="shared" si="5"/>
        <v/>
      </c>
      <c r="BD55" s="16">
        <f t="shared" si="6"/>
        <v>0</v>
      </c>
      <c r="BE55" s="16">
        <f t="shared" si="7"/>
        <v>0</v>
      </c>
      <c r="BF55" s="16" t="str">
        <f t="shared" si="8"/>
        <v/>
      </c>
      <c r="BP55" s="16"/>
    </row>
    <row r="56" spans="1:68" s="13" customFormat="1" ht="39.75" customHeight="1" x14ac:dyDescent="0.2">
      <c r="A56" s="147" t="s">
        <v>79</v>
      </c>
      <c r="C56" s="130"/>
      <c r="D56" s="130"/>
      <c r="E56" s="130"/>
      <c r="F56" s="130"/>
      <c r="G56" s="130"/>
      <c r="H56" s="130"/>
      <c r="I56" s="130"/>
      <c r="J56" s="130"/>
      <c r="K56" s="130"/>
      <c r="L56" s="130"/>
      <c r="M56" s="130"/>
      <c r="N56" s="130"/>
      <c r="O56" s="15"/>
      <c r="P56" s="15"/>
      <c r="Q56" s="15"/>
      <c r="R56" s="15"/>
      <c r="S56" s="15"/>
      <c r="T56" s="15"/>
      <c r="U56" s="15"/>
      <c r="V56" s="15"/>
      <c r="W56" s="15"/>
      <c r="X56" s="15"/>
      <c r="Y56" s="15"/>
      <c r="Z56" s="15"/>
      <c r="AF56" s="15"/>
      <c r="AG56" s="15"/>
      <c r="AH56" s="15"/>
      <c r="AI56" s="15"/>
      <c r="AJ56" s="15"/>
      <c r="AV56" s="17"/>
      <c r="AW56" s="131"/>
      <c r="BA56" s="70"/>
      <c r="BB56" s="70"/>
      <c r="BC56" s="70"/>
      <c r="BD56" s="70"/>
      <c r="BE56" s="70"/>
      <c r="BF56" s="89"/>
      <c r="BP56" s="16"/>
    </row>
    <row r="57" spans="1:68" s="13" customFormat="1" ht="19.5" customHeight="1" x14ac:dyDescent="0.15">
      <c r="A57" s="295" t="s">
        <v>70</v>
      </c>
      <c r="B57" s="94" t="s">
        <v>71</v>
      </c>
      <c r="C57" s="15"/>
      <c r="D57" s="15"/>
      <c r="E57" s="15"/>
      <c r="F57" s="15"/>
      <c r="G57" s="15"/>
      <c r="H57" s="15"/>
      <c r="I57" s="15"/>
      <c r="J57" s="15"/>
      <c r="K57" s="15"/>
      <c r="Q57" s="15"/>
      <c r="R57" s="15"/>
      <c r="S57" s="15"/>
      <c r="T57" s="15"/>
      <c r="U57" s="15"/>
      <c r="AH57" s="148"/>
      <c r="AI57" s="148"/>
      <c r="AW57" s="16"/>
      <c r="BA57" s="70"/>
      <c r="BB57" s="70"/>
      <c r="BC57" s="70"/>
      <c r="BD57" s="70"/>
      <c r="BE57" s="70"/>
      <c r="BF57" s="89"/>
      <c r="BP57" s="16"/>
    </row>
    <row r="58" spans="1:68" s="13" customFormat="1" ht="15" customHeight="1" x14ac:dyDescent="0.15">
      <c r="A58" s="149" t="s">
        <v>75</v>
      </c>
      <c r="B58" s="150"/>
      <c r="C58" s="15"/>
      <c r="D58" s="15"/>
      <c r="E58" s="15"/>
      <c r="F58" s="15"/>
      <c r="G58" s="15"/>
      <c r="H58" s="15"/>
      <c r="I58" s="15"/>
      <c r="J58" s="15"/>
      <c r="K58" s="15"/>
      <c r="Q58" s="15"/>
      <c r="R58" s="15"/>
      <c r="S58" s="15"/>
      <c r="T58" s="15"/>
      <c r="U58" s="15"/>
      <c r="AH58" s="148"/>
      <c r="AI58" s="148"/>
      <c r="AL58" s="151"/>
      <c r="AM58" s="152"/>
      <c r="AN58" s="151"/>
      <c r="AO58" s="151"/>
      <c r="AP58" s="151"/>
      <c r="AQ58" s="151"/>
      <c r="AW58" s="16"/>
      <c r="BA58" s="70"/>
      <c r="BB58" s="70"/>
      <c r="BC58" s="70"/>
      <c r="BD58" s="70"/>
      <c r="BE58" s="70"/>
      <c r="BF58" s="89"/>
      <c r="BP58" s="16"/>
    </row>
    <row r="59" spans="1:68" s="13" customFormat="1" ht="15" customHeight="1" x14ac:dyDescent="0.15">
      <c r="A59" s="133" t="s">
        <v>76</v>
      </c>
      <c r="B59" s="78"/>
      <c r="C59" s="15"/>
      <c r="D59" s="15"/>
      <c r="E59" s="15"/>
      <c r="F59" s="15"/>
      <c r="G59" s="15"/>
      <c r="H59" s="15"/>
      <c r="I59" s="15"/>
      <c r="J59" s="15"/>
      <c r="K59" s="15"/>
      <c r="Q59" s="15"/>
      <c r="R59" s="15"/>
      <c r="S59" s="15"/>
      <c r="T59" s="15"/>
      <c r="U59" s="15"/>
      <c r="AH59" s="148"/>
      <c r="AI59" s="148"/>
      <c r="AL59" s="151"/>
      <c r="AM59" s="152"/>
      <c r="AN59" s="151"/>
      <c r="AO59" s="151"/>
      <c r="AP59" s="151"/>
      <c r="AQ59" s="151"/>
      <c r="AW59" s="16"/>
      <c r="BA59" s="70"/>
      <c r="BB59" s="70"/>
      <c r="BC59" s="70"/>
      <c r="BD59" s="70"/>
      <c r="BE59" s="70"/>
      <c r="BF59" s="89"/>
      <c r="BP59" s="16"/>
    </row>
    <row r="60" spans="1:68" s="13" customFormat="1" ht="15" customHeight="1" x14ac:dyDescent="0.15">
      <c r="A60" s="133" t="s">
        <v>77</v>
      </c>
      <c r="B60" s="78"/>
      <c r="C60" s="15"/>
      <c r="D60" s="15"/>
      <c r="E60" s="15"/>
      <c r="F60" s="15"/>
      <c r="G60" s="15"/>
      <c r="H60" s="15"/>
      <c r="I60" s="15"/>
      <c r="J60" s="15"/>
      <c r="K60" s="15"/>
      <c r="Q60" s="15"/>
      <c r="R60" s="15"/>
      <c r="S60" s="15"/>
      <c r="T60" s="15"/>
      <c r="U60" s="15"/>
      <c r="AH60" s="148"/>
      <c r="AI60" s="148"/>
      <c r="AL60" s="151"/>
      <c r="AM60" s="152"/>
      <c r="AN60" s="151"/>
      <c r="AO60" s="151"/>
      <c r="AP60" s="151"/>
      <c r="AQ60" s="151"/>
      <c r="AW60" s="16"/>
      <c r="BA60" s="5"/>
      <c r="BB60" s="5"/>
      <c r="BC60" s="5"/>
      <c r="BD60" s="5"/>
      <c r="BE60" s="5"/>
      <c r="BF60" s="153"/>
      <c r="BP60" s="16"/>
    </row>
    <row r="61" spans="1:68" s="13" customFormat="1" ht="15" customHeight="1" x14ac:dyDescent="0.15">
      <c r="A61" s="138" t="s">
        <v>78</v>
      </c>
      <c r="B61" s="154"/>
      <c r="C61" s="15"/>
      <c r="D61" s="15"/>
      <c r="E61" s="15"/>
      <c r="F61" s="15"/>
      <c r="G61" s="15"/>
      <c r="H61" s="15"/>
      <c r="I61" s="15"/>
      <c r="J61" s="15"/>
      <c r="K61" s="15"/>
      <c r="Q61" s="15"/>
      <c r="R61" s="15"/>
      <c r="S61" s="15"/>
      <c r="T61" s="15"/>
      <c r="U61" s="15"/>
      <c r="AH61" s="148"/>
      <c r="AI61" s="148"/>
      <c r="AL61" s="151"/>
      <c r="AM61" s="152"/>
      <c r="AN61" s="151"/>
      <c r="AO61" s="151"/>
      <c r="AP61" s="151"/>
      <c r="AQ61" s="151"/>
      <c r="AW61" s="16"/>
      <c r="BA61" s="5"/>
      <c r="BB61" s="5"/>
      <c r="BC61" s="5"/>
      <c r="BD61" s="5"/>
      <c r="BE61" s="5"/>
      <c r="BF61" s="153"/>
      <c r="BP61" s="16"/>
    </row>
    <row r="62" spans="1:68" s="13" customFormat="1" ht="15" customHeight="1" x14ac:dyDescent="0.15">
      <c r="A62" s="140" t="s">
        <v>5</v>
      </c>
      <c r="B62" s="141">
        <f>+SUM(B58:B61)</f>
        <v>0</v>
      </c>
      <c r="C62" s="15"/>
      <c r="D62" s="15"/>
      <c r="E62" s="15"/>
      <c r="F62" s="15"/>
      <c r="G62" s="15"/>
      <c r="H62" s="15"/>
      <c r="I62" s="15"/>
      <c r="J62" s="15"/>
      <c r="K62" s="15"/>
      <c r="Q62" s="15"/>
      <c r="R62" s="15"/>
      <c r="S62" s="15"/>
      <c r="T62" s="15"/>
      <c r="U62" s="15"/>
      <c r="AH62" s="148"/>
      <c r="AI62" s="148"/>
      <c r="AL62" s="151"/>
      <c r="AM62" s="152"/>
      <c r="AN62" s="151"/>
      <c r="AO62" s="151"/>
      <c r="AP62" s="151"/>
      <c r="AQ62" s="151"/>
      <c r="AW62" s="16"/>
      <c r="BA62" s="5"/>
      <c r="BB62" s="5"/>
      <c r="BC62" s="5"/>
      <c r="BD62" s="5"/>
      <c r="BE62" s="5"/>
      <c r="BF62" s="153"/>
      <c r="BP62" s="16"/>
    </row>
    <row r="63" spans="1:68" s="13" customFormat="1" ht="41.25" customHeight="1" x14ac:dyDescent="0.2">
      <c r="A63" s="147" t="s">
        <v>80</v>
      </c>
      <c r="B63" s="147"/>
      <c r="C63" s="15"/>
      <c r="D63" s="15"/>
      <c r="E63" s="15"/>
      <c r="F63" s="15"/>
      <c r="G63" s="15"/>
      <c r="H63" s="15"/>
      <c r="I63" s="15"/>
      <c r="J63" s="15"/>
      <c r="K63" s="15"/>
      <c r="Q63" s="15"/>
      <c r="R63" s="15"/>
      <c r="S63" s="15"/>
      <c r="T63" s="15"/>
      <c r="U63" s="15"/>
      <c r="AH63" s="148"/>
      <c r="AI63" s="148"/>
      <c r="AL63" s="151"/>
      <c r="AM63" s="152"/>
      <c r="AN63" s="151"/>
      <c r="AO63" s="151"/>
      <c r="AP63" s="151"/>
      <c r="AQ63" s="151"/>
      <c r="AW63" s="16"/>
      <c r="BA63" s="5"/>
      <c r="BB63" s="5"/>
      <c r="BC63" s="5"/>
      <c r="BD63" s="5"/>
      <c r="BE63" s="5"/>
      <c r="BF63" s="153"/>
      <c r="BP63" s="16"/>
    </row>
    <row r="64" spans="1:68" s="13" customFormat="1" ht="15" customHeight="1" x14ac:dyDescent="0.15">
      <c r="A64" s="295" t="s">
        <v>70</v>
      </c>
      <c r="B64" s="94" t="s">
        <v>71</v>
      </c>
      <c r="C64" s="15"/>
      <c r="D64" s="15"/>
      <c r="E64" s="15"/>
      <c r="F64" s="15"/>
      <c r="G64" s="15"/>
      <c r="H64" s="15"/>
      <c r="I64" s="15"/>
      <c r="J64" s="15"/>
      <c r="K64" s="15"/>
      <c r="Q64" s="15"/>
      <c r="R64" s="15"/>
      <c r="S64" s="15"/>
      <c r="T64" s="15"/>
      <c r="U64" s="15"/>
      <c r="AH64" s="148"/>
      <c r="AI64" s="148"/>
      <c r="AL64" s="151"/>
      <c r="AM64" s="152"/>
      <c r="AN64" s="151"/>
      <c r="AO64" s="151"/>
      <c r="AP64" s="151"/>
      <c r="AQ64" s="151"/>
      <c r="AW64" s="16"/>
      <c r="BA64" s="5"/>
      <c r="BB64" s="5"/>
      <c r="BC64" s="5"/>
      <c r="BD64" s="5"/>
      <c r="BE64" s="5"/>
      <c r="BF64" s="153"/>
      <c r="BP64" s="16"/>
    </row>
    <row r="65" spans="1:81" s="13" customFormat="1" ht="15" customHeight="1" x14ac:dyDescent="0.15">
      <c r="A65" s="149" t="s">
        <v>75</v>
      </c>
      <c r="B65" s="150"/>
      <c r="C65" s="15"/>
      <c r="D65" s="15"/>
      <c r="E65" s="15"/>
      <c r="F65" s="15"/>
      <c r="G65" s="15"/>
      <c r="H65" s="15"/>
      <c r="I65" s="15"/>
      <c r="J65" s="15"/>
      <c r="K65" s="15"/>
      <c r="Q65" s="15"/>
      <c r="R65" s="15"/>
      <c r="S65" s="15"/>
      <c r="T65" s="15"/>
      <c r="U65" s="15"/>
      <c r="AH65" s="148"/>
      <c r="AI65" s="148"/>
      <c r="AL65" s="151"/>
      <c r="AM65" s="152"/>
      <c r="AN65" s="151"/>
      <c r="AO65" s="151"/>
      <c r="AP65" s="151"/>
      <c r="AQ65" s="151"/>
      <c r="AW65" s="16"/>
      <c r="BA65" s="5"/>
      <c r="BB65" s="5"/>
      <c r="BC65" s="5"/>
      <c r="BD65" s="5"/>
      <c r="BE65" s="5"/>
      <c r="BF65" s="153"/>
      <c r="BP65" s="16"/>
    </row>
    <row r="66" spans="1:81" s="13" customFormat="1" ht="15" customHeight="1" x14ac:dyDescent="0.15">
      <c r="A66" s="133" t="s">
        <v>76</v>
      </c>
      <c r="B66" s="78"/>
      <c r="C66" s="15"/>
      <c r="D66" s="15"/>
      <c r="E66" s="15"/>
      <c r="F66" s="15"/>
      <c r="G66" s="15"/>
      <c r="H66" s="15"/>
      <c r="I66" s="15"/>
      <c r="J66" s="15"/>
      <c r="K66" s="15"/>
      <c r="Q66" s="15"/>
      <c r="R66" s="15"/>
      <c r="S66" s="15"/>
      <c r="T66" s="15"/>
      <c r="U66" s="15"/>
      <c r="AH66" s="148"/>
      <c r="AI66" s="148"/>
      <c r="AL66" s="151"/>
      <c r="AM66" s="152"/>
      <c r="AN66" s="151"/>
      <c r="AO66" s="151"/>
      <c r="AP66" s="151"/>
      <c r="AQ66" s="151"/>
      <c r="AW66" s="16"/>
      <c r="BA66" s="5"/>
      <c r="BB66" s="5"/>
      <c r="BC66" s="5"/>
      <c r="BD66" s="5"/>
      <c r="BE66" s="5"/>
      <c r="BF66" s="153"/>
      <c r="BP66" s="16"/>
    </row>
    <row r="67" spans="1:81" s="13" customFormat="1" ht="15" customHeight="1" x14ac:dyDescent="0.15">
      <c r="A67" s="133" t="s">
        <v>77</v>
      </c>
      <c r="B67" s="78"/>
      <c r="C67" s="15"/>
      <c r="D67" s="15"/>
      <c r="E67" s="15"/>
      <c r="F67" s="15"/>
      <c r="G67" s="15"/>
      <c r="H67" s="15"/>
      <c r="I67" s="15"/>
      <c r="J67" s="15"/>
      <c r="K67" s="15"/>
      <c r="Q67" s="15"/>
      <c r="R67" s="15"/>
      <c r="S67" s="15"/>
      <c r="T67" s="15"/>
      <c r="U67" s="15"/>
      <c r="AH67" s="148"/>
      <c r="AI67" s="148"/>
      <c r="AL67" s="151"/>
      <c r="AM67" s="152"/>
      <c r="AN67" s="151"/>
      <c r="AO67" s="151"/>
      <c r="AP67" s="151"/>
      <c r="AQ67" s="151"/>
      <c r="AW67" s="16"/>
      <c r="BA67" s="5"/>
      <c r="BB67" s="5"/>
      <c r="BC67" s="5"/>
      <c r="BD67" s="5"/>
      <c r="BE67" s="5"/>
      <c r="BF67" s="153"/>
      <c r="BP67" s="16"/>
    </row>
    <row r="68" spans="1:81" s="13" customFormat="1" ht="15" customHeight="1" x14ac:dyDescent="0.15">
      <c r="A68" s="138" t="s">
        <v>78</v>
      </c>
      <c r="B68" s="154"/>
      <c r="C68" s="15"/>
      <c r="D68" s="15"/>
      <c r="E68" s="15"/>
      <c r="F68" s="15"/>
      <c r="G68" s="15"/>
      <c r="H68" s="15"/>
      <c r="I68" s="15"/>
      <c r="J68" s="15"/>
      <c r="K68" s="15"/>
      <c r="Q68" s="15"/>
      <c r="R68" s="15"/>
      <c r="S68" s="15"/>
      <c r="T68" s="15"/>
      <c r="U68" s="15"/>
      <c r="AH68" s="148"/>
      <c r="AI68" s="148"/>
      <c r="AL68" s="151"/>
      <c r="AM68" s="152"/>
      <c r="AN68" s="151"/>
      <c r="AO68" s="151"/>
      <c r="AP68" s="151"/>
      <c r="AQ68" s="151"/>
      <c r="AW68" s="16"/>
      <c r="BA68" s="5"/>
      <c r="BB68" s="5"/>
      <c r="BC68" s="5"/>
      <c r="BD68" s="5"/>
      <c r="BE68" s="5"/>
      <c r="BF68" s="153"/>
      <c r="BP68" s="16"/>
    </row>
    <row r="69" spans="1:81" s="13" customFormat="1" ht="15" customHeight="1" x14ac:dyDescent="0.15">
      <c r="A69" s="140" t="s">
        <v>5</v>
      </c>
      <c r="B69" s="141">
        <f>+SUM(B65:B68)</f>
        <v>0</v>
      </c>
      <c r="C69" s="15"/>
      <c r="D69" s="15"/>
      <c r="E69" s="15"/>
      <c r="F69" s="15"/>
      <c r="G69" s="15"/>
      <c r="H69" s="15"/>
      <c r="I69" s="15"/>
      <c r="J69" s="15"/>
      <c r="K69" s="15"/>
      <c r="Q69" s="15"/>
      <c r="R69" s="15"/>
      <c r="S69" s="15"/>
      <c r="T69" s="15"/>
      <c r="U69" s="15"/>
      <c r="AH69" s="148"/>
      <c r="AI69" s="148"/>
      <c r="AL69" s="151"/>
      <c r="AM69" s="152"/>
      <c r="AN69" s="151"/>
      <c r="AO69" s="151"/>
      <c r="AP69" s="151"/>
      <c r="AQ69" s="151"/>
      <c r="AW69" s="16"/>
      <c r="BA69" s="5"/>
      <c r="BB69" s="5"/>
      <c r="BC69" s="5"/>
      <c r="BD69" s="5"/>
      <c r="BE69" s="5"/>
      <c r="BF69" s="153"/>
      <c r="BP69" s="16"/>
    </row>
    <row r="70" spans="1:81" s="11" customFormat="1" ht="45" customHeight="1" x14ac:dyDescent="0.2">
      <c r="A70" s="155" t="s">
        <v>81</v>
      </c>
      <c r="B70" s="156"/>
      <c r="C70" s="157"/>
      <c r="AS70" s="91"/>
      <c r="AT70" s="91"/>
      <c r="AU70" s="91"/>
      <c r="AV70" s="92"/>
      <c r="AW70" s="93"/>
      <c r="AX70" s="91"/>
      <c r="AY70" s="91"/>
      <c r="AZ70" s="91"/>
      <c r="BA70" s="5"/>
      <c r="BB70" s="5"/>
      <c r="BC70" s="5"/>
      <c r="BD70" s="5"/>
      <c r="BE70" s="5"/>
      <c r="BF70" s="153"/>
      <c r="BG70" s="91"/>
      <c r="BH70" s="91"/>
      <c r="BI70" s="91"/>
      <c r="BJ70" s="91"/>
      <c r="BK70" s="91"/>
      <c r="BL70" s="91"/>
      <c r="BM70" s="91"/>
      <c r="BN70" s="91"/>
      <c r="BO70" s="91"/>
      <c r="BP70" s="93"/>
      <c r="BQ70" s="91"/>
      <c r="BR70" s="91"/>
      <c r="BS70" s="91"/>
      <c r="BT70" s="91"/>
      <c r="BU70" s="91"/>
      <c r="BV70" s="91"/>
      <c r="BW70" s="91"/>
      <c r="BX70" s="91"/>
      <c r="BY70" s="91"/>
      <c r="BZ70" s="91"/>
      <c r="CA70" s="91"/>
      <c r="CB70" s="91"/>
      <c r="CC70" s="91"/>
    </row>
    <row r="71" spans="1:81" s="11" customFormat="1" ht="15" customHeight="1" x14ac:dyDescent="0.2">
      <c r="A71" s="293" t="s">
        <v>82</v>
      </c>
      <c r="B71" s="299" t="s">
        <v>5</v>
      </c>
      <c r="AS71" s="91"/>
      <c r="AT71" s="91"/>
      <c r="AU71" s="91"/>
      <c r="AV71" s="92"/>
      <c r="AW71" s="93"/>
      <c r="AX71" s="91"/>
      <c r="AY71" s="91"/>
      <c r="AZ71" s="91"/>
      <c r="BA71" s="5"/>
      <c r="BB71" s="5"/>
      <c r="BC71" s="5"/>
      <c r="BD71" s="5"/>
      <c r="BE71" s="5"/>
      <c r="BF71" s="153"/>
      <c r="BG71" s="91"/>
      <c r="BH71" s="91"/>
      <c r="BI71" s="91"/>
      <c r="BJ71" s="91"/>
      <c r="BK71" s="91"/>
      <c r="BL71" s="91"/>
      <c r="BM71" s="91"/>
      <c r="BN71" s="91"/>
      <c r="BO71" s="91"/>
      <c r="BP71" s="93"/>
      <c r="BQ71" s="91"/>
      <c r="BR71" s="91"/>
      <c r="BS71" s="91"/>
      <c r="BT71" s="91"/>
      <c r="BU71" s="91"/>
      <c r="BV71" s="91"/>
      <c r="BW71" s="91"/>
      <c r="BX71" s="91"/>
      <c r="BY71" s="91"/>
      <c r="BZ71" s="91"/>
      <c r="CA71" s="91"/>
      <c r="CB71" s="91"/>
      <c r="CC71" s="91"/>
    </row>
    <row r="72" spans="1:81" s="11" customFormat="1" ht="17.25" customHeight="1" x14ac:dyDescent="0.2">
      <c r="A72" s="158" t="s">
        <v>83</v>
      </c>
      <c r="B72" s="150"/>
      <c r="AS72" s="91"/>
      <c r="AT72" s="91"/>
      <c r="AU72" s="91"/>
      <c r="AV72" s="92"/>
      <c r="AW72" s="93"/>
      <c r="AX72" s="91"/>
      <c r="AY72" s="91"/>
      <c r="AZ72" s="91"/>
      <c r="BA72" s="5"/>
      <c r="BB72" s="5"/>
      <c r="BC72" s="5"/>
      <c r="BD72" s="5"/>
      <c r="BE72" s="5"/>
      <c r="BF72" s="153"/>
      <c r="BG72" s="91"/>
      <c r="BH72" s="91"/>
      <c r="BI72" s="91"/>
      <c r="BJ72" s="91"/>
      <c r="BK72" s="91"/>
      <c r="BL72" s="91"/>
      <c r="BM72" s="91"/>
      <c r="BN72" s="91"/>
      <c r="BO72" s="91"/>
      <c r="BP72" s="93"/>
      <c r="BQ72" s="91"/>
      <c r="BR72" s="91"/>
      <c r="BS72" s="91"/>
      <c r="BT72" s="91"/>
      <c r="BU72" s="91"/>
      <c r="BV72" s="91"/>
      <c r="BW72" s="91"/>
      <c r="BX72" s="91"/>
      <c r="BY72" s="91"/>
      <c r="BZ72" s="91"/>
      <c r="CA72" s="91"/>
      <c r="CB72" s="91"/>
      <c r="CC72" s="91"/>
    </row>
    <row r="73" spans="1:81" s="11" customFormat="1" ht="15" customHeight="1" x14ac:dyDescent="0.2">
      <c r="A73" s="159" t="s">
        <v>84</v>
      </c>
      <c r="B73" s="78"/>
      <c r="AS73" s="91"/>
      <c r="AT73" s="91"/>
      <c r="AU73" s="91"/>
      <c r="AV73" s="92"/>
      <c r="AW73" s="93"/>
      <c r="AX73" s="91"/>
      <c r="AY73" s="91"/>
      <c r="AZ73" s="91"/>
      <c r="BA73" s="5"/>
      <c r="BB73" s="5"/>
      <c r="BC73" s="5"/>
      <c r="BD73" s="5"/>
      <c r="BE73" s="5"/>
      <c r="BF73" s="153"/>
      <c r="BG73" s="91"/>
      <c r="BH73" s="91"/>
      <c r="BI73" s="91"/>
      <c r="BJ73" s="91"/>
      <c r="BK73" s="91"/>
      <c r="BL73" s="91"/>
      <c r="BM73" s="91"/>
      <c r="BN73" s="91"/>
      <c r="BO73" s="91"/>
      <c r="BP73" s="93"/>
      <c r="BQ73" s="91"/>
      <c r="BR73" s="91"/>
      <c r="BS73" s="91"/>
      <c r="BT73" s="91"/>
      <c r="BU73" s="91"/>
      <c r="BV73" s="91"/>
      <c r="BW73" s="91"/>
      <c r="BX73" s="91"/>
      <c r="BY73" s="91"/>
      <c r="BZ73" s="91"/>
      <c r="CA73" s="91"/>
      <c r="CB73" s="91"/>
      <c r="CC73" s="91"/>
    </row>
    <row r="74" spans="1:81" s="11" customFormat="1" ht="15" customHeight="1" x14ac:dyDescent="0.2">
      <c r="A74" s="159" t="s">
        <v>85</v>
      </c>
      <c r="B74" s="78"/>
      <c r="AS74" s="91"/>
      <c r="AT74" s="91"/>
      <c r="AU74" s="91"/>
      <c r="AV74" s="92"/>
      <c r="AW74" s="93"/>
      <c r="AX74" s="91"/>
      <c r="AY74" s="91"/>
      <c r="AZ74" s="91"/>
      <c r="BA74" s="5"/>
      <c r="BB74" s="5"/>
      <c r="BC74" s="5"/>
      <c r="BD74" s="5"/>
      <c r="BE74" s="5"/>
      <c r="BF74" s="153"/>
      <c r="BG74" s="91"/>
      <c r="BH74" s="91"/>
      <c r="BI74" s="91"/>
      <c r="BJ74" s="91"/>
      <c r="BK74" s="91"/>
      <c r="BL74" s="91"/>
      <c r="BM74" s="91"/>
      <c r="BN74" s="91"/>
      <c r="BO74" s="91"/>
      <c r="BP74" s="93"/>
      <c r="BQ74" s="91"/>
      <c r="BR74" s="91"/>
      <c r="BS74" s="91"/>
      <c r="BT74" s="91"/>
      <c r="BU74" s="91"/>
      <c r="BV74" s="91"/>
      <c r="BW74" s="91"/>
      <c r="BX74" s="91"/>
      <c r="BY74" s="91"/>
      <c r="BZ74" s="91"/>
      <c r="CA74" s="91"/>
      <c r="CB74" s="91"/>
      <c r="CC74" s="91"/>
    </row>
    <row r="75" spans="1:81" s="11" customFormat="1" ht="14.25" x14ac:dyDescent="0.2">
      <c r="A75" s="159" t="s">
        <v>86</v>
      </c>
      <c r="B75" s="78"/>
      <c r="AS75" s="91"/>
      <c r="AT75" s="91"/>
      <c r="AU75" s="91"/>
      <c r="AV75" s="92"/>
      <c r="AW75" s="93"/>
      <c r="AX75" s="91"/>
      <c r="AY75" s="91"/>
      <c r="AZ75" s="91"/>
      <c r="BA75" s="5"/>
      <c r="BB75" s="5"/>
      <c r="BC75" s="5"/>
      <c r="BD75" s="5"/>
      <c r="BE75" s="5"/>
      <c r="BF75" s="153"/>
      <c r="BG75" s="91"/>
      <c r="BH75" s="91"/>
      <c r="BI75" s="91"/>
      <c r="BJ75" s="91"/>
      <c r="BK75" s="91"/>
      <c r="BL75" s="91"/>
      <c r="BM75" s="91"/>
      <c r="BN75" s="91"/>
      <c r="BO75" s="91"/>
      <c r="BP75" s="93"/>
      <c r="BQ75" s="91"/>
      <c r="BR75" s="91"/>
      <c r="BS75" s="91"/>
      <c r="BT75" s="91"/>
      <c r="BU75" s="91"/>
      <c r="BV75" s="91"/>
      <c r="BW75" s="91"/>
      <c r="BX75" s="91"/>
      <c r="BY75" s="91"/>
      <c r="BZ75" s="91"/>
      <c r="CA75" s="91"/>
      <c r="CB75" s="91"/>
      <c r="CC75" s="91"/>
    </row>
    <row r="76" spans="1:81" s="11" customFormat="1" ht="15" customHeight="1" x14ac:dyDescent="0.2">
      <c r="A76" s="159" t="s">
        <v>87</v>
      </c>
      <c r="B76" s="78"/>
      <c r="AS76" s="91"/>
      <c r="AT76" s="91"/>
      <c r="AU76" s="91"/>
      <c r="AV76" s="92"/>
      <c r="AW76" s="93"/>
      <c r="AX76" s="91"/>
      <c r="AY76" s="91"/>
      <c r="AZ76" s="91"/>
      <c r="BA76" s="5"/>
      <c r="BB76" s="5"/>
      <c r="BC76" s="5"/>
      <c r="BD76" s="5"/>
      <c r="BE76" s="5"/>
      <c r="BF76" s="153"/>
      <c r="BG76" s="91"/>
      <c r="BH76" s="91"/>
      <c r="BI76" s="91"/>
      <c r="BJ76" s="91"/>
      <c r="BK76" s="91"/>
      <c r="BL76" s="91"/>
      <c r="BM76" s="91"/>
      <c r="BN76" s="91"/>
      <c r="BO76" s="91"/>
      <c r="BP76" s="93"/>
      <c r="BQ76" s="91"/>
      <c r="BR76" s="91"/>
      <c r="BS76" s="91"/>
      <c r="BT76" s="91"/>
      <c r="BU76" s="91"/>
      <c r="BV76" s="91"/>
      <c r="BW76" s="91"/>
      <c r="BX76" s="91"/>
      <c r="BY76" s="91"/>
      <c r="BZ76" s="91"/>
      <c r="CA76" s="91"/>
      <c r="CB76" s="91"/>
      <c r="CC76" s="91"/>
    </row>
    <row r="77" spans="1:81" s="11" customFormat="1" ht="15" customHeight="1" x14ac:dyDescent="0.2">
      <c r="A77" s="159" t="s">
        <v>88</v>
      </c>
      <c r="B77" s="78"/>
      <c r="AS77" s="91"/>
      <c r="AT77" s="91"/>
      <c r="AU77" s="91"/>
      <c r="AV77" s="92"/>
      <c r="AW77" s="93"/>
      <c r="AX77" s="91"/>
      <c r="AY77" s="91"/>
      <c r="AZ77" s="91"/>
      <c r="BA77" s="5"/>
      <c r="BB77" s="5"/>
      <c r="BC77" s="5"/>
      <c r="BD77" s="5"/>
      <c r="BE77" s="5"/>
      <c r="BF77" s="153"/>
      <c r="BG77" s="91"/>
      <c r="BH77" s="91"/>
      <c r="BI77" s="91"/>
      <c r="BJ77" s="91"/>
      <c r="BK77" s="91"/>
      <c r="BL77" s="91"/>
      <c r="BM77" s="91"/>
      <c r="BN77" s="91"/>
      <c r="BO77" s="91"/>
      <c r="BP77" s="93"/>
      <c r="BQ77" s="91"/>
      <c r="BR77" s="91"/>
      <c r="BS77" s="91"/>
      <c r="BT77" s="91"/>
      <c r="BU77" s="91"/>
      <c r="BV77" s="91"/>
      <c r="BW77" s="91"/>
      <c r="BX77" s="91"/>
      <c r="BY77" s="91"/>
      <c r="BZ77" s="91"/>
      <c r="CA77" s="91"/>
      <c r="CB77" s="91"/>
      <c r="CC77" s="91"/>
    </row>
    <row r="78" spans="1:81" s="11" customFormat="1" ht="15" customHeight="1" x14ac:dyDescent="0.2">
      <c r="A78" s="160" t="s">
        <v>89</v>
      </c>
      <c r="B78" s="78"/>
      <c r="AS78" s="91"/>
      <c r="AT78" s="91"/>
      <c r="AU78" s="91"/>
      <c r="AV78" s="92"/>
      <c r="AW78" s="93"/>
      <c r="AX78" s="91"/>
      <c r="AY78" s="91"/>
      <c r="AZ78" s="91"/>
      <c r="BA78" s="5"/>
      <c r="BB78" s="5"/>
      <c r="BC78" s="5"/>
      <c r="BD78" s="5"/>
      <c r="BE78" s="5"/>
      <c r="BF78" s="153"/>
      <c r="BG78" s="91"/>
      <c r="BH78" s="91"/>
      <c r="BI78" s="91"/>
      <c r="BJ78" s="91"/>
      <c r="BK78" s="91"/>
      <c r="BL78" s="91"/>
      <c r="BM78" s="91"/>
      <c r="BN78" s="91"/>
      <c r="BO78" s="91"/>
      <c r="BP78" s="93"/>
      <c r="BQ78" s="91"/>
      <c r="BR78" s="91"/>
      <c r="BS78" s="91"/>
      <c r="BT78" s="91"/>
      <c r="BU78" s="91"/>
      <c r="BV78" s="91"/>
      <c r="BW78" s="91"/>
      <c r="BX78" s="91"/>
      <c r="BY78" s="91"/>
      <c r="BZ78" s="91"/>
      <c r="CA78" s="91"/>
      <c r="CB78" s="91"/>
      <c r="CC78" s="91"/>
    </row>
    <row r="79" spans="1:81" s="11" customFormat="1" ht="15" customHeight="1" x14ac:dyDescent="0.2">
      <c r="A79" s="159" t="s">
        <v>90</v>
      </c>
      <c r="B79" s="78"/>
      <c r="AS79" s="91"/>
      <c r="AT79" s="91"/>
      <c r="AU79" s="91"/>
      <c r="AV79" s="92"/>
      <c r="AW79" s="93"/>
      <c r="AX79" s="91"/>
      <c r="AY79" s="91"/>
      <c r="AZ79" s="91"/>
      <c r="BA79" s="5"/>
      <c r="BB79" s="5"/>
      <c r="BC79" s="5"/>
      <c r="BD79" s="5"/>
      <c r="BE79" s="5"/>
      <c r="BF79" s="153"/>
      <c r="BG79" s="91"/>
      <c r="BH79" s="91"/>
      <c r="BI79" s="91"/>
      <c r="BJ79" s="91"/>
      <c r="BK79" s="91"/>
      <c r="BL79" s="91"/>
      <c r="BM79" s="91"/>
      <c r="BN79" s="91"/>
      <c r="BO79" s="91"/>
      <c r="BP79" s="93"/>
      <c r="BQ79" s="91"/>
      <c r="BR79" s="91"/>
      <c r="BS79" s="91"/>
      <c r="BT79" s="91"/>
      <c r="BU79" s="91"/>
      <c r="BV79" s="91"/>
      <c r="BW79" s="91"/>
      <c r="BX79" s="91"/>
      <c r="BY79" s="91"/>
      <c r="BZ79" s="91"/>
      <c r="CA79" s="91"/>
      <c r="CB79" s="91"/>
      <c r="CC79" s="91"/>
    </row>
    <row r="80" spans="1:81" s="11" customFormat="1" ht="15" customHeight="1" x14ac:dyDescent="0.2">
      <c r="A80" s="159" t="s">
        <v>91</v>
      </c>
      <c r="B80" s="78"/>
      <c r="AS80" s="91"/>
      <c r="AT80" s="91"/>
      <c r="AU80" s="91"/>
      <c r="AV80" s="92"/>
      <c r="AW80" s="93"/>
      <c r="AX80" s="91"/>
      <c r="AY80" s="91"/>
      <c r="AZ80" s="91"/>
      <c r="BA80" s="5"/>
      <c r="BB80" s="5"/>
      <c r="BC80" s="5"/>
      <c r="BD80" s="5"/>
      <c r="BE80" s="5"/>
      <c r="BF80" s="153"/>
      <c r="BG80" s="91"/>
      <c r="BH80" s="91"/>
      <c r="BI80" s="91"/>
      <c r="BJ80" s="91"/>
      <c r="BK80" s="91"/>
      <c r="BL80" s="91"/>
      <c r="BM80" s="91"/>
      <c r="BN80" s="91"/>
      <c r="BO80" s="91"/>
      <c r="BP80" s="93"/>
      <c r="BQ80" s="91"/>
      <c r="BR80" s="91"/>
      <c r="BS80" s="91"/>
      <c r="BT80" s="91"/>
      <c r="BU80" s="91"/>
      <c r="BV80" s="91"/>
      <c r="BW80" s="91"/>
      <c r="BX80" s="91"/>
      <c r="BY80" s="91"/>
      <c r="BZ80" s="91"/>
      <c r="CA80" s="91"/>
      <c r="CB80" s="91"/>
      <c r="CC80" s="91"/>
    </row>
    <row r="81" spans="1:81" s="11" customFormat="1" ht="15" customHeight="1" x14ac:dyDescent="0.2">
      <c r="A81" s="159" t="s">
        <v>92</v>
      </c>
      <c r="B81" s="78"/>
      <c r="AS81" s="91"/>
      <c r="AT81" s="91"/>
      <c r="AU81" s="91"/>
      <c r="AV81" s="92"/>
      <c r="AW81" s="93"/>
      <c r="AX81" s="91"/>
      <c r="AY81" s="91"/>
      <c r="AZ81" s="91"/>
      <c r="BA81" s="5"/>
      <c r="BB81" s="5"/>
      <c r="BC81" s="5"/>
      <c r="BD81" s="5"/>
      <c r="BE81" s="5"/>
      <c r="BF81" s="153"/>
      <c r="BG81" s="91"/>
      <c r="BH81" s="91"/>
      <c r="BI81" s="91"/>
      <c r="BJ81" s="91"/>
      <c r="BK81" s="91"/>
      <c r="BL81" s="91"/>
      <c r="BM81" s="91"/>
      <c r="BN81" s="91"/>
      <c r="BO81" s="91"/>
      <c r="BP81" s="93"/>
      <c r="BQ81" s="91"/>
      <c r="BR81" s="91"/>
      <c r="BS81" s="91"/>
      <c r="BT81" s="91"/>
      <c r="BU81" s="91"/>
      <c r="BV81" s="91"/>
      <c r="BW81" s="91"/>
      <c r="BX81" s="91"/>
      <c r="BY81" s="91"/>
      <c r="BZ81" s="91"/>
      <c r="CA81" s="91"/>
      <c r="CB81" s="91"/>
      <c r="CC81" s="91"/>
    </row>
    <row r="82" spans="1:81" s="11" customFormat="1" ht="15" customHeight="1" x14ac:dyDescent="0.2">
      <c r="A82" s="159" t="s">
        <v>93</v>
      </c>
      <c r="B82" s="78"/>
      <c r="AS82" s="91"/>
      <c r="AT82" s="91"/>
      <c r="AU82" s="91"/>
      <c r="AV82" s="92"/>
      <c r="AW82" s="93"/>
      <c r="AX82" s="91"/>
      <c r="AY82" s="91"/>
      <c r="AZ82" s="91"/>
      <c r="BA82" s="5"/>
      <c r="BB82" s="5"/>
      <c r="BC82" s="5"/>
      <c r="BD82" s="5"/>
      <c r="BE82" s="5"/>
      <c r="BF82" s="153"/>
      <c r="BG82" s="91"/>
      <c r="BH82" s="91"/>
      <c r="BI82" s="91"/>
      <c r="BJ82" s="91"/>
      <c r="BK82" s="91"/>
      <c r="BL82" s="91"/>
      <c r="BM82" s="91"/>
      <c r="BN82" s="91"/>
      <c r="BO82" s="91"/>
      <c r="BP82" s="93"/>
      <c r="BQ82" s="91"/>
      <c r="BR82" s="91"/>
      <c r="BS82" s="91"/>
      <c r="BT82" s="91"/>
      <c r="BU82" s="91"/>
      <c r="BV82" s="91"/>
      <c r="BW82" s="91"/>
      <c r="BX82" s="91"/>
      <c r="BY82" s="91"/>
      <c r="BZ82" s="91"/>
      <c r="CA82" s="91"/>
      <c r="CB82" s="91"/>
      <c r="CC82" s="91"/>
    </row>
    <row r="83" spans="1:81" s="11" customFormat="1" ht="15" customHeight="1" x14ac:dyDescent="0.2">
      <c r="A83" s="161" t="s">
        <v>94</v>
      </c>
      <c r="B83" s="154"/>
      <c r="AS83" s="91"/>
      <c r="AT83" s="91"/>
      <c r="AU83" s="91"/>
      <c r="AV83" s="92"/>
      <c r="AW83" s="93"/>
      <c r="AX83" s="91"/>
      <c r="AY83" s="91"/>
      <c r="AZ83" s="91"/>
      <c r="BA83" s="5"/>
      <c r="BB83" s="5"/>
      <c r="BC83" s="5"/>
      <c r="BD83" s="5"/>
      <c r="BE83" s="5"/>
      <c r="BF83" s="153"/>
      <c r="BG83" s="91"/>
      <c r="BH83" s="91"/>
      <c r="BI83" s="91"/>
      <c r="BJ83" s="91"/>
      <c r="BK83" s="91"/>
      <c r="BL83" s="91"/>
      <c r="BM83" s="91"/>
      <c r="BN83" s="91"/>
      <c r="BO83" s="91"/>
      <c r="BP83" s="93"/>
      <c r="BQ83" s="91"/>
      <c r="BR83" s="91"/>
      <c r="BS83" s="91"/>
      <c r="BT83" s="91"/>
      <c r="BU83" s="91"/>
      <c r="BV83" s="91"/>
      <c r="BW83" s="91"/>
      <c r="BX83" s="91"/>
      <c r="BY83" s="91"/>
      <c r="BZ83" s="91"/>
      <c r="CA83" s="91"/>
      <c r="CB83" s="91"/>
      <c r="CC83" s="91"/>
    </row>
    <row r="84" spans="1:81" s="11" customFormat="1" ht="15" customHeight="1" x14ac:dyDescent="0.2">
      <c r="A84" s="298" t="s">
        <v>5</v>
      </c>
      <c r="B84" s="141">
        <f>SUM(B72:B83)</f>
        <v>0</v>
      </c>
      <c r="AS84" s="91"/>
      <c r="AT84" s="91"/>
      <c r="AU84" s="91"/>
      <c r="AV84" s="92"/>
      <c r="AW84" s="93"/>
      <c r="AX84" s="91"/>
      <c r="AY84" s="91"/>
      <c r="AZ84" s="91"/>
      <c r="BA84" s="5"/>
      <c r="BB84" s="5"/>
      <c r="BC84" s="5"/>
      <c r="BD84" s="5"/>
      <c r="BE84" s="5"/>
      <c r="BF84" s="153"/>
      <c r="BG84" s="91"/>
      <c r="BH84" s="91"/>
      <c r="BI84" s="91"/>
      <c r="BJ84" s="91"/>
      <c r="BK84" s="91"/>
      <c r="BL84" s="91"/>
      <c r="BM84" s="91"/>
      <c r="BN84" s="91"/>
      <c r="BO84" s="91"/>
      <c r="BP84" s="93"/>
      <c r="BQ84" s="91"/>
      <c r="BR84" s="91"/>
      <c r="BS84" s="91"/>
      <c r="BT84" s="91"/>
      <c r="BU84" s="91"/>
      <c r="BV84" s="91"/>
      <c r="BW84" s="91"/>
      <c r="BX84" s="91"/>
      <c r="BY84" s="91"/>
      <c r="BZ84" s="91"/>
      <c r="CA84" s="91"/>
      <c r="CB84" s="91"/>
      <c r="CC84" s="91"/>
    </row>
    <row r="85" spans="1:81" s="3" customFormat="1" ht="30" customHeight="1" x14ac:dyDescent="0.2">
      <c r="A85" s="155" t="s">
        <v>95</v>
      </c>
      <c r="B85" s="162"/>
      <c r="C85" s="162"/>
      <c r="D85" s="2"/>
      <c r="E85" s="2"/>
      <c r="F85" s="2"/>
      <c r="G85" s="2"/>
      <c r="H85" s="2"/>
      <c r="I85" s="2"/>
      <c r="J85" s="2"/>
      <c r="K85" s="2"/>
      <c r="L85" s="2"/>
      <c r="M85" s="2"/>
      <c r="N85" s="2"/>
      <c r="AS85" s="5"/>
      <c r="AT85" s="5"/>
      <c r="AU85" s="5"/>
      <c r="AV85" s="6"/>
      <c r="AW85" s="7"/>
      <c r="AX85" s="5"/>
      <c r="AY85" s="5"/>
      <c r="AZ85" s="5"/>
      <c r="BA85" s="5"/>
      <c r="BB85" s="5"/>
      <c r="BC85" s="5"/>
      <c r="BD85" s="5"/>
      <c r="BE85" s="5"/>
      <c r="BF85" s="153"/>
      <c r="BG85" s="5"/>
      <c r="BH85" s="5"/>
      <c r="BI85" s="5"/>
      <c r="BJ85" s="5"/>
      <c r="BK85" s="5"/>
      <c r="BL85" s="5"/>
      <c r="BM85" s="5"/>
      <c r="BN85" s="5"/>
      <c r="BO85" s="5"/>
      <c r="BP85" s="7"/>
      <c r="BQ85" s="5"/>
      <c r="BR85" s="5"/>
      <c r="BS85" s="5"/>
      <c r="BT85" s="5"/>
      <c r="BU85" s="5"/>
      <c r="BV85" s="5"/>
      <c r="BW85" s="5"/>
      <c r="BX85" s="5"/>
      <c r="BY85" s="5"/>
      <c r="BZ85" s="5"/>
      <c r="CA85" s="5"/>
      <c r="CB85" s="5"/>
      <c r="CC85" s="5"/>
    </row>
    <row r="86" spans="1:81" s="3" customFormat="1" ht="18" customHeight="1" x14ac:dyDescent="0.3">
      <c r="A86" s="163" t="s">
        <v>70</v>
      </c>
      <c r="B86" s="164" t="s">
        <v>5</v>
      </c>
      <c r="C86" s="2"/>
      <c r="D86" s="2"/>
      <c r="E86" s="165"/>
      <c r="F86" s="165"/>
      <c r="G86" s="165"/>
      <c r="H86" s="2"/>
      <c r="I86" s="2"/>
      <c r="J86" s="2"/>
      <c r="K86" s="2"/>
      <c r="L86" s="2"/>
      <c r="M86" s="2"/>
      <c r="N86" s="2"/>
      <c r="AS86" s="5"/>
      <c r="AT86" s="5"/>
      <c r="AU86" s="5"/>
      <c r="AV86" s="6"/>
      <c r="AW86" s="7"/>
      <c r="AX86" s="5"/>
      <c r="AY86" s="5"/>
      <c r="AZ86" s="5"/>
      <c r="BA86" s="5"/>
      <c r="BB86" s="5"/>
      <c r="BC86" s="5"/>
      <c r="BD86" s="5"/>
      <c r="BE86" s="5"/>
      <c r="BF86" s="153"/>
      <c r="BG86" s="5"/>
      <c r="BH86" s="5"/>
      <c r="BI86" s="5"/>
      <c r="BJ86" s="5"/>
      <c r="BK86" s="5"/>
      <c r="BL86" s="5"/>
      <c r="BM86" s="5"/>
      <c r="BN86" s="5"/>
      <c r="BO86" s="5"/>
      <c r="BP86" s="7"/>
      <c r="BQ86" s="5"/>
      <c r="BR86" s="5"/>
      <c r="BS86" s="5"/>
      <c r="BT86" s="5"/>
      <c r="BU86" s="5"/>
      <c r="BV86" s="5"/>
      <c r="BW86" s="5"/>
      <c r="BX86" s="5"/>
      <c r="BY86" s="5"/>
      <c r="BZ86" s="5"/>
      <c r="CA86" s="5"/>
      <c r="CB86" s="5"/>
      <c r="CC86" s="5"/>
    </row>
    <row r="87" spans="1:81" s="3" customFormat="1" ht="15" customHeight="1" x14ac:dyDescent="0.2">
      <c r="A87" s="166" t="s">
        <v>75</v>
      </c>
      <c r="B87" s="167"/>
      <c r="D87" s="2"/>
      <c r="E87" s="2"/>
      <c r="F87" s="2"/>
      <c r="G87" s="2"/>
      <c r="H87" s="2"/>
      <c r="I87" s="2"/>
      <c r="J87" s="2"/>
      <c r="K87" s="2"/>
      <c r="L87" s="2"/>
      <c r="M87" s="2"/>
      <c r="N87" s="2"/>
      <c r="AS87" s="5"/>
      <c r="AT87" s="5"/>
      <c r="AU87" s="5"/>
      <c r="AV87" s="6"/>
      <c r="AW87" s="7"/>
      <c r="AX87" s="5"/>
      <c r="AY87" s="5"/>
      <c r="AZ87" s="5"/>
      <c r="BA87" s="5"/>
      <c r="BB87" s="5"/>
      <c r="BC87" s="5"/>
      <c r="BD87" s="5"/>
      <c r="BE87" s="5"/>
      <c r="BF87" s="153"/>
      <c r="BG87" s="5"/>
      <c r="BH87" s="5"/>
      <c r="BI87" s="5"/>
      <c r="BJ87" s="5"/>
      <c r="BK87" s="5"/>
      <c r="BL87" s="5"/>
      <c r="BM87" s="5"/>
      <c r="BN87" s="5"/>
      <c r="BO87" s="5"/>
      <c r="BP87" s="7"/>
      <c r="BQ87" s="5"/>
      <c r="BR87" s="5"/>
      <c r="BS87" s="5"/>
      <c r="BT87" s="5"/>
      <c r="BU87" s="5"/>
      <c r="BV87" s="5"/>
      <c r="BW87" s="5"/>
      <c r="BX87" s="5"/>
      <c r="BY87" s="5"/>
      <c r="BZ87" s="5"/>
      <c r="CA87" s="5"/>
      <c r="CB87" s="5"/>
      <c r="CC87" s="5"/>
    </row>
    <row r="88" spans="1:81" s="3" customFormat="1" ht="15" customHeight="1" x14ac:dyDescent="0.2">
      <c r="A88" s="168" t="s">
        <v>76</v>
      </c>
      <c r="B88" s="167"/>
      <c r="D88" s="2"/>
      <c r="E88" s="2"/>
      <c r="F88" s="2"/>
      <c r="G88" s="2"/>
      <c r="H88" s="2"/>
      <c r="I88" s="2"/>
      <c r="J88" s="2"/>
      <c r="K88" s="2"/>
      <c r="L88" s="2"/>
      <c r="M88" s="2"/>
      <c r="N88" s="2"/>
      <c r="AS88" s="5"/>
      <c r="AT88" s="5"/>
      <c r="AU88" s="5"/>
      <c r="AV88" s="6"/>
      <c r="AW88" s="7"/>
      <c r="AX88" s="5"/>
      <c r="AY88" s="5"/>
      <c r="AZ88" s="5"/>
      <c r="BA88" s="5"/>
      <c r="BB88" s="5"/>
      <c r="BC88" s="5"/>
      <c r="BD88" s="5"/>
      <c r="BE88" s="5"/>
      <c r="BF88" s="153"/>
      <c r="BG88" s="5"/>
      <c r="BH88" s="5"/>
      <c r="BI88" s="5"/>
      <c r="BJ88" s="5"/>
      <c r="BK88" s="5"/>
      <c r="BL88" s="5"/>
      <c r="BM88" s="5"/>
      <c r="BN88" s="5"/>
      <c r="BO88" s="5"/>
      <c r="BP88" s="7"/>
      <c r="BQ88" s="5"/>
      <c r="BR88" s="5"/>
      <c r="BS88" s="5"/>
      <c r="BT88" s="5"/>
      <c r="BU88" s="5"/>
      <c r="BV88" s="5"/>
      <c r="BW88" s="5"/>
      <c r="BX88" s="5"/>
      <c r="BY88" s="5"/>
      <c r="BZ88" s="5"/>
      <c r="CA88" s="5"/>
      <c r="CB88" s="5"/>
      <c r="CC88" s="5"/>
    </row>
    <row r="89" spans="1:81" s="3" customFormat="1" ht="15" customHeight="1" x14ac:dyDescent="0.2">
      <c r="A89" s="168" t="s">
        <v>77</v>
      </c>
      <c r="B89" s="167"/>
      <c r="D89" s="2"/>
      <c r="E89" s="2"/>
      <c r="F89" s="2"/>
      <c r="G89" s="2"/>
      <c r="H89" s="2"/>
      <c r="I89" s="2"/>
      <c r="J89" s="2"/>
      <c r="K89" s="2"/>
      <c r="L89" s="2"/>
      <c r="M89" s="2"/>
      <c r="N89" s="2"/>
      <c r="AS89" s="5"/>
      <c r="AT89" s="5"/>
      <c r="AU89" s="5"/>
      <c r="AV89" s="6"/>
      <c r="AW89" s="7"/>
      <c r="AX89" s="5"/>
      <c r="AY89" s="5"/>
      <c r="AZ89" s="5"/>
      <c r="BA89" s="5"/>
      <c r="BB89" s="5"/>
      <c r="BC89" s="5"/>
      <c r="BD89" s="5"/>
      <c r="BE89" s="5"/>
      <c r="BF89" s="153"/>
      <c r="BG89" s="5"/>
      <c r="BH89" s="5"/>
      <c r="BI89" s="5"/>
      <c r="BJ89" s="5"/>
      <c r="BK89" s="5"/>
      <c r="BL89" s="5"/>
      <c r="BM89" s="5"/>
      <c r="BN89" s="5"/>
      <c r="BO89" s="5"/>
      <c r="BP89" s="7"/>
      <c r="BQ89" s="5"/>
      <c r="BR89" s="5"/>
      <c r="BS89" s="5"/>
      <c r="BT89" s="5"/>
      <c r="BU89" s="5"/>
      <c r="BV89" s="5"/>
      <c r="BW89" s="5"/>
      <c r="BX89" s="5"/>
      <c r="BY89" s="5"/>
      <c r="BZ89" s="5"/>
      <c r="CA89" s="5"/>
      <c r="CB89" s="5"/>
      <c r="CC89" s="5"/>
    </row>
    <row r="90" spans="1:81" s="3" customFormat="1" ht="15" customHeight="1" x14ac:dyDescent="0.2">
      <c r="A90" s="168" t="s">
        <v>78</v>
      </c>
      <c r="B90" s="167"/>
      <c r="D90" s="2"/>
      <c r="E90" s="2"/>
      <c r="F90" s="2"/>
      <c r="G90" s="2"/>
      <c r="H90" s="2"/>
      <c r="I90" s="2"/>
      <c r="J90" s="2"/>
      <c r="K90" s="2"/>
      <c r="L90" s="2"/>
      <c r="M90" s="2"/>
      <c r="N90" s="2"/>
      <c r="AS90" s="5"/>
      <c r="AT90" s="5"/>
      <c r="AU90" s="5"/>
      <c r="AV90" s="6"/>
      <c r="AW90" s="7"/>
      <c r="AX90" s="5"/>
      <c r="AY90" s="5"/>
      <c r="AZ90" s="5"/>
      <c r="BA90" s="5"/>
      <c r="BB90" s="5"/>
      <c r="BC90" s="5"/>
      <c r="BD90" s="5"/>
      <c r="BE90" s="5"/>
      <c r="BF90" s="153"/>
      <c r="BG90" s="5"/>
      <c r="BH90" s="5"/>
      <c r="BI90" s="5"/>
      <c r="BJ90" s="5"/>
      <c r="BK90" s="5"/>
      <c r="BL90" s="5"/>
      <c r="BM90" s="5"/>
      <c r="BN90" s="5"/>
      <c r="BO90" s="5"/>
      <c r="BP90" s="7"/>
      <c r="BQ90" s="5"/>
      <c r="BR90" s="5"/>
      <c r="BS90" s="5"/>
      <c r="BT90" s="5"/>
      <c r="BU90" s="5"/>
      <c r="BV90" s="5"/>
      <c r="BW90" s="5"/>
      <c r="BX90" s="5"/>
      <c r="BY90" s="5"/>
      <c r="BZ90" s="5"/>
      <c r="CA90" s="5"/>
      <c r="CB90" s="5"/>
      <c r="CC90" s="5"/>
    </row>
    <row r="91" spans="1:81" s="3" customFormat="1" ht="15" customHeight="1" x14ac:dyDescent="0.2">
      <c r="A91" s="169" t="s">
        <v>96</v>
      </c>
      <c r="B91" s="170"/>
      <c r="D91" s="2"/>
      <c r="E91" s="2"/>
      <c r="F91" s="2"/>
      <c r="G91" s="2"/>
      <c r="H91" s="2"/>
      <c r="I91" s="2"/>
      <c r="J91" s="2"/>
      <c r="K91" s="2"/>
      <c r="L91" s="2"/>
      <c r="M91" s="2"/>
      <c r="N91" s="2"/>
      <c r="AS91" s="5"/>
      <c r="AT91" s="5"/>
      <c r="AU91" s="5"/>
      <c r="AV91" s="6"/>
      <c r="AW91" s="7"/>
      <c r="AX91" s="5"/>
      <c r="AY91" s="5"/>
      <c r="AZ91" s="5"/>
      <c r="BA91" s="5"/>
      <c r="BB91" s="5"/>
      <c r="BC91" s="5"/>
      <c r="BD91" s="5"/>
      <c r="BE91" s="5"/>
      <c r="BF91" s="153"/>
      <c r="BG91" s="5"/>
      <c r="BH91" s="5"/>
      <c r="BI91" s="5"/>
      <c r="BJ91" s="5"/>
      <c r="BK91" s="5"/>
      <c r="BL91" s="5"/>
      <c r="BM91" s="5"/>
      <c r="BN91" s="5"/>
      <c r="BO91" s="5"/>
      <c r="BP91" s="7"/>
      <c r="BQ91" s="5"/>
      <c r="BR91" s="5"/>
      <c r="BS91" s="5"/>
      <c r="BT91" s="5"/>
      <c r="BU91" s="5"/>
      <c r="BV91" s="5"/>
      <c r="BW91" s="5"/>
      <c r="BX91" s="5"/>
      <c r="BY91" s="5"/>
      <c r="BZ91" s="5"/>
      <c r="CA91" s="5"/>
      <c r="CB91" s="5"/>
      <c r="CC91" s="5"/>
    </row>
    <row r="92" spans="1:81" s="3" customFormat="1" ht="15" customHeight="1" x14ac:dyDescent="0.2">
      <c r="A92" s="140" t="s">
        <v>5</v>
      </c>
      <c r="B92" s="141">
        <f>+SUM(B87:B91)</f>
        <v>0</v>
      </c>
      <c r="D92" s="2"/>
      <c r="E92" s="2"/>
      <c r="F92" s="2"/>
      <c r="G92" s="2"/>
      <c r="H92" s="2"/>
      <c r="I92" s="2"/>
      <c r="J92" s="2"/>
      <c r="K92" s="2"/>
      <c r="L92" s="2"/>
      <c r="M92" s="2"/>
      <c r="N92" s="2"/>
      <c r="AS92" s="5"/>
      <c r="AT92" s="5"/>
      <c r="AU92" s="5"/>
      <c r="AV92" s="6"/>
      <c r="AW92" s="7"/>
      <c r="AX92" s="5"/>
      <c r="AY92" s="5"/>
      <c r="AZ92" s="5"/>
      <c r="BA92" s="5"/>
      <c r="BB92" s="5"/>
      <c r="BC92" s="5"/>
      <c r="BD92" s="5"/>
      <c r="BE92" s="5"/>
      <c r="BF92" s="153"/>
      <c r="BG92" s="5"/>
      <c r="BH92" s="5"/>
      <c r="BI92" s="5"/>
      <c r="BJ92" s="5"/>
      <c r="BK92" s="5"/>
      <c r="BL92" s="5"/>
      <c r="BM92" s="5"/>
      <c r="BN92" s="5"/>
      <c r="BO92" s="5"/>
      <c r="BP92" s="7"/>
      <c r="BQ92" s="5"/>
      <c r="BR92" s="5"/>
      <c r="BS92" s="5"/>
      <c r="BT92" s="5"/>
      <c r="BU92" s="5"/>
      <c r="BV92" s="5"/>
      <c r="BW92" s="5"/>
      <c r="BX92" s="5"/>
      <c r="BY92" s="5"/>
      <c r="BZ92" s="5"/>
      <c r="CA92" s="5"/>
      <c r="CB92" s="5"/>
      <c r="CC92" s="5"/>
    </row>
    <row r="93" spans="1:81" s="3" customFormat="1" ht="30" customHeight="1" x14ac:dyDescent="0.2">
      <c r="A93" s="155" t="s">
        <v>97</v>
      </c>
      <c r="B93" s="171"/>
      <c r="C93" s="172"/>
      <c r="D93" s="2"/>
      <c r="E93" s="2"/>
      <c r="F93" s="2"/>
      <c r="G93" s="2"/>
      <c r="H93" s="2"/>
      <c r="I93" s="2"/>
      <c r="J93" s="2"/>
      <c r="K93" s="2"/>
      <c r="L93" s="2"/>
      <c r="M93" s="2"/>
      <c r="N93" s="2"/>
      <c r="AS93" s="5"/>
      <c r="AT93" s="5"/>
      <c r="AU93" s="5"/>
      <c r="AV93" s="6"/>
      <c r="AW93" s="7"/>
      <c r="AX93" s="5"/>
      <c r="AY93" s="5"/>
      <c r="AZ93" s="5"/>
      <c r="BA93" s="5"/>
      <c r="BB93" s="5"/>
      <c r="BC93" s="5"/>
      <c r="BD93" s="5"/>
      <c r="BE93" s="5"/>
      <c r="BF93" s="153"/>
      <c r="BG93" s="5"/>
      <c r="BH93" s="5"/>
      <c r="BI93" s="5"/>
      <c r="BJ93" s="5"/>
      <c r="BK93" s="5"/>
      <c r="BL93" s="5"/>
      <c r="BM93" s="5"/>
      <c r="BN93" s="5"/>
      <c r="BO93" s="5"/>
      <c r="BP93" s="7"/>
      <c r="BQ93" s="5"/>
      <c r="BR93" s="5"/>
      <c r="BS93" s="5"/>
      <c r="BT93" s="5"/>
      <c r="BU93" s="5"/>
      <c r="BV93" s="5"/>
      <c r="BW93" s="5"/>
      <c r="BX93" s="5"/>
      <c r="BY93" s="5"/>
      <c r="BZ93" s="5"/>
      <c r="CA93" s="5"/>
      <c r="CB93" s="5"/>
      <c r="CC93" s="5"/>
    </row>
    <row r="94" spans="1:81" s="3" customFormat="1" ht="23.25" customHeight="1" x14ac:dyDescent="0.2">
      <c r="A94" s="163" t="s">
        <v>70</v>
      </c>
      <c r="B94" s="164" t="s">
        <v>5</v>
      </c>
      <c r="C94" s="2"/>
      <c r="D94" s="2"/>
      <c r="E94" s="2"/>
      <c r="F94" s="2"/>
      <c r="G94" s="2"/>
      <c r="H94" s="2"/>
      <c r="I94" s="2"/>
      <c r="J94" s="2"/>
      <c r="K94" s="2"/>
      <c r="L94" s="2"/>
      <c r="M94" s="2"/>
      <c r="N94" s="2"/>
      <c r="AS94" s="5"/>
      <c r="AT94" s="5"/>
      <c r="AU94" s="5"/>
      <c r="AV94" s="6"/>
      <c r="AW94" s="7"/>
      <c r="AX94" s="5"/>
      <c r="AY94" s="5"/>
      <c r="AZ94" s="5"/>
      <c r="BA94" s="5"/>
      <c r="BB94" s="5"/>
      <c r="BC94" s="5"/>
      <c r="BD94" s="5"/>
      <c r="BE94" s="5"/>
      <c r="BF94" s="153"/>
      <c r="BG94" s="5"/>
      <c r="BH94" s="5"/>
      <c r="BI94" s="5"/>
      <c r="BJ94" s="5"/>
      <c r="BK94" s="5"/>
      <c r="BL94" s="5"/>
      <c r="BM94" s="5"/>
      <c r="BN94" s="5"/>
      <c r="BO94" s="5"/>
      <c r="BP94" s="7"/>
      <c r="BQ94" s="5"/>
      <c r="BR94" s="5"/>
      <c r="BS94" s="5"/>
      <c r="BT94" s="5"/>
      <c r="BU94" s="5"/>
      <c r="BV94" s="5"/>
      <c r="BW94" s="5"/>
      <c r="BX94" s="5"/>
      <c r="BY94" s="5"/>
      <c r="BZ94" s="5"/>
      <c r="CA94" s="5"/>
      <c r="CB94" s="5"/>
      <c r="CC94" s="5"/>
    </row>
    <row r="95" spans="1:81" s="3" customFormat="1" ht="15" customHeight="1" x14ac:dyDescent="0.2">
      <c r="A95" s="166" t="s">
        <v>75</v>
      </c>
      <c r="B95" s="167"/>
      <c r="D95" s="2"/>
      <c r="E95" s="2"/>
      <c r="F95" s="2"/>
      <c r="G95" s="2"/>
      <c r="H95" s="2"/>
      <c r="I95" s="2"/>
      <c r="J95" s="2"/>
      <c r="K95" s="2"/>
      <c r="L95" s="2"/>
      <c r="M95" s="2"/>
      <c r="N95" s="2"/>
      <c r="AS95" s="5"/>
      <c r="AT95" s="5"/>
      <c r="AU95" s="5"/>
      <c r="AV95" s="6"/>
      <c r="AW95" s="7"/>
      <c r="AX95" s="5"/>
      <c r="AY95" s="5"/>
      <c r="AZ95" s="5"/>
      <c r="BA95" s="5"/>
      <c r="BB95" s="5"/>
      <c r="BC95" s="5"/>
      <c r="BD95" s="5"/>
      <c r="BE95" s="5"/>
      <c r="BF95" s="153"/>
      <c r="BG95" s="5"/>
      <c r="BH95" s="5"/>
      <c r="BI95" s="5"/>
      <c r="BJ95" s="5"/>
      <c r="BK95" s="5"/>
      <c r="BL95" s="5"/>
      <c r="BM95" s="5"/>
      <c r="BN95" s="5"/>
      <c r="BO95" s="5"/>
      <c r="BP95" s="7"/>
      <c r="BQ95" s="5"/>
      <c r="BR95" s="5"/>
      <c r="BS95" s="5"/>
      <c r="BT95" s="5"/>
      <c r="BU95" s="5"/>
      <c r="BV95" s="5"/>
      <c r="BW95" s="5"/>
      <c r="BX95" s="5"/>
      <c r="BY95" s="5"/>
      <c r="BZ95" s="5"/>
      <c r="CA95" s="5"/>
      <c r="CB95" s="5"/>
      <c r="CC95" s="5"/>
    </row>
    <row r="96" spans="1:81" s="3" customFormat="1" ht="15" customHeight="1" x14ac:dyDescent="0.2">
      <c r="A96" s="168" t="s">
        <v>76</v>
      </c>
      <c r="B96" s="167"/>
      <c r="D96" s="2"/>
      <c r="E96" s="2"/>
      <c r="F96" s="2"/>
      <c r="G96" s="2"/>
      <c r="H96" s="2"/>
      <c r="I96" s="2"/>
      <c r="J96" s="2"/>
      <c r="K96" s="2"/>
      <c r="L96" s="2"/>
      <c r="M96" s="2"/>
      <c r="N96" s="2"/>
      <c r="AS96" s="5"/>
      <c r="AT96" s="5"/>
      <c r="AU96" s="5"/>
      <c r="AV96" s="6"/>
      <c r="AW96" s="7"/>
      <c r="AX96" s="5"/>
      <c r="AY96" s="5"/>
      <c r="AZ96" s="5"/>
      <c r="BA96" s="5"/>
      <c r="BB96" s="5"/>
      <c r="BC96" s="5"/>
      <c r="BD96" s="5"/>
      <c r="BE96" s="5"/>
      <c r="BF96" s="153"/>
      <c r="BG96" s="5"/>
      <c r="BH96" s="5"/>
      <c r="BI96" s="5"/>
      <c r="BJ96" s="5"/>
      <c r="BK96" s="5"/>
      <c r="BL96" s="5"/>
      <c r="BM96" s="5"/>
      <c r="BN96" s="5"/>
      <c r="BO96" s="5"/>
      <c r="BP96" s="7"/>
      <c r="BQ96" s="5"/>
      <c r="BR96" s="5"/>
      <c r="BS96" s="5"/>
      <c r="BT96" s="5"/>
      <c r="BU96" s="5"/>
      <c r="BV96" s="5"/>
      <c r="BW96" s="5"/>
      <c r="BX96" s="5"/>
      <c r="BY96" s="5"/>
      <c r="BZ96" s="5"/>
      <c r="CA96" s="5"/>
      <c r="CB96" s="5"/>
      <c r="CC96" s="5"/>
    </row>
    <row r="97" spans="1:81" s="3" customFormat="1" ht="15" customHeight="1" x14ac:dyDescent="0.2">
      <c r="A97" s="168" t="s">
        <v>77</v>
      </c>
      <c r="B97" s="167"/>
      <c r="D97" s="2"/>
      <c r="E97" s="2"/>
      <c r="F97" s="2"/>
      <c r="G97" s="2"/>
      <c r="H97" s="2"/>
      <c r="I97" s="2"/>
      <c r="J97" s="2"/>
      <c r="K97" s="2"/>
      <c r="L97" s="2"/>
      <c r="M97" s="2"/>
      <c r="N97" s="2"/>
      <c r="AS97" s="5"/>
      <c r="AT97" s="5"/>
      <c r="AU97" s="5"/>
      <c r="AV97" s="6"/>
      <c r="AW97" s="7"/>
      <c r="AX97" s="5"/>
      <c r="AY97" s="5"/>
      <c r="AZ97" s="5"/>
      <c r="BA97" s="5"/>
      <c r="BB97" s="5"/>
      <c r="BC97" s="5"/>
      <c r="BD97" s="5"/>
      <c r="BE97" s="5"/>
      <c r="BF97" s="5"/>
      <c r="BG97" s="5"/>
      <c r="BH97" s="5"/>
      <c r="BI97" s="5"/>
      <c r="BJ97" s="5"/>
      <c r="BK97" s="5"/>
      <c r="BL97" s="5"/>
      <c r="BM97" s="5"/>
      <c r="BN97" s="5"/>
      <c r="BO97" s="5"/>
      <c r="BP97" s="7"/>
      <c r="BQ97" s="5"/>
      <c r="BR97" s="5"/>
      <c r="BS97" s="5"/>
      <c r="BT97" s="5"/>
      <c r="BU97" s="5"/>
      <c r="BV97" s="5"/>
      <c r="BW97" s="5"/>
      <c r="BX97" s="5"/>
      <c r="BY97" s="5"/>
      <c r="BZ97" s="5"/>
      <c r="CA97" s="5"/>
      <c r="CB97" s="5"/>
      <c r="CC97" s="5"/>
    </row>
    <row r="98" spans="1:81" s="3" customFormat="1" ht="15" customHeight="1" x14ac:dyDescent="0.2">
      <c r="A98" s="168" t="s">
        <v>78</v>
      </c>
      <c r="B98" s="167"/>
      <c r="D98" s="2"/>
      <c r="E98" s="2"/>
      <c r="F98" s="2"/>
      <c r="G98" s="2"/>
      <c r="H98" s="2"/>
      <c r="I98" s="2"/>
      <c r="J98" s="2"/>
      <c r="K98" s="2"/>
      <c r="L98" s="2"/>
      <c r="M98" s="2"/>
      <c r="N98" s="2"/>
      <c r="AS98" s="5"/>
      <c r="AT98" s="5"/>
      <c r="AU98" s="5"/>
      <c r="AV98" s="6"/>
      <c r="AW98" s="7"/>
      <c r="AX98" s="5"/>
      <c r="AY98" s="5"/>
      <c r="AZ98" s="5"/>
      <c r="BA98" s="6"/>
      <c r="BB98" s="6"/>
      <c r="BC98" s="6"/>
      <c r="BD98" s="6"/>
      <c r="BE98" s="6"/>
      <c r="BF98" s="6"/>
      <c r="BG98" s="5"/>
      <c r="BH98" s="5"/>
      <c r="BI98" s="5"/>
      <c r="BJ98" s="5"/>
      <c r="BK98" s="5"/>
      <c r="BL98" s="5"/>
      <c r="BM98" s="5"/>
      <c r="BN98" s="5"/>
      <c r="BO98" s="5"/>
      <c r="BP98" s="7"/>
      <c r="BQ98" s="5"/>
      <c r="BR98" s="5"/>
      <c r="BS98" s="5"/>
      <c r="BT98" s="5"/>
      <c r="BU98" s="5"/>
      <c r="BV98" s="5"/>
      <c r="BW98" s="5"/>
      <c r="BX98" s="5"/>
      <c r="BY98" s="5"/>
      <c r="BZ98" s="5"/>
      <c r="CA98" s="5"/>
      <c r="CB98" s="5"/>
      <c r="CC98" s="5"/>
    </row>
    <row r="99" spans="1:81" s="3" customFormat="1" ht="15" customHeight="1" x14ac:dyDescent="0.2">
      <c r="A99" s="169" t="s">
        <v>96</v>
      </c>
      <c r="B99" s="170"/>
      <c r="D99" s="2"/>
      <c r="E99" s="2"/>
      <c r="F99" s="2"/>
      <c r="G99" s="2"/>
      <c r="H99" s="2"/>
      <c r="I99" s="2"/>
      <c r="J99" s="2"/>
      <c r="K99" s="2"/>
      <c r="L99" s="2"/>
      <c r="M99" s="2"/>
      <c r="N99" s="2"/>
      <c r="AS99" s="5"/>
      <c r="AT99" s="5"/>
      <c r="AU99" s="5"/>
      <c r="AV99" s="6"/>
      <c r="AW99" s="7"/>
      <c r="AX99" s="5"/>
      <c r="AY99" s="5"/>
      <c r="AZ99" s="5"/>
      <c r="BA99" s="6"/>
      <c r="BB99" s="6"/>
      <c r="BC99" s="6"/>
      <c r="BD99" s="6"/>
      <c r="BE99" s="6"/>
      <c r="BF99" s="6"/>
      <c r="BG99" s="5"/>
      <c r="BH99" s="5"/>
      <c r="BI99" s="5"/>
      <c r="BJ99" s="5"/>
      <c r="BK99" s="5"/>
      <c r="BL99" s="5"/>
      <c r="BM99" s="5"/>
      <c r="BN99" s="5"/>
      <c r="BO99" s="5"/>
      <c r="BP99" s="7"/>
      <c r="BQ99" s="5"/>
      <c r="BR99" s="5"/>
      <c r="BS99" s="5"/>
      <c r="BT99" s="5"/>
      <c r="BU99" s="5"/>
      <c r="BV99" s="5"/>
      <c r="BW99" s="5"/>
      <c r="BX99" s="5"/>
      <c r="BY99" s="5"/>
      <c r="BZ99" s="5"/>
      <c r="CA99" s="5"/>
      <c r="CB99" s="5"/>
      <c r="CC99" s="5"/>
    </row>
    <row r="100" spans="1:81" s="3" customFormat="1" ht="15" customHeight="1" x14ac:dyDescent="0.2">
      <c r="A100" s="140" t="s">
        <v>5</v>
      </c>
      <c r="B100" s="141">
        <f>+SUM(B95:B99)</f>
        <v>0</v>
      </c>
      <c r="D100" s="2"/>
      <c r="E100" s="2"/>
      <c r="F100" s="2"/>
      <c r="G100" s="2"/>
      <c r="H100" s="2"/>
      <c r="I100" s="2"/>
      <c r="J100" s="2"/>
      <c r="K100" s="2"/>
      <c r="L100" s="2"/>
      <c r="M100" s="2"/>
      <c r="N100" s="2"/>
      <c r="AS100" s="5"/>
      <c r="AT100" s="5"/>
      <c r="AU100" s="5"/>
      <c r="AV100" s="6"/>
      <c r="AW100" s="7"/>
      <c r="AX100" s="5"/>
      <c r="AY100" s="5"/>
      <c r="AZ100" s="5"/>
      <c r="BA100" s="6"/>
      <c r="BB100" s="6"/>
      <c r="BC100" s="6"/>
      <c r="BD100" s="6"/>
      <c r="BE100" s="6"/>
      <c r="BF100" s="6"/>
      <c r="BG100" s="5"/>
      <c r="BH100" s="5"/>
      <c r="BI100" s="5"/>
      <c r="BJ100" s="5"/>
      <c r="BK100" s="5"/>
      <c r="BL100" s="5"/>
      <c r="BM100" s="5"/>
      <c r="BN100" s="5"/>
      <c r="BO100" s="5"/>
      <c r="BP100" s="7"/>
      <c r="BQ100" s="5"/>
      <c r="BR100" s="5"/>
      <c r="BS100" s="5"/>
      <c r="BT100" s="5"/>
      <c r="BU100" s="5"/>
      <c r="BV100" s="5"/>
      <c r="BW100" s="5"/>
      <c r="BX100" s="5"/>
      <c r="BY100" s="5"/>
      <c r="BZ100" s="5"/>
      <c r="CA100" s="5"/>
      <c r="CB100" s="5"/>
      <c r="CC100" s="5"/>
    </row>
    <row r="101" spans="1:81" s="3" customFormat="1" ht="27.75" customHeight="1" x14ac:dyDescent="0.2">
      <c r="A101" s="155" t="s">
        <v>98</v>
      </c>
      <c r="B101" s="171"/>
      <c r="C101" s="172"/>
      <c r="D101" s="2"/>
      <c r="E101" s="2"/>
      <c r="F101" s="2"/>
      <c r="K101" s="2"/>
      <c r="L101" s="2"/>
      <c r="M101" s="2"/>
      <c r="N101" s="2"/>
      <c r="AS101" s="5"/>
      <c r="AT101" s="5"/>
      <c r="AU101" s="5"/>
      <c r="AV101" s="6"/>
      <c r="AW101" s="7"/>
      <c r="AX101" s="5"/>
      <c r="AY101" s="5"/>
      <c r="AZ101" s="5"/>
      <c r="BA101" s="6"/>
      <c r="BB101" s="6"/>
      <c r="BC101" s="6"/>
      <c r="BD101" s="6"/>
      <c r="BE101" s="6"/>
      <c r="BF101" s="6"/>
      <c r="BG101" s="5"/>
      <c r="BH101" s="5"/>
      <c r="BI101" s="5"/>
      <c r="BJ101" s="5"/>
      <c r="BK101" s="5"/>
      <c r="BL101" s="5"/>
      <c r="BM101" s="5"/>
      <c r="BN101" s="5"/>
      <c r="BO101" s="5"/>
      <c r="BP101" s="7"/>
      <c r="BQ101" s="5"/>
      <c r="BR101" s="5"/>
      <c r="BS101" s="5"/>
      <c r="BT101" s="5"/>
      <c r="BU101" s="5"/>
      <c r="BV101" s="5"/>
      <c r="BW101" s="5"/>
      <c r="BX101" s="5"/>
      <c r="BY101" s="5"/>
      <c r="BZ101" s="5"/>
      <c r="CA101" s="5"/>
      <c r="CB101" s="5"/>
      <c r="CC101" s="5"/>
    </row>
    <row r="102" spans="1:81" s="3" customFormat="1" ht="27.75" customHeight="1" x14ac:dyDescent="0.2">
      <c r="A102" s="360" t="s">
        <v>99</v>
      </c>
      <c r="B102" s="361"/>
      <c r="C102" s="364" t="s">
        <v>5</v>
      </c>
      <c r="D102" s="336" t="s">
        <v>38</v>
      </c>
      <c r="E102" s="337"/>
      <c r="F102" s="337"/>
      <c r="G102" s="324" t="s">
        <v>39</v>
      </c>
      <c r="K102" s="2"/>
      <c r="L102" s="2"/>
      <c r="M102" s="2"/>
      <c r="N102" s="2"/>
      <c r="AS102" s="5"/>
      <c r="AT102" s="5"/>
      <c r="AU102" s="5"/>
      <c r="AV102" s="6"/>
      <c r="AW102" s="7"/>
      <c r="AX102" s="5"/>
      <c r="AY102" s="5"/>
      <c r="AZ102" s="5"/>
      <c r="BA102" s="6"/>
      <c r="BB102" s="6"/>
      <c r="BC102" s="6"/>
      <c r="BD102" s="6"/>
      <c r="BE102" s="6"/>
      <c r="BF102" s="6"/>
      <c r="BG102" s="5"/>
      <c r="BH102" s="5"/>
      <c r="BI102" s="5"/>
      <c r="BJ102" s="5"/>
      <c r="BK102" s="5"/>
      <c r="BL102" s="5"/>
      <c r="BM102" s="5"/>
      <c r="BN102" s="5"/>
      <c r="BO102" s="5"/>
      <c r="BP102" s="7"/>
      <c r="BQ102" s="5"/>
      <c r="BR102" s="5"/>
      <c r="BS102" s="5"/>
      <c r="BT102" s="5"/>
      <c r="BU102" s="5"/>
      <c r="BV102" s="5"/>
      <c r="BW102" s="5"/>
      <c r="BX102" s="5"/>
      <c r="BY102" s="5"/>
      <c r="BZ102" s="5"/>
      <c r="CA102" s="5"/>
      <c r="CB102" s="5"/>
      <c r="CC102" s="5"/>
    </row>
    <row r="103" spans="1:81" s="3" customFormat="1" ht="51" customHeight="1" x14ac:dyDescent="0.2">
      <c r="A103" s="362"/>
      <c r="B103" s="363"/>
      <c r="C103" s="365"/>
      <c r="D103" s="294" t="s">
        <v>40</v>
      </c>
      <c r="E103" s="294" t="s">
        <v>41</v>
      </c>
      <c r="F103" s="294" t="s">
        <v>42</v>
      </c>
      <c r="G103" s="325"/>
      <c r="H103" s="2"/>
      <c r="I103" s="2"/>
      <c r="J103" s="2"/>
      <c r="K103" s="2"/>
      <c r="L103" s="2"/>
      <c r="M103" s="2"/>
      <c r="N103" s="2"/>
      <c r="AS103" s="5"/>
      <c r="AT103" s="5"/>
      <c r="AU103" s="5"/>
      <c r="AV103" s="6"/>
      <c r="AW103" s="7"/>
      <c r="AX103" s="5"/>
      <c r="AY103" s="5"/>
      <c r="AZ103" s="5"/>
      <c r="BA103" s="6"/>
      <c r="BB103" s="6"/>
      <c r="BC103" s="6"/>
      <c r="BD103" s="6"/>
      <c r="BE103" s="6"/>
      <c r="BF103" s="6"/>
      <c r="BG103" s="5"/>
      <c r="BH103" s="5"/>
      <c r="BI103" s="5"/>
      <c r="BJ103" s="5"/>
      <c r="BK103" s="5"/>
      <c r="BL103" s="5"/>
      <c r="BM103" s="5"/>
      <c r="BN103" s="5"/>
      <c r="BO103" s="5"/>
      <c r="BP103" s="7"/>
      <c r="BQ103" s="5"/>
      <c r="BR103" s="5"/>
      <c r="BS103" s="5"/>
      <c r="BT103" s="5"/>
      <c r="BU103" s="5"/>
      <c r="BV103" s="5"/>
      <c r="BW103" s="5"/>
      <c r="BX103" s="5"/>
      <c r="BY103" s="5"/>
      <c r="BZ103" s="5"/>
      <c r="CA103" s="5"/>
      <c r="CB103" s="5"/>
      <c r="CC103" s="5"/>
    </row>
    <row r="104" spans="1:81" s="3" customFormat="1" ht="16.5" customHeight="1" x14ac:dyDescent="0.2">
      <c r="A104" s="371" t="s">
        <v>100</v>
      </c>
      <c r="B104" s="372"/>
      <c r="C104" s="141">
        <f>SUM(D104:G104)</f>
        <v>0</v>
      </c>
      <c r="D104" s="28"/>
      <c r="E104" s="26"/>
      <c r="F104" s="29"/>
      <c r="G104" s="29"/>
      <c r="H104" s="2"/>
      <c r="I104" s="2"/>
      <c r="J104" s="2"/>
      <c r="K104" s="2"/>
      <c r="L104" s="2"/>
      <c r="M104" s="2"/>
      <c r="N104" s="2"/>
      <c r="AS104" s="5"/>
      <c r="AT104" s="5"/>
      <c r="AU104" s="5"/>
      <c r="AV104" s="6"/>
      <c r="AW104" s="7"/>
      <c r="AX104" s="5"/>
      <c r="AY104" s="5"/>
      <c r="AZ104" s="5"/>
      <c r="BA104" s="6"/>
      <c r="BB104" s="6"/>
      <c r="BC104" s="6"/>
      <c r="BD104" s="6"/>
      <c r="BE104" s="6"/>
      <c r="BF104" s="6"/>
      <c r="BG104" s="5"/>
      <c r="BH104" s="5"/>
      <c r="BI104" s="5"/>
      <c r="BJ104" s="5"/>
      <c r="BK104" s="5"/>
      <c r="BL104" s="5"/>
      <c r="BM104" s="5"/>
      <c r="BN104" s="5"/>
      <c r="BO104" s="5"/>
      <c r="BP104" s="7"/>
      <c r="BQ104" s="5"/>
      <c r="BR104" s="5"/>
      <c r="BS104" s="5"/>
      <c r="BT104" s="5"/>
      <c r="BU104" s="5"/>
      <c r="BV104" s="5"/>
      <c r="BW104" s="5"/>
      <c r="BX104" s="5"/>
      <c r="BY104" s="5"/>
      <c r="BZ104" s="5"/>
      <c r="CA104" s="5"/>
      <c r="CB104" s="5"/>
      <c r="CC104" s="5"/>
    </row>
    <row r="105" spans="1:81" s="3" customFormat="1" ht="15.75" customHeight="1" x14ac:dyDescent="0.2">
      <c r="A105" s="373" t="s">
        <v>101</v>
      </c>
      <c r="B105" s="374"/>
      <c r="C105" s="24">
        <f>SUM(D105:G105)</f>
        <v>0</v>
      </c>
      <c r="D105" s="28"/>
      <c r="E105" s="26"/>
      <c r="F105" s="29"/>
      <c r="G105" s="29"/>
      <c r="H105" s="2"/>
      <c r="I105" s="2"/>
      <c r="J105" s="2"/>
      <c r="K105" s="2"/>
      <c r="L105" s="2"/>
      <c r="M105" s="2"/>
      <c r="N105" s="2"/>
      <c r="AS105" s="5"/>
      <c r="AT105" s="5"/>
      <c r="AU105" s="5"/>
      <c r="AV105" s="6"/>
      <c r="AW105" s="7"/>
      <c r="AX105" s="5"/>
      <c r="AY105" s="5"/>
      <c r="AZ105" s="5"/>
      <c r="BA105" s="6"/>
      <c r="BB105" s="6"/>
      <c r="BC105" s="6"/>
      <c r="BD105" s="6"/>
      <c r="BE105" s="6"/>
      <c r="BF105" s="6"/>
      <c r="BG105" s="5"/>
      <c r="BH105" s="5"/>
      <c r="BI105" s="5"/>
      <c r="BJ105" s="5"/>
      <c r="BK105" s="5"/>
      <c r="BL105" s="5"/>
      <c r="BM105" s="5"/>
      <c r="BN105" s="5"/>
      <c r="BO105" s="5"/>
      <c r="BP105" s="7"/>
      <c r="BQ105" s="5"/>
      <c r="BR105" s="5"/>
      <c r="BS105" s="5"/>
      <c r="BT105" s="5"/>
      <c r="BU105" s="5"/>
      <c r="BV105" s="5"/>
      <c r="BW105" s="5"/>
      <c r="BX105" s="5"/>
      <c r="BY105" s="5"/>
      <c r="BZ105" s="5"/>
      <c r="CA105" s="5"/>
      <c r="CB105" s="5"/>
      <c r="CC105" s="5"/>
    </row>
    <row r="106" spans="1:81" s="3" customFormat="1" ht="20.25" customHeight="1" x14ac:dyDescent="0.2">
      <c r="A106" s="155" t="s">
        <v>102</v>
      </c>
      <c r="B106" s="300"/>
      <c r="C106" s="300"/>
      <c r="D106" s="300"/>
      <c r="E106" s="300"/>
      <c r="F106" s="300"/>
      <c r="G106" s="300"/>
      <c r="H106" s="300"/>
      <c r="I106" s="300"/>
      <c r="J106" s="300"/>
      <c r="K106" s="300"/>
      <c r="L106" s="300"/>
      <c r="M106" s="300"/>
      <c r="N106" s="2"/>
      <c r="AS106" s="5"/>
      <c r="AT106" s="5"/>
      <c r="AU106" s="5"/>
      <c r="AV106" s="6"/>
      <c r="AW106" s="7"/>
      <c r="AX106" s="5"/>
      <c r="AY106" s="5"/>
      <c r="AZ106" s="5"/>
      <c r="BA106" s="6"/>
      <c r="BB106" s="6"/>
      <c r="BC106" s="6"/>
      <c r="BD106" s="6"/>
      <c r="BE106" s="6"/>
      <c r="BF106" s="6"/>
      <c r="BG106" s="5"/>
      <c r="BH106" s="5"/>
      <c r="BI106" s="5"/>
      <c r="BJ106" s="5"/>
      <c r="BK106" s="5"/>
      <c r="BL106" s="5"/>
      <c r="BM106" s="5"/>
      <c r="BN106" s="5"/>
      <c r="BO106" s="5"/>
      <c r="BP106" s="7"/>
      <c r="BQ106" s="5"/>
      <c r="BR106" s="5"/>
      <c r="BS106" s="5"/>
      <c r="BT106" s="5"/>
      <c r="BU106" s="5"/>
      <c r="BV106" s="5"/>
      <c r="BW106" s="5"/>
      <c r="BX106" s="5"/>
      <c r="BY106" s="5"/>
      <c r="BZ106" s="5"/>
      <c r="CA106" s="5"/>
      <c r="CB106" s="5"/>
      <c r="CC106" s="5"/>
    </row>
    <row r="107" spans="1:81" s="3" customFormat="1" ht="33" customHeight="1" x14ac:dyDescent="0.2">
      <c r="A107" s="375" t="s">
        <v>103</v>
      </c>
      <c r="B107" s="376"/>
      <c r="C107" s="377"/>
      <c r="D107" s="173" t="s">
        <v>5</v>
      </c>
      <c r="E107" s="174"/>
      <c r="F107" s="174"/>
      <c r="G107" s="2"/>
      <c r="H107" s="2"/>
      <c r="I107" s="2"/>
      <c r="J107" s="2"/>
      <c r="K107" s="2"/>
      <c r="L107" s="2"/>
      <c r="M107" s="2"/>
      <c r="N107" s="2"/>
      <c r="AS107" s="5"/>
      <c r="AT107" s="5"/>
      <c r="AU107" s="5"/>
      <c r="AV107" s="6"/>
      <c r="AW107" s="7"/>
      <c r="AX107" s="5"/>
      <c r="AY107" s="5"/>
      <c r="AZ107" s="5"/>
      <c r="BA107" s="6"/>
      <c r="BB107" s="6"/>
      <c r="BC107" s="6"/>
      <c r="BD107" s="6"/>
      <c r="BE107" s="6"/>
      <c r="BF107" s="6"/>
      <c r="BG107" s="5"/>
      <c r="BH107" s="5"/>
      <c r="BI107" s="5"/>
      <c r="BJ107" s="5"/>
      <c r="BK107" s="5"/>
      <c r="BL107" s="5"/>
      <c r="BM107" s="5"/>
      <c r="BN107" s="5"/>
      <c r="BO107" s="5"/>
      <c r="BP107" s="7"/>
      <c r="BQ107" s="5"/>
      <c r="BR107" s="5"/>
      <c r="BS107" s="5"/>
      <c r="BT107" s="5"/>
      <c r="BU107" s="5"/>
      <c r="BV107" s="5"/>
      <c r="BW107" s="5"/>
      <c r="BX107" s="5"/>
      <c r="BY107" s="5"/>
      <c r="BZ107" s="5"/>
      <c r="CA107" s="5"/>
      <c r="CB107" s="5"/>
      <c r="CC107" s="5"/>
    </row>
    <row r="108" spans="1:81" s="3" customFormat="1" ht="15" customHeight="1" x14ac:dyDescent="0.2">
      <c r="A108" s="175" t="s">
        <v>104</v>
      </c>
      <c r="B108" s="176"/>
      <c r="C108" s="177"/>
      <c r="D108" s="178"/>
      <c r="E108" s="64"/>
      <c r="F108" s="64"/>
      <c r="K108" s="2"/>
      <c r="L108" s="2"/>
      <c r="M108" s="2"/>
      <c r="N108" s="2"/>
      <c r="AS108" s="5"/>
      <c r="AT108" s="5"/>
      <c r="AU108" s="5"/>
      <c r="AV108" s="6"/>
      <c r="AW108" s="7"/>
      <c r="AX108" s="5"/>
      <c r="AY108" s="5"/>
      <c r="AZ108" s="5"/>
      <c r="BA108" s="6"/>
      <c r="BB108" s="6"/>
      <c r="BC108" s="6"/>
      <c r="BD108" s="6"/>
      <c r="BE108" s="6"/>
      <c r="BF108" s="6"/>
      <c r="BG108" s="5"/>
      <c r="BH108" s="5"/>
      <c r="BI108" s="5"/>
      <c r="BJ108" s="5"/>
      <c r="BK108" s="5"/>
      <c r="BL108" s="5"/>
      <c r="BM108" s="5"/>
      <c r="BN108" s="5"/>
      <c r="BO108" s="5"/>
      <c r="BP108" s="7"/>
      <c r="BQ108" s="5"/>
      <c r="BR108" s="5"/>
      <c r="BS108" s="5"/>
      <c r="BT108" s="5"/>
      <c r="BU108" s="5"/>
      <c r="BV108" s="5"/>
      <c r="BW108" s="5"/>
      <c r="BX108" s="5"/>
      <c r="BY108" s="5"/>
      <c r="BZ108" s="5"/>
      <c r="CA108" s="5"/>
      <c r="CB108" s="5"/>
      <c r="CC108" s="5"/>
    </row>
    <row r="109" spans="1:81" s="3" customFormat="1" ht="30" customHeight="1" x14ac:dyDescent="0.2">
      <c r="A109" s="155" t="s">
        <v>105</v>
      </c>
      <c r="B109" s="300"/>
      <c r="C109" s="300"/>
      <c r="D109" s="300"/>
      <c r="E109" s="2"/>
      <c r="F109" s="2"/>
      <c r="G109" s="2"/>
      <c r="H109" s="2"/>
      <c r="I109" s="2"/>
      <c r="J109" s="2"/>
      <c r="K109" s="2"/>
      <c r="L109" s="2"/>
      <c r="M109" s="2"/>
      <c r="N109" s="2"/>
      <c r="AS109" s="5"/>
      <c r="AT109" s="5"/>
      <c r="AU109" s="5"/>
      <c r="AV109" s="6"/>
      <c r="AW109" s="7"/>
      <c r="AX109" s="5"/>
      <c r="AY109" s="5"/>
      <c r="AZ109" s="5"/>
      <c r="BA109" s="6"/>
      <c r="BB109" s="6"/>
      <c r="BC109" s="6"/>
      <c r="BD109" s="6"/>
      <c r="BE109" s="6"/>
      <c r="BF109" s="6"/>
      <c r="BG109" s="5"/>
      <c r="BH109" s="5"/>
      <c r="BI109" s="5"/>
      <c r="BJ109" s="5"/>
      <c r="BK109" s="5"/>
      <c r="BL109" s="5"/>
      <c r="BM109" s="5"/>
      <c r="BN109" s="5"/>
      <c r="BO109" s="5"/>
      <c r="BP109" s="7"/>
      <c r="BQ109" s="5"/>
      <c r="BR109" s="5"/>
      <c r="BS109" s="5"/>
      <c r="BT109" s="5"/>
      <c r="BU109" s="5"/>
      <c r="BV109" s="5"/>
      <c r="BW109" s="5"/>
      <c r="BX109" s="5"/>
      <c r="BY109" s="5"/>
      <c r="BZ109" s="5"/>
      <c r="CA109" s="5"/>
      <c r="CB109" s="5"/>
      <c r="CC109" s="5"/>
    </row>
    <row r="110" spans="1:81" s="3" customFormat="1" ht="30" customHeight="1" x14ac:dyDescent="0.2">
      <c r="A110" s="378" t="s">
        <v>103</v>
      </c>
      <c r="B110" s="379"/>
      <c r="C110" s="380"/>
      <c r="D110" s="364" t="s">
        <v>5</v>
      </c>
      <c r="E110" s="336" t="s">
        <v>38</v>
      </c>
      <c r="F110" s="337"/>
      <c r="G110" s="337"/>
      <c r="H110" s="324" t="s">
        <v>39</v>
      </c>
      <c r="I110" s="2"/>
      <c r="J110" s="2"/>
      <c r="K110" s="2"/>
      <c r="L110" s="2"/>
      <c r="M110" s="2"/>
      <c r="N110" s="2"/>
      <c r="AS110" s="5"/>
      <c r="AT110" s="5"/>
      <c r="AU110" s="5"/>
      <c r="AV110" s="6"/>
      <c r="AW110" s="7"/>
      <c r="AX110" s="5"/>
      <c r="AY110" s="5"/>
      <c r="AZ110" s="5"/>
      <c r="BA110" s="6"/>
      <c r="BB110" s="6"/>
      <c r="BC110" s="6"/>
      <c r="BD110" s="6"/>
      <c r="BE110" s="6"/>
      <c r="BF110" s="6"/>
      <c r="BG110" s="5"/>
      <c r="BH110" s="5"/>
      <c r="BI110" s="5"/>
      <c r="BJ110" s="5"/>
      <c r="BK110" s="5"/>
      <c r="BL110" s="5"/>
      <c r="BM110" s="5"/>
      <c r="BN110" s="5"/>
      <c r="BO110" s="5"/>
      <c r="BP110" s="7"/>
      <c r="BQ110" s="5"/>
      <c r="BR110" s="5"/>
      <c r="BS110" s="5"/>
      <c r="BT110" s="5"/>
      <c r="BU110" s="5"/>
      <c r="BV110" s="5"/>
      <c r="BW110" s="5"/>
      <c r="BX110" s="5"/>
      <c r="BY110" s="5"/>
      <c r="BZ110" s="5"/>
      <c r="CA110" s="5"/>
      <c r="CB110" s="5"/>
      <c r="CC110" s="5"/>
    </row>
    <row r="111" spans="1:81" s="3" customFormat="1" ht="44.25" customHeight="1" x14ac:dyDescent="0.2">
      <c r="A111" s="381"/>
      <c r="B111" s="382"/>
      <c r="C111" s="383"/>
      <c r="D111" s="365"/>
      <c r="E111" s="294" t="s">
        <v>40</v>
      </c>
      <c r="F111" s="294" t="s">
        <v>41</v>
      </c>
      <c r="G111" s="294" t="s">
        <v>42</v>
      </c>
      <c r="H111" s="325"/>
      <c r="I111" s="2"/>
      <c r="J111" s="2"/>
      <c r="K111" s="2"/>
      <c r="L111" s="2"/>
      <c r="M111" s="2"/>
      <c r="N111" s="2"/>
      <c r="AS111" s="5"/>
      <c r="AT111" s="5"/>
      <c r="AU111" s="5"/>
      <c r="AV111" s="6"/>
      <c r="AW111" s="7"/>
      <c r="AX111" s="5"/>
      <c r="AY111" s="5"/>
      <c r="AZ111" s="5"/>
      <c r="BA111" s="6"/>
      <c r="BB111" s="6"/>
      <c r="BC111" s="6"/>
      <c r="BD111" s="6"/>
      <c r="BE111" s="6"/>
      <c r="BF111" s="6"/>
      <c r="BG111" s="5"/>
      <c r="BH111" s="5"/>
      <c r="BI111" s="5"/>
      <c r="BJ111" s="5"/>
      <c r="BK111" s="5"/>
      <c r="BL111" s="5"/>
      <c r="BM111" s="5"/>
      <c r="BN111" s="5"/>
      <c r="BO111" s="5"/>
      <c r="BP111" s="7"/>
      <c r="BQ111" s="5"/>
      <c r="BR111" s="5"/>
      <c r="BS111" s="5"/>
      <c r="BT111" s="5"/>
      <c r="BU111" s="5"/>
      <c r="BV111" s="5"/>
      <c r="BW111" s="5"/>
      <c r="BX111" s="5"/>
      <c r="BY111" s="5"/>
      <c r="BZ111" s="5"/>
      <c r="CA111" s="5"/>
      <c r="CB111" s="5"/>
      <c r="CC111" s="5"/>
    </row>
    <row r="112" spans="1:81" s="3" customFormat="1" ht="21" customHeight="1" x14ac:dyDescent="0.2">
      <c r="A112" s="175" t="s">
        <v>104</v>
      </c>
      <c r="B112" s="176"/>
      <c r="C112" s="177"/>
      <c r="D112" s="141">
        <f>SUM(E112:H112)</f>
        <v>0</v>
      </c>
      <c r="E112" s="28"/>
      <c r="F112" s="26"/>
      <c r="G112" s="29"/>
      <c r="H112" s="29"/>
      <c r="I112" s="2"/>
      <c r="J112" s="2"/>
      <c r="K112" s="2"/>
      <c r="L112" s="2"/>
      <c r="M112" s="2"/>
      <c r="N112" s="2"/>
      <c r="AS112" s="5"/>
      <c r="AT112" s="5"/>
      <c r="AU112" s="5"/>
      <c r="AV112" s="6"/>
      <c r="AW112" s="7"/>
      <c r="AX112" s="5"/>
      <c r="AY112" s="5"/>
      <c r="AZ112" s="5"/>
      <c r="BA112" s="6"/>
      <c r="BB112" s="6"/>
      <c r="BC112" s="6"/>
      <c r="BD112" s="6"/>
      <c r="BE112" s="6"/>
      <c r="BF112" s="6"/>
      <c r="BG112" s="5"/>
      <c r="BH112" s="5"/>
      <c r="BI112" s="5"/>
      <c r="BJ112" s="5"/>
      <c r="BK112" s="5"/>
      <c r="BL112" s="5"/>
      <c r="BM112" s="5"/>
      <c r="BN112" s="5"/>
      <c r="BO112" s="5"/>
      <c r="BP112" s="7"/>
      <c r="BQ112" s="5"/>
      <c r="BR112" s="5"/>
      <c r="BS112" s="5"/>
      <c r="BT112" s="5"/>
      <c r="BU112" s="5"/>
      <c r="BV112" s="5"/>
      <c r="BW112" s="5"/>
      <c r="BX112" s="5"/>
      <c r="BY112" s="5"/>
      <c r="BZ112" s="5"/>
      <c r="CA112" s="5"/>
      <c r="CB112" s="5"/>
      <c r="CC112" s="5"/>
    </row>
    <row r="113" spans="1:91" s="11" customFormat="1" ht="24.75" customHeight="1" x14ac:dyDescent="0.2">
      <c r="A113" s="12" t="s">
        <v>106</v>
      </c>
      <c r="B113" s="179"/>
      <c r="C113" s="180"/>
      <c r="D113" s="180"/>
      <c r="E113" s="180"/>
      <c r="F113" s="181"/>
      <c r="AS113" s="91"/>
      <c r="AT113" s="91"/>
      <c r="AU113" s="91"/>
      <c r="AV113" s="92"/>
      <c r="AW113" s="93"/>
      <c r="AX113" s="91"/>
      <c r="AY113" s="91"/>
      <c r="AZ113" s="91"/>
      <c r="BA113" s="6"/>
      <c r="BB113" s="6"/>
      <c r="BC113" s="6"/>
      <c r="BD113" s="6"/>
      <c r="BE113" s="6"/>
      <c r="BF113" s="6"/>
      <c r="BG113" s="91"/>
      <c r="BH113" s="91"/>
      <c r="BI113" s="91"/>
      <c r="BJ113" s="91"/>
      <c r="BK113" s="91"/>
      <c r="BL113" s="91"/>
      <c r="BM113" s="91"/>
      <c r="BN113" s="91"/>
      <c r="BO113" s="91"/>
      <c r="BP113" s="93"/>
      <c r="BQ113" s="91"/>
      <c r="BR113" s="91"/>
      <c r="BS113" s="91"/>
      <c r="BT113" s="91"/>
      <c r="BU113" s="91"/>
      <c r="BV113" s="91"/>
      <c r="BW113" s="91"/>
      <c r="BX113" s="91"/>
      <c r="BY113" s="91"/>
      <c r="BZ113" s="91"/>
      <c r="CA113" s="91"/>
      <c r="CB113" s="91"/>
      <c r="CC113" s="91"/>
    </row>
    <row r="114" spans="1:91" s="11" customFormat="1" ht="17.25" customHeight="1" x14ac:dyDescent="0.2">
      <c r="A114" s="366" t="s">
        <v>107</v>
      </c>
      <c r="B114" s="384" t="s">
        <v>5</v>
      </c>
      <c r="C114" s="386" t="s">
        <v>108</v>
      </c>
      <c r="D114" s="386"/>
      <c r="E114" s="386"/>
      <c r="F114" s="386" t="s">
        <v>109</v>
      </c>
      <c r="G114" s="387" t="s">
        <v>110</v>
      </c>
      <c r="H114" s="388" t="s">
        <v>38</v>
      </c>
      <c r="I114" s="331"/>
      <c r="J114" s="331"/>
      <c r="K114" s="326" t="s">
        <v>39</v>
      </c>
      <c r="AS114" s="91"/>
      <c r="AT114" s="91"/>
      <c r="AU114" s="91"/>
      <c r="AV114" s="92"/>
      <c r="AW114" s="93"/>
      <c r="AX114" s="91"/>
      <c r="AY114" s="91"/>
      <c r="AZ114" s="91"/>
      <c r="BA114" s="6"/>
      <c r="BB114" s="6"/>
      <c r="BC114" s="6"/>
      <c r="BD114" s="6"/>
      <c r="BE114" s="6"/>
      <c r="BF114" s="6"/>
      <c r="BG114" s="91"/>
      <c r="BH114" s="91"/>
      <c r="BI114" s="91"/>
      <c r="BJ114" s="91"/>
      <c r="BK114" s="91"/>
      <c r="BL114" s="91"/>
      <c r="BM114" s="91"/>
      <c r="BN114" s="91"/>
      <c r="BO114" s="91"/>
      <c r="BP114" s="93"/>
      <c r="BQ114" s="91"/>
      <c r="BR114" s="91"/>
      <c r="BS114" s="91"/>
      <c r="BT114" s="91"/>
      <c r="BU114" s="91"/>
      <c r="BV114" s="91"/>
      <c r="BW114" s="91"/>
      <c r="BX114" s="91"/>
      <c r="BY114" s="91"/>
      <c r="BZ114" s="91"/>
      <c r="CA114" s="91"/>
      <c r="CB114" s="91"/>
      <c r="CC114" s="91"/>
    </row>
    <row r="115" spans="1:91" s="11" customFormat="1" ht="57" customHeight="1" x14ac:dyDescent="0.2">
      <c r="A115" s="367"/>
      <c r="B115" s="385"/>
      <c r="C115" s="182" t="s">
        <v>111</v>
      </c>
      <c r="D115" s="182" t="s">
        <v>112</v>
      </c>
      <c r="E115" s="183" t="s">
        <v>113</v>
      </c>
      <c r="F115" s="386"/>
      <c r="G115" s="387"/>
      <c r="H115" s="184" t="s">
        <v>40</v>
      </c>
      <c r="I115" s="294" t="s">
        <v>41</v>
      </c>
      <c r="J115" s="294" t="s">
        <v>42</v>
      </c>
      <c r="K115" s="326"/>
      <c r="AT115" s="91"/>
      <c r="AU115" s="91"/>
      <c r="AV115" s="91"/>
      <c r="AW115" s="92"/>
      <c r="AX115" s="93"/>
      <c r="AY115" s="91"/>
      <c r="AZ115" s="91"/>
      <c r="BA115" s="91"/>
      <c r="BB115" s="13"/>
      <c r="BC115" s="6"/>
      <c r="BD115" s="6"/>
      <c r="BE115" s="13"/>
      <c r="BF115" s="6"/>
      <c r="BG115" s="6"/>
      <c r="BH115" s="91"/>
      <c r="BI115" s="91"/>
      <c r="BJ115" s="91"/>
      <c r="BK115" s="91"/>
      <c r="BL115" s="91"/>
      <c r="BM115" s="91"/>
      <c r="BN115" s="91"/>
      <c r="BO115" s="91"/>
      <c r="BP115" s="91"/>
      <c r="BQ115" s="93"/>
      <c r="BR115" s="91"/>
      <c r="BS115" s="91"/>
      <c r="BT115" s="91"/>
      <c r="BU115" s="91"/>
      <c r="BV115" s="91"/>
      <c r="BW115" s="91"/>
      <c r="BX115" s="91"/>
      <c r="BY115" s="91"/>
      <c r="BZ115" s="91"/>
      <c r="CA115" s="91"/>
      <c r="CB115" s="91"/>
      <c r="CC115" s="91"/>
      <c r="CD115" s="91"/>
    </row>
    <row r="116" spans="1:91" s="11" customFormat="1" ht="15" customHeight="1" x14ac:dyDescent="0.2">
      <c r="A116" s="185" t="s">
        <v>51</v>
      </c>
      <c r="B116" s="134">
        <f>+SUM(C116:G116)</f>
        <v>0</v>
      </c>
      <c r="C116" s="186"/>
      <c r="D116" s="186"/>
      <c r="E116" s="187"/>
      <c r="F116" s="76"/>
      <c r="G116" s="188"/>
      <c r="H116" s="189"/>
      <c r="I116" s="76"/>
      <c r="J116" s="76"/>
      <c r="K116" s="76"/>
      <c r="L116" s="190" t="str">
        <f>+BB116</f>
        <v/>
      </c>
      <c r="AT116" s="91"/>
      <c r="AU116" s="91"/>
      <c r="AV116" s="91"/>
      <c r="AW116" s="92"/>
      <c r="AX116" s="93"/>
      <c r="AY116" s="91"/>
      <c r="AZ116" s="91"/>
      <c r="BA116" s="91"/>
      <c r="BB116" s="33" t="str">
        <f>IF($B116&lt;&gt;SUM($H116:$K116),"Total personas  debe ser igual que segúnTipo estrategia+otros","")</f>
        <v/>
      </c>
      <c r="BC116" s="6"/>
      <c r="BD116" s="6"/>
      <c r="BE116" s="16">
        <f>IF($B116&lt;&gt;SUM($H116:$K116),1,0)</f>
        <v>0</v>
      </c>
      <c r="BF116" s="6"/>
      <c r="BG116" s="6"/>
      <c r="BH116" s="91"/>
      <c r="BI116" s="91"/>
      <c r="BJ116" s="91"/>
      <c r="BK116" s="91"/>
      <c r="BL116" s="91"/>
      <c r="BM116" s="91"/>
      <c r="BN116" s="91"/>
      <c r="BO116" s="91"/>
      <c r="BP116" s="91"/>
      <c r="BQ116" s="93"/>
      <c r="BR116" s="91"/>
      <c r="BS116" s="91"/>
      <c r="BT116" s="91"/>
      <c r="BU116" s="91"/>
      <c r="BV116" s="91"/>
      <c r="BW116" s="91"/>
      <c r="BX116" s="91"/>
      <c r="BY116" s="91"/>
      <c r="BZ116" s="91"/>
      <c r="CA116" s="91"/>
      <c r="CB116" s="91"/>
      <c r="CC116" s="91"/>
      <c r="CD116" s="91"/>
    </row>
    <row r="117" spans="1:91" s="11" customFormat="1" ht="15" customHeight="1" x14ac:dyDescent="0.2">
      <c r="A117" s="191" t="s">
        <v>64</v>
      </c>
      <c r="B117" s="45">
        <f>+SUM(C117:G117)</f>
        <v>0</v>
      </c>
      <c r="C117" s="50"/>
      <c r="D117" s="50"/>
      <c r="E117" s="51"/>
      <c r="F117" s="78"/>
      <c r="G117" s="192"/>
      <c r="H117" s="167"/>
      <c r="I117" s="78"/>
      <c r="J117" s="78"/>
      <c r="K117" s="78"/>
      <c r="L117" s="190" t="str">
        <f>+BB117</f>
        <v/>
      </c>
      <c r="AT117" s="91"/>
      <c r="AU117" s="91"/>
      <c r="AV117" s="91"/>
      <c r="AW117" s="92"/>
      <c r="AX117" s="93"/>
      <c r="AY117" s="91"/>
      <c r="AZ117" s="91"/>
      <c r="BA117" s="91"/>
      <c r="BB117" s="33" t="str">
        <f>IF($B117&lt;&gt;SUM($H117:$K117),"Total personas  debe ser igual que segúnTipo estrategia+otros","")</f>
        <v/>
      </c>
      <c r="BC117" s="6"/>
      <c r="BD117" s="6"/>
      <c r="BE117" s="16">
        <f>IF($B117&lt;&gt;SUM($H117:$K117),1,0)</f>
        <v>0</v>
      </c>
      <c r="BF117" s="6"/>
      <c r="BG117" s="6"/>
      <c r="BH117" s="91"/>
      <c r="BI117" s="91"/>
      <c r="BJ117" s="91"/>
      <c r="BK117" s="91"/>
      <c r="BL117" s="91"/>
      <c r="BM117" s="91"/>
      <c r="BN117" s="91"/>
      <c r="BO117" s="91"/>
      <c r="BP117" s="91"/>
      <c r="BQ117" s="93"/>
      <c r="BR117" s="91"/>
      <c r="BS117" s="91"/>
      <c r="BT117" s="91"/>
      <c r="BU117" s="91"/>
      <c r="BV117" s="91"/>
      <c r="BW117" s="91"/>
      <c r="BX117" s="91"/>
      <c r="BY117" s="91"/>
      <c r="BZ117" s="91"/>
      <c r="CA117" s="91"/>
      <c r="CB117" s="91"/>
      <c r="CC117" s="91"/>
      <c r="CD117" s="91"/>
    </row>
    <row r="118" spans="1:91" s="195" customFormat="1" ht="15" customHeight="1" x14ac:dyDescent="0.2">
      <c r="A118" s="193" t="s">
        <v>67</v>
      </c>
      <c r="B118" s="56">
        <f>+SUM(C118:G118)</f>
        <v>0</v>
      </c>
      <c r="C118" s="60"/>
      <c r="D118" s="60"/>
      <c r="E118" s="61"/>
      <c r="F118" s="154"/>
      <c r="G118" s="194"/>
      <c r="H118" s="170"/>
      <c r="I118" s="154"/>
      <c r="J118" s="154"/>
      <c r="K118" s="154"/>
      <c r="L118" s="190" t="str">
        <f>+BB118</f>
        <v/>
      </c>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91"/>
      <c r="AU118" s="91"/>
      <c r="AV118" s="91"/>
      <c r="AW118" s="92"/>
      <c r="AX118" s="93"/>
      <c r="AY118" s="91"/>
      <c r="AZ118" s="91"/>
      <c r="BA118" s="91"/>
      <c r="BB118" s="33" t="str">
        <f>IF($B118&lt;&gt;SUM($H118:$K118),"Total personas  debe ser igual que segúnTipo estrategia+otros","")</f>
        <v/>
      </c>
      <c r="BC118" s="6"/>
      <c r="BD118" s="6"/>
      <c r="BE118" s="16">
        <f>IF($B118&lt;&gt;SUM($H118:$K118),1,0)</f>
        <v>0</v>
      </c>
      <c r="BF118" s="6"/>
      <c r="BG118" s="6"/>
      <c r="BH118" s="91"/>
      <c r="BI118" s="91"/>
      <c r="BJ118" s="91"/>
      <c r="BK118" s="91"/>
      <c r="BL118" s="91"/>
      <c r="BM118" s="91"/>
      <c r="BN118" s="91"/>
      <c r="BO118" s="91"/>
      <c r="BP118" s="91"/>
      <c r="BQ118" s="93"/>
      <c r="BR118" s="91"/>
      <c r="BS118" s="91"/>
      <c r="BT118" s="91"/>
      <c r="BU118" s="91"/>
      <c r="BV118" s="91"/>
      <c r="BW118" s="91"/>
      <c r="BX118" s="91"/>
      <c r="BY118" s="91"/>
      <c r="BZ118" s="91"/>
      <c r="CA118" s="91"/>
      <c r="CB118" s="91"/>
      <c r="CC118" s="91"/>
      <c r="CD118" s="91"/>
      <c r="CE118" s="11"/>
      <c r="CF118" s="11"/>
      <c r="CG118" s="11"/>
      <c r="CH118" s="11"/>
      <c r="CI118" s="11"/>
      <c r="CJ118" s="11"/>
      <c r="CK118" s="11"/>
      <c r="CL118" s="11"/>
      <c r="CM118" s="11"/>
    </row>
    <row r="119" spans="1:91" s="3" customFormat="1" ht="30" customHeight="1" x14ac:dyDescent="0.2">
      <c r="A119" s="155" t="s">
        <v>114</v>
      </c>
      <c r="B119" s="300"/>
      <c r="C119" s="300"/>
      <c r="D119" s="300"/>
      <c r="E119" s="300"/>
      <c r="F119" s="300"/>
      <c r="G119" s="300"/>
      <c r="H119" s="300"/>
      <c r="I119" s="300"/>
      <c r="J119" s="300"/>
      <c r="K119" s="300"/>
      <c r="L119" s="300"/>
      <c r="M119" s="300"/>
      <c r="N119" s="2"/>
      <c r="AS119" s="5"/>
      <c r="AT119" s="5"/>
      <c r="AU119" s="5"/>
      <c r="AV119" s="6"/>
      <c r="AW119" s="7"/>
      <c r="AX119" s="5"/>
      <c r="AY119" s="5"/>
      <c r="AZ119" s="5"/>
      <c r="BA119" s="6"/>
      <c r="BB119" s="6"/>
      <c r="BC119" s="6"/>
      <c r="BD119" s="6"/>
      <c r="BE119" s="6"/>
      <c r="BF119" s="6"/>
      <c r="BG119" s="5"/>
      <c r="BH119" s="5"/>
      <c r="BI119" s="5"/>
      <c r="BJ119" s="5"/>
      <c r="BK119" s="5"/>
      <c r="BL119" s="5"/>
      <c r="BM119" s="5"/>
      <c r="BN119" s="5"/>
      <c r="BO119" s="5"/>
      <c r="BP119" s="7"/>
      <c r="BQ119" s="5"/>
      <c r="BR119" s="5"/>
      <c r="BS119" s="5"/>
      <c r="BT119" s="5"/>
      <c r="BU119" s="5"/>
      <c r="BV119" s="5"/>
      <c r="BW119" s="5"/>
      <c r="BX119" s="5"/>
      <c r="BY119" s="5"/>
      <c r="BZ119" s="5"/>
      <c r="CA119" s="5"/>
      <c r="CB119" s="5"/>
      <c r="CC119" s="5"/>
    </row>
    <row r="120" spans="1:91" s="3" customFormat="1" ht="30" customHeight="1" x14ac:dyDescent="0.2">
      <c r="A120" s="297" t="s">
        <v>115</v>
      </c>
      <c r="B120" s="296" t="s">
        <v>116</v>
      </c>
      <c r="C120" s="296" t="s">
        <v>117</v>
      </c>
      <c r="D120" s="290" t="s">
        <v>118</v>
      </c>
      <c r="E120" s="300"/>
      <c r="F120" s="300"/>
      <c r="G120" s="300"/>
      <c r="H120" s="300"/>
      <c r="I120" s="300"/>
      <c r="J120" s="300"/>
      <c r="K120" s="300"/>
      <c r="L120" s="300"/>
      <c r="M120" s="300"/>
      <c r="N120" s="2"/>
      <c r="AS120" s="5"/>
      <c r="AT120" s="5"/>
      <c r="AU120" s="5"/>
      <c r="AV120" s="6"/>
      <c r="AW120" s="7"/>
      <c r="AX120" s="5"/>
      <c r="AY120" s="5"/>
      <c r="AZ120" s="5"/>
      <c r="BA120" s="6"/>
      <c r="BB120" s="6"/>
      <c r="BC120" s="6"/>
      <c r="BD120" s="6"/>
      <c r="BE120" s="6"/>
      <c r="BF120" s="6"/>
      <c r="BG120" s="5"/>
      <c r="BH120" s="5"/>
      <c r="BI120" s="5"/>
      <c r="BJ120" s="5"/>
      <c r="BK120" s="5"/>
      <c r="BL120" s="5"/>
      <c r="BM120" s="5"/>
      <c r="BN120" s="5"/>
      <c r="BO120" s="5"/>
      <c r="BP120" s="7"/>
      <c r="BQ120" s="5"/>
      <c r="BR120" s="5"/>
      <c r="BS120" s="5"/>
      <c r="BT120" s="5"/>
      <c r="BU120" s="5"/>
      <c r="BV120" s="5"/>
      <c r="BW120" s="5"/>
      <c r="BX120" s="5"/>
      <c r="BY120" s="5"/>
      <c r="BZ120" s="5"/>
      <c r="CA120" s="5"/>
      <c r="CB120" s="5"/>
      <c r="CC120" s="5"/>
    </row>
    <row r="121" spans="1:91" s="3" customFormat="1" ht="15" customHeight="1" x14ac:dyDescent="0.2">
      <c r="A121" s="324" t="s">
        <v>119</v>
      </c>
      <c r="B121" s="185" t="s">
        <v>120</v>
      </c>
      <c r="C121" s="76"/>
      <c r="D121" s="76"/>
      <c r="E121" s="300"/>
      <c r="F121" s="300"/>
      <c r="G121" s="300"/>
      <c r="H121" s="300"/>
      <c r="I121" s="300"/>
      <c r="J121" s="300"/>
      <c r="K121" s="300"/>
      <c r="L121" s="300"/>
      <c r="M121" s="300"/>
      <c r="N121" s="2"/>
      <c r="AS121" s="5"/>
      <c r="AT121" s="5"/>
      <c r="AU121" s="5"/>
      <c r="AV121" s="6"/>
      <c r="AW121" s="7"/>
      <c r="AX121" s="5"/>
      <c r="AY121" s="5"/>
      <c r="AZ121" s="5"/>
      <c r="BA121" s="6"/>
      <c r="BB121" s="6"/>
      <c r="BC121" s="6"/>
      <c r="BD121" s="6"/>
      <c r="BE121" s="6"/>
      <c r="BF121" s="6"/>
      <c r="BG121" s="5"/>
      <c r="BH121" s="5"/>
      <c r="BI121" s="5"/>
      <c r="BJ121" s="5"/>
      <c r="BK121" s="5"/>
      <c r="BL121" s="5"/>
      <c r="BM121" s="5"/>
      <c r="BN121" s="5"/>
      <c r="BO121" s="5"/>
      <c r="BP121" s="7"/>
      <c r="BQ121" s="5"/>
      <c r="BR121" s="5"/>
      <c r="BS121" s="5"/>
      <c r="BT121" s="5"/>
      <c r="BU121" s="5"/>
      <c r="BV121" s="5"/>
      <c r="BW121" s="5"/>
      <c r="BX121" s="5"/>
      <c r="BY121" s="5"/>
      <c r="BZ121" s="5"/>
      <c r="CA121" s="5"/>
      <c r="CB121" s="5"/>
      <c r="CC121" s="5"/>
    </row>
    <row r="122" spans="1:91" s="3" customFormat="1" ht="34.5" customHeight="1" x14ac:dyDescent="0.2">
      <c r="A122" s="389"/>
      <c r="B122" s="191" t="s">
        <v>121</v>
      </c>
      <c r="C122" s="78"/>
      <c r="D122" s="78"/>
      <c r="E122" s="300"/>
      <c r="F122" s="300"/>
      <c r="G122" s="300"/>
      <c r="H122" s="300"/>
      <c r="I122" s="300"/>
      <c r="J122" s="300"/>
      <c r="K122" s="300"/>
      <c r="L122" s="300"/>
      <c r="M122" s="300"/>
      <c r="N122" s="2"/>
      <c r="AS122" s="5"/>
      <c r="AT122" s="5"/>
      <c r="AU122" s="5"/>
      <c r="AV122" s="6"/>
      <c r="AW122" s="7"/>
      <c r="AX122" s="5"/>
      <c r="AY122" s="5"/>
      <c r="AZ122" s="5"/>
      <c r="BA122" s="6"/>
      <c r="BB122" s="6"/>
      <c r="BC122" s="6"/>
      <c r="BD122" s="6"/>
      <c r="BE122" s="6"/>
      <c r="BF122" s="6"/>
      <c r="BG122" s="5"/>
      <c r="BH122" s="5"/>
      <c r="BI122" s="5"/>
      <c r="BJ122" s="5"/>
      <c r="BK122" s="5"/>
      <c r="BL122" s="5"/>
      <c r="BM122" s="5"/>
      <c r="BN122" s="5"/>
      <c r="BO122" s="5"/>
      <c r="BP122" s="7"/>
      <c r="BQ122" s="5"/>
      <c r="BR122" s="5"/>
      <c r="BS122" s="5"/>
      <c r="BT122" s="5"/>
      <c r="BU122" s="5"/>
      <c r="BV122" s="5"/>
      <c r="BW122" s="5"/>
      <c r="BX122" s="5"/>
      <c r="BY122" s="5"/>
      <c r="BZ122" s="5"/>
      <c r="CA122" s="5"/>
      <c r="CB122" s="5"/>
      <c r="CC122" s="5"/>
    </row>
    <row r="123" spans="1:91" s="3" customFormat="1" ht="22.5" customHeight="1" x14ac:dyDescent="0.2">
      <c r="A123" s="389"/>
      <c r="B123" s="191" t="s">
        <v>122</v>
      </c>
      <c r="C123" s="78"/>
      <c r="D123" s="78"/>
      <c r="E123" s="300"/>
      <c r="F123" s="300"/>
      <c r="G123" s="300"/>
      <c r="H123" s="300"/>
      <c r="I123" s="300"/>
      <c r="J123" s="300"/>
      <c r="K123" s="300"/>
      <c r="L123" s="300"/>
      <c r="M123" s="300"/>
      <c r="N123" s="2"/>
      <c r="AS123" s="5"/>
      <c r="AT123" s="5"/>
      <c r="AU123" s="5"/>
      <c r="AV123" s="6"/>
      <c r="AW123" s="7"/>
      <c r="AX123" s="5"/>
      <c r="AY123" s="5"/>
      <c r="AZ123" s="5"/>
      <c r="BA123" s="6"/>
      <c r="BB123" s="6"/>
      <c r="BC123" s="6"/>
      <c r="BD123" s="6"/>
      <c r="BE123" s="6"/>
      <c r="BF123" s="6"/>
      <c r="BG123" s="5"/>
      <c r="BH123" s="5"/>
      <c r="BI123" s="5"/>
      <c r="BJ123" s="5"/>
      <c r="BK123" s="5"/>
      <c r="BL123" s="5"/>
      <c r="BM123" s="5"/>
      <c r="BN123" s="5"/>
      <c r="BO123" s="5"/>
      <c r="BP123" s="7"/>
      <c r="BQ123" s="5"/>
      <c r="BR123" s="5"/>
      <c r="BS123" s="5"/>
      <c r="BT123" s="5"/>
      <c r="BU123" s="5"/>
      <c r="BV123" s="5"/>
      <c r="BW123" s="5"/>
      <c r="BX123" s="5"/>
      <c r="BY123" s="5"/>
      <c r="BZ123" s="5"/>
      <c r="CA123" s="5"/>
      <c r="CB123" s="5"/>
      <c r="CC123" s="5"/>
    </row>
    <row r="124" spans="1:91" s="3" customFormat="1" ht="15" x14ac:dyDescent="0.2">
      <c r="A124" s="325"/>
      <c r="B124" s="191" t="s">
        <v>123</v>
      </c>
      <c r="C124" s="154"/>
      <c r="D124" s="154"/>
      <c r="E124" s="300"/>
      <c r="F124" s="300"/>
      <c r="G124" s="300"/>
      <c r="H124" s="300"/>
      <c r="I124" s="300"/>
      <c r="J124" s="300"/>
      <c r="K124" s="300"/>
      <c r="L124" s="300"/>
      <c r="M124" s="300"/>
      <c r="N124" s="2"/>
      <c r="AS124" s="5"/>
      <c r="AT124" s="5"/>
      <c r="AU124" s="5"/>
      <c r="AV124" s="6"/>
      <c r="AW124" s="7"/>
      <c r="AX124" s="5"/>
      <c r="AY124" s="5"/>
      <c r="AZ124" s="5"/>
      <c r="BA124" s="6"/>
      <c r="BB124" s="6"/>
      <c r="BC124" s="6"/>
      <c r="BD124" s="6"/>
      <c r="BE124" s="6"/>
      <c r="BF124" s="6"/>
      <c r="BG124" s="5"/>
      <c r="BH124" s="5"/>
      <c r="BI124" s="5"/>
      <c r="BJ124" s="5"/>
      <c r="BK124" s="5"/>
      <c r="BL124" s="5"/>
      <c r="BM124" s="5"/>
      <c r="BN124" s="5"/>
      <c r="BO124" s="5"/>
      <c r="BP124" s="7"/>
      <c r="BQ124" s="5"/>
      <c r="BR124" s="5"/>
      <c r="BS124" s="5"/>
      <c r="BT124" s="5"/>
      <c r="BU124" s="5"/>
      <c r="BV124" s="5"/>
      <c r="BW124" s="5"/>
      <c r="BX124" s="5"/>
      <c r="BY124" s="5"/>
      <c r="BZ124" s="5"/>
      <c r="CA124" s="5"/>
      <c r="CB124" s="5"/>
      <c r="CC124" s="5"/>
    </row>
    <row r="125" spans="1:91" s="3" customFormat="1" ht="14.25" customHeight="1" x14ac:dyDescent="0.2">
      <c r="A125" s="326" t="s">
        <v>124</v>
      </c>
      <c r="B125" s="185" t="s">
        <v>125</v>
      </c>
      <c r="C125" s="76"/>
      <c r="D125" s="76"/>
      <c r="E125" s="300"/>
      <c r="F125" s="300"/>
      <c r="G125" s="300"/>
      <c r="H125" s="300"/>
      <c r="I125" s="300"/>
      <c r="J125" s="300"/>
      <c r="K125" s="300"/>
      <c r="L125" s="300"/>
      <c r="M125" s="300"/>
      <c r="N125" s="2"/>
      <c r="AS125" s="5"/>
      <c r="AT125" s="5"/>
      <c r="AU125" s="5"/>
      <c r="AV125" s="6"/>
      <c r="AW125" s="7"/>
      <c r="AX125" s="5"/>
      <c r="AY125" s="5"/>
      <c r="AZ125" s="5"/>
      <c r="BA125" s="6"/>
      <c r="BB125" s="6"/>
      <c r="BC125" s="6"/>
      <c r="BD125" s="6"/>
      <c r="BE125" s="6"/>
      <c r="BF125" s="6"/>
      <c r="BG125" s="5"/>
      <c r="BH125" s="5"/>
      <c r="BI125" s="5"/>
      <c r="BJ125" s="5"/>
      <c r="BK125" s="5"/>
      <c r="BL125" s="5"/>
      <c r="BM125" s="5"/>
      <c r="BN125" s="5"/>
      <c r="BO125" s="5"/>
      <c r="BP125" s="7"/>
      <c r="BQ125" s="5"/>
      <c r="BR125" s="5"/>
      <c r="BS125" s="5"/>
      <c r="BT125" s="5"/>
      <c r="BU125" s="5"/>
      <c r="BV125" s="5"/>
      <c r="BW125" s="5"/>
      <c r="BX125" s="5"/>
      <c r="BY125" s="5"/>
      <c r="BZ125" s="5"/>
      <c r="CA125" s="5"/>
      <c r="CB125" s="5"/>
      <c r="CC125" s="5"/>
    </row>
    <row r="126" spans="1:91" s="3" customFormat="1" ht="23.25" customHeight="1" x14ac:dyDescent="0.2">
      <c r="A126" s="327"/>
      <c r="B126" s="191" t="s">
        <v>126</v>
      </c>
      <c r="C126" s="78"/>
      <c r="D126" s="78"/>
      <c r="E126" s="300"/>
      <c r="F126" s="300"/>
      <c r="G126" s="300"/>
      <c r="H126" s="300"/>
      <c r="I126" s="300"/>
      <c r="J126" s="300"/>
      <c r="K126" s="300"/>
      <c r="L126" s="300"/>
      <c r="M126" s="300"/>
      <c r="N126" s="2"/>
      <c r="AS126" s="5"/>
      <c r="AT126" s="5"/>
      <c r="AU126" s="5"/>
      <c r="AV126" s="6"/>
      <c r="AW126" s="7"/>
      <c r="AX126" s="5"/>
      <c r="AY126" s="5"/>
      <c r="AZ126" s="5"/>
      <c r="BA126" s="6"/>
      <c r="BB126" s="6"/>
      <c r="BC126" s="6"/>
      <c r="BD126" s="6"/>
      <c r="BE126" s="6"/>
      <c r="BF126" s="6"/>
      <c r="BG126" s="5"/>
      <c r="BH126" s="5"/>
      <c r="BI126" s="5"/>
      <c r="BJ126" s="5"/>
      <c r="BK126" s="5"/>
      <c r="BL126" s="5"/>
      <c r="BM126" s="5"/>
      <c r="BN126" s="5"/>
      <c r="BO126" s="5"/>
      <c r="BP126" s="7"/>
      <c r="BQ126" s="5"/>
      <c r="BR126" s="5"/>
      <c r="BS126" s="5"/>
      <c r="BT126" s="5"/>
      <c r="BU126" s="5"/>
      <c r="BV126" s="5"/>
      <c r="BW126" s="5"/>
      <c r="BX126" s="5"/>
      <c r="BY126" s="5"/>
      <c r="BZ126" s="5"/>
      <c r="CA126" s="5"/>
      <c r="CB126" s="5"/>
      <c r="CC126" s="5"/>
    </row>
    <row r="127" spans="1:91" s="3" customFormat="1" ht="18" customHeight="1" x14ac:dyDescent="0.2">
      <c r="A127" s="327"/>
      <c r="B127" s="191" t="s">
        <v>123</v>
      </c>
      <c r="C127" s="78"/>
      <c r="D127" s="78"/>
      <c r="E127" s="300"/>
      <c r="F127" s="300"/>
      <c r="G127" s="300"/>
      <c r="H127" s="300"/>
      <c r="I127" s="300"/>
      <c r="J127" s="300"/>
      <c r="K127" s="300"/>
      <c r="L127" s="300"/>
      <c r="M127" s="300"/>
      <c r="N127" s="2"/>
      <c r="AS127" s="5"/>
      <c r="AT127" s="5"/>
      <c r="AU127" s="5"/>
      <c r="AV127" s="6"/>
      <c r="AW127" s="7"/>
      <c r="AX127" s="5"/>
      <c r="AY127" s="5"/>
      <c r="AZ127" s="5"/>
      <c r="BA127" s="6"/>
      <c r="BB127" s="6"/>
      <c r="BC127" s="6"/>
      <c r="BD127" s="6"/>
      <c r="BE127" s="6"/>
      <c r="BF127" s="6"/>
      <c r="BG127" s="5"/>
      <c r="BH127" s="5"/>
      <c r="BI127" s="5"/>
      <c r="BJ127" s="5"/>
      <c r="BK127" s="5"/>
      <c r="BL127" s="5"/>
      <c r="BM127" s="5"/>
      <c r="BN127" s="5"/>
      <c r="BO127" s="5"/>
      <c r="BP127" s="7"/>
      <c r="BQ127" s="5"/>
      <c r="BR127" s="5"/>
      <c r="BS127" s="5"/>
      <c r="BT127" s="5"/>
      <c r="BU127" s="5"/>
      <c r="BV127" s="5"/>
      <c r="BW127" s="5"/>
      <c r="BX127" s="5"/>
      <c r="BY127" s="5"/>
      <c r="BZ127" s="5"/>
      <c r="CA127" s="5"/>
      <c r="CB127" s="5"/>
      <c r="CC127" s="5"/>
    </row>
    <row r="128" spans="1:91" s="3" customFormat="1" ht="15" customHeight="1" x14ac:dyDescent="0.2">
      <c r="A128" s="327"/>
      <c r="B128" s="196" t="s">
        <v>127</v>
      </c>
      <c r="C128" s="84"/>
      <c r="D128" s="84"/>
      <c r="E128" s="300"/>
      <c r="F128" s="300"/>
      <c r="G128" s="300"/>
      <c r="H128" s="300"/>
      <c r="I128" s="300"/>
      <c r="J128" s="300"/>
      <c r="K128" s="300"/>
      <c r="L128" s="300"/>
      <c r="M128" s="300"/>
      <c r="N128" s="2"/>
      <c r="AS128" s="5"/>
      <c r="AT128" s="5"/>
      <c r="AU128" s="5"/>
      <c r="AV128" s="6"/>
      <c r="AW128" s="7"/>
      <c r="AX128" s="5"/>
      <c r="AY128" s="5"/>
      <c r="AZ128" s="5"/>
      <c r="BA128" s="6"/>
      <c r="BB128" s="6"/>
      <c r="BC128" s="6"/>
      <c r="BD128" s="6"/>
      <c r="BE128" s="6"/>
      <c r="BF128" s="6"/>
      <c r="BG128" s="5"/>
      <c r="BH128" s="5"/>
      <c r="BI128" s="5"/>
      <c r="BJ128" s="5"/>
      <c r="BK128" s="5"/>
      <c r="BL128" s="5"/>
      <c r="BM128" s="5"/>
      <c r="BN128" s="5"/>
      <c r="BO128" s="5"/>
      <c r="BP128" s="7"/>
      <c r="BQ128" s="5"/>
      <c r="BR128" s="5"/>
      <c r="BS128" s="5"/>
      <c r="BT128" s="5"/>
      <c r="BU128" s="5"/>
      <c r="BV128" s="5"/>
      <c r="BW128" s="5"/>
      <c r="BX128" s="5"/>
      <c r="BY128" s="5"/>
      <c r="BZ128" s="5"/>
      <c r="CA128" s="5"/>
      <c r="CB128" s="5"/>
      <c r="CC128" s="5"/>
    </row>
    <row r="129" spans="1:81" s="3" customFormat="1" ht="15" customHeight="1" x14ac:dyDescent="0.2">
      <c r="A129" s="327"/>
      <c r="B129" s="193" t="s">
        <v>68</v>
      </c>
      <c r="C129" s="154"/>
      <c r="D129" s="154"/>
      <c r="E129" s="300"/>
      <c r="F129" s="300"/>
      <c r="G129" s="300"/>
      <c r="H129" s="300"/>
      <c r="I129" s="300"/>
      <c r="J129" s="300"/>
      <c r="K129" s="300"/>
      <c r="L129" s="300"/>
      <c r="M129" s="300"/>
      <c r="N129" s="2"/>
      <c r="AS129" s="5"/>
      <c r="AT129" s="5"/>
      <c r="AU129" s="5"/>
      <c r="AV129" s="6"/>
      <c r="AW129" s="7"/>
      <c r="AX129" s="5"/>
      <c r="AY129" s="5"/>
      <c r="AZ129" s="5"/>
      <c r="BA129" s="6"/>
      <c r="BB129" s="6"/>
      <c r="BC129" s="6"/>
      <c r="BD129" s="6"/>
      <c r="BE129" s="6"/>
      <c r="BF129" s="6"/>
      <c r="BG129" s="5"/>
      <c r="BH129" s="5"/>
      <c r="BI129" s="5"/>
      <c r="BJ129" s="5"/>
      <c r="BK129" s="5"/>
      <c r="BL129" s="5"/>
      <c r="BM129" s="5"/>
      <c r="BN129" s="5"/>
      <c r="BO129" s="5"/>
      <c r="BP129" s="7"/>
      <c r="BQ129" s="5"/>
      <c r="BR129" s="5"/>
      <c r="BS129" s="5"/>
      <c r="BT129" s="5"/>
      <c r="BU129" s="5"/>
      <c r="BV129" s="5"/>
      <c r="BW129" s="5"/>
      <c r="BX129" s="5"/>
      <c r="BY129" s="5"/>
      <c r="BZ129" s="5"/>
      <c r="CA129" s="5"/>
      <c r="CB129" s="5"/>
      <c r="CC129" s="5"/>
    </row>
    <row r="130" spans="1:81" s="3" customFormat="1" ht="23.25" customHeight="1" x14ac:dyDescent="0.2">
      <c r="A130" s="324" t="s">
        <v>128</v>
      </c>
      <c r="B130" s="185" t="s">
        <v>129</v>
      </c>
      <c r="C130" s="76"/>
      <c r="D130" s="76"/>
      <c r="E130" s="300"/>
      <c r="F130" s="300"/>
      <c r="G130" s="300"/>
      <c r="H130" s="300"/>
      <c r="I130" s="300"/>
      <c r="J130" s="300"/>
      <c r="K130" s="300"/>
      <c r="L130" s="300"/>
      <c r="M130" s="300"/>
      <c r="N130" s="2"/>
      <c r="AS130" s="5"/>
      <c r="AT130" s="5"/>
      <c r="AU130" s="5"/>
      <c r="AV130" s="6"/>
      <c r="AW130" s="7"/>
      <c r="AX130" s="5"/>
      <c r="AY130" s="5"/>
      <c r="AZ130" s="5"/>
      <c r="BA130" s="6"/>
      <c r="BB130" s="6"/>
      <c r="BC130" s="6"/>
      <c r="BD130" s="6"/>
      <c r="BE130" s="6"/>
      <c r="BF130" s="6"/>
      <c r="BG130" s="5"/>
      <c r="BH130" s="5"/>
      <c r="BI130" s="5"/>
      <c r="BJ130" s="5"/>
      <c r="BK130" s="5"/>
      <c r="BL130" s="5"/>
      <c r="BM130" s="5"/>
      <c r="BN130" s="5"/>
      <c r="BO130" s="5"/>
      <c r="BP130" s="7"/>
      <c r="BQ130" s="5"/>
      <c r="BR130" s="5"/>
      <c r="BS130" s="5"/>
      <c r="BT130" s="5"/>
      <c r="BU130" s="5"/>
      <c r="BV130" s="5"/>
      <c r="BW130" s="5"/>
      <c r="BX130" s="5"/>
      <c r="BY130" s="5"/>
      <c r="BZ130" s="5"/>
      <c r="CA130" s="5"/>
      <c r="CB130" s="5"/>
      <c r="CC130" s="5"/>
    </row>
    <row r="131" spans="1:81" s="3" customFormat="1" ht="27" customHeight="1" x14ac:dyDescent="0.2">
      <c r="A131" s="389"/>
      <c r="B131" s="191" t="s">
        <v>126</v>
      </c>
      <c r="C131" s="78"/>
      <c r="D131" s="78"/>
      <c r="E131" s="300"/>
      <c r="F131" s="300"/>
      <c r="G131" s="300"/>
      <c r="H131" s="300"/>
      <c r="I131" s="300"/>
      <c r="J131" s="300"/>
      <c r="K131" s="300"/>
      <c r="L131" s="300"/>
      <c r="M131" s="300"/>
      <c r="N131" s="2"/>
      <c r="AS131" s="5"/>
      <c r="AT131" s="5"/>
      <c r="AU131" s="5"/>
      <c r="AV131" s="6"/>
      <c r="AW131" s="7"/>
      <c r="AX131" s="5"/>
      <c r="AY131" s="5"/>
      <c r="AZ131" s="5"/>
      <c r="BA131" s="6"/>
      <c r="BB131" s="6"/>
      <c r="BC131" s="6"/>
      <c r="BD131" s="6"/>
      <c r="BE131" s="6"/>
      <c r="BF131" s="6"/>
      <c r="BG131" s="5"/>
      <c r="BH131" s="5"/>
      <c r="BI131" s="5"/>
      <c r="BJ131" s="5"/>
      <c r="BK131" s="5"/>
      <c r="BL131" s="5"/>
      <c r="BM131" s="5"/>
      <c r="BN131" s="5"/>
      <c r="BO131" s="5"/>
      <c r="BP131" s="7"/>
      <c r="BQ131" s="5"/>
      <c r="BR131" s="5"/>
      <c r="BS131" s="5"/>
      <c r="BT131" s="5"/>
      <c r="BU131" s="5"/>
      <c r="BV131" s="5"/>
      <c r="BW131" s="5"/>
      <c r="BX131" s="5"/>
      <c r="BY131" s="5"/>
      <c r="BZ131" s="5"/>
      <c r="CA131" s="5"/>
      <c r="CB131" s="5"/>
      <c r="CC131" s="5"/>
    </row>
    <row r="132" spans="1:81" s="3" customFormat="1" ht="15" customHeight="1" x14ac:dyDescent="0.2">
      <c r="A132" s="389"/>
      <c r="B132" s="191" t="s">
        <v>123</v>
      </c>
      <c r="C132" s="78"/>
      <c r="D132" s="78"/>
      <c r="E132" s="2"/>
      <c r="F132" s="2"/>
      <c r="G132" s="2"/>
      <c r="H132" s="2"/>
      <c r="I132" s="2"/>
      <c r="J132" s="2"/>
      <c r="K132" s="2"/>
      <c r="L132" s="2"/>
      <c r="M132" s="2"/>
      <c r="N132" s="2"/>
      <c r="AS132" s="5"/>
      <c r="AT132" s="5"/>
      <c r="AU132" s="5"/>
      <c r="AV132" s="6"/>
      <c r="AW132" s="7"/>
      <c r="AX132" s="5"/>
      <c r="AY132" s="5"/>
      <c r="AZ132" s="5"/>
      <c r="BA132" s="6"/>
      <c r="BB132" s="6"/>
      <c r="BC132" s="6"/>
      <c r="BD132" s="6"/>
      <c r="BE132" s="6"/>
      <c r="BF132" s="6"/>
      <c r="BG132" s="5"/>
      <c r="BH132" s="5"/>
      <c r="BI132" s="5"/>
      <c r="BJ132" s="5"/>
      <c r="BK132" s="5"/>
      <c r="BL132" s="5"/>
      <c r="BM132" s="5"/>
      <c r="BN132" s="5"/>
      <c r="BO132" s="5"/>
      <c r="BP132" s="7"/>
      <c r="BQ132" s="5"/>
      <c r="BR132" s="5"/>
      <c r="BS132" s="5"/>
      <c r="BT132" s="5"/>
      <c r="BU132" s="5"/>
      <c r="BV132" s="5"/>
      <c r="BW132" s="5"/>
      <c r="BX132" s="5"/>
      <c r="BY132" s="5"/>
      <c r="BZ132" s="5"/>
      <c r="CA132" s="5"/>
      <c r="CB132" s="5"/>
      <c r="CC132" s="5"/>
    </row>
    <row r="133" spans="1:81" s="3" customFormat="1" ht="19.5" customHeight="1" x14ac:dyDescent="0.2">
      <c r="A133" s="389"/>
      <c r="B133" s="196" t="s">
        <v>130</v>
      </c>
      <c r="C133" s="78"/>
      <c r="D133" s="78"/>
      <c r="E133" s="2"/>
      <c r="F133" s="2"/>
      <c r="G133" s="2"/>
      <c r="H133" s="2"/>
      <c r="I133" s="2"/>
      <c r="J133" s="2"/>
      <c r="K133" s="2"/>
      <c r="L133" s="2"/>
      <c r="M133" s="2"/>
      <c r="N133" s="2"/>
      <c r="AS133" s="5"/>
      <c r="AT133" s="5"/>
      <c r="AU133" s="5"/>
      <c r="AV133" s="6"/>
      <c r="AW133" s="7"/>
      <c r="AX133" s="5"/>
      <c r="AY133" s="5"/>
      <c r="AZ133" s="5"/>
      <c r="BA133" s="6"/>
      <c r="BB133" s="6"/>
      <c r="BC133" s="6"/>
      <c r="BD133" s="6"/>
      <c r="BE133" s="6"/>
      <c r="BF133" s="6"/>
      <c r="BG133" s="5"/>
      <c r="BH133" s="5"/>
      <c r="BI133" s="5"/>
      <c r="BJ133" s="5"/>
      <c r="BK133" s="5"/>
      <c r="BL133" s="5"/>
      <c r="BM133" s="5"/>
      <c r="BN133" s="5"/>
      <c r="BO133" s="5"/>
      <c r="BP133" s="7"/>
      <c r="BQ133" s="5"/>
      <c r="BR133" s="5"/>
      <c r="BS133" s="5"/>
      <c r="BT133" s="5"/>
      <c r="BU133" s="5"/>
      <c r="BV133" s="5"/>
      <c r="BW133" s="5"/>
      <c r="BX133" s="5"/>
      <c r="BY133" s="5"/>
      <c r="BZ133" s="5"/>
      <c r="CA133" s="5"/>
      <c r="CB133" s="5"/>
      <c r="CC133" s="5"/>
    </row>
    <row r="134" spans="1:81" s="3" customFormat="1" x14ac:dyDescent="0.2">
      <c r="A134" s="389"/>
      <c r="B134" s="196" t="s">
        <v>127</v>
      </c>
      <c r="C134" s="78"/>
      <c r="D134" s="78"/>
      <c r="F134" s="2"/>
      <c r="G134" s="2"/>
      <c r="H134" s="2"/>
      <c r="I134" s="2"/>
      <c r="J134" s="2"/>
      <c r="K134" s="2"/>
      <c r="L134" s="2"/>
      <c r="M134" s="2"/>
      <c r="N134" s="2"/>
      <c r="AS134" s="5"/>
      <c r="AT134" s="5"/>
      <c r="AU134" s="5"/>
      <c r="AV134" s="6"/>
      <c r="AW134" s="7"/>
      <c r="AX134" s="5"/>
      <c r="AY134" s="5"/>
      <c r="AZ134" s="5"/>
      <c r="BA134" s="6"/>
      <c r="BB134" s="6"/>
      <c r="BC134" s="6"/>
      <c r="BD134" s="6"/>
      <c r="BE134" s="6"/>
      <c r="BF134" s="6"/>
      <c r="BG134" s="5"/>
      <c r="BH134" s="5"/>
      <c r="BI134" s="5"/>
      <c r="BJ134" s="5"/>
      <c r="BK134" s="5"/>
      <c r="BL134" s="5"/>
      <c r="BM134" s="5"/>
      <c r="BN134" s="5"/>
      <c r="BO134" s="5"/>
      <c r="BP134" s="7"/>
      <c r="BQ134" s="5"/>
      <c r="BR134" s="5"/>
      <c r="BS134" s="5"/>
      <c r="BT134" s="5"/>
      <c r="BU134" s="5"/>
      <c r="BV134" s="5"/>
      <c r="BW134" s="5"/>
      <c r="BX134" s="5"/>
      <c r="BY134" s="5"/>
      <c r="BZ134" s="5"/>
      <c r="CA134" s="5"/>
      <c r="CB134" s="5"/>
      <c r="CC134" s="5"/>
    </row>
    <row r="135" spans="1:81" s="3" customFormat="1" ht="15" customHeight="1" x14ac:dyDescent="0.2">
      <c r="A135" s="325"/>
      <c r="B135" s="193" t="s">
        <v>68</v>
      </c>
      <c r="C135" s="197"/>
      <c r="D135" s="197"/>
      <c r="F135" s="2"/>
      <c r="G135" s="2"/>
      <c r="H135" s="2"/>
      <c r="I135" s="2"/>
      <c r="J135" s="2"/>
      <c r="K135" s="2"/>
      <c r="L135" s="2"/>
      <c r="M135" s="2"/>
      <c r="N135" s="2"/>
      <c r="AS135" s="5"/>
      <c r="AT135" s="5"/>
      <c r="AU135" s="5"/>
      <c r="AV135" s="6"/>
      <c r="AW135" s="7"/>
      <c r="AX135" s="5"/>
      <c r="AY135" s="5"/>
      <c r="AZ135" s="5"/>
      <c r="BA135" s="6"/>
      <c r="BB135" s="6"/>
      <c r="BC135" s="6"/>
      <c r="BD135" s="6"/>
      <c r="BE135" s="6"/>
      <c r="BF135" s="6"/>
      <c r="BG135" s="5"/>
      <c r="BH135" s="5"/>
      <c r="BI135" s="5"/>
      <c r="BJ135" s="5"/>
      <c r="BK135" s="5"/>
      <c r="BL135" s="5"/>
      <c r="BM135" s="5"/>
      <c r="BN135" s="5"/>
      <c r="BO135" s="5"/>
      <c r="BP135" s="7"/>
      <c r="BQ135" s="5"/>
      <c r="BR135" s="5"/>
      <c r="BS135" s="5"/>
      <c r="BT135" s="5"/>
      <c r="BU135" s="5"/>
      <c r="BV135" s="5"/>
      <c r="BW135" s="5"/>
      <c r="BX135" s="5"/>
      <c r="BY135" s="5"/>
      <c r="BZ135" s="5"/>
      <c r="CA135" s="5"/>
      <c r="CB135" s="5"/>
      <c r="CC135" s="5"/>
    </row>
    <row r="136" spans="1:81" s="3" customFormat="1" ht="15" customHeight="1" x14ac:dyDescent="0.2">
      <c r="A136" s="326" t="s">
        <v>131</v>
      </c>
      <c r="B136" s="185" t="s">
        <v>132</v>
      </c>
      <c r="C136" s="76"/>
      <c r="D136" s="76"/>
      <c r="F136" s="2"/>
      <c r="G136" s="2"/>
      <c r="H136" s="2"/>
      <c r="I136" s="2"/>
      <c r="J136" s="2"/>
      <c r="K136" s="2"/>
      <c r="L136" s="2"/>
      <c r="M136" s="2"/>
      <c r="N136" s="2"/>
      <c r="AS136" s="5"/>
      <c r="AT136" s="5"/>
      <c r="AU136" s="5"/>
      <c r="AV136" s="6"/>
      <c r="AW136" s="7"/>
      <c r="AX136" s="5"/>
      <c r="AY136" s="5"/>
      <c r="AZ136" s="5"/>
      <c r="BA136" s="6"/>
      <c r="BB136" s="6"/>
      <c r="BC136" s="6"/>
      <c r="BD136" s="6"/>
      <c r="BE136" s="6"/>
      <c r="BF136" s="6"/>
      <c r="BG136" s="5"/>
      <c r="BH136" s="5"/>
      <c r="BI136" s="5"/>
      <c r="BJ136" s="5"/>
      <c r="BK136" s="5"/>
      <c r="BL136" s="5"/>
      <c r="BM136" s="5"/>
      <c r="BN136" s="5"/>
      <c r="BO136" s="5"/>
      <c r="BP136" s="7"/>
      <c r="BQ136" s="5"/>
      <c r="BR136" s="5"/>
      <c r="BS136" s="5"/>
      <c r="BT136" s="5"/>
      <c r="BU136" s="5"/>
      <c r="BV136" s="5"/>
      <c r="BW136" s="5"/>
      <c r="BX136" s="5"/>
      <c r="BY136" s="5"/>
      <c r="BZ136" s="5"/>
      <c r="CA136" s="5"/>
      <c r="CB136" s="5"/>
      <c r="CC136" s="5"/>
    </row>
    <row r="137" spans="1:81" s="3" customFormat="1" ht="25.5" customHeight="1" x14ac:dyDescent="0.2">
      <c r="A137" s="327"/>
      <c r="B137" s="193" t="s">
        <v>133</v>
      </c>
      <c r="C137" s="154"/>
      <c r="D137" s="154"/>
      <c r="F137" s="2"/>
      <c r="G137" s="2"/>
      <c r="H137" s="2"/>
      <c r="I137" s="2"/>
      <c r="J137" s="2"/>
      <c r="K137" s="2"/>
      <c r="L137" s="2"/>
      <c r="M137" s="2"/>
      <c r="N137" s="2"/>
      <c r="AS137" s="5"/>
      <c r="AT137" s="5"/>
      <c r="AU137" s="5"/>
      <c r="AV137" s="6"/>
      <c r="AW137" s="7"/>
      <c r="AX137" s="5"/>
      <c r="AY137" s="5"/>
      <c r="AZ137" s="5"/>
      <c r="BA137" s="6"/>
      <c r="BB137" s="6"/>
      <c r="BC137" s="6"/>
      <c r="BD137" s="6"/>
      <c r="BE137" s="6"/>
      <c r="BF137" s="6"/>
      <c r="BG137" s="5"/>
      <c r="BH137" s="5"/>
      <c r="BI137" s="5"/>
      <c r="BJ137" s="5"/>
      <c r="BK137" s="5"/>
      <c r="BL137" s="5"/>
      <c r="BM137" s="5"/>
      <c r="BN137" s="5"/>
      <c r="BO137" s="5"/>
      <c r="BP137" s="7"/>
      <c r="BQ137" s="5"/>
      <c r="BR137" s="5"/>
      <c r="BS137" s="5"/>
      <c r="BT137" s="5"/>
      <c r="BU137" s="5"/>
      <c r="BV137" s="5"/>
      <c r="BW137" s="5"/>
      <c r="BX137" s="5"/>
      <c r="BY137" s="5"/>
      <c r="BZ137" s="5"/>
      <c r="CA137" s="5"/>
      <c r="CB137" s="5"/>
      <c r="CC137" s="5"/>
    </row>
    <row r="138" spans="1:81" s="5" customFormat="1" ht="56.25" customHeight="1" x14ac:dyDescent="0.2">
      <c r="A138" s="198" t="s">
        <v>134</v>
      </c>
      <c r="B138" s="199"/>
      <c r="C138" s="200"/>
      <c r="D138" s="200"/>
      <c r="E138" s="200"/>
      <c r="F138" s="200"/>
      <c r="G138" s="200"/>
      <c r="H138" s="200"/>
      <c r="I138" s="200"/>
      <c r="J138" s="200"/>
      <c r="K138" s="200"/>
      <c r="L138" s="200"/>
      <c r="M138" s="200"/>
      <c r="N138" s="200"/>
      <c r="AV138" s="6"/>
      <c r="AW138" s="7"/>
      <c r="BA138" s="6"/>
      <c r="BB138" s="6"/>
      <c r="BC138" s="6"/>
      <c r="BD138" s="6"/>
      <c r="BE138" s="6"/>
      <c r="BF138" s="6"/>
      <c r="BP138" s="7"/>
    </row>
    <row r="139" spans="1:81" s="5" customFormat="1" ht="18.75" customHeight="1" x14ac:dyDescent="0.2">
      <c r="A139" s="198" t="s">
        <v>135</v>
      </c>
      <c r="B139" s="199"/>
      <c r="C139" s="200"/>
      <c r="D139" s="200"/>
      <c r="E139" s="200"/>
      <c r="F139" s="200"/>
      <c r="G139" s="200"/>
      <c r="H139" s="200"/>
      <c r="I139" s="200"/>
      <c r="J139" s="200"/>
      <c r="K139" s="200"/>
      <c r="L139" s="200"/>
      <c r="M139" s="200"/>
      <c r="N139" s="200"/>
      <c r="AV139" s="6"/>
      <c r="AW139" s="7"/>
      <c r="BA139" s="6"/>
      <c r="BB139" s="6"/>
      <c r="BC139" s="6"/>
      <c r="BD139" s="6"/>
      <c r="BE139" s="6"/>
      <c r="BF139" s="6"/>
      <c r="BP139" s="7"/>
    </row>
    <row r="140" spans="1:81" s="11" customFormat="1" ht="34.5" customHeight="1" x14ac:dyDescent="0.2">
      <c r="A140" s="396" t="s">
        <v>31</v>
      </c>
      <c r="B140" s="324" t="s">
        <v>5</v>
      </c>
      <c r="C140" s="358" t="s">
        <v>72</v>
      </c>
      <c r="D140" s="370"/>
      <c r="E140" s="370"/>
      <c r="F140" s="370"/>
      <c r="G140" s="370"/>
      <c r="H140" s="370"/>
      <c r="I140" s="370"/>
      <c r="J140" s="370"/>
      <c r="K140" s="370"/>
      <c r="L140" s="370"/>
      <c r="M140" s="370"/>
      <c r="N140" s="370"/>
      <c r="O140" s="370"/>
      <c r="P140" s="370"/>
      <c r="Q140" s="370"/>
      <c r="R140" s="370"/>
      <c r="S140" s="370"/>
      <c r="T140" s="370"/>
      <c r="U140" s="359"/>
      <c r="V140" s="392" t="s">
        <v>136</v>
      </c>
      <c r="W140" s="393"/>
      <c r="X140" s="392" t="s">
        <v>137</v>
      </c>
      <c r="Y140" s="393"/>
      <c r="AS140" s="91"/>
      <c r="AT140" s="91"/>
      <c r="AU140" s="91"/>
      <c r="AV140" s="92"/>
      <c r="AW140" s="93"/>
      <c r="AX140" s="91"/>
      <c r="AY140" s="91"/>
      <c r="AZ140" s="91"/>
      <c r="BA140" s="6"/>
      <c r="BB140" s="6"/>
      <c r="BC140" s="6"/>
      <c r="BD140" s="6"/>
      <c r="BE140" s="6"/>
      <c r="BF140" s="6"/>
      <c r="BG140" s="91"/>
      <c r="BH140" s="91"/>
      <c r="BI140" s="91"/>
      <c r="BJ140" s="91"/>
      <c r="BK140" s="91"/>
      <c r="BL140" s="91"/>
      <c r="BM140" s="91"/>
      <c r="BN140" s="91"/>
      <c r="BO140" s="91"/>
      <c r="BP140" s="93"/>
      <c r="BQ140" s="91"/>
      <c r="BR140" s="91"/>
      <c r="BS140" s="91"/>
      <c r="BT140" s="91"/>
      <c r="BU140" s="91"/>
      <c r="BV140" s="91"/>
      <c r="BW140" s="91"/>
      <c r="BX140" s="91"/>
      <c r="BY140" s="91"/>
      <c r="BZ140" s="91"/>
      <c r="CA140" s="91"/>
      <c r="CB140" s="91"/>
      <c r="CC140" s="91"/>
    </row>
    <row r="141" spans="1:81" s="14" customFormat="1" ht="54" customHeight="1" x14ac:dyDescent="0.2">
      <c r="A141" s="397"/>
      <c r="B141" s="389"/>
      <c r="C141" s="201" t="s">
        <v>10</v>
      </c>
      <c r="D141" s="68" t="s">
        <v>11</v>
      </c>
      <c r="E141" s="202" t="s">
        <v>12</v>
      </c>
      <c r="F141" s="202" t="s">
        <v>13</v>
      </c>
      <c r="G141" s="202" t="s">
        <v>14</v>
      </c>
      <c r="H141" s="68" t="s">
        <v>15</v>
      </c>
      <c r="I141" s="68" t="s">
        <v>16</v>
      </c>
      <c r="J141" s="68" t="s">
        <v>17</v>
      </c>
      <c r="K141" s="68" t="s">
        <v>18</v>
      </c>
      <c r="L141" s="68" t="s">
        <v>19</v>
      </c>
      <c r="M141" s="68" t="s">
        <v>20</v>
      </c>
      <c r="N141" s="68" t="s">
        <v>21</v>
      </c>
      <c r="O141" s="68" t="s">
        <v>22</v>
      </c>
      <c r="P141" s="68" t="s">
        <v>23</v>
      </c>
      <c r="Q141" s="68" t="s">
        <v>24</v>
      </c>
      <c r="R141" s="68" t="s">
        <v>25</v>
      </c>
      <c r="S141" s="68" t="s">
        <v>26</v>
      </c>
      <c r="T141" s="68" t="s">
        <v>27</v>
      </c>
      <c r="U141" s="203" t="s">
        <v>28</v>
      </c>
      <c r="V141" s="204" t="s">
        <v>29</v>
      </c>
      <c r="W141" s="203" t="s">
        <v>30</v>
      </c>
      <c r="X141" s="204" t="s">
        <v>138</v>
      </c>
      <c r="Y141" s="203" t="s">
        <v>139</v>
      </c>
      <c r="Z141" s="11"/>
      <c r="AS141" s="205"/>
      <c r="AT141" s="205"/>
      <c r="AU141" s="205"/>
      <c r="AV141" s="92"/>
      <c r="AW141" s="93"/>
      <c r="AX141" s="205"/>
      <c r="AY141" s="205"/>
      <c r="AZ141" s="205"/>
      <c r="BA141" s="6"/>
      <c r="BB141" s="6"/>
      <c r="BC141" s="6"/>
      <c r="BD141" s="6"/>
      <c r="BE141" s="6"/>
      <c r="BF141" s="6"/>
      <c r="BG141" s="205"/>
      <c r="BH141" s="205"/>
      <c r="BI141" s="205"/>
      <c r="BJ141" s="205"/>
      <c r="BK141" s="205"/>
      <c r="BL141" s="205"/>
      <c r="BM141" s="205"/>
      <c r="BN141" s="205"/>
      <c r="BO141" s="205"/>
      <c r="BP141" s="93"/>
      <c r="BQ141" s="205"/>
      <c r="BR141" s="205"/>
      <c r="BS141" s="205"/>
      <c r="BT141" s="205"/>
      <c r="BU141" s="205"/>
      <c r="BV141" s="205"/>
      <c r="BW141" s="205"/>
      <c r="BX141" s="205"/>
      <c r="BY141" s="205"/>
      <c r="BZ141" s="205"/>
      <c r="CA141" s="205"/>
      <c r="CB141" s="205"/>
      <c r="CC141" s="205"/>
    </row>
    <row r="142" spans="1:81" s="11" customFormat="1" ht="22.5" customHeight="1" x14ac:dyDescent="0.2">
      <c r="A142" s="206" t="s">
        <v>50</v>
      </c>
      <c r="B142" s="24">
        <f>+SUM(C142:U142)</f>
        <v>0</v>
      </c>
      <c r="C142" s="28"/>
      <c r="D142" s="26"/>
      <c r="E142" s="26"/>
      <c r="F142" s="26"/>
      <c r="G142" s="26"/>
      <c r="H142" s="26"/>
      <c r="I142" s="26"/>
      <c r="J142" s="26"/>
      <c r="K142" s="26"/>
      <c r="L142" s="26"/>
      <c r="M142" s="26"/>
      <c r="N142" s="26"/>
      <c r="O142" s="26"/>
      <c r="P142" s="26"/>
      <c r="Q142" s="26"/>
      <c r="R142" s="26"/>
      <c r="S142" s="26"/>
      <c r="T142" s="26"/>
      <c r="U142" s="29"/>
      <c r="V142" s="25"/>
      <c r="W142" s="29"/>
      <c r="X142" s="25"/>
      <c r="Y142" s="29"/>
      <c r="Z142" s="207" t="str">
        <f>$BA142&amp;"  "&amp;$BB142</f>
        <v xml:space="preserve">  </v>
      </c>
      <c r="AA142" s="208"/>
      <c r="AB142" s="15"/>
      <c r="AC142" s="15"/>
      <c r="AD142" s="13"/>
      <c r="AE142" s="13"/>
      <c r="AF142" s="13"/>
      <c r="AG142" s="13"/>
      <c r="AH142" s="13"/>
      <c r="AI142" s="15"/>
      <c r="AJ142" s="15"/>
      <c r="AK142" s="15"/>
      <c r="AL142" s="15"/>
      <c r="AM142" s="15"/>
      <c r="AN142" s="13"/>
      <c r="AO142" s="13"/>
      <c r="AP142" s="13"/>
      <c r="AQ142" s="13"/>
      <c r="AR142" s="13"/>
      <c r="AS142" s="13"/>
      <c r="AT142" s="13"/>
      <c r="AU142" s="13"/>
      <c r="AV142" s="13"/>
      <c r="AW142" s="16"/>
      <c r="AX142" s="13"/>
      <c r="AY142" s="13"/>
      <c r="AZ142" s="17"/>
      <c r="BA142" s="33" t="str">
        <f t="shared" ref="BA142:BA159" si="10">IF($B142&lt;&gt;($V142+$W142)," El número de consultas según sexo NO puede ser diferente al Total.","")</f>
        <v/>
      </c>
      <c r="BB142" s="33" t="str">
        <f>IF($B142&lt;&gt;($X142+$Y142)," El número de consultas según tipo atención NO puede ser diferente al Total.","")</f>
        <v/>
      </c>
      <c r="BC142" s="33"/>
      <c r="BD142" s="16">
        <f t="shared" ref="BD142:BD159" si="11">IF($B142&lt;&gt;($V142+$W142),1,0)</f>
        <v>0</v>
      </c>
      <c r="BE142" s="16">
        <f>IF($B142&lt;&gt;($X142+$Y142),1,0)</f>
        <v>0</v>
      </c>
      <c r="BF142" s="16"/>
      <c r="BG142" s="13"/>
      <c r="BH142" s="13"/>
      <c r="BI142" s="13"/>
      <c r="BJ142" s="13"/>
      <c r="BK142" s="13"/>
      <c r="BL142" s="13"/>
      <c r="BM142" s="13"/>
      <c r="BN142" s="13"/>
      <c r="BO142" s="13"/>
      <c r="BP142" s="16"/>
      <c r="BQ142" s="13"/>
      <c r="BR142" s="13"/>
      <c r="BS142" s="91"/>
      <c r="BT142" s="91"/>
      <c r="BU142" s="91"/>
      <c r="BV142" s="91"/>
      <c r="BW142" s="91"/>
      <c r="BX142" s="91"/>
      <c r="BY142" s="91"/>
      <c r="BZ142" s="91"/>
      <c r="CA142" s="91"/>
      <c r="CB142" s="91"/>
      <c r="CC142" s="91"/>
    </row>
    <row r="143" spans="1:81" s="91" customFormat="1" ht="22.5" customHeight="1" x14ac:dyDescent="0.2">
      <c r="A143" s="209" t="s">
        <v>32</v>
      </c>
      <c r="B143" s="210">
        <f>+SUM(C143:U143)</f>
        <v>0</v>
      </c>
      <c r="C143" s="211"/>
      <c r="D143" s="212"/>
      <c r="E143" s="212"/>
      <c r="F143" s="212"/>
      <c r="G143" s="212"/>
      <c r="H143" s="212"/>
      <c r="I143" s="212"/>
      <c r="J143" s="212"/>
      <c r="K143" s="212"/>
      <c r="L143" s="212"/>
      <c r="M143" s="212"/>
      <c r="N143" s="212"/>
      <c r="O143" s="212"/>
      <c r="P143" s="212"/>
      <c r="Q143" s="212"/>
      <c r="R143" s="212"/>
      <c r="S143" s="212"/>
      <c r="T143" s="212"/>
      <c r="U143" s="213"/>
      <c r="V143" s="214"/>
      <c r="W143" s="213"/>
      <c r="X143" s="214"/>
      <c r="Y143" s="29"/>
      <c r="Z143" s="207" t="str">
        <f>$BA143&amp;"  "&amp;$BB143</f>
        <v xml:space="preserve">  </v>
      </c>
      <c r="AA143" s="208"/>
      <c r="AB143" s="15"/>
      <c r="AC143" s="15"/>
      <c r="AD143" s="13"/>
      <c r="AE143" s="13"/>
      <c r="AF143" s="13"/>
      <c r="AG143" s="13"/>
      <c r="AH143" s="13"/>
      <c r="AI143" s="15"/>
      <c r="AJ143" s="15"/>
      <c r="AK143" s="15"/>
      <c r="AL143" s="15"/>
      <c r="AM143" s="15"/>
      <c r="AN143" s="13"/>
      <c r="AO143" s="13"/>
      <c r="AP143" s="13"/>
      <c r="AQ143" s="13"/>
      <c r="AR143" s="13"/>
      <c r="AS143" s="13"/>
      <c r="AT143" s="13"/>
      <c r="AU143" s="13"/>
      <c r="AV143" s="13"/>
      <c r="AW143" s="16"/>
      <c r="AX143" s="13"/>
      <c r="AY143" s="13"/>
      <c r="AZ143" s="17"/>
      <c r="BA143" s="33" t="str">
        <f t="shared" si="10"/>
        <v/>
      </c>
      <c r="BB143" s="33" t="str">
        <f>IF($B143&lt;&gt;($X143+$Y143)," El número de consultas según tipo atención NO puede ser diferente al Total.","")</f>
        <v/>
      </c>
      <c r="BC143" s="33"/>
      <c r="BD143" s="16">
        <f t="shared" si="11"/>
        <v>0</v>
      </c>
      <c r="BE143" s="16">
        <f>IF($B143&lt;&gt;($X143+$Y143),1,0)</f>
        <v>0</v>
      </c>
      <c r="BF143" s="16"/>
      <c r="BG143" s="13"/>
      <c r="BH143" s="13"/>
      <c r="BI143" s="13"/>
      <c r="BJ143" s="13"/>
      <c r="BK143" s="13"/>
      <c r="BL143" s="13"/>
      <c r="BM143" s="13"/>
      <c r="BN143" s="13"/>
      <c r="BO143" s="13"/>
      <c r="BP143" s="16"/>
      <c r="BQ143" s="13"/>
      <c r="BR143" s="13"/>
    </row>
    <row r="144" spans="1:81" s="11" customFormat="1" ht="31.5" customHeight="1" x14ac:dyDescent="0.2">
      <c r="A144" s="215" t="s">
        <v>140</v>
      </c>
      <c r="B144" s="36">
        <f t="shared" ref="B144:B159" si="12">+SUM(C144:U144)</f>
        <v>0</v>
      </c>
      <c r="C144" s="40"/>
      <c r="D144" s="38"/>
      <c r="E144" s="38"/>
      <c r="F144" s="38"/>
      <c r="G144" s="38"/>
      <c r="H144" s="38"/>
      <c r="I144" s="38"/>
      <c r="J144" s="38"/>
      <c r="K144" s="38"/>
      <c r="L144" s="38"/>
      <c r="M144" s="38"/>
      <c r="N144" s="38"/>
      <c r="O144" s="38"/>
      <c r="P144" s="38"/>
      <c r="Q144" s="38"/>
      <c r="R144" s="38"/>
      <c r="S144" s="38"/>
      <c r="T144" s="38"/>
      <c r="U144" s="41"/>
      <c r="V144" s="37"/>
      <c r="W144" s="41"/>
      <c r="X144" s="37"/>
      <c r="Y144" s="41"/>
      <c r="Z144" s="207" t="str">
        <f t="shared" ref="Z144:Z158" si="13">$BA144&amp;"  "&amp;$BB144</f>
        <v xml:space="preserve">  </v>
      </c>
      <c r="AA144" s="208"/>
      <c r="AB144" s="15"/>
      <c r="AC144" s="15"/>
      <c r="AD144" s="13"/>
      <c r="AE144" s="13"/>
      <c r="AF144" s="13"/>
      <c r="AG144" s="13"/>
      <c r="AH144" s="13"/>
      <c r="AI144" s="15"/>
      <c r="AJ144" s="15"/>
      <c r="AK144" s="15"/>
      <c r="AL144" s="15"/>
      <c r="AM144" s="15"/>
      <c r="AN144" s="13"/>
      <c r="AO144" s="13"/>
      <c r="AP144" s="13"/>
      <c r="AQ144" s="13"/>
      <c r="AR144" s="13"/>
      <c r="AS144" s="13"/>
      <c r="AT144" s="13"/>
      <c r="AU144" s="13"/>
      <c r="AV144" s="13"/>
      <c r="AW144" s="16"/>
      <c r="AX144" s="13"/>
      <c r="AY144" s="13"/>
      <c r="AZ144" s="17"/>
      <c r="BA144" s="33" t="str">
        <f t="shared" si="10"/>
        <v/>
      </c>
      <c r="BB144" s="137" t="str">
        <f t="shared" ref="BB144:BB159" si="14">IF($B144&lt;&gt;($X144+$Y144)," El número de consultas según tipo atención NO puede ser diferente al Total.","")</f>
        <v/>
      </c>
      <c r="BC144" s="33"/>
      <c r="BD144" s="16">
        <f t="shared" si="11"/>
        <v>0</v>
      </c>
      <c r="BE144" s="16">
        <f t="shared" ref="BE144:BE159" si="15">IF($B144&lt;&gt;($X144+$Y144),1,0)</f>
        <v>0</v>
      </c>
      <c r="BF144" s="16"/>
      <c r="BG144" s="91"/>
      <c r="BH144" s="91"/>
      <c r="BI144" s="91"/>
      <c r="BJ144" s="91"/>
      <c r="BK144" s="91"/>
      <c r="BL144" s="91"/>
      <c r="BM144" s="91"/>
      <c r="BN144" s="91"/>
      <c r="BO144" s="91"/>
      <c r="BP144" s="93"/>
      <c r="BQ144" s="91"/>
      <c r="BR144" s="91"/>
      <c r="BS144" s="91"/>
      <c r="BT144" s="91"/>
      <c r="BU144" s="91"/>
      <c r="BV144" s="91"/>
      <c r="BW144" s="91"/>
      <c r="BX144" s="91"/>
      <c r="BY144" s="91"/>
      <c r="BZ144" s="91"/>
      <c r="CA144" s="91"/>
      <c r="CB144" s="91"/>
      <c r="CC144" s="91"/>
    </row>
    <row r="145" spans="1:81" s="11" customFormat="1" ht="18" customHeight="1" x14ac:dyDescent="0.2">
      <c r="A145" s="216" t="s">
        <v>141</v>
      </c>
      <c r="B145" s="45">
        <f t="shared" si="12"/>
        <v>0</v>
      </c>
      <c r="C145" s="50"/>
      <c r="D145" s="48"/>
      <c r="E145" s="54"/>
      <c r="F145" s="48"/>
      <c r="G145" s="48"/>
      <c r="H145" s="48"/>
      <c r="I145" s="48"/>
      <c r="J145" s="48"/>
      <c r="K145" s="48"/>
      <c r="L145" s="48"/>
      <c r="M145" s="48"/>
      <c r="N145" s="48"/>
      <c r="O145" s="54"/>
      <c r="P145" s="48"/>
      <c r="Q145" s="48"/>
      <c r="R145" s="48"/>
      <c r="S145" s="48"/>
      <c r="T145" s="48"/>
      <c r="U145" s="51"/>
      <c r="V145" s="54"/>
      <c r="W145" s="51"/>
      <c r="X145" s="54"/>
      <c r="Y145" s="51"/>
      <c r="Z145" s="207" t="str">
        <f t="shared" si="13"/>
        <v xml:space="preserve">  </v>
      </c>
      <c r="AA145" s="208"/>
      <c r="AB145" s="15"/>
      <c r="AC145" s="15"/>
      <c r="AD145" s="13"/>
      <c r="AE145" s="13"/>
      <c r="AF145" s="13"/>
      <c r="AG145" s="13"/>
      <c r="AH145" s="13"/>
      <c r="AI145" s="15"/>
      <c r="AJ145" s="15"/>
      <c r="AK145" s="15"/>
      <c r="AL145" s="15"/>
      <c r="AM145" s="15"/>
      <c r="AN145" s="13"/>
      <c r="AO145" s="13"/>
      <c r="AP145" s="13"/>
      <c r="AQ145" s="13"/>
      <c r="AR145" s="13"/>
      <c r="AS145" s="13"/>
      <c r="AT145" s="13"/>
      <c r="AU145" s="13"/>
      <c r="AV145" s="13"/>
      <c r="AW145" s="16"/>
      <c r="AX145" s="13"/>
      <c r="AY145" s="13"/>
      <c r="AZ145" s="17"/>
      <c r="BA145" s="33" t="str">
        <f t="shared" si="10"/>
        <v/>
      </c>
      <c r="BB145" s="137" t="str">
        <f t="shared" si="14"/>
        <v/>
      </c>
      <c r="BC145" s="33"/>
      <c r="BD145" s="16">
        <f t="shared" si="11"/>
        <v>0</v>
      </c>
      <c r="BE145" s="16">
        <f t="shared" si="15"/>
        <v>0</v>
      </c>
      <c r="BF145" s="16"/>
      <c r="BG145" s="91"/>
      <c r="BH145" s="91"/>
      <c r="BI145" s="91"/>
      <c r="BJ145" s="91"/>
      <c r="BK145" s="91"/>
      <c r="BL145" s="91"/>
      <c r="BM145" s="91"/>
      <c r="BN145" s="91"/>
      <c r="BO145" s="91"/>
      <c r="BP145" s="93"/>
      <c r="BQ145" s="91"/>
      <c r="BR145" s="91"/>
      <c r="BS145" s="91"/>
      <c r="BT145" s="91"/>
      <c r="BU145" s="91"/>
      <c r="BV145" s="91"/>
      <c r="BW145" s="91"/>
      <c r="BX145" s="91"/>
      <c r="BY145" s="91"/>
      <c r="BZ145" s="91"/>
      <c r="CA145" s="91"/>
      <c r="CB145" s="91"/>
      <c r="CC145" s="91"/>
    </row>
    <row r="146" spans="1:81" s="219" customFormat="1" ht="18" customHeight="1" x14ac:dyDescent="0.2">
      <c r="A146" s="216" t="s">
        <v>142</v>
      </c>
      <c r="B146" s="45">
        <f t="shared" si="12"/>
        <v>19</v>
      </c>
      <c r="C146" s="50"/>
      <c r="D146" s="48"/>
      <c r="E146" s="54"/>
      <c r="F146" s="48"/>
      <c r="G146" s="48"/>
      <c r="H146" s="48"/>
      <c r="I146" s="48"/>
      <c r="J146" s="48"/>
      <c r="K146" s="48"/>
      <c r="L146" s="48"/>
      <c r="M146" s="48">
        <v>1</v>
      </c>
      <c r="N146" s="48">
        <v>2</v>
      </c>
      <c r="O146" s="54">
        <v>1</v>
      </c>
      <c r="P146" s="48">
        <v>2</v>
      </c>
      <c r="Q146" s="48">
        <v>1</v>
      </c>
      <c r="R146" s="48">
        <v>3</v>
      </c>
      <c r="S146" s="48">
        <v>2</v>
      </c>
      <c r="T146" s="48">
        <v>2</v>
      </c>
      <c r="U146" s="51">
        <v>5</v>
      </c>
      <c r="V146" s="54">
        <v>16</v>
      </c>
      <c r="W146" s="51">
        <v>3</v>
      </c>
      <c r="X146" s="54">
        <v>4</v>
      </c>
      <c r="Y146" s="51">
        <v>15</v>
      </c>
      <c r="Z146" s="207" t="str">
        <f t="shared" si="13"/>
        <v xml:space="preserve">  </v>
      </c>
      <c r="AA146" s="208"/>
      <c r="AB146" s="15"/>
      <c r="AC146" s="15"/>
      <c r="AD146" s="13"/>
      <c r="AE146" s="13"/>
      <c r="AF146" s="13"/>
      <c r="AG146" s="13"/>
      <c r="AH146" s="13"/>
      <c r="AI146" s="15"/>
      <c r="AJ146" s="15"/>
      <c r="AK146" s="15"/>
      <c r="AL146" s="15"/>
      <c r="AM146" s="15"/>
      <c r="AN146" s="13"/>
      <c r="AO146" s="13"/>
      <c r="AP146" s="13"/>
      <c r="AQ146" s="13"/>
      <c r="AR146" s="13"/>
      <c r="AS146" s="13"/>
      <c r="AT146" s="13"/>
      <c r="AU146" s="13"/>
      <c r="AV146" s="13"/>
      <c r="AW146" s="16"/>
      <c r="AX146" s="13"/>
      <c r="AY146" s="13"/>
      <c r="AZ146" s="17"/>
      <c r="BA146" s="33" t="str">
        <f t="shared" si="10"/>
        <v/>
      </c>
      <c r="BB146" s="137" t="str">
        <f t="shared" si="14"/>
        <v/>
      </c>
      <c r="BC146" s="33"/>
      <c r="BD146" s="16">
        <f t="shared" si="11"/>
        <v>0</v>
      </c>
      <c r="BE146" s="16">
        <f t="shared" si="15"/>
        <v>0</v>
      </c>
      <c r="BF146" s="16"/>
      <c r="BG146" s="217"/>
      <c r="BH146" s="217"/>
      <c r="BI146" s="217"/>
      <c r="BJ146" s="217"/>
      <c r="BK146" s="217"/>
      <c r="BL146" s="217"/>
      <c r="BM146" s="217"/>
      <c r="BN146" s="217"/>
      <c r="BO146" s="217"/>
      <c r="BP146" s="218"/>
      <c r="BQ146" s="217"/>
      <c r="BR146" s="217"/>
      <c r="BS146" s="217"/>
      <c r="BT146" s="217"/>
      <c r="BU146" s="217"/>
      <c r="BV146" s="217"/>
      <c r="BW146" s="217"/>
      <c r="BX146" s="217"/>
      <c r="BY146" s="217"/>
      <c r="BZ146" s="217"/>
      <c r="CA146" s="217"/>
      <c r="CB146" s="217"/>
      <c r="CC146" s="217"/>
    </row>
    <row r="147" spans="1:81" s="219" customFormat="1" ht="18" customHeight="1" x14ac:dyDescent="0.2">
      <c r="A147" s="216" t="s">
        <v>143</v>
      </c>
      <c r="B147" s="45">
        <f t="shared" si="12"/>
        <v>0</v>
      </c>
      <c r="C147" s="50"/>
      <c r="D147" s="48"/>
      <c r="E147" s="54"/>
      <c r="F147" s="48"/>
      <c r="G147" s="48"/>
      <c r="H147" s="48"/>
      <c r="I147" s="48"/>
      <c r="J147" s="48"/>
      <c r="K147" s="48"/>
      <c r="L147" s="48"/>
      <c r="M147" s="48"/>
      <c r="N147" s="48"/>
      <c r="O147" s="54"/>
      <c r="P147" s="48"/>
      <c r="Q147" s="48"/>
      <c r="R147" s="48"/>
      <c r="S147" s="48"/>
      <c r="T147" s="48"/>
      <c r="U147" s="51"/>
      <c r="V147" s="54"/>
      <c r="W147" s="51"/>
      <c r="X147" s="54"/>
      <c r="Y147" s="51"/>
      <c r="Z147" s="207" t="str">
        <f t="shared" si="13"/>
        <v xml:space="preserve">  </v>
      </c>
      <c r="AA147" s="208"/>
      <c r="AB147" s="15"/>
      <c r="AC147" s="15"/>
      <c r="AD147" s="13"/>
      <c r="AE147" s="13"/>
      <c r="AF147" s="13"/>
      <c r="AG147" s="13"/>
      <c r="AH147" s="13"/>
      <c r="AI147" s="15"/>
      <c r="AJ147" s="15"/>
      <c r="AK147" s="15"/>
      <c r="AL147" s="15"/>
      <c r="AM147" s="15"/>
      <c r="AN147" s="13"/>
      <c r="AO147" s="13"/>
      <c r="AP147" s="13"/>
      <c r="AQ147" s="13"/>
      <c r="AR147" s="13"/>
      <c r="AS147" s="13"/>
      <c r="AT147" s="13"/>
      <c r="AU147" s="13"/>
      <c r="AV147" s="13"/>
      <c r="AW147" s="16"/>
      <c r="AX147" s="13"/>
      <c r="AY147" s="13"/>
      <c r="AZ147" s="17"/>
      <c r="BA147" s="33" t="str">
        <f t="shared" si="10"/>
        <v/>
      </c>
      <c r="BB147" s="137" t="str">
        <f t="shared" si="14"/>
        <v/>
      </c>
      <c r="BC147" s="33"/>
      <c r="BD147" s="16">
        <f t="shared" si="11"/>
        <v>0</v>
      </c>
      <c r="BE147" s="16">
        <f t="shared" si="15"/>
        <v>0</v>
      </c>
      <c r="BF147" s="16"/>
      <c r="BG147" s="217"/>
      <c r="BH147" s="217"/>
      <c r="BI147" s="217"/>
      <c r="BJ147" s="217"/>
      <c r="BK147" s="217"/>
      <c r="BL147" s="217"/>
      <c r="BM147" s="217"/>
      <c r="BN147" s="217"/>
      <c r="BO147" s="217"/>
      <c r="BP147" s="218"/>
      <c r="BQ147" s="217"/>
      <c r="BR147" s="217"/>
      <c r="BS147" s="217"/>
      <c r="BT147" s="217"/>
      <c r="BU147" s="217"/>
      <c r="BV147" s="217"/>
      <c r="BW147" s="217"/>
      <c r="BX147" s="217"/>
      <c r="BY147" s="217"/>
      <c r="BZ147" s="217"/>
      <c r="CA147" s="217"/>
      <c r="CB147" s="217"/>
      <c r="CC147" s="217"/>
    </row>
    <row r="148" spans="1:81" s="219" customFormat="1" ht="18" customHeight="1" x14ac:dyDescent="0.2">
      <c r="A148" s="216" t="s">
        <v>144</v>
      </c>
      <c r="B148" s="45">
        <f t="shared" si="12"/>
        <v>0</v>
      </c>
      <c r="C148" s="50"/>
      <c r="D148" s="48"/>
      <c r="E148" s="54"/>
      <c r="F148" s="48"/>
      <c r="G148" s="48"/>
      <c r="H148" s="48"/>
      <c r="I148" s="48"/>
      <c r="J148" s="48"/>
      <c r="K148" s="48"/>
      <c r="L148" s="48"/>
      <c r="M148" s="48"/>
      <c r="N148" s="48"/>
      <c r="O148" s="54"/>
      <c r="P148" s="48"/>
      <c r="Q148" s="48"/>
      <c r="R148" s="48"/>
      <c r="S148" s="48"/>
      <c r="T148" s="48"/>
      <c r="U148" s="51"/>
      <c r="V148" s="54"/>
      <c r="W148" s="51"/>
      <c r="X148" s="54"/>
      <c r="Y148" s="51"/>
      <c r="Z148" s="207" t="str">
        <f t="shared" si="13"/>
        <v xml:space="preserve">  </v>
      </c>
      <c r="AA148" s="208"/>
      <c r="AB148" s="15"/>
      <c r="AC148" s="15"/>
      <c r="AD148" s="13"/>
      <c r="AE148" s="13"/>
      <c r="AF148" s="13"/>
      <c r="AG148" s="13"/>
      <c r="AH148" s="13"/>
      <c r="AI148" s="15"/>
      <c r="AJ148" s="15"/>
      <c r="AK148" s="15"/>
      <c r="AL148" s="15"/>
      <c r="AM148" s="15"/>
      <c r="AN148" s="13"/>
      <c r="AO148" s="13"/>
      <c r="AP148" s="13"/>
      <c r="AQ148" s="13"/>
      <c r="AR148" s="13"/>
      <c r="AS148" s="13"/>
      <c r="AT148" s="13"/>
      <c r="AU148" s="13"/>
      <c r="AV148" s="13"/>
      <c r="AW148" s="16"/>
      <c r="AX148" s="13"/>
      <c r="AY148" s="13"/>
      <c r="AZ148" s="17"/>
      <c r="BA148" s="33" t="str">
        <f t="shared" si="10"/>
        <v/>
      </c>
      <c r="BB148" s="137" t="str">
        <f t="shared" si="14"/>
        <v/>
      </c>
      <c r="BC148" s="33"/>
      <c r="BD148" s="16">
        <f t="shared" si="11"/>
        <v>0</v>
      </c>
      <c r="BE148" s="16">
        <f t="shared" si="15"/>
        <v>0</v>
      </c>
      <c r="BF148" s="16"/>
      <c r="BG148" s="217"/>
      <c r="BH148" s="217"/>
      <c r="BI148" s="217"/>
      <c r="BJ148" s="217"/>
      <c r="BK148" s="217"/>
      <c r="BL148" s="217"/>
      <c r="BM148" s="217"/>
      <c r="BN148" s="217"/>
      <c r="BO148" s="217"/>
      <c r="BP148" s="218"/>
      <c r="BQ148" s="217"/>
      <c r="BR148" s="217"/>
      <c r="BS148" s="217"/>
      <c r="BT148" s="217"/>
      <c r="BU148" s="217"/>
      <c r="BV148" s="217"/>
      <c r="BW148" s="217"/>
      <c r="BX148" s="217"/>
      <c r="BY148" s="217"/>
      <c r="BZ148" s="217"/>
      <c r="CA148" s="217"/>
      <c r="CB148" s="217"/>
      <c r="CC148" s="217"/>
    </row>
    <row r="149" spans="1:81" s="219" customFormat="1" ht="18" customHeight="1" x14ac:dyDescent="0.2">
      <c r="A149" s="216" t="s">
        <v>145</v>
      </c>
      <c r="B149" s="45">
        <f t="shared" si="12"/>
        <v>0</v>
      </c>
      <c r="C149" s="50"/>
      <c r="D149" s="48"/>
      <c r="E149" s="54"/>
      <c r="F149" s="48"/>
      <c r="G149" s="48"/>
      <c r="H149" s="48"/>
      <c r="I149" s="48"/>
      <c r="J149" s="48"/>
      <c r="K149" s="48"/>
      <c r="L149" s="48"/>
      <c r="M149" s="48"/>
      <c r="N149" s="48"/>
      <c r="O149" s="54"/>
      <c r="P149" s="48"/>
      <c r="Q149" s="48"/>
      <c r="R149" s="48"/>
      <c r="S149" s="48"/>
      <c r="T149" s="48"/>
      <c r="U149" s="51"/>
      <c r="V149" s="54"/>
      <c r="W149" s="51"/>
      <c r="X149" s="54"/>
      <c r="Y149" s="51"/>
      <c r="Z149" s="207" t="str">
        <f t="shared" si="13"/>
        <v xml:space="preserve">  </v>
      </c>
      <c r="AA149" s="208"/>
      <c r="AB149" s="15"/>
      <c r="AC149" s="15"/>
      <c r="AD149" s="13"/>
      <c r="AE149" s="13"/>
      <c r="AF149" s="13"/>
      <c r="AG149" s="13"/>
      <c r="AH149" s="13"/>
      <c r="AI149" s="15"/>
      <c r="AJ149" s="15"/>
      <c r="AK149" s="15"/>
      <c r="AL149" s="15"/>
      <c r="AM149" s="15"/>
      <c r="AN149" s="13"/>
      <c r="AO149" s="13"/>
      <c r="AP149" s="13"/>
      <c r="AQ149" s="13"/>
      <c r="AR149" s="13"/>
      <c r="AS149" s="13"/>
      <c r="AT149" s="13"/>
      <c r="AU149" s="13"/>
      <c r="AV149" s="13"/>
      <c r="AW149" s="16"/>
      <c r="AX149" s="13"/>
      <c r="AY149" s="13"/>
      <c r="AZ149" s="17"/>
      <c r="BA149" s="33" t="str">
        <f t="shared" si="10"/>
        <v/>
      </c>
      <c r="BB149" s="137" t="str">
        <f t="shared" si="14"/>
        <v/>
      </c>
      <c r="BC149" s="33"/>
      <c r="BD149" s="16">
        <f t="shared" si="11"/>
        <v>0</v>
      </c>
      <c r="BE149" s="16">
        <f t="shared" si="15"/>
        <v>0</v>
      </c>
      <c r="BF149" s="16"/>
      <c r="BG149" s="217"/>
      <c r="BH149" s="217"/>
      <c r="BI149" s="217"/>
      <c r="BJ149" s="217"/>
      <c r="BK149" s="217"/>
      <c r="BL149" s="217"/>
      <c r="BM149" s="217"/>
      <c r="BN149" s="217"/>
      <c r="BO149" s="217"/>
      <c r="BP149" s="218"/>
      <c r="BQ149" s="217"/>
      <c r="BR149" s="217"/>
      <c r="BS149" s="217"/>
      <c r="BT149" s="217"/>
      <c r="BU149" s="217"/>
      <c r="BV149" s="217"/>
      <c r="BW149" s="217"/>
      <c r="BX149" s="217"/>
      <c r="BY149" s="217"/>
      <c r="BZ149" s="217"/>
      <c r="CA149" s="217"/>
      <c r="CB149" s="217"/>
      <c r="CC149" s="217"/>
    </row>
    <row r="150" spans="1:81" s="219" customFormat="1" ht="18" customHeight="1" x14ac:dyDescent="0.2">
      <c r="A150" s="216" t="s">
        <v>146</v>
      </c>
      <c r="B150" s="45">
        <f t="shared" si="12"/>
        <v>0</v>
      </c>
      <c r="C150" s="50"/>
      <c r="D150" s="48"/>
      <c r="E150" s="54"/>
      <c r="F150" s="48"/>
      <c r="G150" s="48"/>
      <c r="H150" s="48"/>
      <c r="I150" s="48"/>
      <c r="J150" s="48"/>
      <c r="K150" s="48"/>
      <c r="L150" s="48"/>
      <c r="M150" s="48"/>
      <c r="N150" s="48"/>
      <c r="O150" s="54"/>
      <c r="P150" s="48"/>
      <c r="Q150" s="48"/>
      <c r="R150" s="48"/>
      <c r="S150" s="48"/>
      <c r="T150" s="48"/>
      <c r="U150" s="51"/>
      <c r="V150" s="54"/>
      <c r="W150" s="51"/>
      <c r="X150" s="54"/>
      <c r="Y150" s="51"/>
      <c r="Z150" s="207" t="str">
        <f t="shared" si="13"/>
        <v xml:space="preserve">  </v>
      </c>
      <c r="AA150" s="208"/>
      <c r="AB150" s="15"/>
      <c r="AC150" s="15"/>
      <c r="AD150" s="13"/>
      <c r="AE150" s="13"/>
      <c r="AF150" s="13"/>
      <c r="AG150" s="13"/>
      <c r="AH150" s="13"/>
      <c r="AI150" s="15"/>
      <c r="AJ150" s="15"/>
      <c r="AK150" s="15"/>
      <c r="AL150" s="15"/>
      <c r="AM150" s="15"/>
      <c r="AN150" s="13"/>
      <c r="AO150" s="13"/>
      <c r="AP150" s="13"/>
      <c r="AQ150" s="13"/>
      <c r="AR150" s="13"/>
      <c r="AS150" s="13"/>
      <c r="AT150" s="13"/>
      <c r="AU150" s="13"/>
      <c r="AV150" s="13"/>
      <c r="AW150" s="16"/>
      <c r="AX150" s="13"/>
      <c r="AY150" s="13"/>
      <c r="AZ150" s="17"/>
      <c r="BA150" s="33" t="str">
        <f t="shared" si="10"/>
        <v/>
      </c>
      <c r="BB150" s="137" t="str">
        <f t="shared" si="14"/>
        <v/>
      </c>
      <c r="BC150" s="33"/>
      <c r="BD150" s="16">
        <f t="shared" si="11"/>
        <v>0</v>
      </c>
      <c r="BE150" s="16">
        <f t="shared" si="15"/>
        <v>0</v>
      </c>
      <c r="BF150" s="16"/>
      <c r="BG150" s="217"/>
      <c r="BH150" s="217"/>
      <c r="BI150" s="217"/>
      <c r="BJ150" s="217"/>
      <c r="BK150" s="217"/>
      <c r="BL150" s="217"/>
      <c r="BM150" s="217"/>
      <c r="BN150" s="217"/>
      <c r="BO150" s="217"/>
      <c r="BP150" s="218"/>
      <c r="BQ150" s="217"/>
      <c r="BR150" s="217"/>
      <c r="BS150" s="217"/>
      <c r="BT150" s="217"/>
      <c r="BU150" s="217"/>
      <c r="BV150" s="217"/>
      <c r="BW150" s="217"/>
      <c r="BX150" s="217"/>
      <c r="BY150" s="217"/>
      <c r="BZ150" s="217"/>
      <c r="CA150" s="217"/>
      <c r="CB150" s="217"/>
      <c r="CC150" s="217"/>
    </row>
    <row r="151" spans="1:81" s="219" customFormat="1" ht="18" customHeight="1" x14ac:dyDescent="0.2">
      <c r="A151" s="216" t="s">
        <v>147</v>
      </c>
      <c r="B151" s="45">
        <f t="shared" si="12"/>
        <v>0</v>
      </c>
      <c r="C151" s="50"/>
      <c r="D151" s="48"/>
      <c r="E151" s="54"/>
      <c r="F151" s="48"/>
      <c r="G151" s="48"/>
      <c r="H151" s="48"/>
      <c r="I151" s="48"/>
      <c r="J151" s="48"/>
      <c r="K151" s="48"/>
      <c r="L151" s="48"/>
      <c r="M151" s="48"/>
      <c r="N151" s="48"/>
      <c r="O151" s="54"/>
      <c r="P151" s="48"/>
      <c r="Q151" s="48"/>
      <c r="R151" s="48"/>
      <c r="S151" s="48"/>
      <c r="T151" s="48"/>
      <c r="U151" s="51"/>
      <c r="V151" s="54"/>
      <c r="W151" s="51"/>
      <c r="X151" s="54"/>
      <c r="Y151" s="51"/>
      <c r="Z151" s="207" t="str">
        <f t="shared" si="13"/>
        <v xml:space="preserve">  </v>
      </c>
      <c r="AA151" s="208"/>
      <c r="AB151" s="15"/>
      <c r="AC151" s="15"/>
      <c r="AD151" s="13"/>
      <c r="AE151" s="13"/>
      <c r="AF151" s="13"/>
      <c r="AG151" s="13"/>
      <c r="AH151" s="13"/>
      <c r="AI151" s="15"/>
      <c r="AJ151" s="15"/>
      <c r="AK151" s="15"/>
      <c r="AL151" s="15"/>
      <c r="AM151" s="15"/>
      <c r="AN151" s="13"/>
      <c r="AO151" s="13"/>
      <c r="AP151" s="13"/>
      <c r="AQ151" s="13"/>
      <c r="AR151" s="13"/>
      <c r="AS151" s="13"/>
      <c r="AT151" s="13"/>
      <c r="AU151" s="13"/>
      <c r="AV151" s="13"/>
      <c r="AW151" s="16"/>
      <c r="AX151" s="13"/>
      <c r="AY151" s="13"/>
      <c r="AZ151" s="17"/>
      <c r="BA151" s="33" t="str">
        <f t="shared" si="10"/>
        <v/>
      </c>
      <c r="BB151" s="137" t="str">
        <f t="shared" si="14"/>
        <v/>
      </c>
      <c r="BC151" s="33"/>
      <c r="BD151" s="16">
        <f t="shared" si="11"/>
        <v>0</v>
      </c>
      <c r="BE151" s="16">
        <f t="shared" si="15"/>
        <v>0</v>
      </c>
      <c r="BF151" s="16"/>
      <c r="BG151" s="217"/>
      <c r="BH151" s="217"/>
      <c r="BI151" s="217"/>
      <c r="BJ151" s="217"/>
      <c r="BK151" s="217"/>
      <c r="BL151" s="217"/>
      <c r="BM151" s="217"/>
      <c r="BN151" s="217"/>
      <c r="BO151" s="217"/>
      <c r="BP151" s="218"/>
      <c r="BQ151" s="217"/>
      <c r="BR151" s="217"/>
      <c r="BS151" s="217"/>
      <c r="BT151" s="217"/>
      <c r="BU151" s="217"/>
      <c r="BV151" s="217"/>
      <c r="BW151" s="217"/>
      <c r="BX151" s="217"/>
      <c r="BY151" s="217"/>
      <c r="BZ151" s="217"/>
      <c r="CA151" s="217"/>
      <c r="CB151" s="217"/>
      <c r="CC151" s="217"/>
    </row>
    <row r="152" spans="1:81" s="219" customFormat="1" ht="18" customHeight="1" x14ac:dyDescent="0.2">
      <c r="A152" s="216" t="s">
        <v>148</v>
      </c>
      <c r="B152" s="45">
        <f t="shared" si="12"/>
        <v>64</v>
      </c>
      <c r="C152" s="50"/>
      <c r="D152" s="48"/>
      <c r="E152" s="54"/>
      <c r="F152" s="48"/>
      <c r="G152" s="48"/>
      <c r="H152" s="48">
        <v>4</v>
      </c>
      <c r="I152" s="48">
        <v>3</v>
      </c>
      <c r="J152" s="48">
        <v>4</v>
      </c>
      <c r="K152" s="48">
        <v>2</v>
      </c>
      <c r="L152" s="48">
        <v>4</v>
      </c>
      <c r="M152" s="48">
        <v>5</v>
      </c>
      <c r="N152" s="48">
        <v>3</v>
      </c>
      <c r="O152" s="54">
        <v>9</v>
      </c>
      <c r="P152" s="48">
        <v>6</v>
      </c>
      <c r="Q152" s="48">
        <v>8</v>
      </c>
      <c r="R152" s="48">
        <v>5</v>
      </c>
      <c r="S152" s="48">
        <v>5</v>
      </c>
      <c r="T152" s="48">
        <v>2</v>
      </c>
      <c r="U152" s="51">
        <v>4</v>
      </c>
      <c r="V152" s="54">
        <v>28</v>
      </c>
      <c r="W152" s="51">
        <v>36</v>
      </c>
      <c r="X152" s="54">
        <v>64</v>
      </c>
      <c r="Y152" s="51"/>
      <c r="Z152" s="207" t="str">
        <f t="shared" si="13"/>
        <v xml:space="preserve">  </v>
      </c>
      <c r="AA152" s="208"/>
      <c r="AB152" s="15"/>
      <c r="AC152" s="15"/>
      <c r="AD152" s="13"/>
      <c r="AE152" s="13"/>
      <c r="AF152" s="13"/>
      <c r="AG152" s="13"/>
      <c r="AH152" s="13"/>
      <c r="AI152" s="15"/>
      <c r="AJ152" s="15"/>
      <c r="AK152" s="15"/>
      <c r="AL152" s="15"/>
      <c r="AM152" s="15"/>
      <c r="AN152" s="13"/>
      <c r="AO152" s="13"/>
      <c r="AP152" s="13"/>
      <c r="AQ152" s="13"/>
      <c r="AR152" s="13"/>
      <c r="AS152" s="13"/>
      <c r="AT152" s="13"/>
      <c r="AU152" s="13"/>
      <c r="AV152" s="13"/>
      <c r="AW152" s="16"/>
      <c r="AX152" s="13"/>
      <c r="AY152" s="13"/>
      <c r="AZ152" s="17"/>
      <c r="BA152" s="33" t="str">
        <f t="shared" si="10"/>
        <v/>
      </c>
      <c r="BB152" s="137" t="str">
        <f t="shared" si="14"/>
        <v/>
      </c>
      <c r="BC152" s="33"/>
      <c r="BD152" s="16">
        <f t="shared" si="11"/>
        <v>0</v>
      </c>
      <c r="BE152" s="16">
        <f t="shared" si="15"/>
        <v>0</v>
      </c>
      <c r="BF152" s="16"/>
      <c r="BG152" s="217"/>
      <c r="BH152" s="217"/>
      <c r="BI152" s="217"/>
      <c r="BJ152" s="217"/>
      <c r="BK152" s="217"/>
      <c r="BL152" s="217"/>
      <c r="BM152" s="217"/>
      <c r="BN152" s="217"/>
      <c r="BO152" s="217"/>
      <c r="BP152" s="218"/>
      <c r="BQ152" s="217"/>
      <c r="BR152" s="217"/>
      <c r="BS152" s="217"/>
      <c r="BT152" s="217"/>
      <c r="BU152" s="217"/>
      <c r="BV152" s="217"/>
      <c r="BW152" s="217"/>
      <c r="BX152" s="217"/>
      <c r="BY152" s="217"/>
      <c r="BZ152" s="217"/>
      <c r="CA152" s="217"/>
      <c r="CB152" s="217"/>
      <c r="CC152" s="217"/>
    </row>
    <row r="153" spans="1:81" s="219" customFormat="1" ht="18" customHeight="1" x14ac:dyDescent="0.2">
      <c r="A153" s="216" t="s">
        <v>149</v>
      </c>
      <c r="B153" s="45">
        <f t="shared" si="12"/>
        <v>0</v>
      </c>
      <c r="C153" s="50"/>
      <c r="D153" s="48"/>
      <c r="E153" s="54"/>
      <c r="F153" s="48"/>
      <c r="G153" s="48"/>
      <c r="H153" s="48"/>
      <c r="I153" s="48"/>
      <c r="J153" s="48"/>
      <c r="K153" s="48"/>
      <c r="L153" s="48"/>
      <c r="M153" s="48"/>
      <c r="N153" s="48"/>
      <c r="O153" s="54"/>
      <c r="P153" s="48"/>
      <c r="Q153" s="48"/>
      <c r="R153" s="48"/>
      <c r="S153" s="48"/>
      <c r="T153" s="48"/>
      <c r="U153" s="51"/>
      <c r="V153" s="54"/>
      <c r="W153" s="51"/>
      <c r="X153" s="54"/>
      <c r="Y153" s="51"/>
      <c r="Z153" s="207" t="str">
        <f t="shared" si="13"/>
        <v xml:space="preserve">  </v>
      </c>
      <c r="AA153" s="208"/>
      <c r="AB153" s="15"/>
      <c r="AC153" s="15"/>
      <c r="AD153" s="13"/>
      <c r="AE153" s="13"/>
      <c r="AF153" s="13"/>
      <c r="AG153" s="13"/>
      <c r="AH153" s="13"/>
      <c r="AI153" s="15"/>
      <c r="AJ153" s="15"/>
      <c r="AK153" s="15"/>
      <c r="AL153" s="15"/>
      <c r="AM153" s="15"/>
      <c r="AN153" s="13"/>
      <c r="AO153" s="13"/>
      <c r="AP153" s="13"/>
      <c r="AQ153" s="13"/>
      <c r="AR153" s="13"/>
      <c r="AS153" s="13"/>
      <c r="AT153" s="13"/>
      <c r="AU153" s="13"/>
      <c r="AV153" s="13"/>
      <c r="AW153" s="16"/>
      <c r="AX153" s="13"/>
      <c r="AY153" s="13"/>
      <c r="AZ153" s="17"/>
      <c r="BA153" s="33" t="str">
        <f t="shared" si="10"/>
        <v/>
      </c>
      <c r="BB153" s="137" t="str">
        <f t="shared" si="14"/>
        <v/>
      </c>
      <c r="BC153" s="33"/>
      <c r="BD153" s="16">
        <f t="shared" si="11"/>
        <v>0</v>
      </c>
      <c r="BE153" s="16">
        <f t="shared" si="15"/>
        <v>0</v>
      </c>
      <c r="BF153" s="16"/>
      <c r="BG153" s="217"/>
      <c r="BH153" s="217"/>
      <c r="BI153" s="217"/>
      <c r="BJ153" s="217"/>
      <c r="BK153" s="217"/>
      <c r="BL153" s="217"/>
      <c r="BM153" s="217"/>
      <c r="BN153" s="217"/>
      <c r="BO153" s="217"/>
      <c r="BP153" s="218"/>
      <c r="BQ153" s="217"/>
      <c r="BR153" s="217"/>
      <c r="BS153" s="217"/>
      <c r="BT153" s="217"/>
      <c r="BU153" s="217"/>
      <c r="BV153" s="217"/>
      <c r="BW153" s="217"/>
      <c r="BX153" s="217"/>
      <c r="BY153" s="217"/>
      <c r="BZ153" s="217"/>
      <c r="CA153" s="217"/>
      <c r="CB153" s="217"/>
      <c r="CC153" s="217"/>
    </row>
    <row r="154" spans="1:81" s="219" customFormat="1" ht="18" customHeight="1" x14ac:dyDescent="0.2">
      <c r="A154" s="216" t="s">
        <v>150</v>
      </c>
      <c r="B154" s="45">
        <f t="shared" si="12"/>
        <v>0</v>
      </c>
      <c r="C154" s="50"/>
      <c r="D154" s="48"/>
      <c r="E154" s="54"/>
      <c r="F154" s="48"/>
      <c r="G154" s="48"/>
      <c r="H154" s="48"/>
      <c r="I154" s="48"/>
      <c r="J154" s="48"/>
      <c r="K154" s="48"/>
      <c r="L154" s="48"/>
      <c r="M154" s="48"/>
      <c r="N154" s="48"/>
      <c r="O154" s="54"/>
      <c r="P154" s="48"/>
      <c r="Q154" s="48"/>
      <c r="R154" s="48"/>
      <c r="S154" s="48"/>
      <c r="T154" s="48"/>
      <c r="U154" s="51"/>
      <c r="V154" s="54"/>
      <c r="W154" s="51"/>
      <c r="X154" s="54"/>
      <c r="Y154" s="51"/>
      <c r="Z154" s="207" t="str">
        <f t="shared" si="13"/>
        <v xml:space="preserve">  </v>
      </c>
      <c r="AA154" s="208"/>
      <c r="AB154" s="15"/>
      <c r="AC154" s="15"/>
      <c r="AD154" s="13"/>
      <c r="AE154" s="13"/>
      <c r="AF154" s="13"/>
      <c r="AG154" s="13"/>
      <c r="AH154" s="13"/>
      <c r="AI154" s="15"/>
      <c r="AJ154" s="15"/>
      <c r="AK154" s="15"/>
      <c r="AL154" s="15"/>
      <c r="AM154" s="15"/>
      <c r="AN154" s="13"/>
      <c r="AO154" s="13"/>
      <c r="AP154" s="13"/>
      <c r="AQ154" s="13"/>
      <c r="AR154" s="13"/>
      <c r="AS154" s="13"/>
      <c r="AT154" s="13"/>
      <c r="AU154" s="13"/>
      <c r="AV154" s="13"/>
      <c r="AW154" s="16"/>
      <c r="AX154" s="13"/>
      <c r="AY154" s="13"/>
      <c r="AZ154" s="17"/>
      <c r="BA154" s="33" t="str">
        <f t="shared" si="10"/>
        <v/>
      </c>
      <c r="BB154" s="137" t="str">
        <f t="shared" si="14"/>
        <v/>
      </c>
      <c r="BC154" s="33"/>
      <c r="BD154" s="16">
        <f t="shared" si="11"/>
        <v>0</v>
      </c>
      <c r="BE154" s="16">
        <f t="shared" si="15"/>
        <v>0</v>
      </c>
      <c r="BF154" s="16"/>
      <c r="BG154" s="217"/>
      <c r="BH154" s="217"/>
      <c r="BI154" s="217"/>
      <c r="BJ154" s="217"/>
      <c r="BK154" s="217"/>
      <c r="BL154" s="217"/>
      <c r="BM154" s="217"/>
      <c r="BN154" s="217"/>
      <c r="BO154" s="217"/>
      <c r="BP154" s="218"/>
      <c r="BQ154" s="217"/>
      <c r="BR154" s="217"/>
      <c r="BS154" s="217"/>
      <c r="BT154" s="217"/>
      <c r="BU154" s="217"/>
      <c r="BV154" s="217"/>
      <c r="BW154" s="217"/>
      <c r="BX154" s="217"/>
      <c r="BY154" s="217"/>
      <c r="BZ154" s="217"/>
      <c r="CA154" s="217"/>
      <c r="CB154" s="217"/>
      <c r="CC154" s="217"/>
    </row>
    <row r="155" spans="1:81" s="219" customFormat="1" ht="18" customHeight="1" x14ac:dyDescent="0.2">
      <c r="A155" s="216" t="s">
        <v>151</v>
      </c>
      <c r="B155" s="45">
        <f t="shared" si="12"/>
        <v>125</v>
      </c>
      <c r="C155" s="50">
        <v>51</v>
      </c>
      <c r="D155" s="48">
        <v>21</v>
      </c>
      <c r="E155" s="54">
        <v>7</v>
      </c>
      <c r="F155" s="48">
        <v>2</v>
      </c>
      <c r="G155" s="48">
        <v>2</v>
      </c>
      <c r="H155" s="48">
        <v>1</v>
      </c>
      <c r="I155" s="48"/>
      <c r="J155" s="48"/>
      <c r="K155" s="48"/>
      <c r="L155" s="48"/>
      <c r="M155" s="48"/>
      <c r="N155" s="48">
        <v>1</v>
      </c>
      <c r="O155" s="54"/>
      <c r="P155" s="48">
        <v>1</v>
      </c>
      <c r="Q155" s="48">
        <v>1</v>
      </c>
      <c r="R155" s="48">
        <v>4</v>
      </c>
      <c r="S155" s="48">
        <v>8</v>
      </c>
      <c r="T155" s="48">
        <v>7</v>
      </c>
      <c r="U155" s="51">
        <v>19</v>
      </c>
      <c r="V155" s="54">
        <v>71</v>
      </c>
      <c r="W155" s="51">
        <v>54</v>
      </c>
      <c r="X155" s="54">
        <v>6</v>
      </c>
      <c r="Y155" s="51">
        <v>119</v>
      </c>
      <c r="Z155" s="207" t="str">
        <f t="shared" si="13"/>
        <v xml:space="preserve">  </v>
      </c>
      <c r="AA155" s="208"/>
      <c r="AB155" s="15"/>
      <c r="AC155" s="15"/>
      <c r="AD155" s="13"/>
      <c r="AE155" s="13"/>
      <c r="AF155" s="13"/>
      <c r="AG155" s="13"/>
      <c r="AH155" s="13"/>
      <c r="AI155" s="15"/>
      <c r="AJ155" s="15"/>
      <c r="AK155" s="15"/>
      <c r="AL155" s="15"/>
      <c r="AM155" s="15"/>
      <c r="AN155" s="13"/>
      <c r="AO155" s="13"/>
      <c r="AP155" s="13"/>
      <c r="AQ155" s="13"/>
      <c r="AR155" s="13"/>
      <c r="AS155" s="13"/>
      <c r="AT155" s="13"/>
      <c r="AU155" s="13"/>
      <c r="AV155" s="13"/>
      <c r="AW155" s="16"/>
      <c r="AX155" s="13"/>
      <c r="AY155" s="13"/>
      <c r="AZ155" s="17"/>
      <c r="BA155" s="33" t="str">
        <f t="shared" si="10"/>
        <v/>
      </c>
      <c r="BB155" s="137" t="str">
        <f t="shared" si="14"/>
        <v/>
      </c>
      <c r="BC155" s="33"/>
      <c r="BD155" s="16">
        <f t="shared" si="11"/>
        <v>0</v>
      </c>
      <c r="BE155" s="16">
        <f t="shared" si="15"/>
        <v>0</v>
      </c>
      <c r="BF155" s="16"/>
      <c r="BG155" s="217"/>
      <c r="BH155" s="217"/>
      <c r="BI155" s="217"/>
      <c r="BJ155" s="217"/>
      <c r="BK155" s="217"/>
      <c r="BL155" s="217"/>
      <c r="BM155" s="217"/>
      <c r="BN155" s="217"/>
      <c r="BO155" s="217"/>
      <c r="BP155" s="218"/>
      <c r="BQ155" s="217"/>
      <c r="BR155" s="217"/>
      <c r="BS155" s="217"/>
      <c r="BT155" s="217"/>
      <c r="BU155" s="217"/>
      <c r="BV155" s="217"/>
      <c r="BW155" s="217"/>
      <c r="BX155" s="217"/>
      <c r="BY155" s="217"/>
      <c r="BZ155" s="217"/>
      <c r="CA155" s="217"/>
      <c r="CB155" s="217"/>
      <c r="CC155" s="217"/>
    </row>
    <row r="156" spans="1:81" s="219" customFormat="1" ht="18" customHeight="1" x14ac:dyDescent="0.2">
      <c r="A156" s="216" t="s">
        <v>152</v>
      </c>
      <c r="B156" s="45">
        <f t="shared" si="12"/>
        <v>0</v>
      </c>
      <c r="C156" s="50"/>
      <c r="D156" s="48"/>
      <c r="E156" s="54"/>
      <c r="F156" s="48"/>
      <c r="G156" s="48"/>
      <c r="H156" s="48"/>
      <c r="I156" s="48"/>
      <c r="J156" s="48"/>
      <c r="K156" s="48"/>
      <c r="L156" s="48"/>
      <c r="M156" s="48"/>
      <c r="N156" s="48"/>
      <c r="O156" s="54"/>
      <c r="P156" s="48"/>
      <c r="Q156" s="48"/>
      <c r="R156" s="48"/>
      <c r="S156" s="48"/>
      <c r="T156" s="48"/>
      <c r="U156" s="51"/>
      <c r="V156" s="54"/>
      <c r="W156" s="51"/>
      <c r="X156" s="54"/>
      <c r="Y156" s="51"/>
      <c r="Z156" s="207" t="str">
        <f t="shared" si="13"/>
        <v xml:space="preserve">  </v>
      </c>
      <c r="AA156" s="208"/>
      <c r="AB156" s="15"/>
      <c r="AC156" s="15"/>
      <c r="AD156" s="13"/>
      <c r="AE156" s="13"/>
      <c r="AF156" s="13"/>
      <c r="AG156" s="13"/>
      <c r="AH156" s="13"/>
      <c r="AI156" s="15"/>
      <c r="AJ156" s="15"/>
      <c r="AK156" s="15"/>
      <c r="AL156" s="15"/>
      <c r="AM156" s="15"/>
      <c r="AN156" s="13"/>
      <c r="AO156" s="13"/>
      <c r="AP156" s="13"/>
      <c r="AQ156" s="13"/>
      <c r="AR156" s="13"/>
      <c r="AS156" s="13"/>
      <c r="AT156" s="13"/>
      <c r="AU156" s="13"/>
      <c r="AV156" s="13"/>
      <c r="AW156" s="16"/>
      <c r="AX156" s="13"/>
      <c r="AY156" s="13"/>
      <c r="AZ156" s="17"/>
      <c r="BA156" s="33" t="str">
        <f t="shared" si="10"/>
        <v/>
      </c>
      <c r="BB156" s="137" t="str">
        <f t="shared" si="14"/>
        <v/>
      </c>
      <c r="BC156" s="33"/>
      <c r="BD156" s="16">
        <f t="shared" si="11"/>
        <v>0</v>
      </c>
      <c r="BE156" s="16">
        <f t="shared" si="15"/>
        <v>0</v>
      </c>
      <c r="BF156" s="16"/>
      <c r="BG156" s="217"/>
      <c r="BH156" s="217"/>
      <c r="BI156" s="217"/>
      <c r="BJ156" s="217"/>
      <c r="BK156" s="217"/>
      <c r="BL156" s="217"/>
      <c r="BM156" s="217"/>
      <c r="BN156" s="217"/>
      <c r="BO156" s="217"/>
      <c r="BP156" s="218"/>
      <c r="BQ156" s="217"/>
      <c r="BR156" s="217"/>
      <c r="BS156" s="217"/>
      <c r="BT156" s="217"/>
      <c r="BU156" s="217"/>
      <c r="BV156" s="217"/>
      <c r="BW156" s="217"/>
      <c r="BX156" s="217"/>
      <c r="BY156" s="217"/>
      <c r="BZ156" s="217"/>
      <c r="CA156" s="217"/>
      <c r="CB156" s="217"/>
      <c r="CC156" s="217"/>
    </row>
    <row r="157" spans="1:81" s="219" customFormat="1" ht="18" customHeight="1" x14ac:dyDescent="0.2">
      <c r="A157" s="216" t="s">
        <v>153</v>
      </c>
      <c r="B157" s="45">
        <f t="shared" si="12"/>
        <v>0</v>
      </c>
      <c r="C157" s="50"/>
      <c r="D157" s="48"/>
      <c r="E157" s="54"/>
      <c r="F157" s="48"/>
      <c r="G157" s="48"/>
      <c r="H157" s="48"/>
      <c r="I157" s="48"/>
      <c r="J157" s="48"/>
      <c r="K157" s="48"/>
      <c r="L157" s="48"/>
      <c r="M157" s="48"/>
      <c r="N157" s="48"/>
      <c r="O157" s="54"/>
      <c r="P157" s="48"/>
      <c r="Q157" s="48"/>
      <c r="R157" s="48"/>
      <c r="S157" s="48"/>
      <c r="T157" s="48"/>
      <c r="U157" s="51"/>
      <c r="V157" s="54"/>
      <c r="W157" s="51"/>
      <c r="X157" s="54"/>
      <c r="Y157" s="51"/>
      <c r="Z157" s="207" t="str">
        <f t="shared" si="13"/>
        <v xml:space="preserve">  </v>
      </c>
      <c r="AA157" s="208"/>
      <c r="AB157" s="15"/>
      <c r="AC157" s="15"/>
      <c r="AD157" s="13"/>
      <c r="AE157" s="13"/>
      <c r="AF157" s="13"/>
      <c r="AG157" s="13"/>
      <c r="AH157" s="13"/>
      <c r="AI157" s="15"/>
      <c r="AJ157" s="15"/>
      <c r="AK157" s="15"/>
      <c r="AL157" s="15"/>
      <c r="AM157" s="15"/>
      <c r="AN157" s="13"/>
      <c r="AO157" s="13"/>
      <c r="AP157" s="13"/>
      <c r="AQ157" s="13"/>
      <c r="AR157" s="13"/>
      <c r="AS157" s="13"/>
      <c r="AT157" s="13"/>
      <c r="AU157" s="13"/>
      <c r="AV157" s="13"/>
      <c r="AW157" s="16"/>
      <c r="AX157" s="13"/>
      <c r="AY157" s="13"/>
      <c r="AZ157" s="17"/>
      <c r="BA157" s="33" t="str">
        <f t="shared" si="10"/>
        <v/>
      </c>
      <c r="BB157" s="137" t="str">
        <f t="shared" si="14"/>
        <v/>
      </c>
      <c r="BC157" s="33"/>
      <c r="BD157" s="16">
        <f t="shared" si="11"/>
        <v>0</v>
      </c>
      <c r="BE157" s="16">
        <f t="shared" si="15"/>
        <v>0</v>
      </c>
      <c r="BF157" s="16"/>
      <c r="BG157" s="217"/>
      <c r="BH157" s="217"/>
      <c r="BI157" s="217"/>
      <c r="BJ157" s="217"/>
      <c r="BK157" s="217"/>
      <c r="BL157" s="217"/>
      <c r="BM157" s="217"/>
      <c r="BN157" s="217"/>
      <c r="BO157" s="217"/>
      <c r="BP157" s="218"/>
      <c r="BQ157" s="217"/>
      <c r="BR157" s="217"/>
      <c r="BS157" s="217"/>
      <c r="BT157" s="217"/>
      <c r="BU157" s="217"/>
      <c r="BV157" s="217"/>
      <c r="BW157" s="217"/>
      <c r="BX157" s="217"/>
      <c r="BY157" s="217"/>
      <c r="BZ157" s="217"/>
      <c r="CA157" s="217"/>
      <c r="CB157" s="217"/>
      <c r="CC157" s="217"/>
    </row>
    <row r="158" spans="1:81" s="219" customFormat="1" ht="18" customHeight="1" x14ac:dyDescent="0.2">
      <c r="A158" s="216" t="s">
        <v>154</v>
      </c>
      <c r="B158" s="45">
        <f t="shared" si="12"/>
        <v>1</v>
      </c>
      <c r="C158" s="50"/>
      <c r="D158" s="48"/>
      <c r="E158" s="54"/>
      <c r="F158" s="48"/>
      <c r="G158" s="48"/>
      <c r="H158" s="48"/>
      <c r="I158" s="48"/>
      <c r="J158" s="48"/>
      <c r="K158" s="48">
        <v>1</v>
      </c>
      <c r="L158" s="48"/>
      <c r="M158" s="48"/>
      <c r="N158" s="48"/>
      <c r="O158" s="54"/>
      <c r="P158" s="48"/>
      <c r="Q158" s="48"/>
      <c r="R158" s="48"/>
      <c r="S158" s="48"/>
      <c r="T158" s="48"/>
      <c r="U158" s="51"/>
      <c r="V158" s="54">
        <v>1</v>
      </c>
      <c r="W158" s="51"/>
      <c r="X158" s="54">
        <v>1</v>
      </c>
      <c r="Y158" s="51"/>
      <c r="Z158" s="207" t="str">
        <f t="shared" si="13"/>
        <v xml:space="preserve">  </v>
      </c>
      <c r="AA158" s="208"/>
      <c r="AB158" s="15"/>
      <c r="AC158" s="15"/>
      <c r="AD158" s="13"/>
      <c r="AE158" s="13"/>
      <c r="AF158" s="13"/>
      <c r="AG158" s="13"/>
      <c r="AH158" s="13"/>
      <c r="AI158" s="15"/>
      <c r="AJ158" s="15"/>
      <c r="AK158" s="15"/>
      <c r="AL158" s="15"/>
      <c r="AM158" s="15"/>
      <c r="AN158" s="13"/>
      <c r="AO158" s="13"/>
      <c r="AP158" s="13"/>
      <c r="AQ158" s="13"/>
      <c r="AR158" s="13"/>
      <c r="AS158" s="13"/>
      <c r="AT158" s="13"/>
      <c r="AU158" s="13"/>
      <c r="AV158" s="13"/>
      <c r="AW158" s="16"/>
      <c r="AX158" s="13"/>
      <c r="AY158" s="13"/>
      <c r="AZ158" s="17"/>
      <c r="BA158" s="33" t="str">
        <f t="shared" si="10"/>
        <v/>
      </c>
      <c r="BB158" s="137" t="str">
        <f t="shared" si="14"/>
        <v/>
      </c>
      <c r="BC158" s="33"/>
      <c r="BD158" s="16">
        <f t="shared" si="11"/>
        <v>0</v>
      </c>
      <c r="BE158" s="16">
        <f t="shared" si="15"/>
        <v>0</v>
      </c>
      <c r="BF158" s="16"/>
      <c r="BG158" s="217"/>
      <c r="BH158" s="217"/>
      <c r="BI158" s="217"/>
      <c r="BJ158" s="217"/>
      <c r="BK158" s="217"/>
      <c r="BL158" s="217"/>
      <c r="BM158" s="217"/>
      <c r="BN158" s="217"/>
      <c r="BO158" s="217"/>
      <c r="BP158" s="218"/>
      <c r="BQ158" s="217"/>
      <c r="BR158" s="217"/>
      <c r="BS158" s="217"/>
      <c r="BT158" s="217"/>
      <c r="BU158" s="217"/>
      <c r="BV158" s="217"/>
      <c r="BW158" s="217"/>
      <c r="BX158" s="217"/>
      <c r="BY158" s="217"/>
      <c r="BZ158" s="217"/>
      <c r="CA158" s="217"/>
      <c r="CB158" s="217"/>
      <c r="CC158" s="217"/>
    </row>
    <row r="159" spans="1:81" s="219" customFormat="1" ht="18" customHeight="1" x14ac:dyDescent="0.2">
      <c r="A159" s="220" t="s">
        <v>39</v>
      </c>
      <c r="B159" s="56">
        <f t="shared" si="12"/>
        <v>25</v>
      </c>
      <c r="C159" s="60"/>
      <c r="D159" s="58"/>
      <c r="E159" s="58"/>
      <c r="F159" s="58">
        <v>1</v>
      </c>
      <c r="G159" s="58"/>
      <c r="H159" s="58">
        <v>1</v>
      </c>
      <c r="I159" s="58"/>
      <c r="J159" s="58">
        <v>1</v>
      </c>
      <c r="K159" s="58"/>
      <c r="L159" s="58"/>
      <c r="M159" s="58"/>
      <c r="N159" s="58">
        <v>1</v>
      </c>
      <c r="O159" s="58">
        <v>1</v>
      </c>
      <c r="P159" s="58">
        <v>3</v>
      </c>
      <c r="Q159" s="58">
        <v>4</v>
      </c>
      <c r="R159" s="58">
        <v>2</v>
      </c>
      <c r="S159" s="58">
        <v>6</v>
      </c>
      <c r="T159" s="58">
        <v>2</v>
      </c>
      <c r="U159" s="61">
        <v>3</v>
      </c>
      <c r="V159" s="57">
        <v>12</v>
      </c>
      <c r="W159" s="61">
        <v>13</v>
      </c>
      <c r="X159" s="57">
        <v>8</v>
      </c>
      <c r="Y159" s="61">
        <v>17</v>
      </c>
      <c r="Z159" s="207" t="str">
        <f>$BA159&amp;"  "&amp;$BB159</f>
        <v xml:space="preserve">  </v>
      </c>
      <c r="AA159" s="208"/>
      <c r="AB159" s="15"/>
      <c r="AC159" s="15"/>
      <c r="AD159" s="13"/>
      <c r="AE159" s="13"/>
      <c r="AF159" s="13"/>
      <c r="AG159" s="13"/>
      <c r="AH159" s="13"/>
      <c r="AI159" s="15"/>
      <c r="AJ159" s="15"/>
      <c r="AK159" s="15"/>
      <c r="AL159" s="15"/>
      <c r="AM159" s="15"/>
      <c r="AN159" s="13"/>
      <c r="AO159" s="13"/>
      <c r="AP159" s="13"/>
      <c r="AQ159" s="13"/>
      <c r="AR159" s="13"/>
      <c r="AS159" s="13"/>
      <c r="AT159" s="13"/>
      <c r="AU159" s="13"/>
      <c r="AV159" s="13"/>
      <c r="AW159" s="16"/>
      <c r="AX159" s="13"/>
      <c r="AY159" s="13"/>
      <c r="AZ159" s="17"/>
      <c r="BA159" s="33" t="str">
        <f t="shared" si="10"/>
        <v/>
      </c>
      <c r="BB159" s="137" t="str">
        <f t="shared" si="14"/>
        <v/>
      </c>
      <c r="BC159" s="33"/>
      <c r="BD159" s="16">
        <f t="shared" si="11"/>
        <v>0</v>
      </c>
      <c r="BE159" s="16">
        <f t="shared" si="15"/>
        <v>0</v>
      </c>
      <c r="BF159" s="16"/>
      <c r="BG159" s="217"/>
      <c r="BH159" s="217"/>
      <c r="BI159" s="217"/>
      <c r="BJ159" s="217"/>
      <c r="BK159" s="217"/>
      <c r="BL159" s="217"/>
      <c r="BM159" s="217"/>
      <c r="BN159" s="217"/>
      <c r="BO159" s="217"/>
      <c r="BP159" s="218"/>
      <c r="BQ159" s="217"/>
      <c r="BR159" s="217"/>
      <c r="BS159" s="217"/>
      <c r="BT159" s="217"/>
      <c r="BU159" s="217"/>
      <c r="BV159" s="217"/>
      <c r="BW159" s="217"/>
      <c r="BX159" s="217"/>
      <c r="BY159" s="217"/>
      <c r="BZ159" s="217"/>
      <c r="CA159" s="217"/>
      <c r="CB159" s="217"/>
      <c r="CC159" s="217"/>
    </row>
    <row r="160" spans="1:81" s="219" customFormat="1" ht="33" customHeight="1" x14ac:dyDescent="0.2">
      <c r="A160" s="12" t="s">
        <v>155</v>
      </c>
      <c r="B160" s="12"/>
      <c r="C160" s="13"/>
      <c r="D160" s="64"/>
      <c r="E160" s="64"/>
      <c r="F160" s="64"/>
      <c r="G160" s="64"/>
      <c r="H160" s="64"/>
      <c r="I160" s="64"/>
      <c r="J160" s="64"/>
      <c r="K160" s="64"/>
      <c r="L160" s="64"/>
      <c r="M160" s="64"/>
      <c r="N160" s="64"/>
      <c r="O160" s="64"/>
      <c r="P160" s="64"/>
      <c r="Q160" s="64"/>
      <c r="R160" s="64"/>
      <c r="S160" s="64"/>
      <c r="T160" s="64"/>
      <c r="U160" s="11"/>
      <c r="Y160" s="11"/>
      <c r="Z160" s="11"/>
      <c r="AA160" s="11"/>
      <c r="AC160" s="221"/>
      <c r="AS160" s="217"/>
      <c r="AT160" s="217"/>
      <c r="AU160" s="217"/>
      <c r="AV160" s="222"/>
      <c r="AW160" s="218"/>
      <c r="AX160" s="217"/>
      <c r="AY160" s="217"/>
      <c r="AZ160" s="217"/>
      <c r="BA160" s="6"/>
      <c r="BB160" s="6"/>
      <c r="BC160" s="6"/>
      <c r="BD160" s="6"/>
      <c r="BE160" s="6"/>
      <c r="BF160" s="6"/>
      <c r="BG160" s="217"/>
      <c r="BH160" s="217"/>
      <c r="BI160" s="217"/>
      <c r="BJ160" s="217"/>
      <c r="BK160" s="217"/>
      <c r="BL160" s="217"/>
      <c r="BM160" s="217"/>
      <c r="BN160" s="217"/>
      <c r="BO160" s="217"/>
      <c r="BP160" s="218"/>
      <c r="BQ160" s="217"/>
      <c r="BR160" s="217"/>
      <c r="BS160" s="217"/>
      <c r="BT160" s="217"/>
      <c r="BU160" s="217"/>
      <c r="BV160" s="217"/>
      <c r="BW160" s="217"/>
      <c r="BX160" s="217"/>
      <c r="BY160" s="217"/>
      <c r="BZ160" s="217"/>
      <c r="CA160" s="217"/>
      <c r="CB160" s="217"/>
      <c r="CC160" s="217"/>
    </row>
    <row r="161" spans="1:81" s="219" customFormat="1" ht="14.25" customHeight="1" x14ac:dyDescent="0.2">
      <c r="A161" s="324" t="s">
        <v>156</v>
      </c>
      <c r="B161" s="324" t="s">
        <v>5</v>
      </c>
      <c r="C161" s="328" t="s">
        <v>157</v>
      </c>
      <c r="D161" s="329"/>
      <c r="E161" s="64"/>
      <c r="F161" s="64"/>
      <c r="G161" s="64"/>
      <c r="H161" s="64"/>
      <c r="I161" s="64"/>
      <c r="J161" s="64"/>
      <c r="K161" s="64"/>
      <c r="L161" s="64"/>
      <c r="M161" s="64"/>
      <c r="N161" s="64"/>
      <c r="O161" s="64"/>
      <c r="P161" s="64"/>
      <c r="Q161" s="64"/>
      <c r="R161" s="11"/>
      <c r="S161" s="11"/>
      <c r="T161" s="11"/>
      <c r="U161" s="11"/>
      <c r="V161" s="11"/>
      <c r="W161" s="11"/>
      <c r="X161" s="11"/>
      <c r="Z161" s="221"/>
      <c r="AS161" s="217"/>
      <c r="AT161" s="217"/>
      <c r="AU161" s="217"/>
      <c r="AV161" s="222"/>
      <c r="AW161" s="218"/>
      <c r="AX161" s="217"/>
      <c r="AY161" s="217"/>
      <c r="AZ161" s="217"/>
      <c r="BA161" s="6"/>
      <c r="BB161" s="6"/>
      <c r="BC161" s="6"/>
      <c r="BD161" s="6"/>
      <c r="BE161" s="6"/>
      <c r="BF161" s="6"/>
      <c r="BG161" s="217"/>
      <c r="BH161" s="217"/>
      <c r="BI161" s="217"/>
      <c r="BJ161" s="217"/>
      <c r="BK161" s="217"/>
      <c r="BL161" s="217"/>
      <c r="BM161" s="217"/>
      <c r="BN161" s="217"/>
      <c r="BO161" s="217"/>
      <c r="BP161" s="218"/>
      <c r="BQ161" s="217"/>
      <c r="BR161" s="217"/>
      <c r="BS161" s="217"/>
      <c r="BT161" s="217"/>
      <c r="BU161" s="217"/>
      <c r="BV161" s="217"/>
      <c r="BW161" s="217"/>
      <c r="BX161" s="217"/>
      <c r="BY161" s="217"/>
      <c r="BZ161" s="217"/>
      <c r="CA161" s="217"/>
      <c r="CB161" s="217"/>
      <c r="CC161" s="217"/>
    </row>
    <row r="162" spans="1:81" s="219" customFormat="1" ht="14.25" x14ac:dyDescent="0.2">
      <c r="A162" s="325"/>
      <c r="B162" s="325"/>
      <c r="C162" s="291" t="s">
        <v>138</v>
      </c>
      <c r="D162" s="291" t="s">
        <v>139</v>
      </c>
      <c r="E162" s="64"/>
      <c r="F162" s="64"/>
      <c r="G162" s="64"/>
      <c r="H162" s="64"/>
      <c r="I162" s="64"/>
      <c r="J162" s="64"/>
      <c r="K162" s="64"/>
      <c r="L162" s="64"/>
      <c r="M162" s="64"/>
      <c r="N162" s="64"/>
      <c r="O162" s="64"/>
      <c r="P162" s="64"/>
      <c r="Q162" s="64"/>
      <c r="R162" s="11"/>
      <c r="S162" s="11"/>
      <c r="T162" s="11"/>
      <c r="U162" s="11"/>
      <c r="V162" s="11"/>
      <c r="W162" s="11"/>
      <c r="X162" s="11"/>
      <c r="Z162" s="221"/>
      <c r="AS162" s="217"/>
      <c r="AT162" s="217"/>
      <c r="AU162" s="217"/>
      <c r="AV162" s="222"/>
      <c r="AW162" s="218"/>
      <c r="AX162" s="217"/>
      <c r="AY162" s="217"/>
      <c r="AZ162" s="217"/>
      <c r="BA162" s="6"/>
      <c r="BB162" s="6"/>
      <c r="BC162" s="6"/>
      <c r="BD162" s="6"/>
      <c r="BE162" s="6"/>
      <c r="BF162" s="6"/>
      <c r="BG162" s="217"/>
      <c r="BH162" s="217"/>
      <c r="BI162" s="217"/>
      <c r="BJ162" s="217"/>
      <c r="BK162" s="217"/>
      <c r="BL162" s="217"/>
      <c r="BM162" s="217"/>
      <c r="BN162" s="217"/>
      <c r="BO162" s="217"/>
      <c r="BP162" s="218"/>
      <c r="BQ162" s="217"/>
      <c r="BR162" s="217"/>
      <c r="BS162" s="217"/>
      <c r="BT162" s="217"/>
      <c r="BU162" s="217"/>
      <c r="BV162" s="217"/>
      <c r="BW162" s="217"/>
      <c r="BX162" s="217"/>
      <c r="BY162" s="217"/>
      <c r="BZ162" s="217"/>
      <c r="CA162" s="217"/>
      <c r="CB162" s="217"/>
      <c r="CC162" s="217"/>
    </row>
    <row r="163" spans="1:81" s="219" customFormat="1" ht="15.75" customHeight="1" x14ac:dyDescent="0.2">
      <c r="A163" s="216" t="s">
        <v>43</v>
      </c>
      <c r="B163" s="45">
        <f>+SUM(C163:D163)</f>
        <v>144</v>
      </c>
      <c r="C163" s="76">
        <v>27</v>
      </c>
      <c r="D163" s="76">
        <v>117</v>
      </c>
      <c r="E163" s="64"/>
      <c r="F163" s="64"/>
      <c r="G163" s="64"/>
      <c r="H163" s="64"/>
      <c r="I163" s="64"/>
      <c r="J163" s="64"/>
      <c r="K163" s="64"/>
      <c r="L163" s="64"/>
      <c r="M163" s="64"/>
      <c r="N163" s="64"/>
      <c r="O163" s="64"/>
      <c r="P163" s="64"/>
      <c r="Q163" s="64"/>
      <c r="U163" s="14"/>
      <c r="V163" s="14"/>
      <c r="W163" s="11"/>
      <c r="X163" s="11"/>
      <c r="Z163" s="221"/>
      <c r="AS163" s="217"/>
      <c r="AT163" s="217"/>
      <c r="AU163" s="217"/>
      <c r="AV163" s="222"/>
      <c r="AW163" s="218"/>
      <c r="AX163" s="217"/>
      <c r="AY163" s="217"/>
      <c r="AZ163" s="217"/>
      <c r="BA163" s="6"/>
      <c r="BB163" s="6"/>
      <c r="BC163" s="6"/>
      <c r="BD163" s="6"/>
      <c r="BE163" s="6"/>
      <c r="BF163" s="6"/>
      <c r="BG163" s="217"/>
      <c r="BH163" s="217"/>
      <c r="BI163" s="217"/>
      <c r="BJ163" s="217"/>
      <c r="BK163" s="217"/>
      <c r="BL163" s="217"/>
      <c r="BM163" s="217"/>
      <c r="BN163" s="217"/>
      <c r="BO163" s="217"/>
      <c r="BP163" s="218"/>
      <c r="BQ163" s="217"/>
      <c r="BR163" s="217"/>
      <c r="BS163" s="217"/>
      <c r="BT163" s="217"/>
      <c r="BU163" s="217"/>
      <c r="BV163" s="217"/>
      <c r="BW163" s="217"/>
      <c r="BX163" s="217"/>
      <c r="BY163" s="217"/>
      <c r="BZ163" s="217"/>
      <c r="CA163" s="217"/>
      <c r="CB163" s="217"/>
      <c r="CC163" s="217"/>
    </row>
    <row r="164" spans="1:81" s="219" customFormat="1" ht="15.75" customHeight="1" x14ac:dyDescent="0.2">
      <c r="A164" s="216" t="s">
        <v>44</v>
      </c>
      <c r="B164" s="45">
        <f>+SUM(C164:D164)</f>
        <v>1</v>
      </c>
      <c r="C164" s="78">
        <v>1</v>
      </c>
      <c r="D164" s="78"/>
      <c r="E164" s="64"/>
      <c r="F164" s="64"/>
      <c r="G164" s="64"/>
      <c r="H164" s="64"/>
      <c r="I164" s="64"/>
      <c r="J164" s="64"/>
      <c r="K164" s="64"/>
      <c r="L164" s="64"/>
      <c r="M164" s="64"/>
      <c r="N164" s="64"/>
      <c r="O164" s="64"/>
      <c r="P164" s="64"/>
      <c r="Q164" s="64"/>
      <c r="U164" s="14"/>
      <c r="V164" s="14"/>
      <c r="W164" s="11"/>
      <c r="X164" s="11"/>
      <c r="Z164" s="221"/>
      <c r="AS164" s="217"/>
      <c r="AT164" s="217"/>
      <c r="AU164" s="217"/>
      <c r="AV164" s="222"/>
      <c r="AW164" s="218"/>
      <c r="AX164" s="217"/>
      <c r="AY164" s="217"/>
      <c r="AZ164" s="217"/>
      <c r="BA164" s="6"/>
      <c r="BB164" s="6"/>
      <c r="BC164" s="6"/>
      <c r="BD164" s="6"/>
      <c r="BE164" s="6"/>
      <c r="BF164" s="6"/>
      <c r="BG164" s="217"/>
      <c r="BH164" s="217"/>
      <c r="BI164" s="217"/>
      <c r="BJ164" s="217"/>
      <c r="BK164" s="217"/>
      <c r="BL164" s="217"/>
      <c r="BM164" s="217"/>
      <c r="BN164" s="217"/>
      <c r="BO164" s="217"/>
      <c r="BP164" s="218"/>
      <c r="BQ164" s="217"/>
      <c r="BR164" s="217"/>
      <c r="BS164" s="217"/>
      <c r="BT164" s="217"/>
      <c r="BU164" s="217"/>
      <c r="BV164" s="217"/>
      <c r="BW164" s="217"/>
      <c r="BX164" s="217"/>
      <c r="BY164" s="217"/>
      <c r="BZ164" s="217"/>
      <c r="CA164" s="217"/>
      <c r="CB164" s="217"/>
      <c r="CC164" s="217"/>
    </row>
    <row r="165" spans="1:81" s="219" customFormat="1" ht="15.75" customHeight="1" x14ac:dyDescent="0.2">
      <c r="A165" s="223" t="s">
        <v>45</v>
      </c>
      <c r="B165" s="224">
        <f>+SUM(C165:D165)</f>
        <v>8</v>
      </c>
      <c r="C165" s="84">
        <v>1</v>
      </c>
      <c r="D165" s="84">
        <v>7</v>
      </c>
      <c r="E165" s="64"/>
      <c r="F165" s="64"/>
      <c r="G165" s="64"/>
      <c r="H165" s="64"/>
      <c r="I165" s="64"/>
      <c r="J165" s="64"/>
      <c r="K165" s="64"/>
      <c r="L165" s="64"/>
      <c r="M165" s="64"/>
      <c r="N165" s="64"/>
      <c r="O165" s="64"/>
      <c r="P165" s="64"/>
      <c r="Q165" s="64"/>
      <c r="U165" s="14"/>
      <c r="V165" s="14"/>
      <c r="W165" s="11"/>
      <c r="X165" s="11"/>
      <c r="Z165" s="221"/>
      <c r="AS165" s="217"/>
      <c r="AT165" s="217"/>
      <c r="AU165" s="217"/>
      <c r="AV165" s="222"/>
      <c r="AW165" s="218"/>
      <c r="AX165" s="217"/>
      <c r="AY165" s="217"/>
      <c r="AZ165" s="217"/>
      <c r="BA165" s="6"/>
      <c r="BB165" s="6"/>
      <c r="BC165" s="6"/>
      <c r="BD165" s="6"/>
      <c r="BE165" s="6"/>
      <c r="BF165" s="6"/>
      <c r="BG165" s="217"/>
      <c r="BH165" s="217"/>
      <c r="BI165" s="217"/>
      <c r="BJ165" s="217"/>
      <c r="BK165" s="217"/>
      <c r="BL165" s="217"/>
      <c r="BM165" s="217"/>
      <c r="BN165" s="217"/>
      <c r="BO165" s="217"/>
      <c r="BP165" s="218"/>
      <c r="BQ165" s="217"/>
      <c r="BR165" s="217"/>
      <c r="BS165" s="217"/>
      <c r="BT165" s="217"/>
      <c r="BU165" s="217"/>
      <c r="BV165" s="217"/>
      <c r="BW165" s="217"/>
      <c r="BX165" s="217"/>
      <c r="BY165" s="217"/>
      <c r="BZ165" s="217"/>
      <c r="CA165" s="217"/>
      <c r="CB165" s="217"/>
      <c r="CC165" s="217"/>
    </row>
    <row r="166" spans="1:81" s="219" customFormat="1" ht="15.75" customHeight="1" x14ac:dyDescent="0.2">
      <c r="A166" s="225" t="s">
        <v>158</v>
      </c>
      <c r="B166" s="224">
        <f>+SUM(C166:D166)</f>
        <v>0</v>
      </c>
      <c r="C166" s="84"/>
      <c r="D166" s="84"/>
      <c r="E166" s="64"/>
      <c r="F166" s="64"/>
      <c r="G166" s="64"/>
      <c r="H166" s="64"/>
      <c r="I166" s="226"/>
      <c r="J166" s="64"/>
      <c r="K166" s="64"/>
      <c r="L166" s="64"/>
      <c r="M166" s="64"/>
      <c r="N166" s="64"/>
      <c r="O166" s="64"/>
      <c r="P166" s="64"/>
      <c r="Q166" s="64"/>
      <c r="U166" s="14"/>
      <c r="V166" s="14"/>
      <c r="W166" s="11"/>
      <c r="X166" s="11"/>
      <c r="Z166" s="221"/>
      <c r="AS166" s="217"/>
      <c r="AT166" s="217"/>
      <c r="AU166" s="217"/>
      <c r="AV166" s="222"/>
      <c r="AW166" s="218"/>
      <c r="AX166" s="217"/>
      <c r="AY166" s="217"/>
      <c r="AZ166" s="217"/>
      <c r="BA166" s="6"/>
      <c r="BB166" s="6"/>
      <c r="BC166" s="6"/>
      <c r="BD166" s="6"/>
      <c r="BE166" s="6"/>
      <c r="BF166" s="6"/>
      <c r="BG166" s="217"/>
      <c r="BH166" s="217"/>
      <c r="BI166" s="217"/>
      <c r="BJ166" s="217"/>
      <c r="BK166" s="217"/>
      <c r="BL166" s="217"/>
      <c r="BM166" s="217"/>
      <c r="BN166" s="217"/>
      <c r="BO166" s="217"/>
      <c r="BP166" s="218"/>
      <c r="BQ166" s="217"/>
      <c r="BR166" s="217"/>
      <c r="BS166" s="217"/>
      <c r="BT166" s="217"/>
      <c r="BU166" s="217"/>
      <c r="BV166" s="217"/>
      <c r="BW166" s="217"/>
      <c r="BX166" s="217"/>
      <c r="BY166" s="217"/>
      <c r="BZ166" s="217"/>
      <c r="CA166" s="217"/>
      <c r="CB166" s="217"/>
      <c r="CC166" s="217"/>
    </row>
    <row r="167" spans="1:81" s="219" customFormat="1" ht="15.75" customHeight="1" x14ac:dyDescent="0.2">
      <c r="A167" s="206" t="s">
        <v>5</v>
      </c>
      <c r="B167" s="24">
        <f>+SUM(C167:D167)</f>
        <v>153</v>
      </c>
      <c r="C167" s="24">
        <f>+SUM(C163:C166)</f>
        <v>29</v>
      </c>
      <c r="D167" s="24">
        <f>+SUM(D163:D166)</f>
        <v>124</v>
      </c>
      <c r="E167" s="64"/>
      <c r="F167" s="64"/>
      <c r="G167" s="64"/>
      <c r="H167" s="64"/>
      <c r="I167" s="64"/>
      <c r="J167" s="64"/>
      <c r="K167" s="64"/>
      <c r="L167" s="64"/>
      <c r="M167" s="64"/>
      <c r="N167" s="64"/>
      <c r="O167" s="64"/>
      <c r="P167" s="64"/>
      <c r="Q167" s="64"/>
      <c r="U167" s="14"/>
      <c r="V167" s="14"/>
      <c r="W167" s="11"/>
      <c r="X167" s="11"/>
      <c r="Z167" s="221"/>
      <c r="AS167" s="217"/>
      <c r="AT167" s="217"/>
      <c r="AU167" s="217"/>
      <c r="AV167" s="222"/>
      <c r="AW167" s="218"/>
      <c r="AX167" s="217"/>
      <c r="AY167" s="217"/>
      <c r="AZ167" s="217"/>
      <c r="BA167" s="6"/>
      <c r="BB167" s="6"/>
      <c r="BC167" s="6"/>
      <c r="BD167" s="6"/>
      <c r="BE167" s="6"/>
      <c r="BF167" s="6"/>
      <c r="BG167" s="217"/>
      <c r="BH167" s="217"/>
      <c r="BI167" s="217"/>
      <c r="BJ167" s="217"/>
      <c r="BK167" s="217"/>
      <c r="BL167" s="217"/>
      <c r="BM167" s="217"/>
      <c r="BN167" s="217"/>
      <c r="BO167" s="217"/>
      <c r="BP167" s="218"/>
      <c r="BQ167" s="217"/>
      <c r="BR167" s="217"/>
      <c r="BS167" s="217"/>
      <c r="BT167" s="217"/>
      <c r="BU167" s="217"/>
      <c r="BV167" s="217"/>
      <c r="BW167" s="217"/>
      <c r="BX167" s="217"/>
      <c r="BY167" s="217"/>
      <c r="BZ167" s="217"/>
      <c r="CA167" s="217"/>
      <c r="CB167" s="217"/>
      <c r="CC167" s="217"/>
    </row>
    <row r="168" spans="1:81" s="15" customFormat="1" ht="40.5" customHeight="1" x14ac:dyDescent="0.2">
      <c r="A168" s="130" t="s">
        <v>159</v>
      </c>
      <c r="B168" s="130"/>
      <c r="C168" s="130"/>
      <c r="D168" s="130"/>
      <c r="E168" s="130"/>
      <c r="F168" s="130"/>
      <c r="G168" s="130"/>
      <c r="H168" s="11"/>
      <c r="I168" s="11"/>
      <c r="J168" s="11"/>
      <c r="K168" s="11"/>
      <c r="L168" s="11"/>
      <c r="M168" s="130"/>
      <c r="N168" s="130"/>
      <c r="R168" s="11"/>
      <c r="S168" s="11"/>
      <c r="AK168" s="13"/>
      <c r="AL168" s="13"/>
      <c r="AM168" s="13"/>
      <c r="AN168" s="13"/>
      <c r="AO168" s="13"/>
      <c r="AP168" s="13"/>
      <c r="AV168" s="17"/>
      <c r="AW168" s="131"/>
      <c r="BA168" s="6"/>
      <c r="BB168" s="6"/>
      <c r="BC168" s="6"/>
      <c r="BD168" s="6"/>
      <c r="BE168" s="6"/>
      <c r="BF168" s="6"/>
      <c r="BP168" s="16"/>
    </row>
    <row r="169" spans="1:81" s="13" customFormat="1" ht="14.25" customHeight="1" x14ac:dyDescent="0.15">
      <c r="A169" s="366" t="s">
        <v>70</v>
      </c>
      <c r="B169" s="368" t="s">
        <v>71</v>
      </c>
      <c r="C169" s="358" t="s">
        <v>72</v>
      </c>
      <c r="D169" s="370"/>
      <c r="E169" s="370"/>
      <c r="F169" s="370"/>
      <c r="G169" s="370"/>
      <c r="H169" s="370"/>
      <c r="I169" s="370"/>
      <c r="J169" s="370"/>
      <c r="K169" s="370"/>
      <c r="L169" s="370"/>
      <c r="M169" s="370"/>
      <c r="N169" s="370"/>
      <c r="O169" s="370"/>
      <c r="P169" s="370"/>
      <c r="Q169" s="370"/>
      <c r="R169" s="370"/>
      <c r="S169" s="370"/>
      <c r="T169" s="370"/>
      <c r="U169" s="370"/>
      <c r="V169" s="358" t="s">
        <v>7</v>
      </c>
      <c r="W169" s="359"/>
      <c r="X169" s="394" t="s">
        <v>73</v>
      </c>
      <c r="Y169" s="390" t="s">
        <v>160</v>
      </c>
      <c r="Z169" s="15"/>
      <c r="AA169" s="15"/>
      <c r="AB169" s="15"/>
      <c r="AC169" s="15"/>
      <c r="AD169" s="15"/>
      <c r="AE169" s="15"/>
      <c r="AF169" s="15"/>
      <c r="AG169" s="15"/>
      <c r="AH169" s="15"/>
      <c r="AI169" s="15"/>
      <c r="AJ169" s="15"/>
      <c r="AW169" s="131"/>
      <c r="AX169" s="17"/>
      <c r="BA169" s="6"/>
      <c r="BB169" s="6"/>
      <c r="BC169" s="6"/>
      <c r="BD169" s="6"/>
      <c r="BE169" s="6"/>
      <c r="BF169" s="6"/>
      <c r="BP169" s="16"/>
    </row>
    <row r="170" spans="1:81" s="13" customFormat="1" ht="30" customHeight="1" x14ac:dyDescent="0.15">
      <c r="A170" s="367"/>
      <c r="B170" s="369"/>
      <c r="C170" s="132" t="s">
        <v>10</v>
      </c>
      <c r="D170" s="19" t="s">
        <v>11</v>
      </c>
      <c r="E170" s="20" t="s">
        <v>12</v>
      </c>
      <c r="F170" s="20" t="s">
        <v>13</v>
      </c>
      <c r="G170" s="20" t="s">
        <v>14</v>
      </c>
      <c r="H170" s="19" t="s">
        <v>15</v>
      </c>
      <c r="I170" s="19" t="s">
        <v>16</v>
      </c>
      <c r="J170" s="19" t="s">
        <v>17</v>
      </c>
      <c r="K170" s="19" t="s">
        <v>18</v>
      </c>
      <c r="L170" s="19" t="s">
        <v>19</v>
      </c>
      <c r="M170" s="19" t="s">
        <v>20</v>
      </c>
      <c r="N170" s="19" t="s">
        <v>21</v>
      </c>
      <c r="O170" s="19" t="s">
        <v>22</v>
      </c>
      <c r="P170" s="19" t="s">
        <v>23</v>
      </c>
      <c r="Q170" s="19" t="s">
        <v>24</v>
      </c>
      <c r="R170" s="19" t="s">
        <v>25</v>
      </c>
      <c r="S170" s="19" t="s">
        <v>26</v>
      </c>
      <c r="T170" s="19" t="s">
        <v>27</v>
      </c>
      <c r="U170" s="21" t="s">
        <v>28</v>
      </c>
      <c r="V170" s="22" t="s">
        <v>29</v>
      </c>
      <c r="W170" s="23" t="s">
        <v>30</v>
      </c>
      <c r="X170" s="395"/>
      <c r="Y170" s="391"/>
      <c r="Z170" s="15"/>
      <c r="AA170" s="15"/>
      <c r="AB170" s="15"/>
      <c r="AC170" s="15"/>
      <c r="AD170" s="15"/>
      <c r="AE170" s="15"/>
      <c r="AF170" s="3"/>
      <c r="AG170" s="15"/>
      <c r="AH170" s="15"/>
      <c r="AI170" s="15"/>
      <c r="AJ170" s="15"/>
      <c r="AK170" s="15"/>
      <c r="AL170" s="15"/>
      <c r="AM170" s="15"/>
      <c r="AW170" s="16"/>
      <c r="AZ170" s="17"/>
      <c r="BA170" s="6"/>
      <c r="BB170" s="6"/>
      <c r="BC170" s="6"/>
      <c r="BD170" s="6"/>
      <c r="BE170" s="6"/>
      <c r="BF170" s="6"/>
      <c r="BP170" s="16"/>
    </row>
    <row r="171" spans="1:81" s="13" customFormat="1" ht="15.75" customHeight="1" x14ac:dyDescent="0.15">
      <c r="A171" s="133" t="s">
        <v>75</v>
      </c>
      <c r="B171" s="134">
        <f t="shared" ref="B171:B176" si="16">SUM(C171:U171)</f>
        <v>83</v>
      </c>
      <c r="C171" s="50"/>
      <c r="D171" s="48"/>
      <c r="E171" s="48"/>
      <c r="F171" s="48">
        <v>1</v>
      </c>
      <c r="G171" s="48"/>
      <c r="H171" s="48">
        <v>4</v>
      </c>
      <c r="I171" s="48">
        <v>3</v>
      </c>
      <c r="J171" s="48">
        <v>4</v>
      </c>
      <c r="K171" s="48">
        <v>3</v>
      </c>
      <c r="L171" s="48">
        <v>4</v>
      </c>
      <c r="M171" s="55">
        <v>5</v>
      </c>
      <c r="N171" s="55">
        <v>5</v>
      </c>
      <c r="O171" s="55">
        <v>11</v>
      </c>
      <c r="P171" s="55">
        <v>9</v>
      </c>
      <c r="Q171" s="55">
        <v>11</v>
      </c>
      <c r="R171" s="55">
        <v>5</v>
      </c>
      <c r="S171" s="55">
        <v>7</v>
      </c>
      <c r="T171" s="55">
        <v>4</v>
      </c>
      <c r="U171" s="55">
        <v>7</v>
      </c>
      <c r="V171" s="50">
        <v>36</v>
      </c>
      <c r="W171" s="51">
        <v>47</v>
      </c>
      <c r="X171" s="227">
        <v>83</v>
      </c>
      <c r="Y171" s="228"/>
      <c r="Z171" s="136" t="str">
        <f t="shared" ref="Z171:Z176" si="17">+BA171&amp;BB171&amp;BC171</f>
        <v/>
      </c>
      <c r="AA171" s="15"/>
      <c r="AB171" s="15"/>
      <c r="AC171" s="15"/>
      <c r="AI171" s="15"/>
      <c r="AJ171" s="15"/>
      <c r="AK171" s="15"/>
      <c r="AL171" s="15"/>
      <c r="AM171" s="15"/>
      <c r="AW171" s="16"/>
      <c r="AZ171" s="17"/>
      <c r="BA171" s="33" t="str">
        <f t="shared" ref="BA171:BA176" si="18">IF($B171&lt;&gt;($V171+$W171)," El número de consultas según sexo NO puede ser diferente al Total.","")</f>
        <v/>
      </c>
      <c r="BB171" s="137" t="str">
        <f t="shared" ref="BB171:BB176" si="19">IF($B171=0,"",IF($X171="",IF($B171="",""," No olvide escribir la columna Beneficiarios."),""))</f>
        <v/>
      </c>
      <c r="BC171" s="33" t="str">
        <f t="shared" ref="BC171:BC176" si="20">IF($B171&lt;$X171," El número de Beneficiarios NO puede ser mayor que el Total.","")</f>
        <v/>
      </c>
      <c r="BD171" s="16">
        <f t="shared" ref="BD171:BD176" si="21">IF($B171&lt;&gt;($V171+$W171),1,0)</f>
        <v>0</v>
      </c>
      <c r="BE171" s="16">
        <f t="shared" ref="BE171:BE176" si="22">IF($B171&lt;$X171,1,0)</f>
        <v>0</v>
      </c>
      <c r="BF171" s="16">
        <f t="shared" ref="BF171:BF176" si="23">IF($B171=0,"",IF($X171="",IF($B171="","",1),0))</f>
        <v>0</v>
      </c>
      <c r="BP171" s="16"/>
    </row>
    <row r="172" spans="1:81" s="13" customFormat="1" ht="15.75" customHeight="1" x14ac:dyDescent="0.15">
      <c r="A172" s="133" t="s">
        <v>76</v>
      </c>
      <c r="B172" s="45">
        <f t="shared" si="16"/>
        <v>0</v>
      </c>
      <c r="C172" s="50"/>
      <c r="D172" s="48"/>
      <c r="E172" s="48"/>
      <c r="F172" s="48"/>
      <c r="G172" s="48"/>
      <c r="H172" s="48"/>
      <c r="I172" s="48"/>
      <c r="J172" s="48"/>
      <c r="K172" s="48"/>
      <c r="L172" s="48"/>
      <c r="M172" s="55"/>
      <c r="N172" s="55"/>
      <c r="O172" s="55"/>
      <c r="P172" s="55"/>
      <c r="Q172" s="55"/>
      <c r="R172" s="55"/>
      <c r="S172" s="55"/>
      <c r="T172" s="55"/>
      <c r="U172" s="55"/>
      <c r="V172" s="50"/>
      <c r="W172" s="51"/>
      <c r="X172" s="227"/>
      <c r="Y172" s="229"/>
      <c r="Z172" s="136" t="str">
        <f t="shared" si="17"/>
        <v/>
      </c>
      <c r="AA172" s="15"/>
      <c r="AB172" s="15"/>
      <c r="AC172" s="15"/>
      <c r="AI172" s="15"/>
      <c r="AJ172" s="15"/>
      <c r="AK172" s="15"/>
      <c r="AL172" s="15"/>
      <c r="AM172" s="15"/>
      <c r="AW172" s="16"/>
      <c r="AZ172" s="17"/>
      <c r="BA172" s="33" t="str">
        <f t="shared" si="18"/>
        <v/>
      </c>
      <c r="BB172" s="137" t="str">
        <f t="shared" si="19"/>
        <v/>
      </c>
      <c r="BC172" s="33" t="str">
        <f t="shared" si="20"/>
        <v/>
      </c>
      <c r="BD172" s="16">
        <f t="shared" si="21"/>
        <v>0</v>
      </c>
      <c r="BE172" s="16">
        <f t="shared" si="22"/>
        <v>0</v>
      </c>
      <c r="BF172" s="16" t="str">
        <f t="shared" si="23"/>
        <v/>
      </c>
      <c r="BP172" s="16"/>
    </row>
    <row r="173" spans="1:81" s="13" customFormat="1" ht="15.75" customHeight="1" x14ac:dyDescent="0.15">
      <c r="A173" s="133" t="s">
        <v>77</v>
      </c>
      <c r="B173" s="45">
        <f t="shared" si="16"/>
        <v>0</v>
      </c>
      <c r="C173" s="50"/>
      <c r="D173" s="48"/>
      <c r="E173" s="48"/>
      <c r="F173" s="48"/>
      <c r="G173" s="48"/>
      <c r="H173" s="48"/>
      <c r="I173" s="48"/>
      <c r="J173" s="48"/>
      <c r="K173" s="48"/>
      <c r="L173" s="48"/>
      <c r="M173" s="55"/>
      <c r="N173" s="55"/>
      <c r="O173" s="55"/>
      <c r="P173" s="55"/>
      <c r="Q173" s="55"/>
      <c r="R173" s="55"/>
      <c r="S173" s="55"/>
      <c r="T173" s="55"/>
      <c r="U173" s="55"/>
      <c r="V173" s="50"/>
      <c r="W173" s="51"/>
      <c r="X173" s="227"/>
      <c r="Y173" s="229"/>
      <c r="Z173" s="136" t="str">
        <f t="shared" si="17"/>
        <v/>
      </c>
      <c r="AA173" s="15"/>
      <c r="AB173" s="15"/>
      <c r="AC173" s="15"/>
      <c r="AI173" s="15"/>
      <c r="AJ173" s="15"/>
      <c r="AK173" s="15"/>
      <c r="AL173" s="15"/>
      <c r="AM173" s="15"/>
      <c r="AW173" s="16"/>
      <c r="AZ173" s="17"/>
      <c r="BA173" s="33" t="str">
        <f t="shared" si="18"/>
        <v/>
      </c>
      <c r="BB173" s="137" t="str">
        <f t="shared" si="19"/>
        <v/>
      </c>
      <c r="BC173" s="33" t="str">
        <f t="shared" si="20"/>
        <v/>
      </c>
      <c r="BD173" s="16">
        <f t="shared" si="21"/>
        <v>0</v>
      </c>
      <c r="BE173" s="16">
        <f t="shared" si="22"/>
        <v>0</v>
      </c>
      <c r="BF173" s="16" t="str">
        <f t="shared" si="23"/>
        <v/>
      </c>
      <c r="BP173" s="16"/>
    </row>
    <row r="174" spans="1:81" s="13" customFormat="1" ht="15.75" customHeight="1" x14ac:dyDescent="0.15">
      <c r="A174" s="230" t="s">
        <v>78</v>
      </c>
      <c r="B174" s="45">
        <f t="shared" si="16"/>
        <v>0</v>
      </c>
      <c r="C174" s="50"/>
      <c r="D174" s="48"/>
      <c r="E174" s="48"/>
      <c r="F174" s="48"/>
      <c r="G174" s="48"/>
      <c r="H174" s="48"/>
      <c r="I174" s="48"/>
      <c r="J174" s="48"/>
      <c r="K174" s="48"/>
      <c r="L174" s="48"/>
      <c r="M174" s="55"/>
      <c r="N174" s="55"/>
      <c r="O174" s="55"/>
      <c r="P174" s="55"/>
      <c r="Q174" s="55"/>
      <c r="R174" s="55"/>
      <c r="S174" s="55"/>
      <c r="T174" s="55"/>
      <c r="U174" s="55"/>
      <c r="V174" s="50"/>
      <c r="W174" s="51"/>
      <c r="X174" s="227"/>
      <c r="Y174" s="229"/>
      <c r="Z174" s="136" t="str">
        <f t="shared" si="17"/>
        <v/>
      </c>
      <c r="AA174" s="15"/>
      <c r="AB174" s="15"/>
      <c r="AC174" s="15"/>
      <c r="AI174" s="15"/>
      <c r="AJ174" s="15"/>
      <c r="AK174" s="15"/>
      <c r="AL174" s="15"/>
      <c r="AM174" s="15"/>
      <c r="AW174" s="16"/>
      <c r="AZ174" s="17"/>
      <c r="BA174" s="33" t="str">
        <f t="shared" si="18"/>
        <v/>
      </c>
      <c r="BB174" s="137" t="str">
        <f t="shared" si="19"/>
        <v/>
      </c>
      <c r="BC174" s="33" t="str">
        <f t="shared" si="20"/>
        <v/>
      </c>
      <c r="BD174" s="16">
        <f t="shared" si="21"/>
        <v>0</v>
      </c>
      <c r="BE174" s="16">
        <f t="shared" si="22"/>
        <v>0</v>
      </c>
      <c r="BF174" s="16" t="str">
        <f t="shared" si="23"/>
        <v/>
      </c>
      <c r="BP174" s="16"/>
    </row>
    <row r="175" spans="1:81" s="13" customFormat="1" ht="15.75" customHeight="1" x14ac:dyDescent="0.15">
      <c r="A175" s="231" t="s">
        <v>96</v>
      </c>
      <c r="B175" s="56">
        <f t="shared" si="16"/>
        <v>0</v>
      </c>
      <c r="C175" s="60"/>
      <c r="D175" s="58"/>
      <c r="E175" s="58"/>
      <c r="F175" s="58"/>
      <c r="G175" s="58"/>
      <c r="H175" s="58"/>
      <c r="I175" s="58"/>
      <c r="J175" s="58"/>
      <c r="K175" s="58"/>
      <c r="L175" s="58"/>
      <c r="M175" s="59"/>
      <c r="N175" s="59"/>
      <c r="O175" s="59"/>
      <c r="P175" s="59"/>
      <c r="Q175" s="59"/>
      <c r="R175" s="59"/>
      <c r="S175" s="59"/>
      <c r="T175" s="59"/>
      <c r="U175" s="59"/>
      <c r="V175" s="60"/>
      <c r="W175" s="61"/>
      <c r="X175" s="232"/>
      <c r="Y175" s="233"/>
      <c r="Z175" s="136" t="str">
        <f t="shared" si="17"/>
        <v/>
      </c>
      <c r="AA175" s="15"/>
      <c r="AB175" s="15"/>
      <c r="AC175" s="15"/>
      <c r="AI175" s="15"/>
      <c r="AJ175" s="15"/>
      <c r="AK175" s="15"/>
      <c r="AL175" s="15"/>
      <c r="AM175" s="15"/>
      <c r="AW175" s="16"/>
      <c r="AZ175" s="17"/>
      <c r="BA175" s="33" t="str">
        <f t="shared" si="18"/>
        <v/>
      </c>
      <c r="BB175" s="137" t="str">
        <f t="shared" si="19"/>
        <v/>
      </c>
      <c r="BC175" s="33" t="str">
        <f t="shared" si="20"/>
        <v/>
      </c>
      <c r="BD175" s="16">
        <f t="shared" si="21"/>
        <v>0</v>
      </c>
      <c r="BE175" s="16">
        <f t="shared" si="22"/>
        <v>0</v>
      </c>
      <c r="BF175" s="16" t="str">
        <f t="shared" si="23"/>
        <v/>
      </c>
      <c r="BP175" s="16"/>
    </row>
    <row r="176" spans="1:81" s="13" customFormat="1" ht="15.75" customHeight="1" x14ac:dyDescent="0.15">
      <c r="A176" s="206" t="s">
        <v>5</v>
      </c>
      <c r="B176" s="56">
        <f t="shared" si="16"/>
        <v>83</v>
      </c>
      <c r="C176" s="234">
        <f>+SUM(C171:C175)</f>
        <v>0</v>
      </c>
      <c r="D176" s="87">
        <f t="shared" ref="D176:Y176" si="24">+SUM(D171:D175)</f>
        <v>0</v>
      </c>
      <c r="E176" s="87">
        <f t="shared" si="24"/>
        <v>0</v>
      </c>
      <c r="F176" s="87">
        <f t="shared" si="24"/>
        <v>1</v>
      </c>
      <c r="G176" s="87">
        <f t="shared" si="24"/>
        <v>0</v>
      </c>
      <c r="H176" s="87">
        <f t="shared" si="24"/>
        <v>4</v>
      </c>
      <c r="I176" s="87">
        <f t="shared" si="24"/>
        <v>3</v>
      </c>
      <c r="J176" s="87">
        <f t="shared" si="24"/>
        <v>4</v>
      </c>
      <c r="K176" s="87">
        <f t="shared" si="24"/>
        <v>3</v>
      </c>
      <c r="L176" s="87">
        <f t="shared" si="24"/>
        <v>4</v>
      </c>
      <c r="M176" s="87">
        <f t="shared" si="24"/>
        <v>5</v>
      </c>
      <c r="N176" s="87">
        <f t="shared" si="24"/>
        <v>5</v>
      </c>
      <c r="O176" s="87">
        <f t="shared" si="24"/>
        <v>11</v>
      </c>
      <c r="P176" s="87">
        <f t="shared" si="24"/>
        <v>9</v>
      </c>
      <c r="Q176" s="87">
        <f t="shared" si="24"/>
        <v>11</v>
      </c>
      <c r="R176" s="87">
        <f t="shared" si="24"/>
        <v>5</v>
      </c>
      <c r="S176" s="87">
        <f t="shared" si="24"/>
        <v>7</v>
      </c>
      <c r="T176" s="87">
        <f t="shared" si="24"/>
        <v>4</v>
      </c>
      <c r="U176" s="88">
        <f t="shared" si="24"/>
        <v>7</v>
      </c>
      <c r="V176" s="234">
        <f t="shared" si="24"/>
        <v>36</v>
      </c>
      <c r="W176" s="235">
        <f t="shared" si="24"/>
        <v>47</v>
      </c>
      <c r="X176" s="236">
        <f t="shared" si="24"/>
        <v>83</v>
      </c>
      <c r="Y176" s="237">
        <f t="shared" si="24"/>
        <v>0</v>
      </c>
      <c r="Z176" s="136" t="str">
        <f t="shared" si="17"/>
        <v/>
      </c>
      <c r="AA176" s="15"/>
      <c r="AB176" s="15"/>
      <c r="AC176" s="15"/>
      <c r="AI176" s="15"/>
      <c r="AJ176" s="15"/>
      <c r="AK176" s="15"/>
      <c r="AL176" s="15"/>
      <c r="AM176" s="15"/>
      <c r="AW176" s="16"/>
      <c r="AZ176" s="17"/>
      <c r="BA176" s="33" t="str">
        <f t="shared" si="18"/>
        <v/>
      </c>
      <c r="BB176" s="137" t="str">
        <f t="shared" si="19"/>
        <v/>
      </c>
      <c r="BC176" s="33" t="str">
        <f t="shared" si="20"/>
        <v/>
      </c>
      <c r="BD176" s="16">
        <f t="shared" si="21"/>
        <v>0</v>
      </c>
      <c r="BE176" s="16">
        <f t="shared" si="22"/>
        <v>0</v>
      </c>
      <c r="BF176" s="16">
        <f t="shared" si="23"/>
        <v>0</v>
      </c>
      <c r="BP176" s="16"/>
    </row>
    <row r="177" spans="1:68" s="13" customFormat="1" ht="40.5" customHeight="1" x14ac:dyDescent="0.2">
      <c r="A177" s="147" t="s">
        <v>161</v>
      </c>
      <c r="C177" s="130"/>
      <c r="D177" s="130"/>
      <c r="E177" s="130"/>
      <c r="F177" s="130"/>
      <c r="G177" s="130"/>
      <c r="H177" s="130"/>
      <c r="I177" s="130"/>
      <c r="J177" s="130"/>
      <c r="K177" s="130"/>
      <c r="L177" s="130"/>
      <c r="M177" s="130"/>
      <c r="N177" s="130"/>
      <c r="O177" s="15"/>
      <c r="P177" s="15"/>
      <c r="Q177" s="15"/>
      <c r="R177" s="15"/>
      <c r="S177" s="15"/>
      <c r="T177" s="15"/>
      <c r="X177" s="15"/>
      <c r="Y177" s="15"/>
      <c r="Z177" s="15"/>
      <c r="AF177" s="15"/>
      <c r="AG177" s="15"/>
      <c r="AH177" s="15"/>
      <c r="AI177" s="15"/>
      <c r="AJ177" s="15"/>
      <c r="AV177" s="17"/>
      <c r="AW177" s="131"/>
      <c r="BA177" s="6"/>
      <c r="BB177" s="6"/>
      <c r="BC177" s="6"/>
      <c r="BD177" s="6"/>
      <c r="BE177" s="6"/>
      <c r="BF177" s="6"/>
      <c r="BP177" s="16"/>
    </row>
    <row r="178" spans="1:68" s="13" customFormat="1" ht="18.75" customHeight="1" x14ac:dyDescent="0.15">
      <c r="A178" s="295" t="s">
        <v>70</v>
      </c>
      <c r="B178" s="292" t="s">
        <v>71</v>
      </c>
      <c r="C178" s="15"/>
      <c r="D178" s="15"/>
      <c r="E178" s="15"/>
      <c r="F178" s="15"/>
      <c r="G178" s="15"/>
      <c r="H178" s="15"/>
      <c r="I178" s="15"/>
      <c r="J178" s="15"/>
      <c r="P178" s="15"/>
      <c r="Q178" s="15"/>
      <c r="R178" s="15"/>
      <c r="S178" s="15"/>
      <c r="T178" s="15"/>
      <c r="AG178" s="148"/>
      <c r="AH178" s="148"/>
      <c r="AW178" s="16"/>
      <c r="BA178" s="6"/>
      <c r="BB178" s="6"/>
      <c r="BC178" s="6"/>
      <c r="BD178" s="6"/>
      <c r="BE178" s="6"/>
      <c r="BF178" s="6"/>
      <c r="BP178" s="16"/>
    </row>
    <row r="179" spans="1:68" s="13" customFormat="1" ht="15" customHeight="1" x14ac:dyDescent="0.15">
      <c r="A179" s="149" t="s">
        <v>75</v>
      </c>
      <c r="B179" s="76">
        <v>862</v>
      </c>
      <c r="C179" s="15"/>
      <c r="D179" s="15"/>
      <c r="E179" s="15"/>
      <c r="F179" s="15"/>
      <c r="G179" s="15"/>
      <c r="H179" s="15"/>
      <c r="I179" s="15"/>
      <c r="J179" s="15"/>
      <c r="T179" s="15"/>
      <c r="AG179" s="148"/>
      <c r="AH179" s="148"/>
      <c r="AK179" s="151"/>
      <c r="AL179" s="152"/>
      <c r="AM179" s="151"/>
      <c r="AN179" s="151"/>
      <c r="AO179" s="151"/>
      <c r="AP179" s="151"/>
      <c r="AW179" s="16"/>
      <c r="BA179" s="6"/>
      <c r="BB179" s="6"/>
      <c r="BC179" s="6"/>
      <c r="BD179" s="6"/>
      <c r="BE179" s="6"/>
      <c r="BF179" s="6"/>
      <c r="BP179" s="16"/>
    </row>
    <row r="180" spans="1:68" s="13" customFormat="1" ht="15" customHeight="1" x14ac:dyDescent="0.15">
      <c r="A180" s="133" t="s">
        <v>76</v>
      </c>
      <c r="B180" s="78"/>
      <c r="C180" s="15"/>
      <c r="D180" s="15"/>
      <c r="E180" s="15"/>
      <c r="F180" s="15"/>
      <c r="G180" s="15"/>
      <c r="H180" s="15"/>
      <c r="I180" s="15"/>
      <c r="J180" s="15"/>
      <c r="T180" s="15"/>
      <c r="AG180" s="148"/>
      <c r="AH180" s="148"/>
      <c r="AK180" s="151"/>
      <c r="AL180" s="152"/>
      <c r="AM180" s="151"/>
      <c r="AN180" s="151"/>
      <c r="AO180" s="151"/>
      <c r="AP180" s="151"/>
      <c r="AW180" s="16"/>
      <c r="BA180" s="6"/>
      <c r="BB180" s="6"/>
      <c r="BC180" s="6"/>
      <c r="BD180" s="6"/>
      <c r="BE180" s="6"/>
      <c r="BF180" s="6"/>
      <c r="BP180" s="16"/>
    </row>
    <row r="181" spans="1:68" s="13" customFormat="1" ht="15" customHeight="1" x14ac:dyDescent="0.15">
      <c r="A181" s="133" t="s">
        <v>77</v>
      </c>
      <c r="B181" s="78"/>
      <c r="C181" s="15"/>
      <c r="D181" s="15"/>
      <c r="E181" s="15"/>
      <c r="F181" s="15"/>
      <c r="G181" s="15"/>
      <c r="H181" s="15"/>
      <c r="I181" s="15"/>
      <c r="J181" s="15"/>
      <c r="T181" s="15"/>
      <c r="AG181" s="148"/>
      <c r="AH181" s="148"/>
      <c r="AK181" s="151"/>
      <c r="AL181" s="152"/>
      <c r="AM181" s="151"/>
      <c r="AN181" s="151"/>
      <c r="AO181" s="151"/>
      <c r="AP181" s="151"/>
      <c r="AW181" s="16"/>
      <c r="BA181" s="6"/>
      <c r="BB181" s="6"/>
      <c r="BC181" s="6"/>
      <c r="BD181" s="6"/>
      <c r="BE181" s="6"/>
      <c r="BF181" s="6"/>
      <c r="BP181" s="16"/>
    </row>
    <row r="182" spans="1:68" s="13" customFormat="1" ht="16.5" customHeight="1" x14ac:dyDescent="0.15">
      <c r="A182" s="138" t="s">
        <v>78</v>
      </c>
      <c r="B182" s="154"/>
      <c r="C182" s="15"/>
      <c r="D182" s="15"/>
      <c r="E182" s="15"/>
      <c r="F182" s="15"/>
      <c r="G182" s="15"/>
      <c r="H182" s="15"/>
      <c r="I182" s="15"/>
      <c r="J182" s="15"/>
      <c r="T182" s="15"/>
      <c r="AG182" s="148"/>
      <c r="AH182" s="148"/>
      <c r="AK182" s="151"/>
      <c r="AL182" s="152"/>
      <c r="AM182" s="151"/>
      <c r="AN182" s="151"/>
      <c r="AO182" s="151"/>
      <c r="AP182" s="151"/>
      <c r="AW182" s="16"/>
      <c r="BA182" s="6"/>
      <c r="BB182" s="6"/>
      <c r="BC182" s="6"/>
      <c r="BD182" s="6"/>
      <c r="BE182" s="6"/>
      <c r="BF182" s="6"/>
      <c r="BP182" s="16"/>
    </row>
    <row r="183" spans="1:68" s="13" customFormat="1" ht="16.5" customHeight="1" x14ac:dyDescent="0.15">
      <c r="A183" s="206" t="s">
        <v>5</v>
      </c>
      <c r="B183" s="56">
        <f>+SUM(B179:B182)</f>
        <v>862</v>
      </c>
      <c r="C183" s="15"/>
      <c r="D183" s="15"/>
      <c r="E183" s="15"/>
      <c r="F183" s="15"/>
      <c r="G183" s="15"/>
      <c r="H183" s="15"/>
      <c r="I183" s="15"/>
      <c r="J183" s="15"/>
      <c r="T183" s="15"/>
      <c r="AG183" s="148"/>
      <c r="AH183" s="148"/>
      <c r="AK183" s="151"/>
      <c r="AL183" s="152"/>
      <c r="AM183" s="151"/>
      <c r="AN183" s="151"/>
      <c r="AO183" s="151"/>
      <c r="AP183" s="151"/>
      <c r="AW183" s="16"/>
      <c r="BA183" s="6"/>
      <c r="BB183" s="6"/>
      <c r="BC183" s="6"/>
      <c r="BD183" s="6"/>
      <c r="BE183" s="6"/>
      <c r="BF183" s="6"/>
      <c r="BP183" s="16"/>
    </row>
    <row r="184" spans="1:68" s="13" customFormat="1" ht="42" customHeight="1" x14ac:dyDescent="0.2">
      <c r="A184" s="147" t="s">
        <v>162</v>
      </c>
      <c r="B184" s="147"/>
      <c r="C184" s="15"/>
      <c r="D184" s="15"/>
      <c r="E184" s="15"/>
      <c r="F184" s="15"/>
      <c r="G184" s="15"/>
      <c r="H184" s="15"/>
      <c r="I184" s="15"/>
      <c r="J184" s="15"/>
      <c r="T184" s="15"/>
      <c r="AG184" s="148"/>
      <c r="AH184" s="148"/>
      <c r="AK184" s="151"/>
      <c r="AL184" s="152"/>
      <c r="AM184" s="151"/>
      <c r="AN184" s="151"/>
      <c r="AO184" s="151"/>
      <c r="AP184" s="151"/>
      <c r="AW184" s="16"/>
      <c r="BA184" s="6"/>
      <c r="BB184" s="6"/>
      <c r="BC184" s="6"/>
      <c r="BD184" s="6"/>
      <c r="BE184" s="6"/>
      <c r="BF184" s="6"/>
      <c r="BP184" s="16"/>
    </row>
    <row r="185" spans="1:68" s="13" customFormat="1" ht="15" customHeight="1" x14ac:dyDescent="0.15">
      <c r="A185" s="295" t="s">
        <v>70</v>
      </c>
      <c r="B185" s="94" t="s">
        <v>71</v>
      </c>
      <c r="C185" s="15"/>
      <c r="D185" s="15"/>
      <c r="E185" s="15"/>
      <c r="F185" s="15"/>
      <c r="G185" s="15"/>
      <c r="H185" s="15"/>
      <c r="I185" s="15"/>
      <c r="J185" s="15"/>
      <c r="T185" s="15"/>
      <c r="AG185" s="148"/>
      <c r="AH185" s="148"/>
      <c r="AK185" s="151"/>
      <c r="AL185" s="152"/>
      <c r="AM185" s="151"/>
      <c r="AN185" s="151"/>
      <c r="AO185" s="151"/>
      <c r="AP185" s="151"/>
      <c r="AW185" s="16"/>
      <c r="BA185" s="6"/>
      <c r="BB185" s="6"/>
      <c r="BC185" s="6"/>
      <c r="BD185" s="6"/>
      <c r="BE185" s="6"/>
      <c r="BF185" s="6"/>
      <c r="BP185" s="16"/>
    </row>
    <row r="186" spans="1:68" s="13" customFormat="1" ht="15" customHeight="1" x14ac:dyDescent="0.15">
      <c r="A186" s="149" t="s">
        <v>75</v>
      </c>
      <c r="B186" s="150">
        <v>1036</v>
      </c>
      <c r="C186" s="15"/>
      <c r="D186" s="15"/>
      <c r="E186" s="15"/>
      <c r="F186" s="15"/>
      <c r="G186" s="15"/>
      <c r="H186" s="15"/>
      <c r="I186" s="15"/>
      <c r="J186" s="15"/>
      <c r="P186" s="15"/>
      <c r="Q186" s="15"/>
      <c r="R186" s="15"/>
      <c r="S186" s="15"/>
      <c r="T186" s="15"/>
      <c r="AG186" s="148"/>
      <c r="AH186" s="148"/>
      <c r="AK186" s="151"/>
      <c r="AL186" s="152"/>
      <c r="AM186" s="151"/>
      <c r="AN186" s="151"/>
      <c r="AO186" s="151"/>
      <c r="AP186" s="151"/>
      <c r="AW186" s="16"/>
      <c r="BA186" s="6"/>
      <c r="BB186" s="6"/>
      <c r="BC186" s="6"/>
      <c r="BD186" s="6"/>
      <c r="BE186" s="6"/>
      <c r="BF186" s="6"/>
      <c r="BP186" s="16"/>
    </row>
    <row r="187" spans="1:68" s="13" customFormat="1" ht="15" customHeight="1" x14ac:dyDescent="0.15">
      <c r="A187" s="133" t="s">
        <v>76</v>
      </c>
      <c r="B187" s="78"/>
      <c r="C187" s="15"/>
      <c r="D187" s="15"/>
      <c r="E187" s="15"/>
      <c r="F187" s="15"/>
      <c r="G187" s="15"/>
      <c r="H187" s="15"/>
      <c r="I187" s="15"/>
      <c r="J187" s="15"/>
      <c r="P187" s="15"/>
      <c r="Q187" s="15"/>
      <c r="R187" s="15"/>
      <c r="S187" s="15"/>
      <c r="T187" s="15"/>
      <c r="AG187" s="148"/>
      <c r="AH187" s="148"/>
      <c r="AK187" s="151"/>
      <c r="AL187" s="152"/>
      <c r="AM187" s="151"/>
      <c r="AN187" s="151"/>
      <c r="AO187" s="151"/>
      <c r="AP187" s="151"/>
      <c r="AW187" s="16"/>
      <c r="BA187" s="6"/>
      <c r="BB187" s="6"/>
      <c r="BC187" s="6"/>
      <c r="BD187" s="6"/>
      <c r="BE187" s="6"/>
      <c r="BF187" s="6"/>
      <c r="BP187" s="16"/>
    </row>
    <row r="188" spans="1:68" s="13" customFormat="1" ht="15" customHeight="1" x14ac:dyDescent="0.15">
      <c r="A188" s="133" t="s">
        <v>77</v>
      </c>
      <c r="B188" s="78"/>
      <c r="C188" s="15"/>
      <c r="D188" s="15"/>
      <c r="E188" s="15"/>
      <c r="F188" s="15"/>
      <c r="G188" s="15"/>
      <c r="H188" s="15"/>
      <c r="I188" s="15"/>
      <c r="J188" s="15"/>
      <c r="P188" s="15"/>
      <c r="Q188" s="15"/>
      <c r="R188" s="15"/>
      <c r="S188" s="15"/>
      <c r="T188" s="15"/>
      <c r="AG188" s="148"/>
      <c r="AH188" s="148"/>
      <c r="AK188" s="151"/>
      <c r="AL188" s="152"/>
      <c r="AM188" s="151"/>
      <c r="AN188" s="151"/>
      <c r="AO188" s="151"/>
      <c r="AP188" s="151"/>
      <c r="AW188" s="16"/>
      <c r="BA188" s="6"/>
      <c r="BB188" s="6"/>
      <c r="BC188" s="6"/>
      <c r="BD188" s="6"/>
      <c r="BE188" s="6"/>
      <c r="BF188" s="6"/>
      <c r="BP188" s="16"/>
    </row>
    <row r="189" spans="1:68" ht="15" customHeight="1" x14ac:dyDescent="0.2">
      <c r="A189" s="138" t="s">
        <v>78</v>
      </c>
      <c r="B189" s="154"/>
      <c r="K189" s="6"/>
      <c r="L189" s="6"/>
    </row>
    <row r="190" spans="1:68" ht="15" customHeight="1" x14ac:dyDescent="0.2">
      <c r="A190" s="206" t="s">
        <v>5</v>
      </c>
      <c r="B190" s="56">
        <f>+SUM(B186:B189)</f>
        <v>1036</v>
      </c>
      <c r="K190" s="6"/>
      <c r="L190" s="6"/>
    </row>
    <row r="191" spans="1:68" ht="41.25" customHeight="1" x14ac:dyDescent="0.2">
      <c r="A191" s="10" t="s">
        <v>163</v>
      </c>
      <c r="B191" s="14"/>
      <c r="C191" s="11"/>
      <c r="D191" s="11"/>
      <c r="E191" s="11"/>
      <c r="F191" s="11"/>
      <c r="G191" s="11"/>
      <c r="H191" s="11"/>
      <c r="I191" s="11"/>
      <c r="J191" s="11"/>
      <c r="K191" s="11"/>
      <c r="L191" s="11"/>
      <c r="M191" s="11"/>
      <c r="N191" s="11"/>
      <c r="O191" s="11"/>
      <c r="P191" s="11"/>
      <c r="Q191" s="11"/>
    </row>
    <row r="192" spans="1:68" ht="15.75" customHeight="1" x14ac:dyDescent="0.15">
      <c r="A192" s="239" t="s">
        <v>164</v>
      </c>
      <c r="B192" s="94" t="s">
        <v>71</v>
      </c>
      <c r="C192" s="6"/>
      <c r="D192" s="6"/>
      <c r="E192" s="6"/>
      <c r="F192" s="6"/>
      <c r="G192" s="6"/>
      <c r="H192" s="6"/>
      <c r="I192" s="6"/>
      <c r="J192" s="6"/>
      <c r="K192" s="6"/>
      <c r="L192" s="6"/>
      <c r="M192" s="6"/>
      <c r="N192" s="6"/>
    </row>
    <row r="193" spans="1:14" ht="16.5" customHeight="1" x14ac:dyDescent="0.15">
      <c r="A193" s="240" t="s">
        <v>165</v>
      </c>
      <c r="B193" s="150"/>
      <c r="C193" s="6"/>
      <c r="D193" s="6"/>
      <c r="E193" s="6"/>
      <c r="F193" s="6"/>
      <c r="G193" s="6"/>
      <c r="H193" s="6"/>
      <c r="I193" s="6"/>
      <c r="J193" s="6"/>
      <c r="K193" s="6"/>
      <c r="L193" s="6"/>
      <c r="M193" s="6"/>
      <c r="N193" s="6"/>
    </row>
    <row r="194" spans="1:14" ht="16.5" customHeight="1" x14ac:dyDescent="0.15">
      <c r="A194" s="241" t="s">
        <v>166</v>
      </c>
      <c r="B194" s="78"/>
      <c r="C194" s="6"/>
      <c r="D194" s="6"/>
      <c r="E194" s="6"/>
      <c r="F194" s="6"/>
      <c r="G194" s="6"/>
      <c r="H194" s="6"/>
      <c r="I194" s="6"/>
      <c r="J194" s="6"/>
      <c r="K194" s="6"/>
      <c r="L194" s="6"/>
      <c r="M194" s="6"/>
      <c r="N194" s="6"/>
    </row>
    <row r="195" spans="1:14" ht="16.5" customHeight="1" x14ac:dyDescent="0.15">
      <c r="A195" s="242" t="s">
        <v>167</v>
      </c>
      <c r="B195" s="154"/>
      <c r="C195" s="6"/>
      <c r="D195" s="6"/>
      <c r="E195" s="6"/>
      <c r="F195" s="6"/>
      <c r="G195" s="6"/>
      <c r="H195" s="6"/>
      <c r="I195" s="6"/>
      <c r="J195" s="6"/>
      <c r="K195" s="6"/>
      <c r="L195" s="6"/>
      <c r="M195" s="6"/>
      <c r="N195" s="6"/>
    </row>
    <row r="196" spans="1:14" ht="26.25" customHeight="1" x14ac:dyDescent="0.2">
      <c r="A196" s="243" t="s">
        <v>168</v>
      </c>
      <c r="B196" s="90"/>
      <c r="C196" s="90"/>
      <c r="D196" s="90"/>
    </row>
    <row r="197" spans="1:14" ht="31.5" customHeight="1" x14ac:dyDescent="0.2">
      <c r="A197" s="244" t="s">
        <v>82</v>
      </c>
      <c r="B197" s="94" t="s">
        <v>5</v>
      </c>
      <c r="N197" s="6"/>
    </row>
    <row r="198" spans="1:14" ht="15" customHeight="1" x14ac:dyDescent="0.2">
      <c r="A198" s="245" t="s">
        <v>83</v>
      </c>
      <c r="B198" s="76">
        <v>862</v>
      </c>
      <c r="M198" s="6"/>
      <c r="N198" s="6"/>
    </row>
    <row r="199" spans="1:14" ht="15" customHeight="1" x14ac:dyDescent="0.2">
      <c r="A199" s="160" t="s">
        <v>169</v>
      </c>
      <c r="B199" s="78">
        <v>944</v>
      </c>
      <c r="M199" s="6"/>
      <c r="N199" s="6"/>
    </row>
    <row r="200" spans="1:14" ht="15" customHeight="1" x14ac:dyDescent="0.2">
      <c r="A200" s="160" t="s">
        <v>170</v>
      </c>
      <c r="B200" s="78">
        <v>169</v>
      </c>
      <c r="M200" s="6"/>
      <c r="N200" s="6"/>
    </row>
    <row r="201" spans="1:14" ht="15" customHeight="1" x14ac:dyDescent="0.2">
      <c r="A201" s="246" t="s">
        <v>171</v>
      </c>
      <c r="B201" s="78"/>
      <c r="M201" s="6"/>
      <c r="N201" s="6"/>
    </row>
    <row r="202" spans="1:14" ht="15" customHeight="1" x14ac:dyDescent="0.2">
      <c r="A202" s="160" t="s">
        <v>172</v>
      </c>
      <c r="B202" s="78"/>
      <c r="M202" s="6"/>
      <c r="N202" s="6"/>
    </row>
    <row r="203" spans="1:14" ht="15" customHeight="1" x14ac:dyDescent="0.2">
      <c r="A203" s="160" t="s">
        <v>173</v>
      </c>
      <c r="B203" s="78"/>
      <c r="M203" s="6"/>
      <c r="N203" s="6"/>
    </row>
    <row r="204" spans="1:14" ht="15" customHeight="1" x14ac:dyDescent="0.2">
      <c r="A204" s="160" t="s">
        <v>174</v>
      </c>
      <c r="B204" s="78"/>
      <c r="M204" s="6"/>
      <c r="N204" s="6"/>
    </row>
    <row r="205" spans="1:14" ht="15" customHeight="1" x14ac:dyDescent="0.2">
      <c r="A205" s="160" t="s">
        <v>175</v>
      </c>
      <c r="B205" s="78"/>
      <c r="M205" s="6"/>
      <c r="N205" s="6"/>
    </row>
    <row r="206" spans="1:14" ht="15" customHeight="1" x14ac:dyDescent="0.2">
      <c r="A206" s="247" t="s">
        <v>86</v>
      </c>
      <c r="B206" s="78">
        <v>1036</v>
      </c>
      <c r="M206" s="6"/>
      <c r="N206" s="6"/>
    </row>
    <row r="207" spans="1:14" ht="15" customHeight="1" x14ac:dyDescent="0.2">
      <c r="A207" s="246" t="s">
        <v>176</v>
      </c>
      <c r="B207" s="78"/>
      <c r="M207" s="6"/>
      <c r="N207" s="6"/>
    </row>
    <row r="208" spans="1:14" ht="15" customHeight="1" x14ac:dyDescent="0.2">
      <c r="A208" s="246" t="s">
        <v>177</v>
      </c>
      <c r="B208" s="78"/>
      <c r="M208" s="6"/>
      <c r="N208" s="6"/>
    </row>
    <row r="209" spans="1:14" ht="15" customHeight="1" x14ac:dyDescent="0.2">
      <c r="A209" s="160" t="s">
        <v>178</v>
      </c>
      <c r="B209" s="78"/>
      <c r="L209" s="6"/>
      <c r="M209" s="6"/>
      <c r="N209" s="6"/>
    </row>
    <row r="210" spans="1:14" ht="15" customHeight="1" x14ac:dyDescent="0.2">
      <c r="A210" s="247" t="s">
        <v>179</v>
      </c>
      <c r="B210" s="78"/>
      <c r="L210" s="6"/>
      <c r="M210" s="6"/>
      <c r="N210" s="6"/>
    </row>
    <row r="211" spans="1:14" ht="21.75" customHeight="1" x14ac:dyDescent="0.2">
      <c r="A211" s="246" t="s">
        <v>180</v>
      </c>
      <c r="B211" s="78"/>
      <c r="L211" s="6"/>
      <c r="M211" s="6"/>
      <c r="N211" s="6"/>
    </row>
    <row r="212" spans="1:14" ht="15" customHeight="1" x14ac:dyDescent="0.2">
      <c r="A212" s="247" t="s">
        <v>181</v>
      </c>
      <c r="B212" s="78"/>
      <c r="L212" s="6"/>
      <c r="M212" s="6"/>
      <c r="N212" s="6"/>
    </row>
    <row r="213" spans="1:14" ht="15" customHeight="1" x14ac:dyDescent="0.2">
      <c r="A213" s="248" t="s">
        <v>182</v>
      </c>
      <c r="B213" s="78"/>
      <c r="L213" s="6"/>
      <c r="M213" s="6"/>
      <c r="N213" s="6"/>
    </row>
    <row r="214" spans="1:14" ht="15" customHeight="1" x14ac:dyDescent="0.2">
      <c r="A214" s="160" t="s">
        <v>183</v>
      </c>
      <c r="B214" s="78"/>
      <c r="L214" s="6"/>
      <c r="M214" s="6"/>
      <c r="N214" s="6"/>
    </row>
    <row r="215" spans="1:14" ht="23.25" customHeight="1" x14ac:dyDescent="0.2">
      <c r="A215" s="246" t="s">
        <v>184</v>
      </c>
      <c r="B215" s="78"/>
      <c r="L215" s="6"/>
      <c r="M215" s="6"/>
      <c r="N215" s="6"/>
    </row>
    <row r="216" spans="1:14" ht="15" customHeight="1" x14ac:dyDescent="0.2">
      <c r="A216" s="160" t="s">
        <v>185</v>
      </c>
      <c r="B216" s="78"/>
      <c r="L216" s="6"/>
      <c r="M216" s="6"/>
      <c r="N216" s="6"/>
    </row>
    <row r="217" spans="1:14" ht="15" customHeight="1" x14ac:dyDescent="0.2">
      <c r="A217" s="246" t="s">
        <v>186</v>
      </c>
      <c r="B217" s="78"/>
      <c r="L217" s="6"/>
      <c r="M217" s="6"/>
      <c r="N217" s="6"/>
    </row>
    <row r="218" spans="1:14" ht="15" customHeight="1" x14ac:dyDescent="0.2">
      <c r="A218" s="160" t="s">
        <v>92</v>
      </c>
      <c r="B218" s="78"/>
      <c r="L218" s="6"/>
      <c r="M218" s="6"/>
      <c r="N218" s="6"/>
    </row>
    <row r="219" spans="1:14" ht="15" customHeight="1" x14ac:dyDescent="0.2">
      <c r="A219" s="160" t="s">
        <v>93</v>
      </c>
      <c r="B219" s="78"/>
      <c r="L219" s="6"/>
      <c r="M219" s="6"/>
      <c r="N219" s="6"/>
    </row>
    <row r="220" spans="1:14" ht="15" customHeight="1" x14ac:dyDescent="0.2">
      <c r="A220" s="247" t="s">
        <v>187</v>
      </c>
      <c r="B220" s="78"/>
      <c r="L220" s="6"/>
      <c r="M220" s="6"/>
      <c r="N220" s="6"/>
    </row>
    <row r="221" spans="1:14" ht="15" customHeight="1" x14ac:dyDescent="0.2">
      <c r="A221" s="249" t="s">
        <v>188</v>
      </c>
      <c r="B221" s="154"/>
      <c r="L221" s="6"/>
      <c r="M221" s="6"/>
      <c r="N221" s="6"/>
    </row>
    <row r="222" spans="1:14" ht="15" customHeight="1" x14ac:dyDescent="0.2">
      <c r="A222" s="206" t="s">
        <v>5</v>
      </c>
      <c r="B222" s="56">
        <f>+SUM(B198:B221)</f>
        <v>3011</v>
      </c>
    </row>
    <row r="227" spans="1:68" x14ac:dyDescent="0.2">
      <c r="A227" s="6"/>
    </row>
    <row r="228" spans="1:68" x14ac:dyDescent="0.2">
      <c r="A228" s="6"/>
    </row>
    <row r="229" spans="1:68" x14ac:dyDescent="0.2">
      <c r="A229" s="6"/>
    </row>
    <row r="230" spans="1:68" x14ac:dyDescent="0.2">
      <c r="A230" s="6"/>
    </row>
    <row r="231" spans="1:68" s="238" customFormat="1" x14ac:dyDescent="0.2">
      <c r="A231" s="6"/>
      <c r="AW231" s="250"/>
      <c r="BA231" s="6"/>
      <c r="BB231" s="6"/>
      <c r="BC231" s="6"/>
      <c r="BD231" s="6"/>
      <c r="BE231" s="6"/>
      <c r="BF231" s="6"/>
      <c r="BP231" s="250"/>
    </row>
    <row r="232" spans="1:68" s="238" customFormat="1" x14ac:dyDescent="0.2">
      <c r="A232" s="6"/>
      <c r="AW232" s="250"/>
      <c r="BA232" s="6"/>
      <c r="BB232" s="6"/>
      <c r="BC232" s="6"/>
      <c r="BD232" s="6"/>
      <c r="BE232" s="6"/>
      <c r="BF232" s="6"/>
      <c r="BP232" s="250"/>
    </row>
    <row r="233" spans="1:68" s="238" customFormat="1" x14ac:dyDescent="0.2">
      <c r="A233" s="6"/>
      <c r="AW233" s="250"/>
      <c r="BA233" s="6"/>
      <c r="BB233" s="6"/>
      <c r="BC233" s="6"/>
      <c r="BD233" s="6"/>
      <c r="BE233" s="6"/>
      <c r="BF233" s="6"/>
      <c r="BP233" s="250"/>
    </row>
    <row r="234" spans="1:68" s="238" customFormat="1" x14ac:dyDescent="0.2">
      <c r="A234" s="6"/>
      <c r="AW234" s="250"/>
      <c r="BA234" s="6"/>
      <c r="BB234" s="6"/>
      <c r="BC234" s="6"/>
      <c r="BD234" s="6"/>
      <c r="BE234" s="6"/>
      <c r="BF234" s="6"/>
      <c r="BP234" s="250"/>
    </row>
    <row r="235" spans="1:68" s="238" customFormat="1" hidden="1" x14ac:dyDescent="0.2">
      <c r="A235" s="6"/>
      <c r="AW235" s="250"/>
      <c r="BA235" s="6"/>
      <c r="BB235" s="6"/>
      <c r="BC235" s="6"/>
      <c r="BD235" s="6"/>
      <c r="BE235" s="6"/>
      <c r="BF235" s="6"/>
      <c r="BP235" s="250"/>
    </row>
    <row r="236" spans="1:68" s="238" customFormat="1" hidden="1" x14ac:dyDescent="0.2">
      <c r="A236" s="251">
        <f>SUM(A8:Y222)</f>
        <v>12030</v>
      </c>
      <c r="AW236" s="250"/>
      <c r="BA236" s="6"/>
      <c r="BB236" s="6"/>
      <c r="BC236" s="6"/>
      <c r="BD236" s="6"/>
      <c r="BE236" s="251">
        <f>SUM(BD1:BG205)</f>
        <v>0</v>
      </c>
      <c r="BF236" s="6"/>
      <c r="BP236" s="250"/>
    </row>
    <row r="237" spans="1:68" s="238" customFormat="1" hidden="1" x14ac:dyDescent="0.2">
      <c r="A237" s="6"/>
      <c r="AW237" s="250"/>
      <c r="BA237" s="6"/>
      <c r="BB237" s="6"/>
      <c r="BC237" s="6"/>
      <c r="BD237" s="6"/>
      <c r="BF237" s="6"/>
      <c r="BP237" s="250"/>
    </row>
    <row r="238" spans="1:68" s="238" customFormat="1" hidden="1" x14ac:dyDescent="0.2">
      <c r="A238" s="6"/>
      <c r="AW238" s="250"/>
      <c r="BA238" s="6"/>
      <c r="BB238" s="6"/>
      <c r="BC238" s="6"/>
      <c r="BD238" s="6"/>
      <c r="BE238" s="6"/>
      <c r="BF238" s="6"/>
      <c r="BP238" s="250"/>
    </row>
    <row r="239" spans="1:68" s="238" customFormat="1" x14ac:dyDescent="0.2">
      <c r="A239" s="6"/>
      <c r="AW239" s="250"/>
      <c r="BA239" s="6"/>
      <c r="BB239" s="6"/>
      <c r="BC239" s="6"/>
      <c r="BD239" s="6"/>
      <c r="BE239" s="6"/>
      <c r="BF239" s="6"/>
      <c r="BP239" s="250"/>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A46:A65536 IW46:IW65536 SS46:SS65536 ACO46:ACO65536 AMK46:AMK65536 AWG46:AWG65536 BGC46:BGC65536 BPY46:BPY65536 BZU46:BZU65536 CJQ46:CJQ65536 CTM46:CTM65536 DDI46:DDI65536 DNE46:DNE65536 DXA46:DXA65536 EGW46:EGW65536 EQS46:EQS65536 FAO46:FAO65536 FKK46:FKK65536 FUG46:FUG65536 GEC46:GEC65536 GNY46:GNY65536 GXU46:GXU65536 HHQ46:HHQ65536 HRM46:HRM65536 IBI46:IBI65536 ILE46:ILE65536 IVA46:IVA65536 JEW46:JEW65536 JOS46:JOS65536 JYO46:JYO65536 KIK46:KIK65536 KSG46:KSG65536 LCC46:LCC65536 LLY46:LLY65536 LVU46:LVU65536 MFQ46:MFQ65536 MPM46:MPM65536 MZI46:MZI65536 NJE46:NJE65536 NTA46:NTA65536 OCW46:OCW65536 OMS46:OMS65536 OWO46:OWO65536 PGK46:PGK65536 PQG46:PQG65536 QAC46:QAC65536 QJY46:QJY65536 QTU46:QTU65536 RDQ46:RDQ65536 RNM46:RNM65536 RXI46:RXI65536 SHE46:SHE65536 SRA46:SRA65536 TAW46:TAW65536 TKS46:TKS65536 TUO46:TUO65536 UEK46:UEK65536 UOG46:UOG65536 UYC46:UYC65536 VHY46:VHY65536 VRU46:VRU65536 WBQ46:WBQ65536 WLM46:WLM65536 WVI46:WVI65536 A65582:A131072 IW65582:IW131072 SS65582:SS131072 ACO65582:ACO131072 AMK65582:AMK131072 AWG65582:AWG131072 BGC65582:BGC131072 BPY65582:BPY131072 BZU65582:BZU131072 CJQ65582:CJQ131072 CTM65582:CTM131072 DDI65582:DDI131072 DNE65582:DNE131072 DXA65582:DXA131072 EGW65582:EGW131072 EQS65582:EQS131072 FAO65582:FAO131072 FKK65582:FKK131072 FUG65582:FUG131072 GEC65582:GEC131072 GNY65582:GNY131072 GXU65582:GXU131072 HHQ65582:HHQ131072 HRM65582:HRM131072 IBI65582:IBI131072 ILE65582:ILE131072 IVA65582:IVA131072 JEW65582:JEW131072 JOS65582:JOS131072 JYO65582:JYO131072 KIK65582:KIK131072 KSG65582:KSG131072 LCC65582:LCC131072 LLY65582:LLY131072 LVU65582:LVU131072 MFQ65582:MFQ131072 MPM65582:MPM131072 MZI65582:MZI131072 NJE65582:NJE131072 NTA65582:NTA131072 OCW65582:OCW131072 OMS65582:OMS131072 OWO65582:OWO131072 PGK65582:PGK131072 PQG65582:PQG131072 QAC65582:QAC131072 QJY65582:QJY131072 QTU65582:QTU131072 RDQ65582:RDQ131072 RNM65582:RNM131072 RXI65582:RXI131072 SHE65582:SHE131072 SRA65582:SRA131072 TAW65582:TAW131072 TKS65582:TKS131072 TUO65582:TUO131072 UEK65582:UEK131072 UOG65582:UOG131072 UYC65582:UYC131072 VHY65582:VHY131072 VRU65582:VRU131072 WBQ65582:WBQ131072 WLM65582:WLM131072 WVI65582:WVI131072 A131118:A196608 IW131118:IW196608 SS131118:SS196608 ACO131118:ACO196608 AMK131118:AMK196608 AWG131118:AWG196608 BGC131118:BGC196608 BPY131118:BPY196608 BZU131118:BZU196608 CJQ131118:CJQ196608 CTM131118:CTM196608 DDI131118:DDI196608 DNE131118:DNE196608 DXA131118:DXA196608 EGW131118:EGW196608 EQS131118:EQS196608 FAO131118:FAO196608 FKK131118:FKK196608 FUG131118:FUG196608 GEC131118:GEC196608 GNY131118:GNY196608 GXU131118:GXU196608 HHQ131118:HHQ196608 HRM131118:HRM196608 IBI131118:IBI196608 ILE131118:ILE196608 IVA131118:IVA196608 JEW131118:JEW196608 JOS131118:JOS196608 JYO131118:JYO196608 KIK131118:KIK196608 KSG131118:KSG196608 LCC131118:LCC196608 LLY131118:LLY196608 LVU131118:LVU196608 MFQ131118:MFQ196608 MPM131118:MPM196608 MZI131118:MZI196608 NJE131118:NJE196608 NTA131118:NTA196608 OCW131118:OCW196608 OMS131118:OMS196608 OWO131118:OWO196608 PGK131118:PGK196608 PQG131118:PQG196608 QAC131118:QAC196608 QJY131118:QJY196608 QTU131118:QTU196608 RDQ131118:RDQ196608 RNM131118:RNM196608 RXI131118:RXI196608 SHE131118:SHE196608 SRA131118:SRA196608 TAW131118:TAW196608 TKS131118:TKS196608 TUO131118:TUO196608 UEK131118:UEK196608 UOG131118:UOG196608 UYC131118:UYC196608 VHY131118:VHY196608 VRU131118:VRU196608 WBQ131118:WBQ196608 WLM131118:WLM196608 WVI131118:WVI196608 A196654:A262144 IW196654:IW262144 SS196654:SS262144 ACO196654:ACO262144 AMK196654:AMK262144 AWG196654:AWG262144 BGC196654:BGC262144 BPY196654:BPY262144 BZU196654:BZU262144 CJQ196654:CJQ262144 CTM196654:CTM262144 DDI196654:DDI262144 DNE196654:DNE262144 DXA196654:DXA262144 EGW196654:EGW262144 EQS196654:EQS262144 FAO196654:FAO262144 FKK196654:FKK262144 FUG196654:FUG262144 GEC196654:GEC262144 GNY196654:GNY262144 GXU196654:GXU262144 HHQ196654:HHQ262144 HRM196654:HRM262144 IBI196654:IBI262144 ILE196654:ILE262144 IVA196654:IVA262144 JEW196654:JEW262144 JOS196654:JOS262144 JYO196654:JYO262144 KIK196654:KIK262144 KSG196654:KSG262144 LCC196654:LCC262144 LLY196654:LLY262144 LVU196654:LVU262144 MFQ196654:MFQ262144 MPM196654:MPM262144 MZI196654:MZI262144 NJE196654:NJE262144 NTA196654:NTA262144 OCW196654:OCW262144 OMS196654:OMS262144 OWO196654:OWO262144 PGK196654:PGK262144 PQG196654:PQG262144 QAC196654:QAC262144 QJY196654:QJY262144 QTU196654:QTU262144 RDQ196654:RDQ262144 RNM196654:RNM262144 RXI196654:RXI262144 SHE196654:SHE262144 SRA196654:SRA262144 TAW196654:TAW262144 TKS196654:TKS262144 TUO196654:TUO262144 UEK196654:UEK262144 UOG196654:UOG262144 UYC196654:UYC262144 VHY196654:VHY262144 VRU196654:VRU262144 WBQ196654:WBQ262144 WLM196654:WLM262144 WVI196654:WVI262144 A262190:A327680 IW262190:IW327680 SS262190:SS327680 ACO262190:ACO327680 AMK262190:AMK327680 AWG262190:AWG327680 BGC262190:BGC327680 BPY262190:BPY327680 BZU262190:BZU327680 CJQ262190:CJQ327680 CTM262190:CTM327680 DDI262190:DDI327680 DNE262190:DNE327680 DXA262190:DXA327680 EGW262190:EGW327680 EQS262190:EQS327680 FAO262190:FAO327680 FKK262190:FKK327680 FUG262190:FUG327680 GEC262190:GEC327680 GNY262190:GNY327680 GXU262190:GXU327680 HHQ262190:HHQ327680 HRM262190:HRM327680 IBI262190:IBI327680 ILE262190:ILE327680 IVA262190:IVA327680 JEW262190:JEW327680 JOS262190:JOS327680 JYO262190:JYO327680 KIK262190:KIK327680 KSG262190:KSG327680 LCC262190:LCC327680 LLY262190:LLY327680 LVU262190:LVU327680 MFQ262190:MFQ327680 MPM262190:MPM327680 MZI262190:MZI327680 NJE262190:NJE327680 NTA262190:NTA327680 OCW262190:OCW327680 OMS262190:OMS327680 OWO262190:OWO327680 PGK262190:PGK327680 PQG262190:PQG327680 QAC262190:QAC327680 QJY262190:QJY327680 QTU262190:QTU327680 RDQ262190:RDQ327680 RNM262190:RNM327680 RXI262190:RXI327680 SHE262190:SHE327680 SRA262190:SRA327680 TAW262190:TAW327680 TKS262190:TKS327680 TUO262190:TUO327680 UEK262190:UEK327680 UOG262190:UOG327680 UYC262190:UYC327680 VHY262190:VHY327680 VRU262190:VRU327680 WBQ262190:WBQ327680 WLM262190:WLM327680 WVI262190:WVI327680 A327726:A393216 IW327726:IW393216 SS327726:SS393216 ACO327726:ACO393216 AMK327726:AMK393216 AWG327726:AWG393216 BGC327726:BGC393216 BPY327726:BPY393216 BZU327726:BZU393216 CJQ327726:CJQ393216 CTM327726:CTM393216 DDI327726:DDI393216 DNE327726:DNE393216 DXA327726:DXA393216 EGW327726:EGW393216 EQS327726:EQS393216 FAO327726:FAO393216 FKK327726:FKK393216 FUG327726:FUG393216 GEC327726:GEC393216 GNY327726:GNY393216 GXU327726:GXU393216 HHQ327726:HHQ393216 HRM327726:HRM393216 IBI327726:IBI393216 ILE327726:ILE393216 IVA327726:IVA393216 JEW327726:JEW393216 JOS327726:JOS393216 JYO327726:JYO393216 KIK327726:KIK393216 KSG327726:KSG393216 LCC327726:LCC393216 LLY327726:LLY393216 LVU327726:LVU393216 MFQ327726:MFQ393216 MPM327726:MPM393216 MZI327726:MZI393216 NJE327726:NJE393216 NTA327726:NTA393216 OCW327726:OCW393216 OMS327726:OMS393216 OWO327726:OWO393216 PGK327726:PGK393216 PQG327726:PQG393216 QAC327726:QAC393216 QJY327726:QJY393216 QTU327726:QTU393216 RDQ327726:RDQ393216 RNM327726:RNM393216 RXI327726:RXI393216 SHE327726:SHE393216 SRA327726:SRA393216 TAW327726:TAW393216 TKS327726:TKS393216 TUO327726:TUO393216 UEK327726:UEK393216 UOG327726:UOG393216 UYC327726:UYC393216 VHY327726:VHY393216 VRU327726:VRU393216 WBQ327726:WBQ393216 WLM327726:WLM393216 WVI327726:WVI393216 A393262:A458752 IW393262:IW458752 SS393262:SS458752 ACO393262:ACO458752 AMK393262:AMK458752 AWG393262:AWG458752 BGC393262:BGC458752 BPY393262:BPY458752 BZU393262:BZU458752 CJQ393262:CJQ458752 CTM393262:CTM458752 DDI393262:DDI458752 DNE393262:DNE458752 DXA393262:DXA458752 EGW393262:EGW458752 EQS393262:EQS458752 FAO393262:FAO458752 FKK393262:FKK458752 FUG393262:FUG458752 GEC393262:GEC458752 GNY393262:GNY458752 GXU393262:GXU458752 HHQ393262:HHQ458752 HRM393262:HRM458752 IBI393262:IBI458752 ILE393262:ILE458752 IVA393262:IVA458752 JEW393262:JEW458752 JOS393262:JOS458752 JYO393262:JYO458752 KIK393262:KIK458752 KSG393262:KSG458752 LCC393262:LCC458752 LLY393262:LLY458752 LVU393262:LVU458752 MFQ393262:MFQ458752 MPM393262:MPM458752 MZI393262:MZI458752 NJE393262:NJE458752 NTA393262:NTA458752 OCW393262:OCW458752 OMS393262:OMS458752 OWO393262:OWO458752 PGK393262:PGK458752 PQG393262:PQG458752 QAC393262:QAC458752 QJY393262:QJY458752 QTU393262:QTU458752 RDQ393262:RDQ458752 RNM393262:RNM458752 RXI393262:RXI458752 SHE393262:SHE458752 SRA393262:SRA458752 TAW393262:TAW458752 TKS393262:TKS458752 TUO393262:TUO458752 UEK393262:UEK458752 UOG393262:UOG458752 UYC393262:UYC458752 VHY393262:VHY458752 VRU393262:VRU458752 WBQ393262:WBQ458752 WLM393262:WLM458752 WVI393262:WVI458752 A458798:A524288 IW458798:IW524288 SS458798:SS524288 ACO458798:ACO524288 AMK458798:AMK524288 AWG458798:AWG524288 BGC458798:BGC524288 BPY458798:BPY524288 BZU458798:BZU524288 CJQ458798:CJQ524288 CTM458798:CTM524288 DDI458798:DDI524288 DNE458798:DNE524288 DXA458798:DXA524288 EGW458798:EGW524288 EQS458798:EQS524288 FAO458798:FAO524288 FKK458798:FKK524288 FUG458798:FUG524288 GEC458798:GEC524288 GNY458798:GNY524288 GXU458798:GXU524288 HHQ458798:HHQ524288 HRM458798:HRM524288 IBI458798:IBI524288 ILE458798:ILE524288 IVA458798:IVA524288 JEW458798:JEW524288 JOS458798:JOS524288 JYO458798:JYO524288 KIK458798:KIK524288 KSG458798:KSG524288 LCC458798:LCC524288 LLY458798:LLY524288 LVU458798:LVU524288 MFQ458798:MFQ524288 MPM458798:MPM524288 MZI458798:MZI524288 NJE458798:NJE524288 NTA458798:NTA524288 OCW458798:OCW524288 OMS458798:OMS524288 OWO458798:OWO524288 PGK458798:PGK524288 PQG458798:PQG524288 QAC458798:QAC524288 QJY458798:QJY524288 QTU458798:QTU524288 RDQ458798:RDQ524288 RNM458798:RNM524288 RXI458798:RXI524288 SHE458798:SHE524288 SRA458798:SRA524288 TAW458798:TAW524288 TKS458798:TKS524288 TUO458798:TUO524288 UEK458798:UEK524288 UOG458798:UOG524288 UYC458798:UYC524288 VHY458798:VHY524288 VRU458798:VRU524288 WBQ458798:WBQ524288 WLM458798:WLM524288 WVI458798:WVI524288 A524334:A589824 IW524334:IW589824 SS524334:SS589824 ACO524334:ACO589824 AMK524334:AMK589824 AWG524334:AWG589824 BGC524334:BGC589824 BPY524334:BPY589824 BZU524334:BZU589824 CJQ524334:CJQ589824 CTM524334:CTM589824 DDI524334:DDI589824 DNE524334:DNE589824 DXA524334:DXA589824 EGW524334:EGW589824 EQS524334:EQS589824 FAO524334:FAO589824 FKK524334:FKK589824 FUG524334:FUG589824 GEC524334:GEC589824 GNY524334:GNY589824 GXU524334:GXU589824 HHQ524334:HHQ589824 HRM524334:HRM589824 IBI524334:IBI589824 ILE524334:ILE589824 IVA524334:IVA589824 JEW524334:JEW589824 JOS524334:JOS589824 JYO524334:JYO589824 KIK524334:KIK589824 KSG524334:KSG589824 LCC524334:LCC589824 LLY524334:LLY589824 LVU524334:LVU589824 MFQ524334:MFQ589824 MPM524334:MPM589824 MZI524334:MZI589824 NJE524334:NJE589824 NTA524334:NTA589824 OCW524334:OCW589824 OMS524334:OMS589824 OWO524334:OWO589824 PGK524334:PGK589824 PQG524334:PQG589824 QAC524334:QAC589824 QJY524334:QJY589824 QTU524334:QTU589824 RDQ524334:RDQ589824 RNM524334:RNM589824 RXI524334:RXI589824 SHE524334:SHE589824 SRA524334:SRA589824 TAW524334:TAW589824 TKS524334:TKS589824 TUO524334:TUO589824 UEK524334:UEK589824 UOG524334:UOG589824 UYC524334:UYC589824 VHY524334:VHY589824 VRU524334:VRU589824 WBQ524334:WBQ589824 WLM524334:WLM589824 WVI524334:WVI589824 A589870:A655360 IW589870:IW655360 SS589870:SS655360 ACO589870:ACO655360 AMK589870:AMK655360 AWG589870:AWG655360 BGC589870:BGC655360 BPY589870:BPY655360 BZU589870:BZU655360 CJQ589870:CJQ655360 CTM589870:CTM655360 DDI589870:DDI655360 DNE589870:DNE655360 DXA589870:DXA655360 EGW589870:EGW655360 EQS589870:EQS655360 FAO589870:FAO655360 FKK589870:FKK655360 FUG589870:FUG655360 GEC589870:GEC655360 GNY589870:GNY655360 GXU589870:GXU655360 HHQ589870:HHQ655360 HRM589870:HRM655360 IBI589870:IBI655360 ILE589870:ILE655360 IVA589870:IVA655360 JEW589870:JEW655360 JOS589870:JOS655360 JYO589870:JYO655360 KIK589870:KIK655360 KSG589870:KSG655360 LCC589870:LCC655360 LLY589870:LLY655360 LVU589870:LVU655360 MFQ589870:MFQ655360 MPM589870:MPM655360 MZI589870:MZI655360 NJE589870:NJE655360 NTA589870:NTA655360 OCW589870:OCW655360 OMS589870:OMS655360 OWO589870:OWO655360 PGK589870:PGK655360 PQG589870:PQG655360 QAC589870:QAC655360 QJY589870:QJY655360 QTU589870:QTU655360 RDQ589870:RDQ655360 RNM589870:RNM655360 RXI589870:RXI655360 SHE589870:SHE655360 SRA589870:SRA655360 TAW589870:TAW655360 TKS589870:TKS655360 TUO589870:TUO655360 UEK589870:UEK655360 UOG589870:UOG655360 UYC589870:UYC655360 VHY589870:VHY655360 VRU589870:VRU655360 WBQ589870:WBQ655360 WLM589870:WLM655360 WVI589870:WVI655360 A655406:A720896 IW655406:IW720896 SS655406:SS720896 ACO655406:ACO720896 AMK655406:AMK720896 AWG655406:AWG720896 BGC655406:BGC720896 BPY655406:BPY720896 BZU655406:BZU720896 CJQ655406:CJQ720896 CTM655406:CTM720896 DDI655406:DDI720896 DNE655406:DNE720896 DXA655406:DXA720896 EGW655406:EGW720896 EQS655406:EQS720896 FAO655406:FAO720896 FKK655406:FKK720896 FUG655406:FUG720896 GEC655406:GEC720896 GNY655406:GNY720896 GXU655406:GXU720896 HHQ655406:HHQ720896 HRM655406:HRM720896 IBI655406:IBI720896 ILE655406:ILE720896 IVA655406:IVA720896 JEW655406:JEW720896 JOS655406:JOS720896 JYO655406:JYO720896 KIK655406:KIK720896 KSG655406:KSG720896 LCC655406:LCC720896 LLY655406:LLY720896 LVU655406:LVU720896 MFQ655406:MFQ720896 MPM655406:MPM720896 MZI655406:MZI720896 NJE655406:NJE720896 NTA655406:NTA720896 OCW655406:OCW720896 OMS655406:OMS720896 OWO655406:OWO720896 PGK655406:PGK720896 PQG655406:PQG720896 QAC655406:QAC720896 QJY655406:QJY720896 QTU655406:QTU720896 RDQ655406:RDQ720896 RNM655406:RNM720896 RXI655406:RXI720896 SHE655406:SHE720896 SRA655406:SRA720896 TAW655406:TAW720896 TKS655406:TKS720896 TUO655406:TUO720896 UEK655406:UEK720896 UOG655406:UOG720896 UYC655406:UYC720896 VHY655406:VHY720896 VRU655406:VRU720896 WBQ655406:WBQ720896 WLM655406:WLM720896 WVI655406:WVI720896 A720942:A786432 IW720942:IW786432 SS720942:SS786432 ACO720942:ACO786432 AMK720942:AMK786432 AWG720942:AWG786432 BGC720942:BGC786432 BPY720942:BPY786432 BZU720942:BZU786432 CJQ720942:CJQ786432 CTM720942:CTM786432 DDI720942:DDI786432 DNE720942:DNE786432 DXA720942:DXA786432 EGW720942:EGW786432 EQS720942:EQS786432 FAO720942:FAO786432 FKK720942:FKK786432 FUG720942:FUG786432 GEC720942:GEC786432 GNY720942:GNY786432 GXU720942:GXU786432 HHQ720942:HHQ786432 HRM720942:HRM786432 IBI720942:IBI786432 ILE720942:ILE786432 IVA720942:IVA786432 JEW720942:JEW786432 JOS720942:JOS786432 JYO720942:JYO786432 KIK720942:KIK786432 KSG720942:KSG786432 LCC720942:LCC786432 LLY720942:LLY786432 LVU720942:LVU786432 MFQ720942:MFQ786432 MPM720942:MPM786432 MZI720942:MZI786432 NJE720942:NJE786432 NTA720942:NTA786432 OCW720942:OCW786432 OMS720942:OMS786432 OWO720942:OWO786432 PGK720942:PGK786432 PQG720942:PQG786432 QAC720942:QAC786432 QJY720942:QJY786432 QTU720942:QTU786432 RDQ720942:RDQ786432 RNM720942:RNM786432 RXI720942:RXI786432 SHE720942:SHE786432 SRA720942:SRA786432 TAW720942:TAW786432 TKS720942:TKS786432 TUO720942:TUO786432 UEK720942:UEK786432 UOG720942:UOG786432 UYC720942:UYC786432 VHY720942:VHY786432 VRU720942:VRU786432 WBQ720942:WBQ786432 WLM720942:WLM786432 WVI720942:WVI786432 A786478:A851968 IW786478:IW851968 SS786478:SS851968 ACO786478:ACO851968 AMK786478:AMK851968 AWG786478:AWG851968 BGC786478:BGC851968 BPY786478:BPY851968 BZU786478:BZU851968 CJQ786478:CJQ851968 CTM786478:CTM851968 DDI786478:DDI851968 DNE786478:DNE851968 DXA786478:DXA851968 EGW786478:EGW851968 EQS786478:EQS851968 FAO786478:FAO851968 FKK786478:FKK851968 FUG786478:FUG851968 GEC786478:GEC851968 GNY786478:GNY851968 GXU786478:GXU851968 HHQ786478:HHQ851968 HRM786478:HRM851968 IBI786478:IBI851968 ILE786478:ILE851968 IVA786478:IVA851968 JEW786478:JEW851968 JOS786478:JOS851968 JYO786478:JYO851968 KIK786478:KIK851968 KSG786478:KSG851968 LCC786478:LCC851968 LLY786478:LLY851968 LVU786478:LVU851968 MFQ786478:MFQ851968 MPM786478:MPM851968 MZI786478:MZI851968 NJE786478:NJE851968 NTA786478:NTA851968 OCW786478:OCW851968 OMS786478:OMS851968 OWO786478:OWO851968 PGK786478:PGK851968 PQG786478:PQG851968 QAC786478:QAC851968 QJY786478:QJY851968 QTU786478:QTU851968 RDQ786478:RDQ851968 RNM786478:RNM851968 RXI786478:RXI851968 SHE786478:SHE851968 SRA786478:SRA851968 TAW786478:TAW851968 TKS786478:TKS851968 TUO786478:TUO851968 UEK786478:UEK851968 UOG786478:UOG851968 UYC786478:UYC851968 VHY786478:VHY851968 VRU786478:VRU851968 WBQ786478:WBQ851968 WLM786478:WLM851968 WVI786478:WVI851968 A852014:A917504 IW852014:IW917504 SS852014:SS917504 ACO852014:ACO917504 AMK852014:AMK917504 AWG852014:AWG917504 BGC852014:BGC917504 BPY852014:BPY917504 BZU852014:BZU917504 CJQ852014:CJQ917504 CTM852014:CTM917504 DDI852014:DDI917504 DNE852014:DNE917504 DXA852014:DXA917504 EGW852014:EGW917504 EQS852014:EQS917504 FAO852014:FAO917504 FKK852014:FKK917504 FUG852014:FUG917504 GEC852014:GEC917504 GNY852014:GNY917504 GXU852014:GXU917504 HHQ852014:HHQ917504 HRM852014:HRM917504 IBI852014:IBI917504 ILE852014:ILE917504 IVA852014:IVA917504 JEW852014:JEW917504 JOS852014:JOS917504 JYO852014:JYO917504 KIK852014:KIK917504 KSG852014:KSG917504 LCC852014:LCC917504 LLY852014:LLY917504 LVU852014:LVU917504 MFQ852014:MFQ917504 MPM852014:MPM917504 MZI852014:MZI917504 NJE852014:NJE917504 NTA852014:NTA917504 OCW852014:OCW917504 OMS852014:OMS917504 OWO852014:OWO917504 PGK852014:PGK917504 PQG852014:PQG917504 QAC852014:QAC917504 QJY852014:QJY917504 QTU852014:QTU917504 RDQ852014:RDQ917504 RNM852014:RNM917504 RXI852014:RXI917504 SHE852014:SHE917504 SRA852014:SRA917504 TAW852014:TAW917504 TKS852014:TKS917504 TUO852014:TUO917504 UEK852014:UEK917504 UOG852014:UOG917504 UYC852014:UYC917504 VHY852014:VHY917504 VRU852014:VRU917504 WBQ852014:WBQ917504 WLM852014:WLM917504 WVI852014:WVI917504 A917550:A983040 IW917550:IW983040 SS917550:SS983040 ACO917550:ACO983040 AMK917550:AMK983040 AWG917550:AWG983040 BGC917550:BGC983040 BPY917550:BPY983040 BZU917550:BZU983040 CJQ917550:CJQ983040 CTM917550:CTM983040 DDI917550:DDI983040 DNE917550:DNE983040 DXA917550:DXA983040 EGW917550:EGW983040 EQS917550:EQS983040 FAO917550:FAO983040 FKK917550:FKK983040 FUG917550:FUG983040 GEC917550:GEC983040 GNY917550:GNY983040 GXU917550:GXU983040 HHQ917550:HHQ983040 HRM917550:HRM983040 IBI917550:IBI983040 ILE917550:ILE983040 IVA917550:IVA983040 JEW917550:JEW983040 JOS917550:JOS983040 JYO917550:JYO983040 KIK917550:KIK983040 KSG917550:KSG983040 LCC917550:LCC983040 LLY917550:LLY983040 LVU917550:LVU983040 MFQ917550:MFQ983040 MPM917550:MPM983040 MZI917550:MZI983040 NJE917550:NJE983040 NTA917550:NTA983040 OCW917550:OCW983040 OMS917550:OMS983040 OWO917550:OWO983040 PGK917550:PGK983040 PQG917550:PQG983040 QAC917550:QAC983040 QJY917550:QJY983040 QTU917550:QTU983040 RDQ917550:RDQ983040 RNM917550:RNM983040 RXI917550:RXI983040 SHE917550:SHE983040 SRA917550:SRA983040 TAW917550:TAW983040 TKS917550:TKS983040 TUO917550:TUO983040 UEK917550:UEK983040 UOG917550:UOG983040 UYC917550:UYC983040 VHY917550:VHY983040 VRU917550:VRU983040 WBQ917550:WBQ983040 WLM917550:WLM983040 WVI917550:WVI983040 A983086:A1048576 IW983086:IW1048576 SS983086:SS1048576 ACO983086:ACO1048576 AMK983086:AMK1048576 AWG983086:AWG1048576 BGC983086:BGC1048576 BPY983086:BPY1048576 BZU983086:BZU1048576 CJQ983086:CJQ1048576 CTM983086:CTM1048576 DDI983086:DDI1048576 DNE983086:DNE1048576 DXA983086:DXA1048576 EGW983086:EGW1048576 EQS983086:EQS1048576 FAO983086:FAO1048576 FKK983086:FKK1048576 FUG983086:FUG1048576 GEC983086:GEC1048576 GNY983086:GNY1048576 GXU983086:GXU1048576 HHQ983086:HHQ1048576 HRM983086:HRM1048576 IBI983086:IBI1048576 ILE983086:ILE1048576 IVA983086:IVA1048576 JEW983086:JEW1048576 JOS983086:JOS1048576 JYO983086:JYO1048576 KIK983086:KIK1048576 KSG983086:KSG1048576 LCC983086:LCC1048576 LLY983086:LLY1048576 LVU983086:LVU1048576 MFQ983086:MFQ1048576 MPM983086:MPM1048576 MZI983086:MZI1048576 NJE983086:NJE1048576 NTA983086:NTA1048576 OCW983086:OCW1048576 OMS983086:OMS1048576 OWO983086:OWO1048576 PGK983086:PGK1048576 PQG983086:PQG1048576 QAC983086:QAC1048576 QJY983086:QJY1048576 QTU983086:QTU1048576 RDQ983086:RDQ1048576 RNM983086:RNM1048576 RXI983086:RXI1048576 SHE983086:SHE1048576 SRA983086:SRA1048576 TAW983086:TAW1048576 TKS983086:TKS1048576 TUO983086:TUO1048576 UEK983086:UEK1048576 UOG983086:UOG1048576 UYC983086:UYC1048576 VHY983086:VHY1048576 VRU983086:VRU1048576 WBQ983086:WBQ1048576 WLM983086:WLM1048576 WVI983086:WVI1048576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C47:C113 IY47:IY113 SU47:SU113 ACQ47:ACQ113 AMM47:AMM113 AWI47:AWI113 BGE47:BGE113 BQA47:BQA113 BZW47:BZW113 CJS47:CJS113 CTO47:CTO113 DDK47:DDK113 DNG47:DNG113 DXC47:DXC113 EGY47:EGY113 EQU47:EQU113 FAQ47:FAQ113 FKM47:FKM113 FUI47:FUI113 GEE47:GEE113 GOA47:GOA113 GXW47:GXW113 HHS47:HHS113 HRO47:HRO113 IBK47:IBK113 ILG47:ILG113 IVC47:IVC113 JEY47:JEY113 JOU47:JOU113 JYQ47:JYQ113 KIM47:KIM113 KSI47:KSI113 LCE47:LCE113 LMA47:LMA113 LVW47:LVW113 MFS47:MFS113 MPO47:MPO113 MZK47:MZK113 NJG47:NJG113 NTC47:NTC113 OCY47:OCY113 OMU47:OMU113 OWQ47:OWQ113 PGM47:PGM113 PQI47:PQI113 QAE47:QAE113 QKA47:QKA113 QTW47:QTW113 RDS47:RDS113 RNO47:RNO113 RXK47:RXK113 SHG47:SHG113 SRC47:SRC113 TAY47:TAY113 TKU47:TKU113 TUQ47:TUQ113 UEM47:UEM113 UOI47:UOI113 UYE47:UYE113 VIA47:VIA113 VRW47:VRW113 WBS47:WBS113 WLO47:WLO113 WVK47:WVK113 C65583:C65649 IY65583:IY65649 SU65583:SU65649 ACQ65583:ACQ65649 AMM65583:AMM65649 AWI65583:AWI65649 BGE65583:BGE65649 BQA65583:BQA65649 BZW65583:BZW65649 CJS65583:CJS65649 CTO65583:CTO65649 DDK65583:DDK65649 DNG65583:DNG65649 DXC65583:DXC65649 EGY65583:EGY65649 EQU65583:EQU65649 FAQ65583:FAQ65649 FKM65583:FKM65649 FUI65583:FUI65649 GEE65583:GEE65649 GOA65583:GOA65649 GXW65583:GXW65649 HHS65583:HHS65649 HRO65583:HRO65649 IBK65583:IBK65649 ILG65583:ILG65649 IVC65583:IVC65649 JEY65583:JEY65649 JOU65583:JOU65649 JYQ65583:JYQ65649 KIM65583:KIM65649 KSI65583:KSI65649 LCE65583:LCE65649 LMA65583:LMA65649 LVW65583:LVW65649 MFS65583:MFS65649 MPO65583:MPO65649 MZK65583:MZK65649 NJG65583:NJG65649 NTC65583:NTC65649 OCY65583:OCY65649 OMU65583:OMU65649 OWQ65583:OWQ65649 PGM65583:PGM65649 PQI65583:PQI65649 QAE65583:QAE65649 QKA65583:QKA65649 QTW65583:QTW65649 RDS65583:RDS65649 RNO65583:RNO65649 RXK65583:RXK65649 SHG65583:SHG65649 SRC65583:SRC65649 TAY65583:TAY65649 TKU65583:TKU65649 TUQ65583:TUQ65649 UEM65583:UEM65649 UOI65583:UOI65649 UYE65583:UYE65649 VIA65583:VIA65649 VRW65583:VRW65649 WBS65583:WBS65649 WLO65583:WLO65649 WVK65583:WVK65649 C131119:C131185 IY131119:IY131185 SU131119:SU131185 ACQ131119:ACQ131185 AMM131119:AMM131185 AWI131119:AWI131185 BGE131119:BGE131185 BQA131119:BQA131185 BZW131119:BZW131185 CJS131119:CJS131185 CTO131119:CTO131185 DDK131119:DDK131185 DNG131119:DNG131185 DXC131119:DXC131185 EGY131119:EGY131185 EQU131119:EQU131185 FAQ131119:FAQ131185 FKM131119:FKM131185 FUI131119:FUI131185 GEE131119:GEE131185 GOA131119:GOA131185 GXW131119:GXW131185 HHS131119:HHS131185 HRO131119:HRO131185 IBK131119:IBK131185 ILG131119:ILG131185 IVC131119:IVC131185 JEY131119:JEY131185 JOU131119:JOU131185 JYQ131119:JYQ131185 KIM131119:KIM131185 KSI131119:KSI131185 LCE131119:LCE131185 LMA131119:LMA131185 LVW131119:LVW131185 MFS131119:MFS131185 MPO131119:MPO131185 MZK131119:MZK131185 NJG131119:NJG131185 NTC131119:NTC131185 OCY131119:OCY131185 OMU131119:OMU131185 OWQ131119:OWQ131185 PGM131119:PGM131185 PQI131119:PQI131185 QAE131119:QAE131185 QKA131119:QKA131185 QTW131119:QTW131185 RDS131119:RDS131185 RNO131119:RNO131185 RXK131119:RXK131185 SHG131119:SHG131185 SRC131119:SRC131185 TAY131119:TAY131185 TKU131119:TKU131185 TUQ131119:TUQ131185 UEM131119:UEM131185 UOI131119:UOI131185 UYE131119:UYE131185 VIA131119:VIA131185 VRW131119:VRW131185 WBS131119:WBS131185 WLO131119:WLO131185 WVK131119:WVK131185 C196655:C196721 IY196655:IY196721 SU196655:SU196721 ACQ196655:ACQ196721 AMM196655:AMM196721 AWI196655:AWI196721 BGE196655:BGE196721 BQA196655:BQA196721 BZW196655:BZW196721 CJS196655:CJS196721 CTO196655:CTO196721 DDK196655:DDK196721 DNG196655:DNG196721 DXC196655:DXC196721 EGY196655:EGY196721 EQU196655:EQU196721 FAQ196655:FAQ196721 FKM196655:FKM196721 FUI196655:FUI196721 GEE196655:GEE196721 GOA196655:GOA196721 GXW196655:GXW196721 HHS196655:HHS196721 HRO196655:HRO196721 IBK196655:IBK196721 ILG196655:ILG196721 IVC196655:IVC196721 JEY196655:JEY196721 JOU196655:JOU196721 JYQ196655:JYQ196721 KIM196655:KIM196721 KSI196655:KSI196721 LCE196655:LCE196721 LMA196655:LMA196721 LVW196655:LVW196721 MFS196655:MFS196721 MPO196655:MPO196721 MZK196655:MZK196721 NJG196655:NJG196721 NTC196655:NTC196721 OCY196655:OCY196721 OMU196655:OMU196721 OWQ196655:OWQ196721 PGM196655:PGM196721 PQI196655:PQI196721 QAE196655:QAE196721 QKA196655:QKA196721 QTW196655:QTW196721 RDS196655:RDS196721 RNO196655:RNO196721 RXK196655:RXK196721 SHG196655:SHG196721 SRC196655:SRC196721 TAY196655:TAY196721 TKU196655:TKU196721 TUQ196655:TUQ196721 UEM196655:UEM196721 UOI196655:UOI196721 UYE196655:UYE196721 VIA196655:VIA196721 VRW196655:VRW196721 WBS196655:WBS196721 WLO196655:WLO196721 WVK196655:WVK196721 C262191:C262257 IY262191:IY262257 SU262191:SU262257 ACQ262191:ACQ262257 AMM262191:AMM262257 AWI262191:AWI262257 BGE262191:BGE262257 BQA262191:BQA262257 BZW262191:BZW262257 CJS262191:CJS262257 CTO262191:CTO262257 DDK262191:DDK262257 DNG262191:DNG262257 DXC262191:DXC262257 EGY262191:EGY262257 EQU262191:EQU262257 FAQ262191:FAQ262257 FKM262191:FKM262257 FUI262191:FUI262257 GEE262191:GEE262257 GOA262191:GOA262257 GXW262191:GXW262257 HHS262191:HHS262257 HRO262191:HRO262257 IBK262191:IBK262257 ILG262191:ILG262257 IVC262191:IVC262257 JEY262191:JEY262257 JOU262191:JOU262257 JYQ262191:JYQ262257 KIM262191:KIM262257 KSI262191:KSI262257 LCE262191:LCE262257 LMA262191:LMA262257 LVW262191:LVW262257 MFS262191:MFS262257 MPO262191:MPO262257 MZK262191:MZK262257 NJG262191:NJG262257 NTC262191:NTC262257 OCY262191:OCY262257 OMU262191:OMU262257 OWQ262191:OWQ262257 PGM262191:PGM262257 PQI262191:PQI262257 QAE262191:QAE262257 QKA262191:QKA262257 QTW262191:QTW262257 RDS262191:RDS262257 RNO262191:RNO262257 RXK262191:RXK262257 SHG262191:SHG262257 SRC262191:SRC262257 TAY262191:TAY262257 TKU262191:TKU262257 TUQ262191:TUQ262257 UEM262191:UEM262257 UOI262191:UOI262257 UYE262191:UYE262257 VIA262191:VIA262257 VRW262191:VRW262257 WBS262191:WBS262257 WLO262191:WLO262257 WVK262191:WVK262257 C327727:C327793 IY327727:IY327793 SU327727:SU327793 ACQ327727:ACQ327793 AMM327727:AMM327793 AWI327727:AWI327793 BGE327727:BGE327793 BQA327727:BQA327793 BZW327727:BZW327793 CJS327727:CJS327793 CTO327727:CTO327793 DDK327727:DDK327793 DNG327727:DNG327793 DXC327727:DXC327793 EGY327727:EGY327793 EQU327727:EQU327793 FAQ327727:FAQ327793 FKM327727:FKM327793 FUI327727:FUI327793 GEE327727:GEE327793 GOA327727:GOA327793 GXW327727:GXW327793 HHS327727:HHS327793 HRO327727:HRO327793 IBK327727:IBK327793 ILG327727:ILG327793 IVC327727:IVC327793 JEY327727:JEY327793 JOU327727:JOU327793 JYQ327727:JYQ327793 KIM327727:KIM327793 KSI327727:KSI327793 LCE327727:LCE327793 LMA327727:LMA327793 LVW327727:LVW327793 MFS327727:MFS327793 MPO327727:MPO327793 MZK327727:MZK327793 NJG327727:NJG327793 NTC327727:NTC327793 OCY327727:OCY327793 OMU327727:OMU327793 OWQ327727:OWQ327793 PGM327727:PGM327793 PQI327727:PQI327793 QAE327727:QAE327793 QKA327727:QKA327793 QTW327727:QTW327793 RDS327727:RDS327793 RNO327727:RNO327793 RXK327727:RXK327793 SHG327727:SHG327793 SRC327727:SRC327793 TAY327727:TAY327793 TKU327727:TKU327793 TUQ327727:TUQ327793 UEM327727:UEM327793 UOI327727:UOI327793 UYE327727:UYE327793 VIA327727:VIA327793 VRW327727:VRW327793 WBS327727:WBS327793 WLO327727:WLO327793 WVK327727:WVK327793 C393263:C393329 IY393263:IY393329 SU393263:SU393329 ACQ393263:ACQ393329 AMM393263:AMM393329 AWI393263:AWI393329 BGE393263:BGE393329 BQA393263:BQA393329 BZW393263:BZW393329 CJS393263:CJS393329 CTO393263:CTO393329 DDK393263:DDK393329 DNG393263:DNG393329 DXC393263:DXC393329 EGY393263:EGY393329 EQU393263:EQU393329 FAQ393263:FAQ393329 FKM393263:FKM393329 FUI393263:FUI393329 GEE393263:GEE393329 GOA393263:GOA393329 GXW393263:GXW393329 HHS393263:HHS393329 HRO393263:HRO393329 IBK393263:IBK393329 ILG393263:ILG393329 IVC393263:IVC393329 JEY393263:JEY393329 JOU393263:JOU393329 JYQ393263:JYQ393329 KIM393263:KIM393329 KSI393263:KSI393329 LCE393263:LCE393329 LMA393263:LMA393329 LVW393263:LVW393329 MFS393263:MFS393329 MPO393263:MPO393329 MZK393263:MZK393329 NJG393263:NJG393329 NTC393263:NTC393329 OCY393263:OCY393329 OMU393263:OMU393329 OWQ393263:OWQ393329 PGM393263:PGM393329 PQI393263:PQI393329 QAE393263:QAE393329 QKA393263:QKA393329 QTW393263:QTW393329 RDS393263:RDS393329 RNO393263:RNO393329 RXK393263:RXK393329 SHG393263:SHG393329 SRC393263:SRC393329 TAY393263:TAY393329 TKU393263:TKU393329 TUQ393263:TUQ393329 UEM393263:UEM393329 UOI393263:UOI393329 UYE393263:UYE393329 VIA393263:VIA393329 VRW393263:VRW393329 WBS393263:WBS393329 WLO393263:WLO393329 WVK393263:WVK393329 C458799:C458865 IY458799:IY458865 SU458799:SU458865 ACQ458799:ACQ458865 AMM458799:AMM458865 AWI458799:AWI458865 BGE458799:BGE458865 BQA458799:BQA458865 BZW458799:BZW458865 CJS458799:CJS458865 CTO458799:CTO458865 DDK458799:DDK458865 DNG458799:DNG458865 DXC458799:DXC458865 EGY458799:EGY458865 EQU458799:EQU458865 FAQ458799:FAQ458865 FKM458799:FKM458865 FUI458799:FUI458865 GEE458799:GEE458865 GOA458799:GOA458865 GXW458799:GXW458865 HHS458799:HHS458865 HRO458799:HRO458865 IBK458799:IBK458865 ILG458799:ILG458865 IVC458799:IVC458865 JEY458799:JEY458865 JOU458799:JOU458865 JYQ458799:JYQ458865 KIM458799:KIM458865 KSI458799:KSI458865 LCE458799:LCE458865 LMA458799:LMA458865 LVW458799:LVW458865 MFS458799:MFS458865 MPO458799:MPO458865 MZK458799:MZK458865 NJG458799:NJG458865 NTC458799:NTC458865 OCY458799:OCY458865 OMU458799:OMU458865 OWQ458799:OWQ458865 PGM458799:PGM458865 PQI458799:PQI458865 QAE458799:QAE458865 QKA458799:QKA458865 QTW458799:QTW458865 RDS458799:RDS458865 RNO458799:RNO458865 RXK458799:RXK458865 SHG458799:SHG458865 SRC458799:SRC458865 TAY458799:TAY458865 TKU458799:TKU458865 TUQ458799:TUQ458865 UEM458799:UEM458865 UOI458799:UOI458865 UYE458799:UYE458865 VIA458799:VIA458865 VRW458799:VRW458865 WBS458799:WBS458865 WLO458799:WLO458865 WVK458799:WVK458865 C524335:C524401 IY524335:IY524401 SU524335:SU524401 ACQ524335:ACQ524401 AMM524335:AMM524401 AWI524335:AWI524401 BGE524335:BGE524401 BQA524335:BQA524401 BZW524335:BZW524401 CJS524335:CJS524401 CTO524335:CTO524401 DDK524335:DDK524401 DNG524335:DNG524401 DXC524335:DXC524401 EGY524335:EGY524401 EQU524335:EQU524401 FAQ524335:FAQ524401 FKM524335:FKM524401 FUI524335:FUI524401 GEE524335:GEE524401 GOA524335:GOA524401 GXW524335:GXW524401 HHS524335:HHS524401 HRO524335:HRO524401 IBK524335:IBK524401 ILG524335:ILG524401 IVC524335:IVC524401 JEY524335:JEY524401 JOU524335:JOU524401 JYQ524335:JYQ524401 KIM524335:KIM524401 KSI524335:KSI524401 LCE524335:LCE524401 LMA524335:LMA524401 LVW524335:LVW524401 MFS524335:MFS524401 MPO524335:MPO524401 MZK524335:MZK524401 NJG524335:NJG524401 NTC524335:NTC524401 OCY524335:OCY524401 OMU524335:OMU524401 OWQ524335:OWQ524401 PGM524335:PGM524401 PQI524335:PQI524401 QAE524335:QAE524401 QKA524335:QKA524401 QTW524335:QTW524401 RDS524335:RDS524401 RNO524335:RNO524401 RXK524335:RXK524401 SHG524335:SHG524401 SRC524335:SRC524401 TAY524335:TAY524401 TKU524335:TKU524401 TUQ524335:TUQ524401 UEM524335:UEM524401 UOI524335:UOI524401 UYE524335:UYE524401 VIA524335:VIA524401 VRW524335:VRW524401 WBS524335:WBS524401 WLO524335:WLO524401 WVK524335:WVK524401 C589871:C589937 IY589871:IY589937 SU589871:SU589937 ACQ589871:ACQ589937 AMM589871:AMM589937 AWI589871:AWI589937 BGE589871:BGE589937 BQA589871:BQA589937 BZW589871:BZW589937 CJS589871:CJS589937 CTO589871:CTO589937 DDK589871:DDK589937 DNG589871:DNG589937 DXC589871:DXC589937 EGY589871:EGY589937 EQU589871:EQU589937 FAQ589871:FAQ589937 FKM589871:FKM589937 FUI589871:FUI589937 GEE589871:GEE589937 GOA589871:GOA589937 GXW589871:GXW589937 HHS589871:HHS589937 HRO589871:HRO589937 IBK589871:IBK589937 ILG589871:ILG589937 IVC589871:IVC589937 JEY589871:JEY589937 JOU589871:JOU589937 JYQ589871:JYQ589937 KIM589871:KIM589937 KSI589871:KSI589937 LCE589871:LCE589937 LMA589871:LMA589937 LVW589871:LVW589937 MFS589871:MFS589937 MPO589871:MPO589937 MZK589871:MZK589937 NJG589871:NJG589937 NTC589871:NTC589937 OCY589871:OCY589937 OMU589871:OMU589937 OWQ589871:OWQ589937 PGM589871:PGM589937 PQI589871:PQI589937 QAE589871:QAE589937 QKA589871:QKA589937 QTW589871:QTW589937 RDS589871:RDS589937 RNO589871:RNO589937 RXK589871:RXK589937 SHG589871:SHG589937 SRC589871:SRC589937 TAY589871:TAY589937 TKU589871:TKU589937 TUQ589871:TUQ589937 UEM589871:UEM589937 UOI589871:UOI589937 UYE589871:UYE589937 VIA589871:VIA589937 VRW589871:VRW589937 WBS589871:WBS589937 WLO589871:WLO589937 WVK589871:WVK589937 C655407:C655473 IY655407:IY655473 SU655407:SU655473 ACQ655407:ACQ655473 AMM655407:AMM655473 AWI655407:AWI655473 BGE655407:BGE655473 BQA655407:BQA655473 BZW655407:BZW655473 CJS655407:CJS655473 CTO655407:CTO655473 DDK655407:DDK655473 DNG655407:DNG655473 DXC655407:DXC655473 EGY655407:EGY655473 EQU655407:EQU655473 FAQ655407:FAQ655473 FKM655407:FKM655473 FUI655407:FUI655473 GEE655407:GEE655473 GOA655407:GOA655473 GXW655407:GXW655473 HHS655407:HHS655473 HRO655407:HRO655473 IBK655407:IBK655473 ILG655407:ILG655473 IVC655407:IVC655473 JEY655407:JEY655473 JOU655407:JOU655473 JYQ655407:JYQ655473 KIM655407:KIM655473 KSI655407:KSI655473 LCE655407:LCE655473 LMA655407:LMA655473 LVW655407:LVW655473 MFS655407:MFS655473 MPO655407:MPO655473 MZK655407:MZK655473 NJG655407:NJG655473 NTC655407:NTC655473 OCY655407:OCY655473 OMU655407:OMU655473 OWQ655407:OWQ655473 PGM655407:PGM655473 PQI655407:PQI655473 QAE655407:QAE655473 QKA655407:QKA655473 QTW655407:QTW655473 RDS655407:RDS655473 RNO655407:RNO655473 RXK655407:RXK655473 SHG655407:SHG655473 SRC655407:SRC655473 TAY655407:TAY655473 TKU655407:TKU655473 TUQ655407:TUQ655473 UEM655407:UEM655473 UOI655407:UOI655473 UYE655407:UYE655473 VIA655407:VIA655473 VRW655407:VRW655473 WBS655407:WBS655473 WLO655407:WLO655473 WVK655407:WVK655473 C720943:C721009 IY720943:IY721009 SU720943:SU721009 ACQ720943:ACQ721009 AMM720943:AMM721009 AWI720943:AWI721009 BGE720943:BGE721009 BQA720943:BQA721009 BZW720943:BZW721009 CJS720943:CJS721009 CTO720943:CTO721009 DDK720943:DDK721009 DNG720943:DNG721009 DXC720943:DXC721009 EGY720943:EGY721009 EQU720943:EQU721009 FAQ720943:FAQ721009 FKM720943:FKM721009 FUI720943:FUI721009 GEE720943:GEE721009 GOA720943:GOA721009 GXW720943:GXW721009 HHS720943:HHS721009 HRO720943:HRO721009 IBK720943:IBK721009 ILG720943:ILG721009 IVC720943:IVC721009 JEY720943:JEY721009 JOU720943:JOU721009 JYQ720943:JYQ721009 KIM720943:KIM721009 KSI720943:KSI721009 LCE720943:LCE721009 LMA720943:LMA721009 LVW720943:LVW721009 MFS720943:MFS721009 MPO720943:MPO721009 MZK720943:MZK721009 NJG720943:NJG721009 NTC720943:NTC721009 OCY720943:OCY721009 OMU720943:OMU721009 OWQ720943:OWQ721009 PGM720943:PGM721009 PQI720943:PQI721009 QAE720943:QAE721009 QKA720943:QKA721009 QTW720943:QTW721009 RDS720943:RDS721009 RNO720943:RNO721009 RXK720943:RXK721009 SHG720943:SHG721009 SRC720943:SRC721009 TAY720943:TAY721009 TKU720943:TKU721009 TUQ720943:TUQ721009 UEM720943:UEM721009 UOI720943:UOI721009 UYE720943:UYE721009 VIA720943:VIA721009 VRW720943:VRW721009 WBS720943:WBS721009 WLO720943:WLO721009 WVK720943:WVK721009 C786479:C786545 IY786479:IY786545 SU786479:SU786545 ACQ786479:ACQ786545 AMM786479:AMM786545 AWI786479:AWI786545 BGE786479:BGE786545 BQA786479:BQA786545 BZW786479:BZW786545 CJS786479:CJS786545 CTO786479:CTO786545 DDK786479:DDK786545 DNG786479:DNG786545 DXC786479:DXC786545 EGY786479:EGY786545 EQU786479:EQU786545 FAQ786479:FAQ786545 FKM786479:FKM786545 FUI786479:FUI786545 GEE786479:GEE786545 GOA786479:GOA786545 GXW786479:GXW786545 HHS786479:HHS786545 HRO786479:HRO786545 IBK786479:IBK786545 ILG786479:ILG786545 IVC786479:IVC786545 JEY786479:JEY786545 JOU786479:JOU786545 JYQ786479:JYQ786545 KIM786479:KIM786545 KSI786479:KSI786545 LCE786479:LCE786545 LMA786479:LMA786545 LVW786479:LVW786545 MFS786479:MFS786545 MPO786479:MPO786545 MZK786479:MZK786545 NJG786479:NJG786545 NTC786479:NTC786545 OCY786479:OCY786545 OMU786479:OMU786545 OWQ786479:OWQ786545 PGM786479:PGM786545 PQI786479:PQI786545 QAE786479:QAE786545 QKA786479:QKA786545 QTW786479:QTW786545 RDS786479:RDS786545 RNO786479:RNO786545 RXK786479:RXK786545 SHG786479:SHG786545 SRC786479:SRC786545 TAY786479:TAY786545 TKU786479:TKU786545 TUQ786479:TUQ786545 UEM786479:UEM786545 UOI786479:UOI786545 UYE786479:UYE786545 VIA786479:VIA786545 VRW786479:VRW786545 WBS786479:WBS786545 WLO786479:WLO786545 WVK786479:WVK786545 C852015:C852081 IY852015:IY852081 SU852015:SU852081 ACQ852015:ACQ852081 AMM852015:AMM852081 AWI852015:AWI852081 BGE852015:BGE852081 BQA852015:BQA852081 BZW852015:BZW852081 CJS852015:CJS852081 CTO852015:CTO852081 DDK852015:DDK852081 DNG852015:DNG852081 DXC852015:DXC852081 EGY852015:EGY852081 EQU852015:EQU852081 FAQ852015:FAQ852081 FKM852015:FKM852081 FUI852015:FUI852081 GEE852015:GEE852081 GOA852015:GOA852081 GXW852015:GXW852081 HHS852015:HHS852081 HRO852015:HRO852081 IBK852015:IBK852081 ILG852015:ILG852081 IVC852015:IVC852081 JEY852015:JEY852081 JOU852015:JOU852081 JYQ852015:JYQ852081 KIM852015:KIM852081 KSI852015:KSI852081 LCE852015:LCE852081 LMA852015:LMA852081 LVW852015:LVW852081 MFS852015:MFS852081 MPO852015:MPO852081 MZK852015:MZK852081 NJG852015:NJG852081 NTC852015:NTC852081 OCY852015:OCY852081 OMU852015:OMU852081 OWQ852015:OWQ852081 PGM852015:PGM852081 PQI852015:PQI852081 QAE852015:QAE852081 QKA852015:QKA852081 QTW852015:QTW852081 RDS852015:RDS852081 RNO852015:RNO852081 RXK852015:RXK852081 SHG852015:SHG852081 SRC852015:SRC852081 TAY852015:TAY852081 TKU852015:TKU852081 TUQ852015:TUQ852081 UEM852015:UEM852081 UOI852015:UOI852081 UYE852015:UYE852081 VIA852015:VIA852081 VRW852015:VRW852081 WBS852015:WBS852081 WLO852015:WLO852081 WVK852015:WVK852081 C917551:C917617 IY917551:IY917617 SU917551:SU917617 ACQ917551:ACQ917617 AMM917551:AMM917617 AWI917551:AWI917617 BGE917551:BGE917617 BQA917551:BQA917617 BZW917551:BZW917617 CJS917551:CJS917617 CTO917551:CTO917617 DDK917551:DDK917617 DNG917551:DNG917617 DXC917551:DXC917617 EGY917551:EGY917617 EQU917551:EQU917617 FAQ917551:FAQ917617 FKM917551:FKM917617 FUI917551:FUI917617 GEE917551:GEE917617 GOA917551:GOA917617 GXW917551:GXW917617 HHS917551:HHS917617 HRO917551:HRO917617 IBK917551:IBK917617 ILG917551:ILG917617 IVC917551:IVC917617 JEY917551:JEY917617 JOU917551:JOU917617 JYQ917551:JYQ917617 KIM917551:KIM917617 KSI917551:KSI917617 LCE917551:LCE917617 LMA917551:LMA917617 LVW917551:LVW917617 MFS917551:MFS917617 MPO917551:MPO917617 MZK917551:MZK917617 NJG917551:NJG917617 NTC917551:NTC917617 OCY917551:OCY917617 OMU917551:OMU917617 OWQ917551:OWQ917617 PGM917551:PGM917617 PQI917551:PQI917617 QAE917551:QAE917617 QKA917551:QKA917617 QTW917551:QTW917617 RDS917551:RDS917617 RNO917551:RNO917617 RXK917551:RXK917617 SHG917551:SHG917617 SRC917551:SRC917617 TAY917551:TAY917617 TKU917551:TKU917617 TUQ917551:TUQ917617 UEM917551:UEM917617 UOI917551:UOI917617 UYE917551:UYE917617 VIA917551:VIA917617 VRW917551:VRW917617 WBS917551:WBS917617 WLO917551:WLO917617 WVK917551:WVK917617 C983087:C983153 IY983087:IY983153 SU983087:SU983153 ACQ983087:ACQ983153 AMM983087:AMM983153 AWI983087:AWI983153 BGE983087:BGE983153 BQA983087:BQA983153 BZW983087:BZW983153 CJS983087:CJS983153 CTO983087:CTO983153 DDK983087:DDK983153 DNG983087:DNG983153 DXC983087:DXC983153 EGY983087:EGY983153 EQU983087:EQU983153 FAQ983087:FAQ983153 FKM983087:FKM983153 FUI983087:FUI983153 GEE983087:GEE983153 GOA983087:GOA983153 GXW983087:GXW983153 HHS983087:HHS983153 HRO983087:HRO983153 IBK983087:IBK983153 ILG983087:ILG983153 IVC983087:IVC983153 JEY983087:JEY983153 JOU983087:JOU983153 JYQ983087:JYQ983153 KIM983087:KIM983153 KSI983087:KSI983153 LCE983087:LCE983153 LMA983087:LMA983153 LVW983087:LVW983153 MFS983087:MFS983153 MPO983087:MPO983153 MZK983087:MZK983153 NJG983087:NJG983153 NTC983087:NTC983153 OCY983087:OCY983153 OMU983087:OMU983153 OWQ983087:OWQ983153 PGM983087:PGM983153 PQI983087:PQI983153 QAE983087:QAE983153 QKA983087:QKA983153 QTW983087:QTW983153 RDS983087:RDS983153 RNO983087:RNO983153 RXK983087:RXK983153 SHG983087:SHG983153 SRC983087:SRC983153 TAY983087:TAY983153 TKU983087:TKU983153 TUQ983087:TUQ983153 UEM983087:UEM983153 UOI983087:UOI983153 UYE983087:UYE983153 VIA983087:VIA983153 VRW983087:VRW983153 WBS983087:WBS983153 WLO983087:WLO983153 WVK983087:WVK983153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D1:H113 IZ1:JD113 SV1:SZ113 ACR1:ACV113 AMN1:AMR113 AWJ1:AWN113 BGF1:BGJ113 BQB1:BQF113 BZX1:CAB113 CJT1:CJX113 CTP1:CTT113 DDL1:DDP113 DNH1:DNL113 DXD1:DXH113 EGZ1:EHD113 EQV1:EQZ113 FAR1:FAV113 FKN1:FKR113 FUJ1:FUN113 GEF1:GEJ113 GOB1:GOF113 GXX1:GYB113 HHT1:HHX113 HRP1:HRT113 IBL1:IBP113 ILH1:ILL113 IVD1:IVH113 JEZ1:JFD113 JOV1:JOZ113 JYR1:JYV113 KIN1:KIR113 KSJ1:KSN113 LCF1:LCJ113 LMB1:LMF113 LVX1:LWB113 MFT1:MFX113 MPP1:MPT113 MZL1:MZP113 NJH1:NJL113 NTD1:NTH113 OCZ1:ODD113 OMV1:OMZ113 OWR1:OWV113 PGN1:PGR113 PQJ1:PQN113 QAF1:QAJ113 QKB1:QKF113 QTX1:QUB113 RDT1:RDX113 RNP1:RNT113 RXL1:RXP113 SHH1:SHL113 SRD1:SRH113 TAZ1:TBD113 TKV1:TKZ113 TUR1:TUV113 UEN1:UER113 UOJ1:UON113 UYF1:UYJ113 VIB1:VIF113 VRX1:VSB113 WBT1:WBX113 WLP1:WLT113 WVL1:WVP113 D65537:H65649 IZ65537:JD65649 SV65537:SZ65649 ACR65537:ACV65649 AMN65537:AMR65649 AWJ65537:AWN65649 BGF65537:BGJ65649 BQB65537:BQF65649 BZX65537:CAB65649 CJT65537:CJX65649 CTP65537:CTT65649 DDL65537:DDP65649 DNH65537:DNL65649 DXD65537:DXH65649 EGZ65537:EHD65649 EQV65537:EQZ65649 FAR65537:FAV65649 FKN65537:FKR65649 FUJ65537:FUN65649 GEF65537:GEJ65649 GOB65537:GOF65649 GXX65537:GYB65649 HHT65537:HHX65649 HRP65537:HRT65649 IBL65537:IBP65649 ILH65537:ILL65649 IVD65537:IVH65649 JEZ65537:JFD65649 JOV65537:JOZ65649 JYR65537:JYV65649 KIN65537:KIR65649 KSJ65537:KSN65649 LCF65537:LCJ65649 LMB65537:LMF65649 LVX65537:LWB65649 MFT65537:MFX65649 MPP65537:MPT65649 MZL65537:MZP65649 NJH65537:NJL65649 NTD65537:NTH65649 OCZ65537:ODD65649 OMV65537:OMZ65649 OWR65537:OWV65649 PGN65537:PGR65649 PQJ65537:PQN65649 QAF65537:QAJ65649 QKB65537:QKF65649 QTX65537:QUB65649 RDT65537:RDX65649 RNP65537:RNT65649 RXL65537:RXP65649 SHH65537:SHL65649 SRD65537:SRH65649 TAZ65537:TBD65649 TKV65537:TKZ65649 TUR65537:TUV65649 UEN65537:UER65649 UOJ65537:UON65649 UYF65537:UYJ65649 VIB65537:VIF65649 VRX65537:VSB65649 WBT65537:WBX65649 WLP65537:WLT65649 WVL65537:WVP65649 D131073:H131185 IZ131073:JD131185 SV131073:SZ131185 ACR131073:ACV131185 AMN131073:AMR131185 AWJ131073:AWN131185 BGF131073:BGJ131185 BQB131073:BQF131185 BZX131073:CAB131185 CJT131073:CJX131185 CTP131073:CTT131185 DDL131073:DDP131185 DNH131073:DNL131185 DXD131073:DXH131185 EGZ131073:EHD131185 EQV131073:EQZ131185 FAR131073:FAV131185 FKN131073:FKR131185 FUJ131073:FUN131185 GEF131073:GEJ131185 GOB131073:GOF131185 GXX131073:GYB131185 HHT131073:HHX131185 HRP131073:HRT131185 IBL131073:IBP131185 ILH131073:ILL131185 IVD131073:IVH131185 JEZ131073:JFD131185 JOV131073:JOZ131185 JYR131073:JYV131185 KIN131073:KIR131185 KSJ131073:KSN131185 LCF131073:LCJ131185 LMB131073:LMF131185 LVX131073:LWB131185 MFT131073:MFX131185 MPP131073:MPT131185 MZL131073:MZP131185 NJH131073:NJL131185 NTD131073:NTH131185 OCZ131073:ODD131185 OMV131073:OMZ131185 OWR131073:OWV131185 PGN131073:PGR131185 PQJ131073:PQN131185 QAF131073:QAJ131185 QKB131073:QKF131185 QTX131073:QUB131185 RDT131073:RDX131185 RNP131073:RNT131185 RXL131073:RXP131185 SHH131073:SHL131185 SRD131073:SRH131185 TAZ131073:TBD131185 TKV131073:TKZ131185 TUR131073:TUV131185 UEN131073:UER131185 UOJ131073:UON131185 UYF131073:UYJ131185 VIB131073:VIF131185 VRX131073:VSB131185 WBT131073:WBX131185 WLP131073:WLT131185 WVL131073:WVP131185 D196609:H196721 IZ196609:JD196721 SV196609:SZ196721 ACR196609:ACV196721 AMN196609:AMR196721 AWJ196609:AWN196721 BGF196609:BGJ196721 BQB196609:BQF196721 BZX196609:CAB196721 CJT196609:CJX196721 CTP196609:CTT196721 DDL196609:DDP196721 DNH196609:DNL196721 DXD196609:DXH196721 EGZ196609:EHD196721 EQV196609:EQZ196721 FAR196609:FAV196721 FKN196609:FKR196721 FUJ196609:FUN196721 GEF196609:GEJ196721 GOB196609:GOF196721 GXX196609:GYB196721 HHT196609:HHX196721 HRP196609:HRT196721 IBL196609:IBP196721 ILH196609:ILL196721 IVD196609:IVH196721 JEZ196609:JFD196721 JOV196609:JOZ196721 JYR196609:JYV196721 KIN196609:KIR196721 KSJ196609:KSN196721 LCF196609:LCJ196721 LMB196609:LMF196721 LVX196609:LWB196721 MFT196609:MFX196721 MPP196609:MPT196721 MZL196609:MZP196721 NJH196609:NJL196721 NTD196609:NTH196721 OCZ196609:ODD196721 OMV196609:OMZ196721 OWR196609:OWV196721 PGN196609:PGR196721 PQJ196609:PQN196721 QAF196609:QAJ196721 QKB196609:QKF196721 QTX196609:QUB196721 RDT196609:RDX196721 RNP196609:RNT196721 RXL196609:RXP196721 SHH196609:SHL196721 SRD196609:SRH196721 TAZ196609:TBD196721 TKV196609:TKZ196721 TUR196609:TUV196721 UEN196609:UER196721 UOJ196609:UON196721 UYF196609:UYJ196721 VIB196609:VIF196721 VRX196609:VSB196721 WBT196609:WBX196721 WLP196609:WLT196721 WVL196609:WVP196721 D262145:H262257 IZ262145:JD262257 SV262145:SZ262257 ACR262145:ACV262257 AMN262145:AMR262257 AWJ262145:AWN262257 BGF262145:BGJ262257 BQB262145:BQF262257 BZX262145:CAB262257 CJT262145:CJX262257 CTP262145:CTT262257 DDL262145:DDP262257 DNH262145:DNL262257 DXD262145:DXH262257 EGZ262145:EHD262257 EQV262145:EQZ262257 FAR262145:FAV262257 FKN262145:FKR262257 FUJ262145:FUN262257 GEF262145:GEJ262257 GOB262145:GOF262257 GXX262145:GYB262257 HHT262145:HHX262257 HRP262145:HRT262257 IBL262145:IBP262257 ILH262145:ILL262257 IVD262145:IVH262257 JEZ262145:JFD262257 JOV262145:JOZ262257 JYR262145:JYV262257 KIN262145:KIR262257 KSJ262145:KSN262257 LCF262145:LCJ262257 LMB262145:LMF262257 LVX262145:LWB262257 MFT262145:MFX262257 MPP262145:MPT262257 MZL262145:MZP262257 NJH262145:NJL262257 NTD262145:NTH262257 OCZ262145:ODD262257 OMV262145:OMZ262257 OWR262145:OWV262257 PGN262145:PGR262257 PQJ262145:PQN262257 QAF262145:QAJ262257 QKB262145:QKF262257 QTX262145:QUB262257 RDT262145:RDX262257 RNP262145:RNT262257 RXL262145:RXP262257 SHH262145:SHL262257 SRD262145:SRH262257 TAZ262145:TBD262257 TKV262145:TKZ262257 TUR262145:TUV262257 UEN262145:UER262257 UOJ262145:UON262257 UYF262145:UYJ262257 VIB262145:VIF262257 VRX262145:VSB262257 WBT262145:WBX262257 WLP262145:WLT262257 WVL262145:WVP262257 D327681:H327793 IZ327681:JD327793 SV327681:SZ327793 ACR327681:ACV327793 AMN327681:AMR327793 AWJ327681:AWN327793 BGF327681:BGJ327793 BQB327681:BQF327793 BZX327681:CAB327793 CJT327681:CJX327793 CTP327681:CTT327793 DDL327681:DDP327793 DNH327681:DNL327793 DXD327681:DXH327793 EGZ327681:EHD327793 EQV327681:EQZ327793 FAR327681:FAV327793 FKN327681:FKR327793 FUJ327681:FUN327793 GEF327681:GEJ327793 GOB327681:GOF327793 GXX327681:GYB327793 HHT327681:HHX327793 HRP327681:HRT327793 IBL327681:IBP327793 ILH327681:ILL327793 IVD327681:IVH327793 JEZ327681:JFD327793 JOV327681:JOZ327793 JYR327681:JYV327793 KIN327681:KIR327793 KSJ327681:KSN327793 LCF327681:LCJ327793 LMB327681:LMF327793 LVX327681:LWB327793 MFT327681:MFX327793 MPP327681:MPT327793 MZL327681:MZP327793 NJH327681:NJL327793 NTD327681:NTH327793 OCZ327681:ODD327793 OMV327681:OMZ327793 OWR327681:OWV327793 PGN327681:PGR327793 PQJ327681:PQN327793 QAF327681:QAJ327793 QKB327681:QKF327793 QTX327681:QUB327793 RDT327681:RDX327793 RNP327681:RNT327793 RXL327681:RXP327793 SHH327681:SHL327793 SRD327681:SRH327793 TAZ327681:TBD327793 TKV327681:TKZ327793 TUR327681:TUV327793 UEN327681:UER327793 UOJ327681:UON327793 UYF327681:UYJ327793 VIB327681:VIF327793 VRX327681:VSB327793 WBT327681:WBX327793 WLP327681:WLT327793 WVL327681:WVP327793 D393217:H393329 IZ393217:JD393329 SV393217:SZ393329 ACR393217:ACV393329 AMN393217:AMR393329 AWJ393217:AWN393329 BGF393217:BGJ393329 BQB393217:BQF393329 BZX393217:CAB393329 CJT393217:CJX393329 CTP393217:CTT393329 DDL393217:DDP393329 DNH393217:DNL393329 DXD393217:DXH393329 EGZ393217:EHD393329 EQV393217:EQZ393329 FAR393217:FAV393329 FKN393217:FKR393329 FUJ393217:FUN393329 GEF393217:GEJ393329 GOB393217:GOF393329 GXX393217:GYB393329 HHT393217:HHX393329 HRP393217:HRT393329 IBL393217:IBP393329 ILH393217:ILL393329 IVD393217:IVH393329 JEZ393217:JFD393329 JOV393217:JOZ393329 JYR393217:JYV393329 KIN393217:KIR393329 KSJ393217:KSN393329 LCF393217:LCJ393329 LMB393217:LMF393329 LVX393217:LWB393329 MFT393217:MFX393329 MPP393217:MPT393329 MZL393217:MZP393329 NJH393217:NJL393329 NTD393217:NTH393329 OCZ393217:ODD393329 OMV393217:OMZ393329 OWR393217:OWV393329 PGN393217:PGR393329 PQJ393217:PQN393329 QAF393217:QAJ393329 QKB393217:QKF393329 QTX393217:QUB393329 RDT393217:RDX393329 RNP393217:RNT393329 RXL393217:RXP393329 SHH393217:SHL393329 SRD393217:SRH393329 TAZ393217:TBD393329 TKV393217:TKZ393329 TUR393217:TUV393329 UEN393217:UER393329 UOJ393217:UON393329 UYF393217:UYJ393329 VIB393217:VIF393329 VRX393217:VSB393329 WBT393217:WBX393329 WLP393217:WLT393329 WVL393217:WVP393329 D458753:H458865 IZ458753:JD458865 SV458753:SZ458865 ACR458753:ACV458865 AMN458753:AMR458865 AWJ458753:AWN458865 BGF458753:BGJ458865 BQB458753:BQF458865 BZX458753:CAB458865 CJT458753:CJX458865 CTP458753:CTT458865 DDL458753:DDP458865 DNH458753:DNL458865 DXD458753:DXH458865 EGZ458753:EHD458865 EQV458753:EQZ458865 FAR458753:FAV458865 FKN458753:FKR458865 FUJ458753:FUN458865 GEF458753:GEJ458865 GOB458753:GOF458865 GXX458753:GYB458865 HHT458753:HHX458865 HRP458753:HRT458865 IBL458753:IBP458865 ILH458753:ILL458865 IVD458753:IVH458865 JEZ458753:JFD458865 JOV458753:JOZ458865 JYR458753:JYV458865 KIN458753:KIR458865 KSJ458753:KSN458865 LCF458753:LCJ458865 LMB458753:LMF458865 LVX458753:LWB458865 MFT458753:MFX458865 MPP458753:MPT458865 MZL458753:MZP458865 NJH458753:NJL458865 NTD458753:NTH458865 OCZ458753:ODD458865 OMV458753:OMZ458865 OWR458753:OWV458865 PGN458753:PGR458865 PQJ458753:PQN458865 QAF458753:QAJ458865 QKB458753:QKF458865 QTX458753:QUB458865 RDT458753:RDX458865 RNP458753:RNT458865 RXL458753:RXP458865 SHH458753:SHL458865 SRD458753:SRH458865 TAZ458753:TBD458865 TKV458753:TKZ458865 TUR458753:TUV458865 UEN458753:UER458865 UOJ458753:UON458865 UYF458753:UYJ458865 VIB458753:VIF458865 VRX458753:VSB458865 WBT458753:WBX458865 WLP458753:WLT458865 WVL458753:WVP458865 D524289:H524401 IZ524289:JD524401 SV524289:SZ524401 ACR524289:ACV524401 AMN524289:AMR524401 AWJ524289:AWN524401 BGF524289:BGJ524401 BQB524289:BQF524401 BZX524289:CAB524401 CJT524289:CJX524401 CTP524289:CTT524401 DDL524289:DDP524401 DNH524289:DNL524401 DXD524289:DXH524401 EGZ524289:EHD524401 EQV524289:EQZ524401 FAR524289:FAV524401 FKN524289:FKR524401 FUJ524289:FUN524401 GEF524289:GEJ524401 GOB524289:GOF524401 GXX524289:GYB524401 HHT524289:HHX524401 HRP524289:HRT524401 IBL524289:IBP524401 ILH524289:ILL524401 IVD524289:IVH524401 JEZ524289:JFD524401 JOV524289:JOZ524401 JYR524289:JYV524401 KIN524289:KIR524401 KSJ524289:KSN524401 LCF524289:LCJ524401 LMB524289:LMF524401 LVX524289:LWB524401 MFT524289:MFX524401 MPP524289:MPT524401 MZL524289:MZP524401 NJH524289:NJL524401 NTD524289:NTH524401 OCZ524289:ODD524401 OMV524289:OMZ524401 OWR524289:OWV524401 PGN524289:PGR524401 PQJ524289:PQN524401 QAF524289:QAJ524401 QKB524289:QKF524401 QTX524289:QUB524401 RDT524289:RDX524401 RNP524289:RNT524401 RXL524289:RXP524401 SHH524289:SHL524401 SRD524289:SRH524401 TAZ524289:TBD524401 TKV524289:TKZ524401 TUR524289:TUV524401 UEN524289:UER524401 UOJ524289:UON524401 UYF524289:UYJ524401 VIB524289:VIF524401 VRX524289:VSB524401 WBT524289:WBX524401 WLP524289:WLT524401 WVL524289:WVP524401 D589825:H589937 IZ589825:JD589937 SV589825:SZ589937 ACR589825:ACV589937 AMN589825:AMR589937 AWJ589825:AWN589937 BGF589825:BGJ589937 BQB589825:BQF589937 BZX589825:CAB589937 CJT589825:CJX589937 CTP589825:CTT589937 DDL589825:DDP589937 DNH589825:DNL589937 DXD589825:DXH589937 EGZ589825:EHD589937 EQV589825:EQZ589937 FAR589825:FAV589937 FKN589825:FKR589937 FUJ589825:FUN589937 GEF589825:GEJ589937 GOB589825:GOF589937 GXX589825:GYB589937 HHT589825:HHX589937 HRP589825:HRT589937 IBL589825:IBP589937 ILH589825:ILL589937 IVD589825:IVH589937 JEZ589825:JFD589937 JOV589825:JOZ589937 JYR589825:JYV589937 KIN589825:KIR589937 KSJ589825:KSN589937 LCF589825:LCJ589937 LMB589825:LMF589937 LVX589825:LWB589937 MFT589825:MFX589937 MPP589825:MPT589937 MZL589825:MZP589937 NJH589825:NJL589937 NTD589825:NTH589937 OCZ589825:ODD589937 OMV589825:OMZ589937 OWR589825:OWV589937 PGN589825:PGR589937 PQJ589825:PQN589937 QAF589825:QAJ589937 QKB589825:QKF589937 QTX589825:QUB589937 RDT589825:RDX589937 RNP589825:RNT589937 RXL589825:RXP589937 SHH589825:SHL589937 SRD589825:SRH589937 TAZ589825:TBD589937 TKV589825:TKZ589937 TUR589825:TUV589937 UEN589825:UER589937 UOJ589825:UON589937 UYF589825:UYJ589937 VIB589825:VIF589937 VRX589825:VSB589937 WBT589825:WBX589937 WLP589825:WLT589937 WVL589825:WVP589937 D655361:H655473 IZ655361:JD655473 SV655361:SZ655473 ACR655361:ACV655473 AMN655361:AMR655473 AWJ655361:AWN655473 BGF655361:BGJ655473 BQB655361:BQF655473 BZX655361:CAB655473 CJT655361:CJX655473 CTP655361:CTT655473 DDL655361:DDP655473 DNH655361:DNL655473 DXD655361:DXH655473 EGZ655361:EHD655473 EQV655361:EQZ655473 FAR655361:FAV655473 FKN655361:FKR655473 FUJ655361:FUN655473 GEF655361:GEJ655473 GOB655361:GOF655473 GXX655361:GYB655473 HHT655361:HHX655473 HRP655361:HRT655473 IBL655361:IBP655473 ILH655361:ILL655473 IVD655361:IVH655473 JEZ655361:JFD655473 JOV655361:JOZ655473 JYR655361:JYV655473 KIN655361:KIR655473 KSJ655361:KSN655473 LCF655361:LCJ655473 LMB655361:LMF655473 LVX655361:LWB655473 MFT655361:MFX655473 MPP655361:MPT655473 MZL655361:MZP655473 NJH655361:NJL655473 NTD655361:NTH655473 OCZ655361:ODD655473 OMV655361:OMZ655473 OWR655361:OWV655473 PGN655361:PGR655473 PQJ655361:PQN655473 QAF655361:QAJ655473 QKB655361:QKF655473 QTX655361:QUB655473 RDT655361:RDX655473 RNP655361:RNT655473 RXL655361:RXP655473 SHH655361:SHL655473 SRD655361:SRH655473 TAZ655361:TBD655473 TKV655361:TKZ655473 TUR655361:TUV655473 UEN655361:UER655473 UOJ655361:UON655473 UYF655361:UYJ655473 VIB655361:VIF655473 VRX655361:VSB655473 WBT655361:WBX655473 WLP655361:WLT655473 WVL655361:WVP655473 D720897:H721009 IZ720897:JD721009 SV720897:SZ721009 ACR720897:ACV721009 AMN720897:AMR721009 AWJ720897:AWN721009 BGF720897:BGJ721009 BQB720897:BQF721009 BZX720897:CAB721009 CJT720897:CJX721009 CTP720897:CTT721009 DDL720897:DDP721009 DNH720897:DNL721009 DXD720897:DXH721009 EGZ720897:EHD721009 EQV720897:EQZ721009 FAR720897:FAV721009 FKN720897:FKR721009 FUJ720897:FUN721009 GEF720897:GEJ721009 GOB720897:GOF721009 GXX720897:GYB721009 HHT720897:HHX721009 HRP720897:HRT721009 IBL720897:IBP721009 ILH720897:ILL721009 IVD720897:IVH721009 JEZ720897:JFD721009 JOV720897:JOZ721009 JYR720897:JYV721009 KIN720897:KIR721009 KSJ720897:KSN721009 LCF720897:LCJ721009 LMB720897:LMF721009 LVX720897:LWB721009 MFT720897:MFX721009 MPP720897:MPT721009 MZL720897:MZP721009 NJH720897:NJL721009 NTD720897:NTH721009 OCZ720897:ODD721009 OMV720897:OMZ721009 OWR720897:OWV721009 PGN720897:PGR721009 PQJ720897:PQN721009 QAF720897:QAJ721009 QKB720897:QKF721009 QTX720897:QUB721009 RDT720897:RDX721009 RNP720897:RNT721009 RXL720897:RXP721009 SHH720897:SHL721009 SRD720897:SRH721009 TAZ720897:TBD721009 TKV720897:TKZ721009 TUR720897:TUV721009 UEN720897:UER721009 UOJ720897:UON721009 UYF720897:UYJ721009 VIB720897:VIF721009 VRX720897:VSB721009 WBT720897:WBX721009 WLP720897:WLT721009 WVL720897:WVP721009 D786433:H786545 IZ786433:JD786545 SV786433:SZ786545 ACR786433:ACV786545 AMN786433:AMR786545 AWJ786433:AWN786545 BGF786433:BGJ786545 BQB786433:BQF786545 BZX786433:CAB786545 CJT786433:CJX786545 CTP786433:CTT786545 DDL786433:DDP786545 DNH786433:DNL786545 DXD786433:DXH786545 EGZ786433:EHD786545 EQV786433:EQZ786545 FAR786433:FAV786545 FKN786433:FKR786545 FUJ786433:FUN786545 GEF786433:GEJ786545 GOB786433:GOF786545 GXX786433:GYB786545 HHT786433:HHX786545 HRP786433:HRT786545 IBL786433:IBP786545 ILH786433:ILL786545 IVD786433:IVH786545 JEZ786433:JFD786545 JOV786433:JOZ786545 JYR786433:JYV786545 KIN786433:KIR786545 KSJ786433:KSN786545 LCF786433:LCJ786545 LMB786433:LMF786545 LVX786433:LWB786545 MFT786433:MFX786545 MPP786433:MPT786545 MZL786433:MZP786545 NJH786433:NJL786545 NTD786433:NTH786545 OCZ786433:ODD786545 OMV786433:OMZ786545 OWR786433:OWV786545 PGN786433:PGR786545 PQJ786433:PQN786545 QAF786433:QAJ786545 QKB786433:QKF786545 QTX786433:QUB786545 RDT786433:RDX786545 RNP786433:RNT786545 RXL786433:RXP786545 SHH786433:SHL786545 SRD786433:SRH786545 TAZ786433:TBD786545 TKV786433:TKZ786545 TUR786433:TUV786545 UEN786433:UER786545 UOJ786433:UON786545 UYF786433:UYJ786545 VIB786433:VIF786545 VRX786433:VSB786545 WBT786433:WBX786545 WLP786433:WLT786545 WVL786433:WVP786545 D851969:H852081 IZ851969:JD852081 SV851969:SZ852081 ACR851969:ACV852081 AMN851969:AMR852081 AWJ851969:AWN852081 BGF851969:BGJ852081 BQB851969:BQF852081 BZX851969:CAB852081 CJT851969:CJX852081 CTP851969:CTT852081 DDL851969:DDP852081 DNH851969:DNL852081 DXD851969:DXH852081 EGZ851969:EHD852081 EQV851969:EQZ852081 FAR851969:FAV852081 FKN851969:FKR852081 FUJ851969:FUN852081 GEF851969:GEJ852081 GOB851969:GOF852081 GXX851969:GYB852081 HHT851969:HHX852081 HRP851969:HRT852081 IBL851969:IBP852081 ILH851969:ILL852081 IVD851969:IVH852081 JEZ851969:JFD852081 JOV851969:JOZ852081 JYR851969:JYV852081 KIN851969:KIR852081 KSJ851969:KSN852081 LCF851969:LCJ852081 LMB851969:LMF852081 LVX851969:LWB852081 MFT851969:MFX852081 MPP851969:MPT852081 MZL851969:MZP852081 NJH851969:NJL852081 NTD851969:NTH852081 OCZ851969:ODD852081 OMV851969:OMZ852081 OWR851969:OWV852081 PGN851969:PGR852081 PQJ851969:PQN852081 QAF851969:QAJ852081 QKB851969:QKF852081 QTX851969:QUB852081 RDT851969:RDX852081 RNP851969:RNT852081 RXL851969:RXP852081 SHH851969:SHL852081 SRD851969:SRH852081 TAZ851969:TBD852081 TKV851969:TKZ852081 TUR851969:TUV852081 UEN851969:UER852081 UOJ851969:UON852081 UYF851969:UYJ852081 VIB851969:VIF852081 VRX851969:VSB852081 WBT851969:WBX852081 WLP851969:WLT852081 WVL851969:WVP852081 D917505:H917617 IZ917505:JD917617 SV917505:SZ917617 ACR917505:ACV917617 AMN917505:AMR917617 AWJ917505:AWN917617 BGF917505:BGJ917617 BQB917505:BQF917617 BZX917505:CAB917617 CJT917505:CJX917617 CTP917505:CTT917617 DDL917505:DDP917617 DNH917505:DNL917617 DXD917505:DXH917617 EGZ917505:EHD917617 EQV917505:EQZ917617 FAR917505:FAV917617 FKN917505:FKR917617 FUJ917505:FUN917617 GEF917505:GEJ917617 GOB917505:GOF917617 GXX917505:GYB917617 HHT917505:HHX917617 HRP917505:HRT917617 IBL917505:IBP917617 ILH917505:ILL917617 IVD917505:IVH917617 JEZ917505:JFD917617 JOV917505:JOZ917617 JYR917505:JYV917617 KIN917505:KIR917617 KSJ917505:KSN917617 LCF917505:LCJ917617 LMB917505:LMF917617 LVX917505:LWB917617 MFT917505:MFX917617 MPP917505:MPT917617 MZL917505:MZP917617 NJH917505:NJL917617 NTD917505:NTH917617 OCZ917505:ODD917617 OMV917505:OMZ917617 OWR917505:OWV917617 PGN917505:PGR917617 PQJ917505:PQN917617 QAF917505:QAJ917617 QKB917505:QKF917617 QTX917505:QUB917617 RDT917505:RDX917617 RNP917505:RNT917617 RXL917505:RXP917617 SHH917505:SHL917617 SRD917505:SRH917617 TAZ917505:TBD917617 TKV917505:TKZ917617 TUR917505:TUV917617 UEN917505:UER917617 UOJ917505:UON917617 UYF917505:UYJ917617 VIB917505:VIF917617 VRX917505:VSB917617 WBT917505:WBX917617 WLP917505:WLT917617 WVL917505:WVP917617 D983041:H983153 IZ983041:JD983153 SV983041:SZ983153 ACR983041:ACV983153 AMN983041:AMR983153 AWJ983041:AWN983153 BGF983041:BGJ983153 BQB983041:BQF983153 BZX983041:CAB983153 CJT983041:CJX983153 CTP983041:CTT983153 DDL983041:DDP983153 DNH983041:DNL983153 DXD983041:DXH983153 EGZ983041:EHD983153 EQV983041:EQZ983153 FAR983041:FAV983153 FKN983041:FKR983153 FUJ983041:FUN983153 GEF983041:GEJ983153 GOB983041:GOF983153 GXX983041:GYB983153 HHT983041:HHX983153 HRP983041:HRT983153 IBL983041:IBP983153 ILH983041:ILL983153 IVD983041:IVH983153 JEZ983041:JFD983153 JOV983041:JOZ983153 JYR983041:JYV983153 KIN983041:KIR983153 KSJ983041:KSN983153 LCF983041:LCJ983153 LMB983041:LMF983153 LVX983041:LWB983153 MFT983041:MFX983153 MPP983041:MPT983153 MZL983041:MZP983153 NJH983041:NJL983153 NTD983041:NTH983153 OCZ983041:ODD983153 OMV983041:OMZ983153 OWR983041:OWV983153 PGN983041:PGR983153 PQJ983041:PQN983153 QAF983041:QAJ983153 QKB983041:QKF983153 QTX983041:QUB983153 RDT983041:RDX983153 RNP983041:RNT983153 RXL983041:RXP983153 SHH983041:SHL983153 SRD983041:SRH983153 TAZ983041:TBD983153 TKV983041:TKZ983153 TUR983041:TUV983153 UEN983041:UER983153 UOJ983041:UON983153 UYF983041:UYJ983153 VIB983041:VIF983153 VRX983041:VSB983153 WBT983041:WBX983153 WLP983041:WLT983153 WVL983041:WVP983153 J119:W65536 JF119:JS65536 TB119:TO65536 ACX119:ADK65536 AMT119:ANG65536 AWP119:AXC65536 BGL119:BGY65536 BQH119:BQU65536 CAD119:CAQ65536 CJZ119:CKM65536 CTV119:CUI65536 DDR119:DEE65536 DNN119:DOA65536 DXJ119:DXW65536 EHF119:EHS65536 ERB119:ERO65536 FAX119:FBK65536 FKT119:FLG65536 FUP119:FVC65536 GEL119:GEY65536 GOH119:GOU65536 GYD119:GYQ65536 HHZ119:HIM65536 HRV119:HSI65536 IBR119:ICE65536 ILN119:IMA65536 IVJ119:IVW65536 JFF119:JFS65536 JPB119:JPO65536 JYX119:JZK65536 KIT119:KJG65536 KSP119:KTC65536 LCL119:LCY65536 LMH119:LMU65536 LWD119:LWQ65536 MFZ119:MGM65536 MPV119:MQI65536 MZR119:NAE65536 NJN119:NKA65536 NTJ119:NTW65536 ODF119:ODS65536 ONB119:ONO65536 OWX119:OXK65536 PGT119:PHG65536 PQP119:PRC65536 QAL119:QAY65536 QKH119:QKU65536 QUD119:QUQ65536 RDZ119:REM65536 RNV119:ROI65536 RXR119:RYE65536 SHN119:SIA65536 SRJ119:SRW65536 TBF119:TBS65536 TLB119:TLO65536 TUX119:TVK65536 UET119:UFG65536 UOP119:UPC65536 UYL119:UYY65536 VIH119:VIU65536 VSD119:VSQ65536 WBZ119:WCM65536 WLV119:WMI65536 WVR119:WWE65536 J65655:W131072 JF65655:JS131072 TB65655:TO131072 ACX65655:ADK131072 AMT65655:ANG131072 AWP65655:AXC131072 BGL65655:BGY131072 BQH65655:BQU131072 CAD65655:CAQ131072 CJZ65655:CKM131072 CTV65655:CUI131072 DDR65655:DEE131072 DNN65655:DOA131072 DXJ65655:DXW131072 EHF65655:EHS131072 ERB65655:ERO131072 FAX65655:FBK131072 FKT65655:FLG131072 FUP65655:FVC131072 GEL65655:GEY131072 GOH65655:GOU131072 GYD65655:GYQ131072 HHZ65655:HIM131072 HRV65655:HSI131072 IBR65655:ICE131072 ILN65655:IMA131072 IVJ65655:IVW131072 JFF65655:JFS131072 JPB65655:JPO131072 JYX65655:JZK131072 KIT65655:KJG131072 KSP65655:KTC131072 LCL65655:LCY131072 LMH65655:LMU131072 LWD65655:LWQ131072 MFZ65655:MGM131072 MPV65655:MQI131072 MZR65655:NAE131072 NJN65655:NKA131072 NTJ65655:NTW131072 ODF65655:ODS131072 ONB65655:ONO131072 OWX65655:OXK131072 PGT65655:PHG131072 PQP65655:PRC131072 QAL65655:QAY131072 QKH65655:QKU131072 QUD65655:QUQ131072 RDZ65655:REM131072 RNV65655:ROI131072 RXR65655:RYE131072 SHN65655:SIA131072 SRJ65655:SRW131072 TBF65655:TBS131072 TLB65655:TLO131072 TUX65655:TVK131072 UET65655:UFG131072 UOP65655:UPC131072 UYL65655:UYY131072 VIH65655:VIU131072 VSD65655:VSQ131072 WBZ65655:WCM131072 WLV65655:WMI131072 WVR65655:WWE131072 J131191:W196608 JF131191:JS196608 TB131191:TO196608 ACX131191:ADK196608 AMT131191:ANG196608 AWP131191:AXC196608 BGL131191:BGY196608 BQH131191:BQU196608 CAD131191:CAQ196608 CJZ131191:CKM196608 CTV131191:CUI196608 DDR131191:DEE196608 DNN131191:DOA196608 DXJ131191:DXW196608 EHF131191:EHS196608 ERB131191:ERO196608 FAX131191:FBK196608 FKT131191:FLG196608 FUP131191:FVC196608 GEL131191:GEY196608 GOH131191:GOU196608 GYD131191:GYQ196608 HHZ131191:HIM196608 HRV131191:HSI196608 IBR131191:ICE196608 ILN131191:IMA196608 IVJ131191:IVW196608 JFF131191:JFS196608 JPB131191:JPO196608 JYX131191:JZK196608 KIT131191:KJG196608 KSP131191:KTC196608 LCL131191:LCY196608 LMH131191:LMU196608 LWD131191:LWQ196608 MFZ131191:MGM196608 MPV131191:MQI196608 MZR131191:NAE196608 NJN131191:NKA196608 NTJ131191:NTW196608 ODF131191:ODS196608 ONB131191:ONO196608 OWX131191:OXK196608 PGT131191:PHG196608 PQP131191:PRC196608 QAL131191:QAY196608 QKH131191:QKU196608 QUD131191:QUQ196608 RDZ131191:REM196608 RNV131191:ROI196608 RXR131191:RYE196608 SHN131191:SIA196608 SRJ131191:SRW196608 TBF131191:TBS196608 TLB131191:TLO196608 TUX131191:TVK196608 UET131191:UFG196608 UOP131191:UPC196608 UYL131191:UYY196608 VIH131191:VIU196608 VSD131191:VSQ196608 WBZ131191:WCM196608 WLV131191:WMI196608 WVR131191:WWE196608 J196727:W262144 JF196727:JS262144 TB196727:TO262144 ACX196727:ADK262144 AMT196727:ANG262144 AWP196727:AXC262144 BGL196727:BGY262144 BQH196727:BQU262144 CAD196727:CAQ262144 CJZ196727:CKM262144 CTV196727:CUI262144 DDR196727:DEE262144 DNN196727:DOA262144 DXJ196727:DXW262144 EHF196727:EHS262144 ERB196727:ERO262144 FAX196727:FBK262144 FKT196727:FLG262144 FUP196727:FVC262144 GEL196727:GEY262144 GOH196727:GOU262144 GYD196727:GYQ262144 HHZ196727:HIM262144 HRV196727:HSI262144 IBR196727:ICE262144 ILN196727:IMA262144 IVJ196727:IVW262144 JFF196727:JFS262144 JPB196727:JPO262144 JYX196727:JZK262144 KIT196727:KJG262144 KSP196727:KTC262144 LCL196727:LCY262144 LMH196727:LMU262144 LWD196727:LWQ262144 MFZ196727:MGM262144 MPV196727:MQI262144 MZR196727:NAE262144 NJN196727:NKA262144 NTJ196727:NTW262144 ODF196727:ODS262144 ONB196727:ONO262144 OWX196727:OXK262144 PGT196727:PHG262144 PQP196727:PRC262144 QAL196727:QAY262144 QKH196727:QKU262144 QUD196727:QUQ262144 RDZ196727:REM262144 RNV196727:ROI262144 RXR196727:RYE262144 SHN196727:SIA262144 SRJ196727:SRW262144 TBF196727:TBS262144 TLB196727:TLO262144 TUX196727:TVK262144 UET196727:UFG262144 UOP196727:UPC262144 UYL196727:UYY262144 VIH196727:VIU262144 VSD196727:VSQ262144 WBZ196727:WCM262144 WLV196727:WMI262144 WVR196727:WWE262144 J262263:W327680 JF262263:JS327680 TB262263:TO327680 ACX262263:ADK327680 AMT262263:ANG327680 AWP262263:AXC327680 BGL262263:BGY327680 BQH262263:BQU327680 CAD262263:CAQ327680 CJZ262263:CKM327680 CTV262263:CUI327680 DDR262263:DEE327680 DNN262263:DOA327680 DXJ262263:DXW327680 EHF262263:EHS327680 ERB262263:ERO327680 FAX262263:FBK327680 FKT262263:FLG327680 FUP262263:FVC327680 GEL262263:GEY327680 GOH262263:GOU327680 GYD262263:GYQ327680 HHZ262263:HIM327680 HRV262263:HSI327680 IBR262263:ICE327680 ILN262263:IMA327680 IVJ262263:IVW327680 JFF262263:JFS327680 JPB262263:JPO327680 JYX262263:JZK327680 KIT262263:KJG327680 KSP262263:KTC327680 LCL262263:LCY327680 LMH262263:LMU327680 LWD262263:LWQ327680 MFZ262263:MGM327680 MPV262263:MQI327680 MZR262263:NAE327680 NJN262263:NKA327680 NTJ262263:NTW327680 ODF262263:ODS327680 ONB262263:ONO327680 OWX262263:OXK327680 PGT262263:PHG327680 PQP262263:PRC327680 QAL262263:QAY327680 QKH262263:QKU327680 QUD262263:QUQ327680 RDZ262263:REM327680 RNV262263:ROI327680 RXR262263:RYE327680 SHN262263:SIA327680 SRJ262263:SRW327680 TBF262263:TBS327680 TLB262263:TLO327680 TUX262263:TVK327680 UET262263:UFG327680 UOP262263:UPC327680 UYL262263:UYY327680 VIH262263:VIU327680 VSD262263:VSQ327680 WBZ262263:WCM327680 WLV262263:WMI327680 WVR262263:WWE327680 J327799:W393216 JF327799:JS393216 TB327799:TO393216 ACX327799:ADK393216 AMT327799:ANG393216 AWP327799:AXC393216 BGL327799:BGY393216 BQH327799:BQU393216 CAD327799:CAQ393216 CJZ327799:CKM393216 CTV327799:CUI393216 DDR327799:DEE393216 DNN327799:DOA393216 DXJ327799:DXW393216 EHF327799:EHS393216 ERB327799:ERO393216 FAX327799:FBK393216 FKT327799:FLG393216 FUP327799:FVC393216 GEL327799:GEY393216 GOH327799:GOU393216 GYD327799:GYQ393216 HHZ327799:HIM393216 HRV327799:HSI393216 IBR327799:ICE393216 ILN327799:IMA393216 IVJ327799:IVW393216 JFF327799:JFS393216 JPB327799:JPO393216 JYX327799:JZK393216 KIT327799:KJG393216 KSP327799:KTC393216 LCL327799:LCY393216 LMH327799:LMU393216 LWD327799:LWQ393216 MFZ327799:MGM393216 MPV327799:MQI393216 MZR327799:NAE393216 NJN327799:NKA393216 NTJ327799:NTW393216 ODF327799:ODS393216 ONB327799:ONO393216 OWX327799:OXK393216 PGT327799:PHG393216 PQP327799:PRC393216 QAL327799:QAY393216 QKH327799:QKU393216 QUD327799:QUQ393216 RDZ327799:REM393216 RNV327799:ROI393216 RXR327799:RYE393216 SHN327799:SIA393216 SRJ327799:SRW393216 TBF327799:TBS393216 TLB327799:TLO393216 TUX327799:TVK393216 UET327799:UFG393216 UOP327799:UPC393216 UYL327799:UYY393216 VIH327799:VIU393216 VSD327799:VSQ393216 WBZ327799:WCM393216 WLV327799:WMI393216 WVR327799:WWE393216 J393335:W458752 JF393335:JS458752 TB393335:TO458752 ACX393335:ADK458752 AMT393335:ANG458752 AWP393335:AXC458752 BGL393335:BGY458752 BQH393335:BQU458752 CAD393335:CAQ458752 CJZ393335:CKM458752 CTV393335:CUI458752 DDR393335:DEE458752 DNN393335:DOA458752 DXJ393335:DXW458752 EHF393335:EHS458752 ERB393335:ERO458752 FAX393335:FBK458752 FKT393335:FLG458752 FUP393335:FVC458752 GEL393335:GEY458752 GOH393335:GOU458752 GYD393335:GYQ458752 HHZ393335:HIM458752 HRV393335:HSI458752 IBR393335:ICE458752 ILN393335:IMA458752 IVJ393335:IVW458752 JFF393335:JFS458752 JPB393335:JPO458752 JYX393335:JZK458752 KIT393335:KJG458752 KSP393335:KTC458752 LCL393335:LCY458752 LMH393335:LMU458752 LWD393335:LWQ458752 MFZ393335:MGM458752 MPV393335:MQI458752 MZR393335:NAE458752 NJN393335:NKA458752 NTJ393335:NTW458752 ODF393335:ODS458752 ONB393335:ONO458752 OWX393335:OXK458752 PGT393335:PHG458752 PQP393335:PRC458752 QAL393335:QAY458752 QKH393335:QKU458752 QUD393335:QUQ458752 RDZ393335:REM458752 RNV393335:ROI458752 RXR393335:RYE458752 SHN393335:SIA458752 SRJ393335:SRW458752 TBF393335:TBS458752 TLB393335:TLO458752 TUX393335:TVK458752 UET393335:UFG458752 UOP393335:UPC458752 UYL393335:UYY458752 VIH393335:VIU458752 VSD393335:VSQ458752 WBZ393335:WCM458752 WLV393335:WMI458752 WVR393335:WWE458752 J458871:W524288 JF458871:JS524288 TB458871:TO524288 ACX458871:ADK524288 AMT458871:ANG524288 AWP458871:AXC524288 BGL458871:BGY524288 BQH458871:BQU524288 CAD458871:CAQ524288 CJZ458871:CKM524288 CTV458871:CUI524288 DDR458871:DEE524288 DNN458871:DOA524288 DXJ458871:DXW524288 EHF458871:EHS524288 ERB458871:ERO524288 FAX458871:FBK524288 FKT458871:FLG524288 FUP458871:FVC524288 GEL458871:GEY524288 GOH458871:GOU524288 GYD458871:GYQ524288 HHZ458871:HIM524288 HRV458871:HSI524288 IBR458871:ICE524288 ILN458871:IMA524288 IVJ458871:IVW524288 JFF458871:JFS524288 JPB458871:JPO524288 JYX458871:JZK524288 KIT458871:KJG524288 KSP458871:KTC524288 LCL458871:LCY524288 LMH458871:LMU524288 LWD458871:LWQ524288 MFZ458871:MGM524288 MPV458871:MQI524288 MZR458871:NAE524288 NJN458871:NKA524288 NTJ458871:NTW524288 ODF458871:ODS524288 ONB458871:ONO524288 OWX458871:OXK524288 PGT458871:PHG524288 PQP458871:PRC524288 QAL458871:QAY524288 QKH458871:QKU524288 QUD458871:QUQ524288 RDZ458871:REM524288 RNV458871:ROI524288 RXR458871:RYE524288 SHN458871:SIA524288 SRJ458871:SRW524288 TBF458871:TBS524288 TLB458871:TLO524288 TUX458871:TVK524288 UET458871:UFG524288 UOP458871:UPC524288 UYL458871:UYY524288 VIH458871:VIU524288 VSD458871:VSQ524288 WBZ458871:WCM524288 WLV458871:WMI524288 WVR458871:WWE524288 J524407:W589824 JF524407:JS589824 TB524407:TO589824 ACX524407:ADK589824 AMT524407:ANG589824 AWP524407:AXC589824 BGL524407:BGY589824 BQH524407:BQU589824 CAD524407:CAQ589824 CJZ524407:CKM589824 CTV524407:CUI589824 DDR524407:DEE589824 DNN524407:DOA589824 DXJ524407:DXW589824 EHF524407:EHS589824 ERB524407:ERO589824 FAX524407:FBK589824 FKT524407:FLG589824 FUP524407:FVC589824 GEL524407:GEY589824 GOH524407:GOU589824 GYD524407:GYQ589824 HHZ524407:HIM589824 HRV524407:HSI589824 IBR524407:ICE589824 ILN524407:IMA589824 IVJ524407:IVW589824 JFF524407:JFS589824 JPB524407:JPO589824 JYX524407:JZK589824 KIT524407:KJG589824 KSP524407:KTC589824 LCL524407:LCY589824 LMH524407:LMU589824 LWD524407:LWQ589824 MFZ524407:MGM589824 MPV524407:MQI589824 MZR524407:NAE589824 NJN524407:NKA589824 NTJ524407:NTW589824 ODF524407:ODS589824 ONB524407:ONO589824 OWX524407:OXK589824 PGT524407:PHG589824 PQP524407:PRC589824 QAL524407:QAY589824 QKH524407:QKU589824 QUD524407:QUQ589824 RDZ524407:REM589824 RNV524407:ROI589824 RXR524407:RYE589824 SHN524407:SIA589824 SRJ524407:SRW589824 TBF524407:TBS589824 TLB524407:TLO589824 TUX524407:TVK589824 UET524407:UFG589824 UOP524407:UPC589824 UYL524407:UYY589824 VIH524407:VIU589824 VSD524407:VSQ589824 WBZ524407:WCM589824 WLV524407:WMI589824 WVR524407:WWE589824 J589943:W655360 JF589943:JS655360 TB589943:TO655360 ACX589943:ADK655360 AMT589943:ANG655360 AWP589943:AXC655360 BGL589943:BGY655360 BQH589943:BQU655360 CAD589943:CAQ655360 CJZ589943:CKM655360 CTV589943:CUI655360 DDR589943:DEE655360 DNN589943:DOA655360 DXJ589943:DXW655360 EHF589943:EHS655360 ERB589943:ERO655360 FAX589943:FBK655360 FKT589943:FLG655360 FUP589943:FVC655360 GEL589943:GEY655360 GOH589943:GOU655360 GYD589943:GYQ655360 HHZ589943:HIM655360 HRV589943:HSI655360 IBR589943:ICE655360 ILN589943:IMA655360 IVJ589943:IVW655360 JFF589943:JFS655360 JPB589943:JPO655360 JYX589943:JZK655360 KIT589943:KJG655360 KSP589943:KTC655360 LCL589943:LCY655360 LMH589943:LMU655360 LWD589943:LWQ655360 MFZ589943:MGM655360 MPV589943:MQI655360 MZR589943:NAE655360 NJN589943:NKA655360 NTJ589943:NTW655360 ODF589943:ODS655360 ONB589943:ONO655360 OWX589943:OXK655360 PGT589943:PHG655360 PQP589943:PRC655360 QAL589943:QAY655360 QKH589943:QKU655360 QUD589943:QUQ655360 RDZ589943:REM655360 RNV589943:ROI655360 RXR589943:RYE655360 SHN589943:SIA655360 SRJ589943:SRW655360 TBF589943:TBS655360 TLB589943:TLO655360 TUX589943:TVK655360 UET589943:UFG655360 UOP589943:UPC655360 UYL589943:UYY655360 VIH589943:VIU655360 VSD589943:VSQ655360 WBZ589943:WCM655360 WLV589943:WMI655360 WVR589943:WWE655360 J655479:W720896 JF655479:JS720896 TB655479:TO720896 ACX655479:ADK720896 AMT655479:ANG720896 AWP655479:AXC720896 BGL655479:BGY720896 BQH655479:BQU720896 CAD655479:CAQ720896 CJZ655479:CKM720896 CTV655479:CUI720896 DDR655479:DEE720896 DNN655479:DOA720896 DXJ655479:DXW720896 EHF655479:EHS720896 ERB655479:ERO720896 FAX655479:FBK720896 FKT655479:FLG720896 FUP655479:FVC720896 GEL655479:GEY720896 GOH655479:GOU720896 GYD655479:GYQ720896 HHZ655479:HIM720896 HRV655479:HSI720896 IBR655479:ICE720896 ILN655479:IMA720896 IVJ655479:IVW720896 JFF655479:JFS720896 JPB655479:JPO720896 JYX655479:JZK720896 KIT655479:KJG720896 KSP655479:KTC720896 LCL655479:LCY720896 LMH655479:LMU720896 LWD655479:LWQ720896 MFZ655479:MGM720896 MPV655479:MQI720896 MZR655479:NAE720896 NJN655479:NKA720896 NTJ655479:NTW720896 ODF655479:ODS720896 ONB655479:ONO720896 OWX655479:OXK720896 PGT655479:PHG720896 PQP655479:PRC720896 QAL655479:QAY720896 QKH655479:QKU720896 QUD655479:QUQ720896 RDZ655479:REM720896 RNV655479:ROI720896 RXR655479:RYE720896 SHN655479:SIA720896 SRJ655479:SRW720896 TBF655479:TBS720896 TLB655479:TLO720896 TUX655479:TVK720896 UET655479:UFG720896 UOP655479:UPC720896 UYL655479:UYY720896 VIH655479:VIU720896 VSD655479:VSQ720896 WBZ655479:WCM720896 WLV655479:WMI720896 WVR655479:WWE720896 J721015:W786432 JF721015:JS786432 TB721015:TO786432 ACX721015:ADK786432 AMT721015:ANG786432 AWP721015:AXC786432 BGL721015:BGY786432 BQH721015:BQU786432 CAD721015:CAQ786432 CJZ721015:CKM786432 CTV721015:CUI786432 DDR721015:DEE786432 DNN721015:DOA786432 DXJ721015:DXW786432 EHF721015:EHS786432 ERB721015:ERO786432 FAX721015:FBK786432 FKT721015:FLG786432 FUP721015:FVC786432 GEL721015:GEY786432 GOH721015:GOU786432 GYD721015:GYQ786432 HHZ721015:HIM786432 HRV721015:HSI786432 IBR721015:ICE786432 ILN721015:IMA786432 IVJ721015:IVW786432 JFF721015:JFS786432 JPB721015:JPO786432 JYX721015:JZK786432 KIT721015:KJG786432 KSP721015:KTC786432 LCL721015:LCY786432 LMH721015:LMU786432 LWD721015:LWQ786432 MFZ721015:MGM786432 MPV721015:MQI786432 MZR721015:NAE786432 NJN721015:NKA786432 NTJ721015:NTW786432 ODF721015:ODS786432 ONB721015:ONO786432 OWX721015:OXK786432 PGT721015:PHG786432 PQP721015:PRC786432 QAL721015:QAY786432 QKH721015:QKU786432 QUD721015:QUQ786432 RDZ721015:REM786432 RNV721015:ROI786432 RXR721015:RYE786432 SHN721015:SIA786432 SRJ721015:SRW786432 TBF721015:TBS786432 TLB721015:TLO786432 TUX721015:TVK786432 UET721015:UFG786432 UOP721015:UPC786432 UYL721015:UYY786432 VIH721015:VIU786432 VSD721015:VSQ786432 WBZ721015:WCM786432 WLV721015:WMI786432 WVR721015:WWE786432 J786551:W851968 JF786551:JS851968 TB786551:TO851968 ACX786551:ADK851968 AMT786551:ANG851968 AWP786551:AXC851968 BGL786551:BGY851968 BQH786551:BQU851968 CAD786551:CAQ851968 CJZ786551:CKM851968 CTV786551:CUI851968 DDR786551:DEE851968 DNN786551:DOA851968 DXJ786551:DXW851968 EHF786551:EHS851968 ERB786551:ERO851968 FAX786551:FBK851968 FKT786551:FLG851968 FUP786551:FVC851968 GEL786551:GEY851968 GOH786551:GOU851968 GYD786551:GYQ851968 HHZ786551:HIM851968 HRV786551:HSI851968 IBR786551:ICE851968 ILN786551:IMA851968 IVJ786551:IVW851968 JFF786551:JFS851968 JPB786551:JPO851968 JYX786551:JZK851968 KIT786551:KJG851968 KSP786551:KTC851968 LCL786551:LCY851968 LMH786551:LMU851968 LWD786551:LWQ851968 MFZ786551:MGM851968 MPV786551:MQI851968 MZR786551:NAE851968 NJN786551:NKA851968 NTJ786551:NTW851968 ODF786551:ODS851968 ONB786551:ONO851968 OWX786551:OXK851968 PGT786551:PHG851968 PQP786551:PRC851968 QAL786551:QAY851968 QKH786551:QKU851968 QUD786551:QUQ851968 RDZ786551:REM851968 RNV786551:ROI851968 RXR786551:RYE851968 SHN786551:SIA851968 SRJ786551:SRW851968 TBF786551:TBS851968 TLB786551:TLO851968 TUX786551:TVK851968 UET786551:UFG851968 UOP786551:UPC851968 UYL786551:UYY851968 VIH786551:VIU851968 VSD786551:VSQ851968 WBZ786551:WCM851968 WLV786551:WMI851968 WVR786551:WWE851968 J852087:W917504 JF852087:JS917504 TB852087:TO917504 ACX852087:ADK917504 AMT852087:ANG917504 AWP852087:AXC917504 BGL852087:BGY917504 BQH852087:BQU917504 CAD852087:CAQ917504 CJZ852087:CKM917504 CTV852087:CUI917504 DDR852087:DEE917504 DNN852087:DOA917504 DXJ852087:DXW917504 EHF852087:EHS917504 ERB852087:ERO917504 FAX852087:FBK917504 FKT852087:FLG917504 FUP852087:FVC917504 GEL852087:GEY917504 GOH852087:GOU917504 GYD852087:GYQ917504 HHZ852087:HIM917504 HRV852087:HSI917504 IBR852087:ICE917504 ILN852087:IMA917504 IVJ852087:IVW917504 JFF852087:JFS917504 JPB852087:JPO917504 JYX852087:JZK917504 KIT852087:KJG917504 KSP852087:KTC917504 LCL852087:LCY917504 LMH852087:LMU917504 LWD852087:LWQ917504 MFZ852087:MGM917504 MPV852087:MQI917504 MZR852087:NAE917504 NJN852087:NKA917504 NTJ852087:NTW917504 ODF852087:ODS917504 ONB852087:ONO917504 OWX852087:OXK917504 PGT852087:PHG917504 PQP852087:PRC917504 QAL852087:QAY917504 QKH852087:QKU917504 QUD852087:QUQ917504 RDZ852087:REM917504 RNV852087:ROI917504 RXR852087:RYE917504 SHN852087:SIA917504 SRJ852087:SRW917504 TBF852087:TBS917504 TLB852087:TLO917504 TUX852087:TVK917504 UET852087:UFG917504 UOP852087:UPC917504 UYL852087:UYY917504 VIH852087:VIU917504 VSD852087:VSQ917504 WBZ852087:WCM917504 WLV852087:WMI917504 WVR852087:WWE917504 J917623:W983040 JF917623:JS983040 TB917623:TO983040 ACX917623:ADK983040 AMT917623:ANG983040 AWP917623:AXC983040 BGL917623:BGY983040 BQH917623:BQU983040 CAD917623:CAQ983040 CJZ917623:CKM983040 CTV917623:CUI983040 DDR917623:DEE983040 DNN917623:DOA983040 DXJ917623:DXW983040 EHF917623:EHS983040 ERB917623:ERO983040 FAX917623:FBK983040 FKT917623:FLG983040 FUP917623:FVC983040 GEL917623:GEY983040 GOH917623:GOU983040 GYD917623:GYQ983040 HHZ917623:HIM983040 HRV917623:HSI983040 IBR917623:ICE983040 ILN917623:IMA983040 IVJ917623:IVW983040 JFF917623:JFS983040 JPB917623:JPO983040 JYX917623:JZK983040 KIT917623:KJG983040 KSP917623:KTC983040 LCL917623:LCY983040 LMH917623:LMU983040 LWD917623:LWQ983040 MFZ917623:MGM983040 MPV917623:MQI983040 MZR917623:NAE983040 NJN917623:NKA983040 NTJ917623:NTW983040 ODF917623:ODS983040 ONB917623:ONO983040 OWX917623:OXK983040 PGT917623:PHG983040 PQP917623:PRC983040 QAL917623:QAY983040 QKH917623:QKU983040 QUD917623:QUQ983040 RDZ917623:REM983040 RNV917623:ROI983040 RXR917623:RYE983040 SHN917623:SIA983040 SRJ917623:SRW983040 TBF917623:TBS983040 TLB917623:TLO983040 TUX917623:TVK983040 UET917623:UFG983040 UOP917623:UPC983040 UYL917623:UYY983040 VIH917623:VIU983040 VSD917623:VSQ983040 WBZ917623:WCM983040 WLV917623:WMI983040 WVR917623:WWE983040 J983159:W1048576 JF983159:JS1048576 TB983159:TO1048576 ACX983159:ADK1048576 AMT983159:ANG1048576 AWP983159:AXC1048576 BGL983159:BGY1048576 BQH983159:BQU1048576 CAD983159:CAQ1048576 CJZ983159:CKM1048576 CTV983159:CUI1048576 DDR983159:DEE1048576 DNN983159:DOA1048576 DXJ983159:DXW1048576 EHF983159:EHS1048576 ERB983159:ERO1048576 FAX983159:FBK1048576 FKT983159:FLG1048576 FUP983159:FVC1048576 GEL983159:GEY1048576 GOH983159:GOU1048576 GYD983159:GYQ1048576 HHZ983159:HIM1048576 HRV983159:HSI1048576 IBR983159:ICE1048576 ILN983159:IMA1048576 IVJ983159:IVW1048576 JFF983159:JFS1048576 JPB983159:JPO1048576 JYX983159:JZK1048576 KIT983159:KJG1048576 KSP983159:KTC1048576 LCL983159:LCY1048576 LMH983159:LMU1048576 LWD983159:LWQ1048576 MFZ983159:MGM1048576 MPV983159:MQI1048576 MZR983159:NAE1048576 NJN983159:NKA1048576 NTJ983159:NTW1048576 ODF983159:ODS1048576 ONB983159:ONO1048576 OWX983159:OXK1048576 PGT983159:PHG1048576 PQP983159:PRC1048576 QAL983159:QAY1048576 QKH983159:QKU1048576 QUD983159:QUQ1048576 RDZ983159:REM1048576 RNV983159:ROI1048576 RXR983159:RYE1048576 SHN983159:SIA1048576 SRJ983159:SRW1048576 TBF983159:TBS1048576 TLB983159:TLO1048576 TUX983159:TVK1048576 UET983159:UFG1048576 UOP983159:UPC1048576 UYL983159:UYY1048576 VIH983159:VIU1048576 VSD983159:VSQ1048576 WBZ983159:WCM1048576 WLV983159:WMI1048576 WVR983159:WWE1048576 I119:I165 JE119:JE165 TA119:TA165 ACW119:ACW165 AMS119:AMS165 AWO119:AWO165 BGK119:BGK165 BQG119:BQG165 CAC119:CAC165 CJY119:CJY165 CTU119:CTU165 DDQ119:DDQ165 DNM119:DNM165 DXI119:DXI165 EHE119:EHE165 ERA119:ERA165 FAW119:FAW165 FKS119:FKS165 FUO119:FUO165 GEK119:GEK165 GOG119:GOG165 GYC119:GYC165 HHY119:HHY165 HRU119:HRU165 IBQ119:IBQ165 ILM119:ILM165 IVI119:IVI165 JFE119:JFE165 JPA119:JPA165 JYW119:JYW165 KIS119:KIS165 KSO119:KSO165 LCK119:LCK165 LMG119:LMG165 LWC119:LWC165 MFY119:MFY165 MPU119:MPU165 MZQ119:MZQ165 NJM119:NJM165 NTI119:NTI165 ODE119:ODE165 ONA119:ONA165 OWW119:OWW165 PGS119:PGS165 PQO119:PQO165 QAK119:QAK165 QKG119:QKG165 QUC119:QUC165 RDY119:RDY165 RNU119:RNU165 RXQ119:RXQ165 SHM119:SHM165 SRI119:SRI165 TBE119:TBE165 TLA119:TLA165 TUW119:TUW165 UES119:UES165 UOO119:UOO165 UYK119:UYK165 VIG119:VIG165 VSC119:VSC165 WBY119:WBY165 WLU119:WLU165 WVQ119:WVQ165 I65655:I65701 JE65655:JE65701 TA65655:TA65701 ACW65655:ACW65701 AMS65655:AMS65701 AWO65655:AWO65701 BGK65655:BGK65701 BQG65655:BQG65701 CAC65655:CAC65701 CJY65655:CJY65701 CTU65655:CTU65701 DDQ65655:DDQ65701 DNM65655:DNM65701 DXI65655:DXI65701 EHE65655:EHE65701 ERA65655:ERA65701 FAW65655:FAW65701 FKS65655:FKS65701 FUO65655:FUO65701 GEK65655:GEK65701 GOG65655:GOG65701 GYC65655:GYC65701 HHY65655:HHY65701 HRU65655:HRU65701 IBQ65655:IBQ65701 ILM65655:ILM65701 IVI65655:IVI65701 JFE65655:JFE65701 JPA65655:JPA65701 JYW65655:JYW65701 KIS65655:KIS65701 KSO65655:KSO65701 LCK65655:LCK65701 LMG65655:LMG65701 LWC65655:LWC65701 MFY65655:MFY65701 MPU65655:MPU65701 MZQ65655:MZQ65701 NJM65655:NJM65701 NTI65655:NTI65701 ODE65655:ODE65701 ONA65655:ONA65701 OWW65655:OWW65701 PGS65655:PGS65701 PQO65655:PQO65701 QAK65655:QAK65701 QKG65655:QKG65701 QUC65655:QUC65701 RDY65655:RDY65701 RNU65655:RNU65701 RXQ65655:RXQ65701 SHM65655:SHM65701 SRI65655:SRI65701 TBE65655:TBE65701 TLA65655:TLA65701 TUW65655:TUW65701 UES65655:UES65701 UOO65655:UOO65701 UYK65655:UYK65701 VIG65655:VIG65701 VSC65655:VSC65701 WBY65655:WBY65701 WLU65655:WLU65701 WVQ65655:WVQ65701 I131191:I131237 JE131191:JE131237 TA131191:TA131237 ACW131191:ACW131237 AMS131191:AMS131237 AWO131191:AWO131237 BGK131191:BGK131237 BQG131191:BQG131237 CAC131191:CAC131237 CJY131191:CJY131237 CTU131191:CTU131237 DDQ131191:DDQ131237 DNM131191:DNM131237 DXI131191:DXI131237 EHE131191:EHE131237 ERA131191:ERA131237 FAW131191:FAW131237 FKS131191:FKS131237 FUO131191:FUO131237 GEK131191:GEK131237 GOG131191:GOG131237 GYC131191:GYC131237 HHY131191:HHY131237 HRU131191:HRU131237 IBQ131191:IBQ131237 ILM131191:ILM131237 IVI131191:IVI131237 JFE131191:JFE131237 JPA131191:JPA131237 JYW131191:JYW131237 KIS131191:KIS131237 KSO131191:KSO131237 LCK131191:LCK131237 LMG131191:LMG131237 LWC131191:LWC131237 MFY131191:MFY131237 MPU131191:MPU131237 MZQ131191:MZQ131237 NJM131191:NJM131237 NTI131191:NTI131237 ODE131191:ODE131237 ONA131191:ONA131237 OWW131191:OWW131237 PGS131191:PGS131237 PQO131191:PQO131237 QAK131191:QAK131237 QKG131191:QKG131237 QUC131191:QUC131237 RDY131191:RDY131237 RNU131191:RNU131237 RXQ131191:RXQ131237 SHM131191:SHM131237 SRI131191:SRI131237 TBE131191:TBE131237 TLA131191:TLA131237 TUW131191:TUW131237 UES131191:UES131237 UOO131191:UOO131237 UYK131191:UYK131237 VIG131191:VIG131237 VSC131191:VSC131237 WBY131191:WBY131237 WLU131191:WLU131237 WVQ131191:WVQ131237 I196727:I196773 JE196727:JE196773 TA196727:TA196773 ACW196727:ACW196773 AMS196727:AMS196773 AWO196727:AWO196773 BGK196727:BGK196773 BQG196727:BQG196773 CAC196727:CAC196773 CJY196727:CJY196773 CTU196727:CTU196773 DDQ196727:DDQ196773 DNM196727:DNM196773 DXI196727:DXI196773 EHE196727:EHE196773 ERA196727:ERA196773 FAW196727:FAW196773 FKS196727:FKS196773 FUO196727:FUO196773 GEK196727:GEK196773 GOG196727:GOG196773 GYC196727:GYC196773 HHY196727:HHY196773 HRU196727:HRU196773 IBQ196727:IBQ196773 ILM196727:ILM196773 IVI196727:IVI196773 JFE196727:JFE196773 JPA196727:JPA196773 JYW196727:JYW196773 KIS196727:KIS196773 KSO196727:KSO196773 LCK196727:LCK196773 LMG196727:LMG196773 LWC196727:LWC196773 MFY196727:MFY196773 MPU196727:MPU196773 MZQ196727:MZQ196773 NJM196727:NJM196773 NTI196727:NTI196773 ODE196727:ODE196773 ONA196727:ONA196773 OWW196727:OWW196773 PGS196727:PGS196773 PQO196727:PQO196773 QAK196727:QAK196773 QKG196727:QKG196773 QUC196727:QUC196773 RDY196727:RDY196773 RNU196727:RNU196773 RXQ196727:RXQ196773 SHM196727:SHM196773 SRI196727:SRI196773 TBE196727:TBE196773 TLA196727:TLA196773 TUW196727:TUW196773 UES196727:UES196773 UOO196727:UOO196773 UYK196727:UYK196773 VIG196727:VIG196773 VSC196727:VSC196773 WBY196727:WBY196773 WLU196727:WLU196773 WVQ196727:WVQ196773 I262263:I262309 JE262263:JE262309 TA262263:TA262309 ACW262263:ACW262309 AMS262263:AMS262309 AWO262263:AWO262309 BGK262263:BGK262309 BQG262263:BQG262309 CAC262263:CAC262309 CJY262263:CJY262309 CTU262263:CTU262309 DDQ262263:DDQ262309 DNM262263:DNM262309 DXI262263:DXI262309 EHE262263:EHE262309 ERA262263:ERA262309 FAW262263:FAW262309 FKS262263:FKS262309 FUO262263:FUO262309 GEK262263:GEK262309 GOG262263:GOG262309 GYC262263:GYC262309 HHY262263:HHY262309 HRU262263:HRU262309 IBQ262263:IBQ262309 ILM262263:ILM262309 IVI262263:IVI262309 JFE262263:JFE262309 JPA262263:JPA262309 JYW262263:JYW262309 KIS262263:KIS262309 KSO262263:KSO262309 LCK262263:LCK262309 LMG262263:LMG262309 LWC262263:LWC262309 MFY262263:MFY262309 MPU262263:MPU262309 MZQ262263:MZQ262309 NJM262263:NJM262309 NTI262263:NTI262309 ODE262263:ODE262309 ONA262263:ONA262309 OWW262263:OWW262309 PGS262263:PGS262309 PQO262263:PQO262309 QAK262263:QAK262309 QKG262263:QKG262309 QUC262263:QUC262309 RDY262263:RDY262309 RNU262263:RNU262309 RXQ262263:RXQ262309 SHM262263:SHM262309 SRI262263:SRI262309 TBE262263:TBE262309 TLA262263:TLA262309 TUW262263:TUW262309 UES262263:UES262309 UOO262263:UOO262309 UYK262263:UYK262309 VIG262263:VIG262309 VSC262263:VSC262309 WBY262263:WBY262309 WLU262263:WLU262309 WVQ262263:WVQ262309 I327799:I327845 JE327799:JE327845 TA327799:TA327845 ACW327799:ACW327845 AMS327799:AMS327845 AWO327799:AWO327845 BGK327799:BGK327845 BQG327799:BQG327845 CAC327799:CAC327845 CJY327799:CJY327845 CTU327799:CTU327845 DDQ327799:DDQ327845 DNM327799:DNM327845 DXI327799:DXI327845 EHE327799:EHE327845 ERA327799:ERA327845 FAW327799:FAW327845 FKS327799:FKS327845 FUO327799:FUO327845 GEK327799:GEK327845 GOG327799:GOG327845 GYC327799:GYC327845 HHY327799:HHY327845 HRU327799:HRU327845 IBQ327799:IBQ327845 ILM327799:ILM327845 IVI327799:IVI327845 JFE327799:JFE327845 JPA327799:JPA327845 JYW327799:JYW327845 KIS327799:KIS327845 KSO327799:KSO327845 LCK327799:LCK327845 LMG327799:LMG327845 LWC327799:LWC327845 MFY327799:MFY327845 MPU327799:MPU327845 MZQ327799:MZQ327845 NJM327799:NJM327845 NTI327799:NTI327845 ODE327799:ODE327845 ONA327799:ONA327845 OWW327799:OWW327845 PGS327799:PGS327845 PQO327799:PQO327845 QAK327799:QAK327845 QKG327799:QKG327845 QUC327799:QUC327845 RDY327799:RDY327845 RNU327799:RNU327845 RXQ327799:RXQ327845 SHM327799:SHM327845 SRI327799:SRI327845 TBE327799:TBE327845 TLA327799:TLA327845 TUW327799:TUW327845 UES327799:UES327845 UOO327799:UOO327845 UYK327799:UYK327845 VIG327799:VIG327845 VSC327799:VSC327845 WBY327799:WBY327845 WLU327799:WLU327845 WVQ327799:WVQ327845 I393335:I393381 JE393335:JE393381 TA393335:TA393381 ACW393335:ACW393381 AMS393335:AMS393381 AWO393335:AWO393381 BGK393335:BGK393381 BQG393335:BQG393381 CAC393335:CAC393381 CJY393335:CJY393381 CTU393335:CTU393381 DDQ393335:DDQ393381 DNM393335:DNM393381 DXI393335:DXI393381 EHE393335:EHE393381 ERA393335:ERA393381 FAW393335:FAW393381 FKS393335:FKS393381 FUO393335:FUO393381 GEK393335:GEK393381 GOG393335:GOG393381 GYC393335:GYC393381 HHY393335:HHY393381 HRU393335:HRU393381 IBQ393335:IBQ393381 ILM393335:ILM393381 IVI393335:IVI393381 JFE393335:JFE393381 JPA393335:JPA393381 JYW393335:JYW393381 KIS393335:KIS393381 KSO393335:KSO393381 LCK393335:LCK393381 LMG393335:LMG393381 LWC393335:LWC393381 MFY393335:MFY393381 MPU393335:MPU393381 MZQ393335:MZQ393381 NJM393335:NJM393381 NTI393335:NTI393381 ODE393335:ODE393381 ONA393335:ONA393381 OWW393335:OWW393381 PGS393335:PGS393381 PQO393335:PQO393381 QAK393335:QAK393381 QKG393335:QKG393381 QUC393335:QUC393381 RDY393335:RDY393381 RNU393335:RNU393381 RXQ393335:RXQ393381 SHM393335:SHM393381 SRI393335:SRI393381 TBE393335:TBE393381 TLA393335:TLA393381 TUW393335:TUW393381 UES393335:UES393381 UOO393335:UOO393381 UYK393335:UYK393381 VIG393335:VIG393381 VSC393335:VSC393381 WBY393335:WBY393381 WLU393335:WLU393381 WVQ393335:WVQ393381 I458871:I458917 JE458871:JE458917 TA458871:TA458917 ACW458871:ACW458917 AMS458871:AMS458917 AWO458871:AWO458917 BGK458871:BGK458917 BQG458871:BQG458917 CAC458871:CAC458917 CJY458871:CJY458917 CTU458871:CTU458917 DDQ458871:DDQ458917 DNM458871:DNM458917 DXI458871:DXI458917 EHE458871:EHE458917 ERA458871:ERA458917 FAW458871:FAW458917 FKS458871:FKS458917 FUO458871:FUO458917 GEK458871:GEK458917 GOG458871:GOG458917 GYC458871:GYC458917 HHY458871:HHY458917 HRU458871:HRU458917 IBQ458871:IBQ458917 ILM458871:ILM458917 IVI458871:IVI458917 JFE458871:JFE458917 JPA458871:JPA458917 JYW458871:JYW458917 KIS458871:KIS458917 KSO458871:KSO458917 LCK458871:LCK458917 LMG458871:LMG458917 LWC458871:LWC458917 MFY458871:MFY458917 MPU458871:MPU458917 MZQ458871:MZQ458917 NJM458871:NJM458917 NTI458871:NTI458917 ODE458871:ODE458917 ONA458871:ONA458917 OWW458871:OWW458917 PGS458871:PGS458917 PQO458871:PQO458917 QAK458871:QAK458917 QKG458871:QKG458917 QUC458871:QUC458917 RDY458871:RDY458917 RNU458871:RNU458917 RXQ458871:RXQ458917 SHM458871:SHM458917 SRI458871:SRI458917 TBE458871:TBE458917 TLA458871:TLA458917 TUW458871:TUW458917 UES458871:UES458917 UOO458871:UOO458917 UYK458871:UYK458917 VIG458871:VIG458917 VSC458871:VSC458917 WBY458871:WBY458917 WLU458871:WLU458917 WVQ458871:WVQ458917 I524407:I524453 JE524407:JE524453 TA524407:TA524453 ACW524407:ACW524453 AMS524407:AMS524453 AWO524407:AWO524453 BGK524407:BGK524453 BQG524407:BQG524453 CAC524407:CAC524453 CJY524407:CJY524453 CTU524407:CTU524453 DDQ524407:DDQ524453 DNM524407:DNM524453 DXI524407:DXI524453 EHE524407:EHE524453 ERA524407:ERA524453 FAW524407:FAW524453 FKS524407:FKS524453 FUO524407:FUO524453 GEK524407:GEK524453 GOG524407:GOG524453 GYC524407:GYC524453 HHY524407:HHY524453 HRU524407:HRU524453 IBQ524407:IBQ524453 ILM524407:ILM524453 IVI524407:IVI524453 JFE524407:JFE524453 JPA524407:JPA524453 JYW524407:JYW524453 KIS524407:KIS524453 KSO524407:KSO524453 LCK524407:LCK524453 LMG524407:LMG524453 LWC524407:LWC524453 MFY524407:MFY524453 MPU524407:MPU524453 MZQ524407:MZQ524453 NJM524407:NJM524453 NTI524407:NTI524453 ODE524407:ODE524453 ONA524407:ONA524453 OWW524407:OWW524453 PGS524407:PGS524453 PQO524407:PQO524453 QAK524407:QAK524453 QKG524407:QKG524453 QUC524407:QUC524453 RDY524407:RDY524453 RNU524407:RNU524453 RXQ524407:RXQ524453 SHM524407:SHM524453 SRI524407:SRI524453 TBE524407:TBE524453 TLA524407:TLA524453 TUW524407:TUW524453 UES524407:UES524453 UOO524407:UOO524453 UYK524407:UYK524453 VIG524407:VIG524453 VSC524407:VSC524453 WBY524407:WBY524453 WLU524407:WLU524453 WVQ524407:WVQ524453 I589943:I589989 JE589943:JE589989 TA589943:TA589989 ACW589943:ACW589989 AMS589943:AMS589989 AWO589943:AWO589989 BGK589943:BGK589989 BQG589943:BQG589989 CAC589943:CAC589989 CJY589943:CJY589989 CTU589943:CTU589989 DDQ589943:DDQ589989 DNM589943:DNM589989 DXI589943:DXI589989 EHE589943:EHE589989 ERA589943:ERA589989 FAW589943:FAW589989 FKS589943:FKS589989 FUO589943:FUO589989 GEK589943:GEK589989 GOG589943:GOG589989 GYC589943:GYC589989 HHY589943:HHY589989 HRU589943:HRU589989 IBQ589943:IBQ589989 ILM589943:ILM589989 IVI589943:IVI589989 JFE589943:JFE589989 JPA589943:JPA589989 JYW589943:JYW589989 KIS589943:KIS589989 KSO589943:KSO589989 LCK589943:LCK589989 LMG589943:LMG589989 LWC589943:LWC589989 MFY589943:MFY589989 MPU589943:MPU589989 MZQ589943:MZQ589989 NJM589943:NJM589989 NTI589943:NTI589989 ODE589943:ODE589989 ONA589943:ONA589989 OWW589943:OWW589989 PGS589943:PGS589989 PQO589943:PQO589989 QAK589943:QAK589989 QKG589943:QKG589989 QUC589943:QUC589989 RDY589943:RDY589989 RNU589943:RNU589989 RXQ589943:RXQ589989 SHM589943:SHM589989 SRI589943:SRI589989 TBE589943:TBE589989 TLA589943:TLA589989 TUW589943:TUW589989 UES589943:UES589989 UOO589943:UOO589989 UYK589943:UYK589989 VIG589943:VIG589989 VSC589943:VSC589989 WBY589943:WBY589989 WLU589943:WLU589989 WVQ589943:WVQ589989 I655479:I655525 JE655479:JE655525 TA655479:TA655525 ACW655479:ACW655525 AMS655479:AMS655525 AWO655479:AWO655525 BGK655479:BGK655525 BQG655479:BQG655525 CAC655479:CAC655525 CJY655479:CJY655525 CTU655479:CTU655525 DDQ655479:DDQ655525 DNM655479:DNM655525 DXI655479:DXI655525 EHE655479:EHE655525 ERA655479:ERA655525 FAW655479:FAW655525 FKS655479:FKS655525 FUO655479:FUO655525 GEK655479:GEK655525 GOG655479:GOG655525 GYC655479:GYC655525 HHY655479:HHY655525 HRU655479:HRU655525 IBQ655479:IBQ655525 ILM655479:ILM655525 IVI655479:IVI655525 JFE655479:JFE655525 JPA655479:JPA655525 JYW655479:JYW655525 KIS655479:KIS655525 KSO655479:KSO655525 LCK655479:LCK655525 LMG655479:LMG655525 LWC655479:LWC655525 MFY655479:MFY655525 MPU655479:MPU655525 MZQ655479:MZQ655525 NJM655479:NJM655525 NTI655479:NTI655525 ODE655479:ODE655525 ONA655479:ONA655525 OWW655479:OWW655525 PGS655479:PGS655525 PQO655479:PQO655525 QAK655479:QAK655525 QKG655479:QKG655525 QUC655479:QUC655525 RDY655479:RDY655525 RNU655479:RNU655525 RXQ655479:RXQ655525 SHM655479:SHM655525 SRI655479:SRI655525 TBE655479:TBE655525 TLA655479:TLA655525 TUW655479:TUW655525 UES655479:UES655525 UOO655479:UOO655525 UYK655479:UYK655525 VIG655479:VIG655525 VSC655479:VSC655525 WBY655479:WBY655525 WLU655479:WLU655525 WVQ655479:WVQ655525 I721015:I721061 JE721015:JE721061 TA721015:TA721061 ACW721015:ACW721061 AMS721015:AMS721061 AWO721015:AWO721061 BGK721015:BGK721061 BQG721015:BQG721061 CAC721015:CAC721061 CJY721015:CJY721061 CTU721015:CTU721061 DDQ721015:DDQ721061 DNM721015:DNM721061 DXI721015:DXI721061 EHE721015:EHE721061 ERA721015:ERA721061 FAW721015:FAW721061 FKS721015:FKS721061 FUO721015:FUO721061 GEK721015:GEK721061 GOG721015:GOG721061 GYC721015:GYC721061 HHY721015:HHY721061 HRU721015:HRU721061 IBQ721015:IBQ721061 ILM721015:ILM721061 IVI721015:IVI721061 JFE721015:JFE721061 JPA721015:JPA721061 JYW721015:JYW721061 KIS721015:KIS721061 KSO721015:KSO721061 LCK721015:LCK721061 LMG721015:LMG721061 LWC721015:LWC721061 MFY721015:MFY721061 MPU721015:MPU721061 MZQ721015:MZQ721061 NJM721015:NJM721061 NTI721015:NTI721061 ODE721015:ODE721061 ONA721015:ONA721061 OWW721015:OWW721061 PGS721015:PGS721061 PQO721015:PQO721061 QAK721015:QAK721061 QKG721015:QKG721061 QUC721015:QUC721061 RDY721015:RDY721061 RNU721015:RNU721061 RXQ721015:RXQ721061 SHM721015:SHM721061 SRI721015:SRI721061 TBE721015:TBE721061 TLA721015:TLA721061 TUW721015:TUW721061 UES721015:UES721061 UOO721015:UOO721061 UYK721015:UYK721061 VIG721015:VIG721061 VSC721015:VSC721061 WBY721015:WBY721061 WLU721015:WLU721061 WVQ721015:WVQ721061 I786551:I786597 JE786551:JE786597 TA786551:TA786597 ACW786551:ACW786597 AMS786551:AMS786597 AWO786551:AWO786597 BGK786551:BGK786597 BQG786551:BQG786597 CAC786551:CAC786597 CJY786551:CJY786597 CTU786551:CTU786597 DDQ786551:DDQ786597 DNM786551:DNM786597 DXI786551:DXI786597 EHE786551:EHE786597 ERA786551:ERA786597 FAW786551:FAW786597 FKS786551:FKS786597 FUO786551:FUO786597 GEK786551:GEK786597 GOG786551:GOG786597 GYC786551:GYC786597 HHY786551:HHY786597 HRU786551:HRU786597 IBQ786551:IBQ786597 ILM786551:ILM786597 IVI786551:IVI786597 JFE786551:JFE786597 JPA786551:JPA786597 JYW786551:JYW786597 KIS786551:KIS786597 KSO786551:KSO786597 LCK786551:LCK786597 LMG786551:LMG786597 LWC786551:LWC786597 MFY786551:MFY786597 MPU786551:MPU786597 MZQ786551:MZQ786597 NJM786551:NJM786597 NTI786551:NTI786597 ODE786551:ODE786597 ONA786551:ONA786597 OWW786551:OWW786597 PGS786551:PGS786597 PQO786551:PQO786597 QAK786551:QAK786597 QKG786551:QKG786597 QUC786551:QUC786597 RDY786551:RDY786597 RNU786551:RNU786597 RXQ786551:RXQ786597 SHM786551:SHM786597 SRI786551:SRI786597 TBE786551:TBE786597 TLA786551:TLA786597 TUW786551:TUW786597 UES786551:UES786597 UOO786551:UOO786597 UYK786551:UYK786597 VIG786551:VIG786597 VSC786551:VSC786597 WBY786551:WBY786597 WLU786551:WLU786597 WVQ786551:WVQ786597 I852087:I852133 JE852087:JE852133 TA852087:TA852133 ACW852087:ACW852133 AMS852087:AMS852133 AWO852087:AWO852133 BGK852087:BGK852133 BQG852087:BQG852133 CAC852087:CAC852133 CJY852087:CJY852133 CTU852087:CTU852133 DDQ852087:DDQ852133 DNM852087:DNM852133 DXI852087:DXI852133 EHE852087:EHE852133 ERA852087:ERA852133 FAW852087:FAW852133 FKS852087:FKS852133 FUO852087:FUO852133 GEK852087:GEK852133 GOG852087:GOG852133 GYC852087:GYC852133 HHY852087:HHY852133 HRU852087:HRU852133 IBQ852087:IBQ852133 ILM852087:ILM852133 IVI852087:IVI852133 JFE852087:JFE852133 JPA852087:JPA852133 JYW852087:JYW852133 KIS852087:KIS852133 KSO852087:KSO852133 LCK852087:LCK852133 LMG852087:LMG852133 LWC852087:LWC852133 MFY852087:MFY852133 MPU852087:MPU852133 MZQ852087:MZQ852133 NJM852087:NJM852133 NTI852087:NTI852133 ODE852087:ODE852133 ONA852087:ONA852133 OWW852087:OWW852133 PGS852087:PGS852133 PQO852087:PQO852133 QAK852087:QAK852133 QKG852087:QKG852133 QUC852087:QUC852133 RDY852087:RDY852133 RNU852087:RNU852133 RXQ852087:RXQ852133 SHM852087:SHM852133 SRI852087:SRI852133 TBE852087:TBE852133 TLA852087:TLA852133 TUW852087:TUW852133 UES852087:UES852133 UOO852087:UOO852133 UYK852087:UYK852133 VIG852087:VIG852133 VSC852087:VSC852133 WBY852087:WBY852133 WLU852087:WLU852133 WVQ852087:WVQ852133 I917623:I917669 JE917623:JE917669 TA917623:TA917669 ACW917623:ACW917669 AMS917623:AMS917669 AWO917623:AWO917669 BGK917623:BGK917669 BQG917623:BQG917669 CAC917623:CAC917669 CJY917623:CJY917669 CTU917623:CTU917669 DDQ917623:DDQ917669 DNM917623:DNM917669 DXI917623:DXI917669 EHE917623:EHE917669 ERA917623:ERA917669 FAW917623:FAW917669 FKS917623:FKS917669 FUO917623:FUO917669 GEK917623:GEK917669 GOG917623:GOG917669 GYC917623:GYC917669 HHY917623:HHY917669 HRU917623:HRU917669 IBQ917623:IBQ917669 ILM917623:ILM917669 IVI917623:IVI917669 JFE917623:JFE917669 JPA917623:JPA917669 JYW917623:JYW917669 KIS917623:KIS917669 KSO917623:KSO917669 LCK917623:LCK917669 LMG917623:LMG917669 LWC917623:LWC917669 MFY917623:MFY917669 MPU917623:MPU917669 MZQ917623:MZQ917669 NJM917623:NJM917669 NTI917623:NTI917669 ODE917623:ODE917669 ONA917623:ONA917669 OWW917623:OWW917669 PGS917623:PGS917669 PQO917623:PQO917669 QAK917623:QAK917669 QKG917623:QKG917669 QUC917623:QUC917669 RDY917623:RDY917669 RNU917623:RNU917669 RXQ917623:RXQ917669 SHM917623:SHM917669 SRI917623:SRI917669 TBE917623:TBE917669 TLA917623:TLA917669 TUW917623:TUW917669 UES917623:UES917669 UOO917623:UOO917669 UYK917623:UYK917669 VIG917623:VIG917669 VSC917623:VSC917669 WBY917623:WBY917669 WLU917623:WLU917669 WVQ917623:WVQ917669 I983159:I983205 JE983159:JE983205 TA983159:TA983205 ACW983159:ACW983205 AMS983159:AMS983205 AWO983159:AWO983205 BGK983159:BGK983205 BQG983159:BQG983205 CAC983159:CAC983205 CJY983159:CJY983205 CTU983159:CTU983205 DDQ983159:DDQ983205 DNM983159:DNM983205 DXI983159:DXI983205 EHE983159:EHE983205 ERA983159:ERA983205 FAW983159:FAW983205 FKS983159:FKS983205 FUO983159:FUO983205 GEK983159:GEK983205 GOG983159:GOG983205 GYC983159:GYC983205 HHY983159:HHY983205 HRU983159:HRU983205 IBQ983159:IBQ983205 ILM983159:ILM983205 IVI983159:IVI983205 JFE983159:JFE983205 JPA983159:JPA983205 JYW983159:JYW983205 KIS983159:KIS983205 KSO983159:KSO983205 LCK983159:LCK983205 LMG983159:LMG983205 LWC983159:LWC983205 MFY983159:MFY983205 MPU983159:MPU983205 MZQ983159:MZQ983205 NJM983159:NJM983205 NTI983159:NTI983205 ODE983159:ODE983205 ONA983159:ONA983205 OWW983159:OWW983205 PGS983159:PGS983205 PQO983159:PQO983205 QAK983159:QAK983205 QKG983159:QKG983205 QUC983159:QUC983205 RDY983159:RDY983205 RNU983159:RNU983205 RXQ983159:RXQ983205 SHM983159:SHM983205 SRI983159:SRI983205 TBE983159:TBE983205 TLA983159:TLA983205 TUW983159:TUW983205 UES983159:UES983205 UOO983159:UOO983205 UYK983159:UYK983205 VIG983159:VIG983205 VSC983159:VSC983205 WBY983159:WBY983205 WLU983159:WLU983205 WVQ983159:WVQ983205 B47:B65536 IX47:IX65536 ST47:ST65536 ACP47:ACP65536 AML47:AML65536 AWH47:AWH65536 BGD47:BGD65536 BPZ47:BPZ65536 BZV47:BZV65536 CJR47:CJR65536 CTN47:CTN65536 DDJ47:DDJ65536 DNF47:DNF65536 DXB47:DXB65536 EGX47:EGX65536 EQT47:EQT65536 FAP47:FAP65536 FKL47:FKL65536 FUH47:FUH65536 GED47:GED65536 GNZ47:GNZ65536 GXV47:GXV65536 HHR47:HHR65536 HRN47:HRN65536 IBJ47:IBJ65536 ILF47:ILF65536 IVB47:IVB65536 JEX47:JEX65536 JOT47:JOT65536 JYP47:JYP65536 KIL47:KIL65536 KSH47:KSH65536 LCD47:LCD65536 LLZ47:LLZ65536 LVV47:LVV65536 MFR47:MFR65536 MPN47:MPN65536 MZJ47:MZJ65536 NJF47:NJF65536 NTB47:NTB65536 OCX47:OCX65536 OMT47:OMT65536 OWP47:OWP65536 PGL47:PGL65536 PQH47:PQH65536 QAD47:QAD65536 QJZ47:QJZ65536 QTV47:QTV65536 RDR47:RDR65536 RNN47:RNN65536 RXJ47:RXJ65536 SHF47:SHF65536 SRB47:SRB65536 TAX47:TAX65536 TKT47:TKT65536 TUP47:TUP65536 UEL47:UEL65536 UOH47:UOH65536 UYD47:UYD65536 VHZ47:VHZ65536 VRV47:VRV65536 WBR47:WBR65536 WLN47:WLN65536 WVJ47:WVJ65536 B65583:B131072 IX65583:IX131072 ST65583:ST131072 ACP65583:ACP131072 AML65583:AML131072 AWH65583:AWH131072 BGD65583:BGD131072 BPZ65583:BPZ131072 BZV65583:BZV131072 CJR65583:CJR131072 CTN65583:CTN131072 DDJ65583:DDJ131072 DNF65583:DNF131072 DXB65583:DXB131072 EGX65583:EGX131072 EQT65583:EQT131072 FAP65583:FAP131072 FKL65583:FKL131072 FUH65583:FUH131072 GED65583:GED131072 GNZ65583:GNZ131072 GXV65583:GXV131072 HHR65583:HHR131072 HRN65583:HRN131072 IBJ65583:IBJ131072 ILF65583:ILF131072 IVB65583:IVB131072 JEX65583:JEX131072 JOT65583:JOT131072 JYP65583:JYP131072 KIL65583:KIL131072 KSH65583:KSH131072 LCD65583:LCD131072 LLZ65583:LLZ131072 LVV65583:LVV131072 MFR65583:MFR131072 MPN65583:MPN131072 MZJ65583:MZJ131072 NJF65583:NJF131072 NTB65583:NTB131072 OCX65583:OCX131072 OMT65583:OMT131072 OWP65583:OWP131072 PGL65583:PGL131072 PQH65583:PQH131072 QAD65583:QAD131072 QJZ65583:QJZ131072 QTV65583:QTV131072 RDR65583:RDR131072 RNN65583:RNN131072 RXJ65583:RXJ131072 SHF65583:SHF131072 SRB65583:SRB131072 TAX65583:TAX131072 TKT65583:TKT131072 TUP65583:TUP131072 UEL65583:UEL131072 UOH65583:UOH131072 UYD65583:UYD131072 VHZ65583:VHZ131072 VRV65583:VRV131072 WBR65583:WBR131072 WLN65583:WLN131072 WVJ65583:WVJ131072 B131119:B196608 IX131119:IX196608 ST131119:ST196608 ACP131119:ACP196608 AML131119:AML196608 AWH131119:AWH196608 BGD131119:BGD196608 BPZ131119:BPZ196608 BZV131119:BZV196608 CJR131119:CJR196608 CTN131119:CTN196608 DDJ131119:DDJ196608 DNF131119:DNF196608 DXB131119:DXB196608 EGX131119:EGX196608 EQT131119:EQT196608 FAP131119:FAP196608 FKL131119:FKL196608 FUH131119:FUH196608 GED131119:GED196608 GNZ131119:GNZ196608 GXV131119:GXV196608 HHR131119:HHR196608 HRN131119:HRN196608 IBJ131119:IBJ196608 ILF131119:ILF196608 IVB131119:IVB196608 JEX131119:JEX196608 JOT131119:JOT196608 JYP131119:JYP196608 KIL131119:KIL196608 KSH131119:KSH196608 LCD131119:LCD196608 LLZ131119:LLZ196608 LVV131119:LVV196608 MFR131119:MFR196608 MPN131119:MPN196608 MZJ131119:MZJ196608 NJF131119:NJF196608 NTB131119:NTB196608 OCX131119:OCX196608 OMT131119:OMT196608 OWP131119:OWP196608 PGL131119:PGL196608 PQH131119:PQH196608 QAD131119:QAD196608 QJZ131119:QJZ196608 QTV131119:QTV196608 RDR131119:RDR196608 RNN131119:RNN196608 RXJ131119:RXJ196608 SHF131119:SHF196608 SRB131119:SRB196608 TAX131119:TAX196608 TKT131119:TKT196608 TUP131119:TUP196608 UEL131119:UEL196608 UOH131119:UOH196608 UYD131119:UYD196608 VHZ131119:VHZ196608 VRV131119:VRV196608 WBR131119:WBR196608 WLN131119:WLN196608 WVJ131119:WVJ196608 B196655:B262144 IX196655:IX262144 ST196655:ST262144 ACP196655:ACP262144 AML196655:AML262144 AWH196655:AWH262144 BGD196655:BGD262144 BPZ196655:BPZ262144 BZV196655:BZV262144 CJR196655:CJR262144 CTN196655:CTN262144 DDJ196655:DDJ262144 DNF196655:DNF262144 DXB196655:DXB262144 EGX196655:EGX262144 EQT196655:EQT262144 FAP196655:FAP262144 FKL196655:FKL262144 FUH196655:FUH262144 GED196655:GED262144 GNZ196655:GNZ262144 GXV196655:GXV262144 HHR196655:HHR262144 HRN196655:HRN262144 IBJ196655:IBJ262144 ILF196655:ILF262144 IVB196655:IVB262144 JEX196655:JEX262144 JOT196655:JOT262144 JYP196655:JYP262144 KIL196655:KIL262144 KSH196655:KSH262144 LCD196655:LCD262144 LLZ196655:LLZ262144 LVV196655:LVV262144 MFR196655:MFR262144 MPN196655:MPN262144 MZJ196655:MZJ262144 NJF196655:NJF262144 NTB196655:NTB262144 OCX196655:OCX262144 OMT196655:OMT262144 OWP196655:OWP262144 PGL196655:PGL262144 PQH196655:PQH262144 QAD196655:QAD262144 QJZ196655:QJZ262144 QTV196655:QTV262144 RDR196655:RDR262144 RNN196655:RNN262144 RXJ196655:RXJ262144 SHF196655:SHF262144 SRB196655:SRB262144 TAX196655:TAX262144 TKT196655:TKT262144 TUP196655:TUP262144 UEL196655:UEL262144 UOH196655:UOH262144 UYD196655:UYD262144 VHZ196655:VHZ262144 VRV196655:VRV262144 WBR196655:WBR262144 WLN196655:WLN262144 WVJ196655:WVJ262144 B262191:B327680 IX262191:IX327680 ST262191:ST327680 ACP262191:ACP327680 AML262191:AML327680 AWH262191:AWH327680 BGD262191:BGD327680 BPZ262191:BPZ327680 BZV262191:BZV327680 CJR262191:CJR327680 CTN262191:CTN327680 DDJ262191:DDJ327680 DNF262191:DNF327680 DXB262191:DXB327680 EGX262191:EGX327680 EQT262191:EQT327680 FAP262191:FAP327680 FKL262191:FKL327680 FUH262191:FUH327680 GED262191:GED327680 GNZ262191:GNZ327680 GXV262191:GXV327680 HHR262191:HHR327680 HRN262191:HRN327680 IBJ262191:IBJ327680 ILF262191:ILF327680 IVB262191:IVB327680 JEX262191:JEX327680 JOT262191:JOT327680 JYP262191:JYP327680 KIL262191:KIL327680 KSH262191:KSH327680 LCD262191:LCD327680 LLZ262191:LLZ327680 LVV262191:LVV327680 MFR262191:MFR327680 MPN262191:MPN327680 MZJ262191:MZJ327680 NJF262191:NJF327680 NTB262191:NTB327680 OCX262191:OCX327680 OMT262191:OMT327680 OWP262191:OWP327680 PGL262191:PGL327680 PQH262191:PQH327680 QAD262191:QAD327680 QJZ262191:QJZ327680 QTV262191:QTV327680 RDR262191:RDR327680 RNN262191:RNN327680 RXJ262191:RXJ327680 SHF262191:SHF327680 SRB262191:SRB327680 TAX262191:TAX327680 TKT262191:TKT327680 TUP262191:TUP327680 UEL262191:UEL327680 UOH262191:UOH327680 UYD262191:UYD327680 VHZ262191:VHZ327680 VRV262191:VRV327680 WBR262191:WBR327680 WLN262191:WLN327680 WVJ262191:WVJ327680 B327727:B393216 IX327727:IX393216 ST327727:ST393216 ACP327727:ACP393216 AML327727:AML393216 AWH327727:AWH393216 BGD327727:BGD393216 BPZ327727:BPZ393216 BZV327727:BZV393216 CJR327727:CJR393216 CTN327727:CTN393216 DDJ327727:DDJ393216 DNF327727:DNF393216 DXB327727:DXB393216 EGX327727:EGX393216 EQT327727:EQT393216 FAP327727:FAP393216 FKL327727:FKL393216 FUH327727:FUH393216 GED327727:GED393216 GNZ327727:GNZ393216 GXV327727:GXV393216 HHR327727:HHR393216 HRN327727:HRN393216 IBJ327727:IBJ393216 ILF327727:ILF393216 IVB327727:IVB393216 JEX327727:JEX393216 JOT327727:JOT393216 JYP327727:JYP393216 KIL327727:KIL393216 KSH327727:KSH393216 LCD327727:LCD393216 LLZ327727:LLZ393216 LVV327727:LVV393216 MFR327727:MFR393216 MPN327727:MPN393216 MZJ327727:MZJ393216 NJF327727:NJF393216 NTB327727:NTB393216 OCX327727:OCX393216 OMT327727:OMT393216 OWP327727:OWP393216 PGL327727:PGL393216 PQH327727:PQH393216 QAD327727:QAD393216 QJZ327727:QJZ393216 QTV327727:QTV393216 RDR327727:RDR393216 RNN327727:RNN393216 RXJ327727:RXJ393216 SHF327727:SHF393216 SRB327727:SRB393216 TAX327727:TAX393216 TKT327727:TKT393216 TUP327727:TUP393216 UEL327727:UEL393216 UOH327727:UOH393216 UYD327727:UYD393216 VHZ327727:VHZ393216 VRV327727:VRV393216 WBR327727:WBR393216 WLN327727:WLN393216 WVJ327727:WVJ393216 B393263:B458752 IX393263:IX458752 ST393263:ST458752 ACP393263:ACP458752 AML393263:AML458752 AWH393263:AWH458752 BGD393263:BGD458752 BPZ393263:BPZ458752 BZV393263:BZV458752 CJR393263:CJR458752 CTN393263:CTN458752 DDJ393263:DDJ458752 DNF393263:DNF458752 DXB393263:DXB458752 EGX393263:EGX458752 EQT393263:EQT458752 FAP393263:FAP458752 FKL393263:FKL458752 FUH393263:FUH458752 GED393263:GED458752 GNZ393263:GNZ458752 GXV393263:GXV458752 HHR393263:HHR458752 HRN393263:HRN458752 IBJ393263:IBJ458752 ILF393263:ILF458752 IVB393263:IVB458752 JEX393263:JEX458752 JOT393263:JOT458752 JYP393263:JYP458752 KIL393263:KIL458752 KSH393263:KSH458752 LCD393263:LCD458752 LLZ393263:LLZ458752 LVV393263:LVV458752 MFR393263:MFR458752 MPN393263:MPN458752 MZJ393263:MZJ458752 NJF393263:NJF458752 NTB393263:NTB458752 OCX393263:OCX458752 OMT393263:OMT458752 OWP393263:OWP458752 PGL393263:PGL458752 PQH393263:PQH458752 QAD393263:QAD458752 QJZ393263:QJZ458752 QTV393263:QTV458752 RDR393263:RDR458752 RNN393263:RNN458752 RXJ393263:RXJ458752 SHF393263:SHF458752 SRB393263:SRB458752 TAX393263:TAX458752 TKT393263:TKT458752 TUP393263:TUP458752 UEL393263:UEL458752 UOH393263:UOH458752 UYD393263:UYD458752 VHZ393263:VHZ458752 VRV393263:VRV458752 WBR393263:WBR458752 WLN393263:WLN458752 WVJ393263:WVJ458752 B458799:B524288 IX458799:IX524288 ST458799:ST524288 ACP458799:ACP524288 AML458799:AML524288 AWH458799:AWH524288 BGD458799:BGD524288 BPZ458799:BPZ524288 BZV458799:BZV524288 CJR458799:CJR524288 CTN458799:CTN524288 DDJ458799:DDJ524288 DNF458799:DNF524288 DXB458799:DXB524288 EGX458799:EGX524288 EQT458799:EQT524288 FAP458799:FAP524288 FKL458799:FKL524288 FUH458799:FUH524288 GED458799:GED524288 GNZ458799:GNZ524288 GXV458799:GXV524288 HHR458799:HHR524288 HRN458799:HRN524288 IBJ458799:IBJ524288 ILF458799:ILF524288 IVB458799:IVB524288 JEX458799:JEX524288 JOT458799:JOT524288 JYP458799:JYP524288 KIL458799:KIL524288 KSH458799:KSH524288 LCD458799:LCD524288 LLZ458799:LLZ524288 LVV458799:LVV524288 MFR458799:MFR524288 MPN458799:MPN524288 MZJ458799:MZJ524288 NJF458799:NJF524288 NTB458799:NTB524288 OCX458799:OCX524288 OMT458799:OMT524288 OWP458799:OWP524288 PGL458799:PGL524288 PQH458799:PQH524288 QAD458799:QAD524288 QJZ458799:QJZ524288 QTV458799:QTV524288 RDR458799:RDR524288 RNN458799:RNN524288 RXJ458799:RXJ524288 SHF458799:SHF524288 SRB458799:SRB524288 TAX458799:TAX524288 TKT458799:TKT524288 TUP458799:TUP524288 UEL458799:UEL524288 UOH458799:UOH524288 UYD458799:UYD524288 VHZ458799:VHZ524288 VRV458799:VRV524288 WBR458799:WBR524288 WLN458799:WLN524288 WVJ458799:WVJ524288 B524335:B589824 IX524335:IX589824 ST524335:ST589824 ACP524335:ACP589824 AML524335:AML589824 AWH524335:AWH589824 BGD524335:BGD589824 BPZ524335:BPZ589824 BZV524335:BZV589824 CJR524335:CJR589824 CTN524335:CTN589824 DDJ524335:DDJ589824 DNF524335:DNF589824 DXB524335:DXB589824 EGX524335:EGX589824 EQT524335:EQT589824 FAP524335:FAP589824 FKL524335:FKL589824 FUH524335:FUH589824 GED524335:GED589824 GNZ524335:GNZ589824 GXV524335:GXV589824 HHR524335:HHR589824 HRN524335:HRN589824 IBJ524335:IBJ589824 ILF524335:ILF589824 IVB524335:IVB589824 JEX524335:JEX589824 JOT524335:JOT589824 JYP524335:JYP589824 KIL524335:KIL589824 KSH524335:KSH589824 LCD524335:LCD589824 LLZ524335:LLZ589824 LVV524335:LVV589824 MFR524335:MFR589824 MPN524335:MPN589824 MZJ524335:MZJ589824 NJF524335:NJF589824 NTB524335:NTB589824 OCX524335:OCX589824 OMT524335:OMT589824 OWP524335:OWP589824 PGL524335:PGL589824 PQH524335:PQH589824 QAD524335:QAD589824 QJZ524335:QJZ589824 QTV524335:QTV589824 RDR524335:RDR589824 RNN524335:RNN589824 RXJ524335:RXJ589824 SHF524335:SHF589824 SRB524335:SRB589824 TAX524335:TAX589824 TKT524335:TKT589824 TUP524335:TUP589824 UEL524335:UEL589824 UOH524335:UOH589824 UYD524335:UYD589824 VHZ524335:VHZ589824 VRV524335:VRV589824 WBR524335:WBR589824 WLN524335:WLN589824 WVJ524335:WVJ589824 B589871:B655360 IX589871:IX655360 ST589871:ST655360 ACP589871:ACP655360 AML589871:AML655360 AWH589871:AWH655360 BGD589871:BGD655360 BPZ589871:BPZ655360 BZV589871:BZV655360 CJR589871:CJR655360 CTN589871:CTN655360 DDJ589871:DDJ655360 DNF589871:DNF655360 DXB589871:DXB655360 EGX589871:EGX655360 EQT589871:EQT655360 FAP589871:FAP655360 FKL589871:FKL655360 FUH589871:FUH655360 GED589871:GED655360 GNZ589871:GNZ655360 GXV589871:GXV655360 HHR589871:HHR655360 HRN589871:HRN655360 IBJ589871:IBJ655360 ILF589871:ILF655360 IVB589871:IVB655360 JEX589871:JEX655360 JOT589871:JOT655360 JYP589871:JYP655360 KIL589871:KIL655360 KSH589871:KSH655360 LCD589871:LCD655360 LLZ589871:LLZ655360 LVV589871:LVV655360 MFR589871:MFR655360 MPN589871:MPN655360 MZJ589871:MZJ655360 NJF589871:NJF655360 NTB589871:NTB655360 OCX589871:OCX655360 OMT589871:OMT655360 OWP589871:OWP655360 PGL589871:PGL655360 PQH589871:PQH655360 QAD589871:QAD655360 QJZ589871:QJZ655360 QTV589871:QTV655360 RDR589871:RDR655360 RNN589871:RNN655360 RXJ589871:RXJ655360 SHF589871:SHF655360 SRB589871:SRB655360 TAX589871:TAX655360 TKT589871:TKT655360 TUP589871:TUP655360 UEL589871:UEL655360 UOH589871:UOH655360 UYD589871:UYD655360 VHZ589871:VHZ655360 VRV589871:VRV655360 WBR589871:WBR655360 WLN589871:WLN655360 WVJ589871:WVJ655360 B655407:B720896 IX655407:IX720896 ST655407:ST720896 ACP655407:ACP720896 AML655407:AML720896 AWH655407:AWH720896 BGD655407:BGD720896 BPZ655407:BPZ720896 BZV655407:BZV720896 CJR655407:CJR720896 CTN655407:CTN720896 DDJ655407:DDJ720896 DNF655407:DNF720896 DXB655407:DXB720896 EGX655407:EGX720896 EQT655407:EQT720896 FAP655407:FAP720896 FKL655407:FKL720896 FUH655407:FUH720896 GED655407:GED720896 GNZ655407:GNZ720896 GXV655407:GXV720896 HHR655407:HHR720896 HRN655407:HRN720896 IBJ655407:IBJ720896 ILF655407:ILF720896 IVB655407:IVB720896 JEX655407:JEX720896 JOT655407:JOT720896 JYP655407:JYP720896 KIL655407:KIL720896 KSH655407:KSH720896 LCD655407:LCD720896 LLZ655407:LLZ720896 LVV655407:LVV720896 MFR655407:MFR720896 MPN655407:MPN720896 MZJ655407:MZJ720896 NJF655407:NJF720896 NTB655407:NTB720896 OCX655407:OCX720896 OMT655407:OMT720896 OWP655407:OWP720896 PGL655407:PGL720896 PQH655407:PQH720896 QAD655407:QAD720896 QJZ655407:QJZ720896 QTV655407:QTV720896 RDR655407:RDR720896 RNN655407:RNN720896 RXJ655407:RXJ720896 SHF655407:SHF720896 SRB655407:SRB720896 TAX655407:TAX720896 TKT655407:TKT720896 TUP655407:TUP720896 UEL655407:UEL720896 UOH655407:UOH720896 UYD655407:UYD720896 VHZ655407:VHZ720896 VRV655407:VRV720896 WBR655407:WBR720896 WLN655407:WLN720896 WVJ655407:WVJ720896 B720943:B786432 IX720943:IX786432 ST720943:ST786432 ACP720943:ACP786432 AML720943:AML786432 AWH720943:AWH786432 BGD720943:BGD786432 BPZ720943:BPZ786432 BZV720943:BZV786432 CJR720943:CJR786432 CTN720943:CTN786432 DDJ720943:DDJ786432 DNF720943:DNF786432 DXB720943:DXB786432 EGX720943:EGX786432 EQT720943:EQT786432 FAP720943:FAP786432 FKL720943:FKL786432 FUH720943:FUH786432 GED720943:GED786432 GNZ720943:GNZ786432 GXV720943:GXV786432 HHR720943:HHR786432 HRN720943:HRN786432 IBJ720943:IBJ786432 ILF720943:ILF786432 IVB720943:IVB786432 JEX720943:JEX786432 JOT720943:JOT786432 JYP720943:JYP786432 KIL720943:KIL786432 KSH720943:KSH786432 LCD720943:LCD786432 LLZ720943:LLZ786432 LVV720943:LVV786432 MFR720943:MFR786432 MPN720943:MPN786432 MZJ720943:MZJ786432 NJF720943:NJF786432 NTB720943:NTB786432 OCX720943:OCX786432 OMT720943:OMT786432 OWP720943:OWP786432 PGL720943:PGL786432 PQH720943:PQH786432 QAD720943:QAD786432 QJZ720943:QJZ786432 QTV720943:QTV786432 RDR720943:RDR786432 RNN720943:RNN786432 RXJ720943:RXJ786432 SHF720943:SHF786432 SRB720943:SRB786432 TAX720943:TAX786432 TKT720943:TKT786432 TUP720943:TUP786432 UEL720943:UEL786432 UOH720943:UOH786432 UYD720943:UYD786432 VHZ720943:VHZ786432 VRV720943:VRV786432 WBR720943:WBR786432 WLN720943:WLN786432 WVJ720943:WVJ786432 B786479:B851968 IX786479:IX851968 ST786479:ST851968 ACP786479:ACP851968 AML786479:AML851968 AWH786479:AWH851968 BGD786479:BGD851968 BPZ786479:BPZ851968 BZV786479:BZV851968 CJR786479:CJR851968 CTN786479:CTN851968 DDJ786479:DDJ851968 DNF786479:DNF851968 DXB786479:DXB851968 EGX786479:EGX851968 EQT786479:EQT851968 FAP786479:FAP851968 FKL786479:FKL851968 FUH786479:FUH851968 GED786479:GED851968 GNZ786479:GNZ851968 GXV786479:GXV851968 HHR786479:HHR851968 HRN786479:HRN851968 IBJ786479:IBJ851968 ILF786479:ILF851968 IVB786479:IVB851968 JEX786479:JEX851968 JOT786479:JOT851968 JYP786479:JYP851968 KIL786479:KIL851968 KSH786479:KSH851968 LCD786479:LCD851968 LLZ786479:LLZ851968 LVV786479:LVV851968 MFR786479:MFR851968 MPN786479:MPN851968 MZJ786479:MZJ851968 NJF786479:NJF851968 NTB786479:NTB851968 OCX786479:OCX851968 OMT786479:OMT851968 OWP786479:OWP851968 PGL786479:PGL851968 PQH786479:PQH851968 QAD786479:QAD851968 QJZ786479:QJZ851968 QTV786479:QTV851968 RDR786479:RDR851968 RNN786479:RNN851968 RXJ786479:RXJ851968 SHF786479:SHF851968 SRB786479:SRB851968 TAX786479:TAX851968 TKT786479:TKT851968 TUP786479:TUP851968 UEL786479:UEL851968 UOH786479:UOH851968 UYD786479:UYD851968 VHZ786479:VHZ851968 VRV786479:VRV851968 WBR786479:WBR851968 WLN786479:WLN851968 WVJ786479:WVJ851968 B852015:B917504 IX852015:IX917504 ST852015:ST917504 ACP852015:ACP917504 AML852015:AML917504 AWH852015:AWH917504 BGD852015:BGD917504 BPZ852015:BPZ917504 BZV852015:BZV917504 CJR852015:CJR917504 CTN852015:CTN917504 DDJ852015:DDJ917504 DNF852015:DNF917504 DXB852015:DXB917504 EGX852015:EGX917504 EQT852015:EQT917504 FAP852015:FAP917504 FKL852015:FKL917504 FUH852015:FUH917504 GED852015:GED917504 GNZ852015:GNZ917504 GXV852015:GXV917504 HHR852015:HHR917504 HRN852015:HRN917504 IBJ852015:IBJ917504 ILF852015:ILF917504 IVB852015:IVB917504 JEX852015:JEX917504 JOT852015:JOT917504 JYP852015:JYP917504 KIL852015:KIL917504 KSH852015:KSH917504 LCD852015:LCD917504 LLZ852015:LLZ917504 LVV852015:LVV917504 MFR852015:MFR917504 MPN852015:MPN917504 MZJ852015:MZJ917504 NJF852015:NJF917504 NTB852015:NTB917504 OCX852015:OCX917504 OMT852015:OMT917504 OWP852015:OWP917504 PGL852015:PGL917504 PQH852015:PQH917504 QAD852015:QAD917504 QJZ852015:QJZ917504 QTV852015:QTV917504 RDR852015:RDR917504 RNN852015:RNN917504 RXJ852015:RXJ917504 SHF852015:SHF917504 SRB852015:SRB917504 TAX852015:TAX917504 TKT852015:TKT917504 TUP852015:TUP917504 UEL852015:UEL917504 UOH852015:UOH917504 UYD852015:UYD917504 VHZ852015:VHZ917504 VRV852015:VRV917504 WBR852015:WBR917504 WLN852015:WLN917504 WVJ852015:WVJ917504 B917551:B983040 IX917551:IX983040 ST917551:ST983040 ACP917551:ACP983040 AML917551:AML983040 AWH917551:AWH983040 BGD917551:BGD983040 BPZ917551:BPZ983040 BZV917551:BZV983040 CJR917551:CJR983040 CTN917551:CTN983040 DDJ917551:DDJ983040 DNF917551:DNF983040 DXB917551:DXB983040 EGX917551:EGX983040 EQT917551:EQT983040 FAP917551:FAP983040 FKL917551:FKL983040 FUH917551:FUH983040 GED917551:GED983040 GNZ917551:GNZ983040 GXV917551:GXV983040 HHR917551:HHR983040 HRN917551:HRN983040 IBJ917551:IBJ983040 ILF917551:ILF983040 IVB917551:IVB983040 JEX917551:JEX983040 JOT917551:JOT983040 JYP917551:JYP983040 KIL917551:KIL983040 KSH917551:KSH983040 LCD917551:LCD983040 LLZ917551:LLZ983040 LVV917551:LVV983040 MFR917551:MFR983040 MPN917551:MPN983040 MZJ917551:MZJ983040 NJF917551:NJF983040 NTB917551:NTB983040 OCX917551:OCX983040 OMT917551:OMT983040 OWP917551:OWP983040 PGL917551:PGL983040 PQH917551:PQH983040 QAD917551:QAD983040 QJZ917551:QJZ983040 QTV917551:QTV983040 RDR917551:RDR983040 RNN917551:RNN983040 RXJ917551:RXJ983040 SHF917551:SHF983040 SRB917551:SRB983040 TAX917551:TAX983040 TKT917551:TKT983040 TUP917551:TUP983040 UEL917551:UEL983040 UOH917551:UOH983040 UYD917551:UYD983040 VHZ917551:VHZ983040 VRV917551:VRV983040 WBR917551:WBR983040 WLN917551:WLN983040 WVJ917551:WVJ983040 B983087:B1048576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E119:H65536 JA119:JD65536 SW119:SZ65536 ACS119:ACV65536 AMO119:AMR65536 AWK119:AWN65536 BGG119:BGJ65536 BQC119:BQF65536 BZY119:CAB65536 CJU119:CJX65536 CTQ119:CTT65536 DDM119:DDP65536 DNI119:DNL65536 DXE119:DXH65536 EHA119:EHD65536 EQW119:EQZ65536 FAS119:FAV65536 FKO119:FKR65536 FUK119:FUN65536 GEG119:GEJ65536 GOC119:GOF65536 GXY119:GYB65536 HHU119:HHX65536 HRQ119:HRT65536 IBM119:IBP65536 ILI119:ILL65536 IVE119:IVH65536 JFA119:JFD65536 JOW119:JOZ65536 JYS119:JYV65536 KIO119:KIR65536 KSK119:KSN65536 LCG119:LCJ65536 LMC119:LMF65536 LVY119:LWB65536 MFU119:MFX65536 MPQ119:MPT65536 MZM119:MZP65536 NJI119:NJL65536 NTE119:NTH65536 ODA119:ODD65536 OMW119:OMZ65536 OWS119:OWV65536 PGO119:PGR65536 PQK119:PQN65536 QAG119:QAJ65536 QKC119:QKF65536 QTY119:QUB65536 RDU119:RDX65536 RNQ119:RNT65536 RXM119:RXP65536 SHI119:SHL65536 SRE119:SRH65536 TBA119:TBD65536 TKW119:TKZ65536 TUS119:TUV65536 UEO119:UER65536 UOK119:UON65536 UYG119:UYJ65536 VIC119:VIF65536 VRY119:VSB65536 WBU119:WBX65536 WLQ119:WLT65536 WVM119:WVP65536 E65655:H131072 JA65655:JD131072 SW65655:SZ131072 ACS65655:ACV131072 AMO65655:AMR131072 AWK65655:AWN131072 BGG65655:BGJ131072 BQC65655:BQF131072 BZY65655:CAB131072 CJU65655:CJX131072 CTQ65655:CTT131072 DDM65655:DDP131072 DNI65655:DNL131072 DXE65655:DXH131072 EHA65655:EHD131072 EQW65655:EQZ131072 FAS65655:FAV131072 FKO65655:FKR131072 FUK65655:FUN131072 GEG65655:GEJ131072 GOC65655:GOF131072 GXY65655:GYB131072 HHU65655:HHX131072 HRQ65655:HRT131072 IBM65655:IBP131072 ILI65655:ILL131072 IVE65655:IVH131072 JFA65655:JFD131072 JOW65655:JOZ131072 JYS65655:JYV131072 KIO65655:KIR131072 KSK65655:KSN131072 LCG65655:LCJ131072 LMC65655:LMF131072 LVY65655:LWB131072 MFU65655:MFX131072 MPQ65655:MPT131072 MZM65655:MZP131072 NJI65655:NJL131072 NTE65655:NTH131072 ODA65655:ODD131072 OMW65655:OMZ131072 OWS65655:OWV131072 PGO65655:PGR131072 PQK65655:PQN131072 QAG65655:QAJ131072 QKC65655:QKF131072 QTY65655:QUB131072 RDU65655:RDX131072 RNQ65655:RNT131072 RXM65655:RXP131072 SHI65655:SHL131072 SRE65655:SRH131072 TBA65655:TBD131072 TKW65655:TKZ131072 TUS65655:TUV131072 UEO65655:UER131072 UOK65655:UON131072 UYG65655:UYJ131072 VIC65655:VIF131072 VRY65655:VSB131072 WBU65655:WBX131072 WLQ65655:WLT131072 WVM65655:WVP131072 E131191:H196608 JA131191:JD196608 SW131191:SZ196608 ACS131191:ACV196608 AMO131191:AMR196608 AWK131191:AWN196608 BGG131191:BGJ196608 BQC131191:BQF196608 BZY131191:CAB196608 CJU131191:CJX196608 CTQ131191:CTT196608 DDM131191:DDP196608 DNI131191:DNL196608 DXE131191:DXH196608 EHA131191:EHD196608 EQW131191:EQZ196608 FAS131191:FAV196608 FKO131191:FKR196608 FUK131191:FUN196608 GEG131191:GEJ196608 GOC131191:GOF196608 GXY131191:GYB196608 HHU131191:HHX196608 HRQ131191:HRT196608 IBM131191:IBP196608 ILI131191:ILL196608 IVE131191:IVH196608 JFA131191:JFD196608 JOW131191:JOZ196608 JYS131191:JYV196608 KIO131191:KIR196608 KSK131191:KSN196608 LCG131191:LCJ196608 LMC131191:LMF196608 LVY131191:LWB196608 MFU131191:MFX196608 MPQ131191:MPT196608 MZM131191:MZP196608 NJI131191:NJL196608 NTE131191:NTH196608 ODA131191:ODD196608 OMW131191:OMZ196608 OWS131191:OWV196608 PGO131191:PGR196608 PQK131191:PQN196608 QAG131191:QAJ196608 QKC131191:QKF196608 QTY131191:QUB196608 RDU131191:RDX196608 RNQ131191:RNT196608 RXM131191:RXP196608 SHI131191:SHL196608 SRE131191:SRH196608 TBA131191:TBD196608 TKW131191:TKZ196608 TUS131191:TUV196608 UEO131191:UER196608 UOK131191:UON196608 UYG131191:UYJ196608 VIC131191:VIF196608 VRY131191:VSB196608 WBU131191:WBX196608 WLQ131191:WLT196608 WVM131191:WVP196608 E196727:H262144 JA196727:JD262144 SW196727:SZ262144 ACS196727:ACV262144 AMO196727:AMR262144 AWK196727:AWN262144 BGG196727:BGJ262144 BQC196727:BQF262144 BZY196727:CAB262144 CJU196727:CJX262144 CTQ196727:CTT262144 DDM196727:DDP262144 DNI196727:DNL262144 DXE196727:DXH262144 EHA196727:EHD262144 EQW196727:EQZ262144 FAS196727:FAV262144 FKO196727:FKR262144 FUK196727:FUN262144 GEG196727:GEJ262144 GOC196727:GOF262144 GXY196727:GYB262144 HHU196727:HHX262144 HRQ196727:HRT262144 IBM196727:IBP262144 ILI196727:ILL262144 IVE196727:IVH262144 JFA196727:JFD262144 JOW196727:JOZ262144 JYS196727:JYV262144 KIO196727:KIR262144 KSK196727:KSN262144 LCG196727:LCJ262144 LMC196727:LMF262144 LVY196727:LWB262144 MFU196727:MFX262144 MPQ196727:MPT262144 MZM196727:MZP262144 NJI196727:NJL262144 NTE196727:NTH262144 ODA196727:ODD262144 OMW196727:OMZ262144 OWS196727:OWV262144 PGO196727:PGR262144 PQK196727:PQN262144 QAG196727:QAJ262144 QKC196727:QKF262144 QTY196727:QUB262144 RDU196727:RDX262144 RNQ196727:RNT262144 RXM196727:RXP262144 SHI196727:SHL262144 SRE196727:SRH262144 TBA196727:TBD262144 TKW196727:TKZ262144 TUS196727:TUV262144 UEO196727:UER262144 UOK196727:UON262144 UYG196727:UYJ262144 VIC196727:VIF262144 VRY196727:VSB262144 WBU196727:WBX262144 WLQ196727:WLT262144 WVM196727:WVP262144 E262263:H327680 JA262263:JD327680 SW262263:SZ327680 ACS262263:ACV327680 AMO262263:AMR327680 AWK262263:AWN327680 BGG262263:BGJ327680 BQC262263:BQF327680 BZY262263:CAB327680 CJU262263:CJX327680 CTQ262263:CTT327680 DDM262263:DDP327680 DNI262263:DNL327680 DXE262263:DXH327680 EHA262263:EHD327680 EQW262263:EQZ327680 FAS262263:FAV327680 FKO262263:FKR327680 FUK262263:FUN327680 GEG262263:GEJ327680 GOC262263:GOF327680 GXY262263:GYB327680 HHU262263:HHX327680 HRQ262263:HRT327680 IBM262263:IBP327680 ILI262263:ILL327680 IVE262263:IVH327680 JFA262263:JFD327680 JOW262263:JOZ327680 JYS262263:JYV327680 KIO262263:KIR327680 KSK262263:KSN327680 LCG262263:LCJ327680 LMC262263:LMF327680 LVY262263:LWB327680 MFU262263:MFX327680 MPQ262263:MPT327680 MZM262263:MZP327680 NJI262263:NJL327680 NTE262263:NTH327680 ODA262263:ODD327680 OMW262263:OMZ327680 OWS262263:OWV327680 PGO262263:PGR327680 PQK262263:PQN327680 QAG262263:QAJ327680 QKC262263:QKF327680 QTY262263:QUB327680 RDU262263:RDX327680 RNQ262263:RNT327680 RXM262263:RXP327680 SHI262263:SHL327680 SRE262263:SRH327680 TBA262263:TBD327680 TKW262263:TKZ327680 TUS262263:TUV327680 UEO262263:UER327680 UOK262263:UON327680 UYG262263:UYJ327680 VIC262263:VIF327680 VRY262263:VSB327680 WBU262263:WBX327680 WLQ262263:WLT327680 WVM262263:WVP327680 E327799:H393216 JA327799:JD393216 SW327799:SZ393216 ACS327799:ACV393216 AMO327799:AMR393216 AWK327799:AWN393216 BGG327799:BGJ393216 BQC327799:BQF393216 BZY327799:CAB393216 CJU327799:CJX393216 CTQ327799:CTT393216 DDM327799:DDP393216 DNI327799:DNL393216 DXE327799:DXH393216 EHA327799:EHD393216 EQW327799:EQZ393216 FAS327799:FAV393216 FKO327799:FKR393216 FUK327799:FUN393216 GEG327799:GEJ393216 GOC327799:GOF393216 GXY327799:GYB393216 HHU327799:HHX393216 HRQ327799:HRT393216 IBM327799:IBP393216 ILI327799:ILL393216 IVE327799:IVH393216 JFA327799:JFD393216 JOW327799:JOZ393216 JYS327799:JYV393216 KIO327799:KIR393216 KSK327799:KSN393216 LCG327799:LCJ393216 LMC327799:LMF393216 LVY327799:LWB393216 MFU327799:MFX393216 MPQ327799:MPT393216 MZM327799:MZP393216 NJI327799:NJL393216 NTE327799:NTH393216 ODA327799:ODD393216 OMW327799:OMZ393216 OWS327799:OWV393216 PGO327799:PGR393216 PQK327799:PQN393216 QAG327799:QAJ393216 QKC327799:QKF393216 QTY327799:QUB393216 RDU327799:RDX393216 RNQ327799:RNT393216 RXM327799:RXP393216 SHI327799:SHL393216 SRE327799:SRH393216 TBA327799:TBD393216 TKW327799:TKZ393216 TUS327799:TUV393216 UEO327799:UER393216 UOK327799:UON393216 UYG327799:UYJ393216 VIC327799:VIF393216 VRY327799:VSB393216 WBU327799:WBX393216 WLQ327799:WLT393216 WVM327799:WVP393216 E393335:H458752 JA393335:JD458752 SW393335:SZ458752 ACS393335:ACV458752 AMO393335:AMR458752 AWK393335:AWN458752 BGG393335:BGJ458752 BQC393335:BQF458752 BZY393335:CAB458752 CJU393335:CJX458752 CTQ393335:CTT458752 DDM393335:DDP458752 DNI393335:DNL458752 DXE393335:DXH458752 EHA393335:EHD458752 EQW393335:EQZ458752 FAS393335:FAV458752 FKO393335:FKR458752 FUK393335:FUN458752 GEG393335:GEJ458752 GOC393335:GOF458752 GXY393335:GYB458752 HHU393335:HHX458752 HRQ393335:HRT458752 IBM393335:IBP458752 ILI393335:ILL458752 IVE393335:IVH458752 JFA393335:JFD458752 JOW393335:JOZ458752 JYS393335:JYV458752 KIO393335:KIR458752 KSK393335:KSN458752 LCG393335:LCJ458752 LMC393335:LMF458752 LVY393335:LWB458752 MFU393335:MFX458752 MPQ393335:MPT458752 MZM393335:MZP458752 NJI393335:NJL458752 NTE393335:NTH458752 ODA393335:ODD458752 OMW393335:OMZ458752 OWS393335:OWV458752 PGO393335:PGR458752 PQK393335:PQN458752 QAG393335:QAJ458752 QKC393335:QKF458752 QTY393335:QUB458752 RDU393335:RDX458752 RNQ393335:RNT458752 RXM393335:RXP458752 SHI393335:SHL458752 SRE393335:SRH458752 TBA393335:TBD458752 TKW393335:TKZ458752 TUS393335:TUV458752 UEO393335:UER458752 UOK393335:UON458752 UYG393335:UYJ458752 VIC393335:VIF458752 VRY393335:VSB458752 WBU393335:WBX458752 WLQ393335:WLT458752 WVM393335:WVP458752 E458871:H524288 JA458871:JD524288 SW458871:SZ524288 ACS458871:ACV524288 AMO458871:AMR524288 AWK458871:AWN524288 BGG458871:BGJ524288 BQC458871:BQF524288 BZY458871:CAB524288 CJU458871:CJX524288 CTQ458871:CTT524288 DDM458871:DDP524288 DNI458871:DNL524288 DXE458871:DXH524288 EHA458871:EHD524288 EQW458871:EQZ524288 FAS458871:FAV524288 FKO458871:FKR524288 FUK458871:FUN524288 GEG458871:GEJ524288 GOC458871:GOF524288 GXY458871:GYB524288 HHU458871:HHX524288 HRQ458871:HRT524288 IBM458871:IBP524288 ILI458871:ILL524288 IVE458871:IVH524288 JFA458871:JFD524288 JOW458871:JOZ524288 JYS458871:JYV524288 KIO458871:KIR524288 KSK458871:KSN524288 LCG458871:LCJ524288 LMC458871:LMF524288 LVY458871:LWB524288 MFU458871:MFX524288 MPQ458871:MPT524288 MZM458871:MZP524288 NJI458871:NJL524288 NTE458871:NTH524288 ODA458871:ODD524288 OMW458871:OMZ524288 OWS458871:OWV524288 PGO458871:PGR524288 PQK458871:PQN524288 QAG458871:QAJ524288 QKC458871:QKF524288 QTY458871:QUB524288 RDU458871:RDX524288 RNQ458871:RNT524288 RXM458871:RXP524288 SHI458871:SHL524288 SRE458871:SRH524288 TBA458871:TBD524288 TKW458871:TKZ524288 TUS458871:TUV524288 UEO458871:UER524288 UOK458871:UON524288 UYG458871:UYJ524288 VIC458871:VIF524288 VRY458871:VSB524288 WBU458871:WBX524288 WLQ458871:WLT524288 WVM458871:WVP524288 E524407:H589824 JA524407:JD589824 SW524407:SZ589824 ACS524407:ACV589824 AMO524407:AMR589824 AWK524407:AWN589824 BGG524407:BGJ589824 BQC524407:BQF589824 BZY524407:CAB589824 CJU524407:CJX589824 CTQ524407:CTT589824 DDM524407:DDP589824 DNI524407:DNL589824 DXE524407:DXH589824 EHA524407:EHD589824 EQW524407:EQZ589824 FAS524407:FAV589824 FKO524407:FKR589824 FUK524407:FUN589824 GEG524407:GEJ589824 GOC524407:GOF589824 GXY524407:GYB589824 HHU524407:HHX589824 HRQ524407:HRT589824 IBM524407:IBP589824 ILI524407:ILL589824 IVE524407:IVH589824 JFA524407:JFD589824 JOW524407:JOZ589824 JYS524407:JYV589824 KIO524407:KIR589824 KSK524407:KSN589824 LCG524407:LCJ589824 LMC524407:LMF589824 LVY524407:LWB589824 MFU524407:MFX589824 MPQ524407:MPT589824 MZM524407:MZP589824 NJI524407:NJL589824 NTE524407:NTH589824 ODA524407:ODD589824 OMW524407:OMZ589824 OWS524407:OWV589824 PGO524407:PGR589824 PQK524407:PQN589824 QAG524407:QAJ589824 QKC524407:QKF589824 QTY524407:QUB589824 RDU524407:RDX589824 RNQ524407:RNT589824 RXM524407:RXP589824 SHI524407:SHL589824 SRE524407:SRH589824 TBA524407:TBD589824 TKW524407:TKZ589824 TUS524407:TUV589824 UEO524407:UER589824 UOK524407:UON589824 UYG524407:UYJ589824 VIC524407:VIF589824 VRY524407:VSB589824 WBU524407:WBX589824 WLQ524407:WLT589824 WVM524407:WVP589824 E589943:H655360 JA589943:JD655360 SW589943:SZ655360 ACS589943:ACV655360 AMO589943:AMR655360 AWK589943:AWN655360 BGG589943:BGJ655360 BQC589943:BQF655360 BZY589943:CAB655360 CJU589943:CJX655360 CTQ589943:CTT655360 DDM589943:DDP655360 DNI589943:DNL655360 DXE589943:DXH655360 EHA589943:EHD655360 EQW589943:EQZ655360 FAS589943:FAV655360 FKO589943:FKR655360 FUK589943:FUN655360 GEG589943:GEJ655360 GOC589943:GOF655360 GXY589943:GYB655360 HHU589943:HHX655360 HRQ589943:HRT655360 IBM589943:IBP655360 ILI589943:ILL655360 IVE589943:IVH655360 JFA589943:JFD655360 JOW589943:JOZ655360 JYS589943:JYV655360 KIO589943:KIR655360 KSK589943:KSN655360 LCG589943:LCJ655360 LMC589943:LMF655360 LVY589943:LWB655360 MFU589943:MFX655360 MPQ589943:MPT655360 MZM589943:MZP655360 NJI589943:NJL655360 NTE589943:NTH655360 ODA589943:ODD655360 OMW589943:OMZ655360 OWS589943:OWV655360 PGO589943:PGR655360 PQK589943:PQN655360 QAG589943:QAJ655360 QKC589943:QKF655360 QTY589943:QUB655360 RDU589943:RDX655360 RNQ589943:RNT655360 RXM589943:RXP655360 SHI589943:SHL655360 SRE589943:SRH655360 TBA589943:TBD655360 TKW589943:TKZ655360 TUS589943:TUV655360 UEO589943:UER655360 UOK589943:UON655360 UYG589943:UYJ655360 VIC589943:VIF655360 VRY589943:VSB655360 WBU589943:WBX655360 WLQ589943:WLT655360 WVM589943:WVP655360 E655479:H720896 JA655479:JD720896 SW655479:SZ720896 ACS655479:ACV720896 AMO655479:AMR720896 AWK655479:AWN720896 BGG655479:BGJ720896 BQC655479:BQF720896 BZY655479:CAB720896 CJU655479:CJX720896 CTQ655479:CTT720896 DDM655479:DDP720896 DNI655479:DNL720896 DXE655479:DXH720896 EHA655479:EHD720896 EQW655479:EQZ720896 FAS655479:FAV720896 FKO655479:FKR720896 FUK655479:FUN720896 GEG655479:GEJ720896 GOC655479:GOF720896 GXY655479:GYB720896 HHU655479:HHX720896 HRQ655479:HRT720896 IBM655479:IBP720896 ILI655479:ILL720896 IVE655479:IVH720896 JFA655479:JFD720896 JOW655479:JOZ720896 JYS655479:JYV720896 KIO655479:KIR720896 KSK655479:KSN720896 LCG655479:LCJ720896 LMC655479:LMF720896 LVY655479:LWB720896 MFU655479:MFX720896 MPQ655479:MPT720896 MZM655479:MZP720896 NJI655479:NJL720896 NTE655479:NTH720896 ODA655479:ODD720896 OMW655479:OMZ720896 OWS655479:OWV720896 PGO655479:PGR720896 PQK655479:PQN720896 QAG655479:QAJ720896 QKC655479:QKF720896 QTY655479:QUB720896 RDU655479:RDX720896 RNQ655479:RNT720896 RXM655479:RXP720896 SHI655479:SHL720896 SRE655479:SRH720896 TBA655479:TBD720896 TKW655479:TKZ720896 TUS655479:TUV720896 UEO655479:UER720896 UOK655479:UON720896 UYG655479:UYJ720896 VIC655479:VIF720896 VRY655479:VSB720896 WBU655479:WBX720896 WLQ655479:WLT720896 WVM655479:WVP720896 E721015:H786432 JA721015:JD786432 SW721015:SZ786432 ACS721015:ACV786432 AMO721015:AMR786432 AWK721015:AWN786432 BGG721015:BGJ786432 BQC721015:BQF786432 BZY721015:CAB786432 CJU721015:CJX786432 CTQ721015:CTT786432 DDM721015:DDP786432 DNI721015:DNL786432 DXE721015:DXH786432 EHA721015:EHD786432 EQW721015:EQZ786432 FAS721015:FAV786432 FKO721015:FKR786432 FUK721015:FUN786432 GEG721015:GEJ786432 GOC721015:GOF786432 GXY721015:GYB786432 HHU721015:HHX786432 HRQ721015:HRT786432 IBM721015:IBP786432 ILI721015:ILL786432 IVE721015:IVH786432 JFA721015:JFD786432 JOW721015:JOZ786432 JYS721015:JYV786432 KIO721015:KIR786432 KSK721015:KSN786432 LCG721015:LCJ786432 LMC721015:LMF786432 LVY721015:LWB786432 MFU721015:MFX786432 MPQ721015:MPT786432 MZM721015:MZP786432 NJI721015:NJL786432 NTE721015:NTH786432 ODA721015:ODD786432 OMW721015:OMZ786432 OWS721015:OWV786432 PGO721015:PGR786432 PQK721015:PQN786432 QAG721015:QAJ786432 QKC721015:QKF786432 QTY721015:QUB786432 RDU721015:RDX786432 RNQ721015:RNT786432 RXM721015:RXP786432 SHI721015:SHL786432 SRE721015:SRH786432 TBA721015:TBD786432 TKW721015:TKZ786432 TUS721015:TUV786432 UEO721015:UER786432 UOK721015:UON786432 UYG721015:UYJ786432 VIC721015:VIF786432 VRY721015:VSB786432 WBU721015:WBX786432 WLQ721015:WLT786432 WVM721015:WVP786432 E786551:H851968 JA786551:JD851968 SW786551:SZ851968 ACS786551:ACV851968 AMO786551:AMR851968 AWK786551:AWN851968 BGG786551:BGJ851968 BQC786551:BQF851968 BZY786551:CAB851968 CJU786551:CJX851968 CTQ786551:CTT851968 DDM786551:DDP851968 DNI786551:DNL851968 DXE786551:DXH851968 EHA786551:EHD851968 EQW786551:EQZ851968 FAS786551:FAV851968 FKO786551:FKR851968 FUK786551:FUN851968 GEG786551:GEJ851968 GOC786551:GOF851968 GXY786551:GYB851968 HHU786551:HHX851968 HRQ786551:HRT851968 IBM786551:IBP851968 ILI786551:ILL851968 IVE786551:IVH851968 JFA786551:JFD851968 JOW786551:JOZ851968 JYS786551:JYV851968 KIO786551:KIR851968 KSK786551:KSN851968 LCG786551:LCJ851968 LMC786551:LMF851968 LVY786551:LWB851968 MFU786551:MFX851968 MPQ786551:MPT851968 MZM786551:MZP851968 NJI786551:NJL851968 NTE786551:NTH851968 ODA786551:ODD851968 OMW786551:OMZ851968 OWS786551:OWV851968 PGO786551:PGR851968 PQK786551:PQN851968 QAG786551:QAJ851968 QKC786551:QKF851968 QTY786551:QUB851968 RDU786551:RDX851968 RNQ786551:RNT851968 RXM786551:RXP851968 SHI786551:SHL851968 SRE786551:SRH851968 TBA786551:TBD851968 TKW786551:TKZ851968 TUS786551:TUV851968 UEO786551:UER851968 UOK786551:UON851968 UYG786551:UYJ851968 VIC786551:VIF851968 VRY786551:VSB851968 WBU786551:WBX851968 WLQ786551:WLT851968 WVM786551:WVP851968 E852087:H917504 JA852087:JD917504 SW852087:SZ917504 ACS852087:ACV917504 AMO852087:AMR917504 AWK852087:AWN917504 BGG852087:BGJ917504 BQC852087:BQF917504 BZY852087:CAB917504 CJU852087:CJX917504 CTQ852087:CTT917504 DDM852087:DDP917504 DNI852087:DNL917504 DXE852087:DXH917504 EHA852087:EHD917504 EQW852087:EQZ917504 FAS852087:FAV917504 FKO852087:FKR917504 FUK852087:FUN917504 GEG852087:GEJ917504 GOC852087:GOF917504 GXY852087:GYB917504 HHU852087:HHX917504 HRQ852087:HRT917504 IBM852087:IBP917504 ILI852087:ILL917504 IVE852087:IVH917504 JFA852087:JFD917504 JOW852087:JOZ917504 JYS852087:JYV917504 KIO852087:KIR917504 KSK852087:KSN917504 LCG852087:LCJ917504 LMC852087:LMF917504 LVY852087:LWB917504 MFU852087:MFX917504 MPQ852087:MPT917504 MZM852087:MZP917504 NJI852087:NJL917504 NTE852087:NTH917504 ODA852087:ODD917504 OMW852087:OMZ917504 OWS852087:OWV917504 PGO852087:PGR917504 PQK852087:PQN917504 QAG852087:QAJ917504 QKC852087:QKF917504 QTY852087:QUB917504 RDU852087:RDX917504 RNQ852087:RNT917504 RXM852087:RXP917504 SHI852087:SHL917504 SRE852087:SRH917504 TBA852087:TBD917504 TKW852087:TKZ917504 TUS852087:TUV917504 UEO852087:UER917504 UOK852087:UON917504 UYG852087:UYJ917504 VIC852087:VIF917504 VRY852087:VSB917504 WBU852087:WBX917504 WLQ852087:WLT917504 WVM852087:WVP917504 E917623:H983040 JA917623:JD983040 SW917623:SZ983040 ACS917623:ACV983040 AMO917623:AMR983040 AWK917623:AWN983040 BGG917623:BGJ983040 BQC917623:BQF983040 BZY917623:CAB983040 CJU917623:CJX983040 CTQ917623:CTT983040 DDM917623:DDP983040 DNI917623:DNL983040 DXE917623:DXH983040 EHA917623:EHD983040 EQW917623:EQZ983040 FAS917623:FAV983040 FKO917623:FKR983040 FUK917623:FUN983040 GEG917623:GEJ983040 GOC917623:GOF983040 GXY917623:GYB983040 HHU917623:HHX983040 HRQ917623:HRT983040 IBM917623:IBP983040 ILI917623:ILL983040 IVE917623:IVH983040 JFA917623:JFD983040 JOW917623:JOZ983040 JYS917623:JYV983040 KIO917623:KIR983040 KSK917623:KSN983040 LCG917623:LCJ983040 LMC917623:LMF983040 LVY917623:LWB983040 MFU917623:MFX983040 MPQ917623:MPT983040 MZM917623:MZP983040 NJI917623:NJL983040 NTE917623:NTH983040 ODA917623:ODD983040 OMW917623:OMZ983040 OWS917623:OWV983040 PGO917623:PGR983040 PQK917623:PQN983040 QAG917623:QAJ983040 QKC917623:QKF983040 QTY917623:QUB983040 RDU917623:RDX983040 RNQ917623:RNT983040 RXM917623:RXP983040 SHI917623:SHL983040 SRE917623:SRH983040 TBA917623:TBD983040 TKW917623:TKZ983040 TUS917623:TUV983040 UEO917623:UER983040 UOK917623:UON983040 UYG917623:UYJ983040 VIC917623:VIF983040 VRY917623:VSB983040 WBU917623:WBX983040 WLQ917623:WLT983040 WVM917623:WVP983040 E983159:H1048576 JA983159:JD1048576 SW983159:SZ1048576 ACS983159:ACV1048576 AMO983159:AMR1048576 AWK983159:AWN1048576 BGG983159:BGJ1048576 BQC983159:BQF1048576 BZY983159:CAB1048576 CJU983159:CJX1048576 CTQ983159:CTT1048576 DDM983159:DDP1048576 DNI983159:DNL1048576 DXE983159:DXH1048576 EHA983159:EHD1048576 EQW983159:EQZ1048576 FAS983159:FAV1048576 FKO983159:FKR1048576 FUK983159:FUN1048576 GEG983159:GEJ1048576 GOC983159:GOF1048576 GXY983159:GYB1048576 HHU983159:HHX1048576 HRQ983159:HRT1048576 IBM983159:IBP1048576 ILI983159:ILL1048576 IVE983159:IVH1048576 JFA983159:JFD1048576 JOW983159:JOZ1048576 JYS983159:JYV1048576 KIO983159:KIR1048576 KSK983159:KSN1048576 LCG983159:LCJ1048576 LMC983159:LMF1048576 LVY983159:LWB1048576 MFU983159:MFX1048576 MPQ983159:MPT1048576 MZM983159:MZP1048576 NJI983159:NJL1048576 NTE983159:NTH1048576 ODA983159:ODD1048576 OMW983159:OMZ1048576 OWS983159:OWV1048576 PGO983159:PGR1048576 PQK983159:PQN1048576 QAG983159:QAJ1048576 QKC983159:QKF1048576 QTY983159:QUB1048576 RDU983159:RDX1048576 RNQ983159:RNT1048576 RXM983159:RXP1048576 SHI983159:SHL1048576 SRE983159:SRH1048576 TBA983159:TBD1048576 TKW983159:TKZ1048576 TUS983159:TUV1048576 UEO983159:UER1048576 UOK983159:UON1048576 UYG983159:UYJ1048576 VIC983159:VIF1048576 VRY983159:VSB1048576 WBU983159:WBX1048576 WLQ983159:WLT1048576 WVM983159:WVP1048576 C119:D160 IY119:IZ160 SU119:SV160 ACQ119:ACR160 AMM119:AMN160 AWI119:AWJ160 BGE119:BGF160 BQA119:BQB160 BZW119:BZX160 CJS119:CJT160 CTO119:CTP160 DDK119:DDL160 DNG119:DNH160 DXC119:DXD160 EGY119:EGZ160 EQU119:EQV160 FAQ119:FAR160 FKM119:FKN160 FUI119:FUJ160 GEE119:GEF160 GOA119:GOB160 GXW119:GXX160 HHS119:HHT160 HRO119:HRP160 IBK119:IBL160 ILG119:ILH160 IVC119:IVD160 JEY119:JEZ160 JOU119:JOV160 JYQ119:JYR160 KIM119:KIN160 KSI119:KSJ160 LCE119:LCF160 LMA119:LMB160 LVW119:LVX160 MFS119:MFT160 MPO119:MPP160 MZK119:MZL160 NJG119:NJH160 NTC119:NTD160 OCY119:OCZ160 OMU119:OMV160 OWQ119:OWR160 PGM119:PGN160 PQI119:PQJ160 QAE119:QAF160 QKA119:QKB160 QTW119:QTX160 RDS119:RDT160 RNO119:RNP160 RXK119:RXL160 SHG119:SHH160 SRC119:SRD160 TAY119:TAZ160 TKU119:TKV160 TUQ119:TUR160 UEM119:UEN160 UOI119:UOJ160 UYE119:UYF160 VIA119:VIB160 VRW119:VRX160 WBS119:WBT160 WLO119:WLP160 WVK119:WVL160 C65655:D65696 IY65655:IZ65696 SU65655:SV65696 ACQ65655:ACR65696 AMM65655:AMN65696 AWI65655:AWJ65696 BGE65655:BGF65696 BQA65655:BQB65696 BZW65655:BZX65696 CJS65655:CJT65696 CTO65655:CTP65696 DDK65655:DDL65696 DNG65655:DNH65696 DXC65655:DXD65696 EGY65655:EGZ65696 EQU65655:EQV65696 FAQ65655:FAR65696 FKM65655:FKN65696 FUI65655:FUJ65696 GEE65655:GEF65696 GOA65655:GOB65696 GXW65655:GXX65696 HHS65655:HHT65696 HRO65655:HRP65696 IBK65655:IBL65696 ILG65655:ILH65696 IVC65655:IVD65696 JEY65655:JEZ65696 JOU65655:JOV65696 JYQ65655:JYR65696 KIM65655:KIN65696 KSI65655:KSJ65696 LCE65655:LCF65696 LMA65655:LMB65696 LVW65655:LVX65696 MFS65655:MFT65696 MPO65655:MPP65696 MZK65655:MZL65696 NJG65655:NJH65696 NTC65655:NTD65696 OCY65655:OCZ65696 OMU65655:OMV65696 OWQ65655:OWR65696 PGM65655:PGN65696 PQI65655:PQJ65696 QAE65655:QAF65696 QKA65655:QKB65696 QTW65655:QTX65696 RDS65655:RDT65696 RNO65655:RNP65696 RXK65655:RXL65696 SHG65655:SHH65696 SRC65655:SRD65696 TAY65655:TAZ65696 TKU65655:TKV65696 TUQ65655:TUR65696 UEM65655:UEN65696 UOI65655:UOJ65696 UYE65655:UYF65696 VIA65655:VIB65696 VRW65655:VRX65696 WBS65655:WBT65696 WLO65655:WLP65696 WVK65655:WVL65696 C131191:D131232 IY131191:IZ131232 SU131191:SV131232 ACQ131191:ACR131232 AMM131191:AMN131232 AWI131191:AWJ131232 BGE131191:BGF131232 BQA131191:BQB131232 BZW131191:BZX131232 CJS131191:CJT131232 CTO131191:CTP131232 DDK131191:DDL131232 DNG131191:DNH131232 DXC131191:DXD131232 EGY131191:EGZ131232 EQU131191:EQV131232 FAQ131191:FAR131232 FKM131191:FKN131232 FUI131191:FUJ131232 GEE131191:GEF131232 GOA131191:GOB131232 GXW131191:GXX131232 HHS131191:HHT131232 HRO131191:HRP131232 IBK131191:IBL131232 ILG131191:ILH131232 IVC131191:IVD131232 JEY131191:JEZ131232 JOU131191:JOV131232 JYQ131191:JYR131232 KIM131191:KIN131232 KSI131191:KSJ131232 LCE131191:LCF131232 LMA131191:LMB131232 LVW131191:LVX131232 MFS131191:MFT131232 MPO131191:MPP131232 MZK131191:MZL131232 NJG131191:NJH131232 NTC131191:NTD131232 OCY131191:OCZ131232 OMU131191:OMV131232 OWQ131191:OWR131232 PGM131191:PGN131232 PQI131191:PQJ131232 QAE131191:QAF131232 QKA131191:QKB131232 QTW131191:QTX131232 RDS131191:RDT131232 RNO131191:RNP131232 RXK131191:RXL131232 SHG131191:SHH131232 SRC131191:SRD131232 TAY131191:TAZ131232 TKU131191:TKV131232 TUQ131191:TUR131232 UEM131191:UEN131232 UOI131191:UOJ131232 UYE131191:UYF131232 VIA131191:VIB131232 VRW131191:VRX131232 WBS131191:WBT131232 WLO131191:WLP131232 WVK131191:WVL131232 C196727:D196768 IY196727:IZ196768 SU196727:SV196768 ACQ196727:ACR196768 AMM196727:AMN196768 AWI196727:AWJ196768 BGE196727:BGF196768 BQA196727:BQB196768 BZW196727:BZX196768 CJS196727:CJT196768 CTO196727:CTP196768 DDK196727:DDL196768 DNG196727:DNH196768 DXC196727:DXD196768 EGY196727:EGZ196768 EQU196727:EQV196768 FAQ196727:FAR196768 FKM196727:FKN196768 FUI196727:FUJ196768 GEE196727:GEF196768 GOA196727:GOB196768 GXW196727:GXX196768 HHS196727:HHT196768 HRO196727:HRP196768 IBK196727:IBL196768 ILG196727:ILH196768 IVC196727:IVD196768 JEY196727:JEZ196768 JOU196727:JOV196768 JYQ196727:JYR196768 KIM196727:KIN196768 KSI196727:KSJ196768 LCE196727:LCF196768 LMA196727:LMB196768 LVW196727:LVX196768 MFS196727:MFT196768 MPO196727:MPP196768 MZK196727:MZL196768 NJG196727:NJH196768 NTC196727:NTD196768 OCY196727:OCZ196768 OMU196727:OMV196768 OWQ196727:OWR196768 PGM196727:PGN196768 PQI196727:PQJ196768 QAE196727:QAF196768 QKA196727:QKB196768 QTW196727:QTX196768 RDS196727:RDT196768 RNO196727:RNP196768 RXK196727:RXL196768 SHG196727:SHH196768 SRC196727:SRD196768 TAY196727:TAZ196768 TKU196727:TKV196768 TUQ196727:TUR196768 UEM196727:UEN196768 UOI196727:UOJ196768 UYE196727:UYF196768 VIA196727:VIB196768 VRW196727:VRX196768 WBS196727:WBT196768 WLO196727:WLP196768 WVK196727:WVL196768 C262263:D262304 IY262263:IZ262304 SU262263:SV262304 ACQ262263:ACR262304 AMM262263:AMN262304 AWI262263:AWJ262304 BGE262263:BGF262304 BQA262263:BQB262304 BZW262263:BZX262304 CJS262263:CJT262304 CTO262263:CTP262304 DDK262263:DDL262304 DNG262263:DNH262304 DXC262263:DXD262304 EGY262263:EGZ262304 EQU262263:EQV262304 FAQ262263:FAR262304 FKM262263:FKN262304 FUI262263:FUJ262304 GEE262263:GEF262304 GOA262263:GOB262304 GXW262263:GXX262304 HHS262263:HHT262304 HRO262263:HRP262304 IBK262263:IBL262304 ILG262263:ILH262304 IVC262263:IVD262304 JEY262263:JEZ262304 JOU262263:JOV262304 JYQ262263:JYR262304 KIM262263:KIN262304 KSI262263:KSJ262304 LCE262263:LCF262304 LMA262263:LMB262304 LVW262263:LVX262304 MFS262263:MFT262304 MPO262263:MPP262304 MZK262263:MZL262304 NJG262263:NJH262304 NTC262263:NTD262304 OCY262263:OCZ262304 OMU262263:OMV262304 OWQ262263:OWR262304 PGM262263:PGN262304 PQI262263:PQJ262304 QAE262263:QAF262304 QKA262263:QKB262304 QTW262263:QTX262304 RDS262263:RDT262304 RNO262263:RNP262304 RXK262263:RXL262304 SHG262263:SHH262304 SRC262263:SRD262304 TAY262263:TAZ262304 TKU262263:TKV262304 TUQ262263:TUR262304 UEM262263:UEN262304 UOI262263:UOJ262304 UYE262263:UYF262304 VIA262263:VIB262304 VRW262263:VRX262304 WBS262263:WBT262304 WLO262263:WLP262304 WVK262263:WVL262304 C327799:D327840 IY327799:IZ327840 SU327799:SV327840 ACQ327799:ACR327840 AMM327799:AMN327840 AWI327799:AWJ327840 BGE327799:BGF327840 BQA327799:BQB327840 BZW327799:BZX327840 CJS327799:CJT327840 CTO327799:CTP327840 DDK327799:DDL327840 DNG327799:DNH327840 DXC327799:DXD327840 EGY327799:EGZ327840 EQU327799:EQV327840 FAQ327799:FAR327840 FKM327799:FKN327840 FUI327799:FUJ327840 GEE327799:GEF327840 GOA327799:GOB327840 GXW327799:GXX327840 HHS327799:HHT327840 HRO327799:HRP327840 IBK327799:IBL327840 ILG327799:ILH327840 IVC327799:IVD327840 JEY327799:JEZ327840 JOU327799:JOV327840 JYQ327799:JYR327840 KIM327799:KIN327840 KSI327799:KSJ327840 LCE327799:LCF327840 LMA327799:LMB327840 LVW327799:LVX327840 MFS327799:MFT327840 MPO327799:MPP327840 MZK327799:MZL327840 NJG327799:NJH327840 NTC327799:NTD327840 OCY327799:OCZ327840 OMU327799:OMV327840 OWQ327799:OWR327840 PGM327799:PGN327840 PQI327799:PQJ327840 QAE327799:QAF327840 QKA327799:QKB327840 QTW327799:QTX327840 RDS327799:RDT327840 RNO327799:RNP327840 RXK327799:RXL327840 SHG327799:SHH327840 SRC327799:SRD327840 TAY327799:TAZ327840 TKU327799:TKV327840 TUQ327799:TUR327840 UEM327799:UEN327840 UOI327799:UOJ327840 UYE327799:UYF327840 VIA327799:VIB327840 VRW327799:VRX327840 WBS327799:WBT327840 WLO327799:WLP327840 WVK327799:WVL327840 C393335:D393376 IY393335:IZ393376 SU393335:SV393376 ACQ393335:ACR393376 AMM393335:AMN393376 AWI393335:AWJ393376 BGE393335:BGF393376 BQA393335:BQB393376 BZW393335:BZX393376 CJS393335:CJT393376 CTO393335:CTP393376 DDK393335:DDL393376 DNG393335:DNH393376 DXC393335:DXD393376 EGY393335:EGZ393376 EQU393335:EQV393376 FAQ393335:FAR393376 FKM393335:FKN393376 FUI393335:FUJ393376 GEE393335:GEF393376 GOA393335:GOB393376 GXW393335:GXX393376 HHS393335:HHT393376 HRO393335:HRP393376 IBK393335:IBL393376 ILG393335:ILH393376 IVC393335:IVD393376 JEY393335:JEZ393376 JOU393335:JOV393376 JYQ393335:JYR393376 KIM393335:KIN393376 KSI393335:KSJ393376 LCE393335:LCF393376 LMA393335:LMB393376 LVW393335:LVX393376 MFS393335:MFT393376 MPO393335:MPP393376 MZK393335:MZL393376 NJG393335:NJH393376 NTC393335:NTD393376 OCY393335:OCZ393376 OMU393335:OMV393376 OWQ393335:OWR393376 PGM393335:PGN393376 PQI393335:PQJ393376 QAE393335:QAF393376 QKA393335:QKB393376 QTW393335:QTX393376 RDS393335:RDT393376 RNO393335:RNP393376 RXK393335:RXL393376 SHG393335:SHH393376 SRC393335:SRD393376 TAY393335:TAZ393376 TKU393335:TKV393376 TUQ393335:TUR393376 UEM393335:UEN393376 UOI393335:UOJ393376 UYE393335:UYF393376 VIA393335:VIB393376 VRW393335:VRX393376 WBS393335:WBT393376 WLO393335:WLP393376 WVK393335:WVL393376 C458871:D458912 IY458871:IZ458912 SU458871:SV458912 ACQ458871:ACR458912 AMM458871:AMN458912 AWI458871:AWJ458912 BGE458871:BGF458912 BQA458871:BQB458912 BZW458871:BZX458912 CJS458871:CJT458912 CTO458871:CTP458912 DDK458871:DDL458912 DNG458871:DNH458912 DXC458871:DXD458912 EGY458871:EGZ458912 EQU458871:EQV458912 FAQ458871:FAR458912 FKM458871:FKN458912 FUI458871:FUJ458912 GEE458871:GEF458912 GOA458871:GOB458912 GXW458871:GXX458912 HHS458871:HHT458912 HRO458871:HRP458912 IBK458871:IBL458912 ILG458871:ILH458912 IVC458871:IVD458912 JEY458871:JEZ458912 JOU458871:JOV458912 JYQ458871:JYR458912 KIM458871:KIN458912 KSI458871:KSJ458912 LCE458871:LCF458912 LMA458871:LMB458912 LVW458871:LVX458912 MFS458871:MFT458912 MPO458871:MPP458912 MZK458871:MZL458912 NJG458871:NJH458912 NTC458871:NTD458912 OCY458871:OCZ458912 OMU458871:OMV458912 OWQ458871:OWR458912 PGM458871:PGN458912 PQI458871:PQJ458912 QAE458871:QAF458912 QKA458871:QKB458912 QTW458871:QTX458912 RDS458871:RDT458912 RNO458871:RNP458912 RXK458871:RXL458912 SHG458871:SHH458912 SRC458871:SRD458912 TAY458871:TAZ458912 TKU458871:TKV458912 TUQ458871:TUR458912 UEM458871:UEN458912 UOI458871:UOJ458912 UYE458871:UYF458912 VIA458871:VIB458912 VRW458871:VRX458912 WBS458871:WBT458912 WLO458871:WLP458912 WVK458871:WVL458912 C524407:D524448 IY524407:IZ524448 SU524407:SV524448 ACQ524407:ACR524448 AMM524407:AMN524448 AWI524407:AWJ524448 BGE524407:BGF524448 BQA524407:BQB524448 BZW524407:BZX524448 CJS524407:CJT524448 CTO524407:CTP524448 DDK524407:DDL524448 DNG524407:DNH524448 DXC524407:DXD524448 EGY524407:EGZ524448 EQU524407:EQV524448 FAQ524407:FAR524448 FKM524407:FKN524448 FUI524407:FUJ524448 GEE524407:GEF524448 GOA524407:GOB524448 GXW524407:GXX524448 HHS524407:HHT524448 HRO524407:HRP524448 IBK524407:IBL524448 ILG524407:ILH524448 IVC524407:IVD524448 JEY524407:JEZ524448 JOU524407:JOV524448 JYQ524407:JYR524448 KIM524407:KIN524448 KSI524407:KSJ524448 LCE524407:LCF524448 LMA524407:LMB524448 LVW524407:LVX524448 MFS524407:MFT524448 MPO524407:MPP524448 MZK524407:MZL524448 NJG524407:NJH524448 NTC524407:NTD524448 OCY524407:OCZ524448 OMU524407:OMV524448 OWQ524407:OWR524448 PGM524407:PGN524448 PQI524407:PQJ524448 QAE524407:QAF524448 QKA524407:QKB524448 QTW524407:QTX524448 RDS524407:RDT524448 RNO524407:RNP524448 RXK524407:RXL524448 SHG524407:SHH524448 SRC524407:SRD524448 TAY524407:TAZ524448 TKU524407:TKV524448 TUQ524407:TUR524448 UEM524407:UEN524448 UOI524407:UOJ524448 UYE524407:UYF524448 VIA524407:VIB524448 VRW524407:VRX524448 WBS524407:WBT524448 WLO524407:WLP524448 WVK524407:WVL524448 C589943:D589984 IY589943:IZ589984 SU589943:SV589984 ACQ589943:ACR589984 AMM589943:AMN589984 AWI589943:AWJ589984 BGE589943:BGF589984 BQA589943:BQB589984 BZW589943:BZX589984 CJS589943:CJT589984 CTO589943:CTP589984 DDK589943:DDL589984 DNG589943:DNH589984 DXC589943:DXD589984 EGY589943:EGZ589984 EQU589943:EQV589984 FAQ589943:FAR589984 FKM589943:FKN589984 FUI589943:FUJ589984 GEE589943:GEF589984 GOA589943:GOB589984 GXW589943:GXX589984 HHS589943:HHT589984 HRO589943:HRP589984 IBK589943:IBL589984 ILG589943:ILH589984 IVC589943:IVD589984 JEY589943:JEZ589984 JOU589943:JOV589984 JYQ589943:JYR589984 KIM589943:KIN589984 KSI589943:KSJ589984 LCE589943:LCF589984 LMA589943:LMB589984 LVW589943:LVX589984 MFS589943:MFT589984 MPO589943:MPP589984 MZK589943:MZL589984 NJG589943:NJH589984 NTC589943:NTD589984 OCY589943:OCZ589984 OMU589943:OMV589984 OWQ589943:OWR589984 PGM589943:PGN589984 PQI589943:PQJ589984 QAE589943:QAF589984 QKA589943:QKB589984 QTW589943:QTX589984 RDS589943:RDT589984 RNO589943:RNP589984 RXK589943:RXL589984 SHG589943:SHH589984 SRC589943:SRD589984 TAY589943:TAZ589984 TKU589943:TKV589984 TUQ589943:TUR589984 UEM589943:UEN589984 UOI589943:UOJ589984 UYE589943:UYF589984 VIA589943:VIB589984 VRW589943:VRX589984 WBS589943:WBT589984 WLO589943:WLP589984 WVK589943:WVL589984 C655479:D655520 IY655479:IZ655520 SU655479:SV655520 ACQ655479:ACR655520 AMM655479:AMN655520 AWI655479:AWJ655520 BGE655479:BGF655520 BQA655479:BQB655520 BZW655479:BZX655520 CJS655479:CJT655520 CTO655479:CTP655520 DDK655479:DDL655520 DNG655479:DNH655520 DXC655479:DXD655520 EGY655479:EGZ655520 EQU655479:EQV655520 FAQ655479:FAR655520 FKM655479:FKN655520 FUI655479:FUJ655520 GEE655479:GEF655520 GOA655479:GOB655520 GXW655479:GXX655520 HHS655479:HHT655520 HRO655479:HRP655520 IBK655479:IBL655520 ILG655479:ILH655520 IVC655479:IVD655520 JEY655479:JEZ655520 JOU655479:JOV655520 JYQ655479:JYR655520 KIM655479:KIN655520 KSI655479:KSJ655520 LCE655479:LCF655520 LMA655479:LMB655520 LVW655479:LVX655520 MFS655479:MFT655520 MPO655479:MPP655520 MZK655479:MZL655520 NJG655479:NJH655520 NTC655479:NTD655520 OCY655479:OCZ655520 OMU655479:OMV655520 OWQ655479:OWR655520 PGM655479:PGN655520 PQI655479:PQJ655520 QAE655479:QAF655520 QKA655479:QKB655520 QTW655479:QTX655520 RDS655479:RDT655520 RNO655479:RNP655520 RXK655479:RXL655520 SHG655479:SHH655520 SRC655479:SRD655520 TAY655479:TAZ655520 TKU655479:TKV655520 TUQ655479:TUR655520 UEM655479:UEN655520 UOI655479:UOJ655520 UYE655479:UYF655520 VIA655479:VIB655520 VRW655479:VRX655520 WBS655479:WBT655520 WLO655479:WLP655520 WVK655479:WVL655520 C721015:D721056 IY721015:IZ721056 SU721015:SV721056 ACQ721015:ACR721056 AMM721015:AMN721056 AWI721015:AWJ721056 BGE721015:BGF721056 BQA721015:BQB721056 BZW721015:BZX721056 CJS721015:CJT721056 CTO721015:CTP721056 DDK721015:DDL721056 DNG721015:DNH721056 DXC721015:DXD721056 EGY721015:EGZ721056 EQU721015:EQV721056 FAQ721015:FAR721056 FKM721015:FKN721056 FUI721015:FUJ721056 GEE721015:GEF721056 GOA721015:GOB721056 GXW721015:GXX721056 HHS721015:HHT721056 HRO721015:HRP721056 IBK721015:IBL721056 ILG721015:ILH721056 IVC721015:IVD721056 JEY721015:JEZ721056 JOU721015:JOV721056 JYQ721015:JYR721056 KIM721015:KIN721056 KSI721015:KSJ721056 LCE721015:LCF721056 LMA721015:LMB721056 LVW721015:LVX721056 MFS721015:MFT721056 MPO721015:MPP721056 MZK721015:MZL721056 NJG721015:NJH721056 NTC721015:NTD721056 OCY721015:OCZ721056 OMU721015:OMV721056 OWQ721015:OWR721056 PGM721015:PGN721056 PQI721015:PQJ721056 QAE721015:QAF721056 QKA721015:QKB721056 QTW721015:QTX721056 RDS721015:RDT721056 RNO721015:RNP721056 RXK721015:RXL721056 SHG721015:SHH721056 SRC721015:SRD721056 TAY721015:TAZ721056 TKU721015:TKV721056 TUQ721015:TUR721056 UEM721015:UEN721056 UOI721015:UOJ721056 UYE721015:UYF721056 VIA721015:VIB721056 VRW721015:VRX721056 WBS721015:WBT721056 WLO721015:WLP721056 WVK721015:WVL721056 C786551:D786592 IY786551:IZ786592 SU786551:SV786592 ACQ786551:ACR786592 AMM786551:AMN786592 AWI786551:AWJ786592 BGE786551:BGF786592 BQA786551:BQB786592 BZW786551:BZX786592 CJS786551:CJT786592 CTO786551:CTP786592 DDK786551:DDL786592 DNG786551:DNH786592 DXC786551:DXD786592 EGY786551:EGZ786592 EQU786551:EQV786592 FAQ786551:FAR786592 FKM786551:FKN786592 FUI786551:FUJ786592 GEE786551:GEF786592 GOA786551:GOB786592 GXW786551:GXX786592 HHS786551:HHT786592 HRO786551:HRP786592 IBK786551:IBL786592 ILG786551:ILH786592 IVC786551:IVD786592 JEY786551:JEZ786592 JOU786551:JOV786592 JYQ786551:JYR786592 KIM786551:KIN786592 KSI786551:KSJ786592 LCE786551:LCF786592 LMA786551:LMB786592 LVW786551:LVX786592 MFS786551:MFT786592 MPO786551:MPP786592 MZK786551:MZL786592 NJG786551:NJH786592 NTC786551:NTD786592 OCY786551:OCZ786592 OMU786551:OMV786592 OWQ786551:OWR786592 PGM786551:PGN786592 PQI786551:PQJ786592 QAE786551:QAF786592 QKA786551:QKB786592 QTW786551:QTX786592 RDS786551:RDT786592 RNO786551:RNP786592 RXK786551:RXL786592 SHG786551:SHH786592 SRC786551:SRD786592 TAY786551:TAZ786592 TKU786551:TKV786592 TUQ786551:TUR786592 UEM786551:UEN786592 UOI786551:UOJ786592 UYE786551:UYF786592 VIA786551:VIB786592 VRW786551:VRX786592 WBS786551:WBT786592 WLO786551:WLP786592 WVK786551:WVL786592 C852087:D852128 IY852087:IZ852128 SU852087:SV852128 ACQ852087:ACR852128 AMM852087:AMN852128 AWI852087:AWJ852128 BGE852087:BGF852128 BQA852087:BQB852128 BZW852087:BZX852128 CJS852087:CJT852128 CTO852087:CTP852128 DDK852087:DDL852128 DNG852087:DNH852128 DXC852087:DXD852128 EGY852087:EGZ852128 EQU852087:EQV852128 FAQ852087:FAR852128 FKM852087:FKN852128 FUI852087:FUJ852128 GEE852087:GEF852128 GOA852087:GOB852128 GXW852087:GXX852128 HHS852087:HHT852128 HRO852087:HRP852128 IBK852087:IBL852128 ILG852087:ILH852128 IVC852087:IVD852128 JEY852087:JEZ852128 JOU852087:JOV852128 JYQ852087:JYR852128 KIM852087:KIN852128 KSI852087:KSJ852128 LCE852087:LCF852128 LMA852087:LMB852128 LVW852087:LVX852128 MFS852087:MFT852128 MPO852087:MPP852128 MZK852087:MZL852128 NJG852087:NJH852128 NTC852087:NTD852128 OCY852087:OCZ852128 OMU852087:OMV852128 OWQ852087:OWR852128 PGM852087:PGN852128 PQI852087:PQJ852128 QAE852087:QAF852128 QKA852087:QKB852128 QTW852087:QTX852128 RDS852087:RDT852128 RNO852087:RNP852128 RXK852087:RXL852128 SHG852087:SHH852128 SRC852087:SRD852128 TAY852087:TAZ852128 TKU852087:TKV852128 TUQ852087:TUR852128 UEM852087:UEN852128 UOI852087:UOJ852128 UYE852087:UYF852128 VIA852087:VIB852128 VRW852087:VRX852128 WBS852087:WBT852128 WLO852087:WLP852128 WVK852087:WVL852128 C917623:D917664 IY917623:IZ917664 SU917623:SV917664 ACQ917623:ACR917664 AMM917623:AMN917664 AWI917623:AWJ917664 BGE917623:BGF917664 BQA917623:BQB917664 BZW917623:BZX917664 CJS917623:CJT917664 CTO917623:CTP917664 DDK917623:DDL917664 DNG917623:DNH917664 DXC917623:DXD917664 EGY917623:EGZ917664 EQU917623:EQV917664 FAQ917623:FAR917664 FKM917623:FKN917664 FUI917623:FUJ917664 GEE917623:GEF917664 GOA917623:GOB917664 GXW917623:GXX917664 HHS917623:HHT917664 HRO917623:HRP917664 IBK917623:IBL917664 ILG917623:ILH917664 IVC917623:IVD917664 JEY917623:JEZ917664 JOU917623:JOV917664 JYQ917623:JYR917664 KIM917623:KIN917664 KSI917623:KSJ917664 LCE917623:LCF917664 LMA917623:LMB917664 LVW917623:LVX917664 MFS917623:MFT917664 MPO917623:MPP917664 MZK917623:MZL917664 NJG917623:NJH917664 NTC917623:NTD917664 OCY917623:OCZ917664 OMU917623:OMV917664 OWQ917623:OWR917664 PGM917623:PGN917664 PQI917623:PQJ917664 QAE917623:QAF917664 QKA917623:QKB917664 QTW917623:QTX917664 RDS917623:RDT917664 RNO917623:RNP917664 RXK917623:RXL917664 SHG917623:SHH917664 SRC917623:SRD917664 TAY917623:TAZ917664 TKU917623:TKV917664 TUQ917623:TUR917664 UEM917623:UEN917664 UOI917623:UOJ917664 UYE917623:UYF917664 VIA917623:VIB917664 VRW917623:VRX917664 WBS917623:WBT917664 WLO917623:WLP917664 WVK917623:WVL917664 C983159:D983200 IY983159:IZ983200 SU983159:SV983200 ACQ983159:ACR983200 AMM983159:AMN983200 AWI983159:AWJ983200 BGE983159:BGF983200 BQA983159:BQB983200 BZW983159:BZX983200 CJS983159:CJT983200 CTO983159:CTP983200 DDK983159:DDL983200 DNG983159:DNH983200 DXC983159:DXD983200 EGY983159:EGZ983200 EQU983159:EQV983200 FAQ983159:FAR983200 FKM983159:FKN983200 FUI983159:FUJ983200 GEE983159:GEF983200 GOA983159:GOB983200 GXW983159:GXX983200 HHS983159:HHT983200 HRO983159:HRP983200 IBK983159:IBL983200 ILG983159:ILH983200 IVC983159:IVD983200 JEY983159:JEZ983200 JOU983159:JOV983200 JYQ983159:JYR983200 KIM983159:KIN983200 KSI983159:KSJ983200 LCE983159:LCF983200 LMA983159:LMB983200 LVW983159:LVX983200 MFS983159:MFT983200 MPO983159:MPP983200 MZK983159:MZL983200 NJG983159:NJH983200 NTC983159:NTD983200 OCY983159:OCZ983200 OMU983159:OMV983200 OWQ983159:OWR983200 PGM983159:PGN983200 PQI983159:PQJ983200 QAE983159:QAF983200 QKA983159:QKB983200 QTW983159:QTX983200 RDS983159:RDT983200 RNO983159:RNP983200 RXK983159:RXL983200 SHG983159:SHH983200 SRC983159:SRD983200 TAY983159:TAZ983200 TKU983159:TKV983200 TUQ983159:TUR983200 UEM983159:UEN983200 UOI983159:UOJ983200 UYE983159:UYF983200 VIA983159:VIB983200 VRW983159:VRX983200 WBS983159:WBT983200 WLO983159:WLP983200 WVK983159:WVL983200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2016-01-21T12:50:17Z</dcterms:modified>
</cp:coreProperties>
</file>