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335" yWindow="-120" windowWidth="14805" windowHeight="1149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C66" i="2" l="1"/>
  <c r="C65" i="2"/>
  <c r="C64" i="2"/>
  <c r="C63" i="2"/>
  <c r="C62" i="2"/>
  <c r="C61" i="2"/>
  <c r="C56" i="2"/>
  <c r="C55" i="2"/>
  <c r="BE54" i="2"/>
  <c r="BD54" i="2"/>
  <c r="BA54" i="2"/>
  <c r="C54" i="2"/>
  <c r="BC54" i="2" s="1"/>
  <c r="C53" i="2"/>
  <c r="BF52" i="2"/>
  <c r="BE52" i="2"/>
  <c r="BB52" i="2"/>
  <c r="BA52" i="2"/>
  <c r="C52" i="2"/>
  <c r="BD52" i="2" s="1"/>
  <c r="BF51" i="2"/>
  <c r="BE51" i="2"/>
  <c r="BB51" i="2"/>
  <c r="BA51" i="2"/>
  <c r="C51" i="2"/>
  <c r="BD51" i="2" s="1"/>
  <c r="C50" i="2"/>
  <c r="C49" i="2"/>
  <c r="G45" i="2"/>
  <c r="F45" i="2"/>
  <c r="E45" i="2"/>
  <c r="D45" i="2"/>
  <c r="C45" i="2" s="1"/>
  <c r="C44" i="2"/>
  <c r="C43" i="2"/>
  <c r="C42" i="2"/>
  <c r="C41" i="2"/>
  <c r="C40" i="2"/>
  <c r="C39" i="2"/>
  <c r="C38" i="2"/>
  <c r="C37" i="2"/>
  <c r="C36" i="2"/>
  <c r="C33" i="2"/>
  <c r="C32" i="2"/>
  <c r="BD31" i="2"/>
  <c r="BC31" i="2"/>
  <c r="J31" i="2" s="1"/>
  <c r="C31" i="2"/>
  <c r="BG31" i="2" s="1"/>
  <c r="C30" i="2"/>
  <c r="BD30" i="2" s="1"/>
  <c r="BD29" i="2"/>
  <c r="BC29" i="2"/>
  <c r="J29" i="2" s="1"/>
  <c r="C29" i="2"/>
  <c r="BG29" i="2" s="1"/>
  <c r="C28" i="2"/>
  <c r="C27" i="2"/>
  <c r="C26" i="2"/>
  <c r="C25" i="2"/>
  <c r="C24" i="2"/>
  <c r="C23" i="2"/>
  <c r="C22" i="2"/>
  <c r="BD21" i="2"/>
  <c r="C21" i="2"/>
  <c r="BC21" i="2" s="1"/>
  <c r="J21" i="2" s="1"/>
  <c r="C20" i="2"/>
  <c r="C19" i="2"/>
  <c r="C18" i="2"/>
  <c r="C17" i="2"/>
  <c r="C16" i="2"/>
  <c r="C15" i="2"/>
  <c r="C14" i="2"/>
  <c r="C13" i="2"/>
  <c r="C12" i="2"/>
  <c r="C11" i="2"/>
  <c r="C10" i="2"/>
  <c r="C9" i="2"/>
  <c r="A5" i="2"/>
  <c r="A4" i="2"/>
  <c r="A3" i="2"/>
  <c r="A2" i="2"/>
  <c r="G52" i="2" l="1"/>
  <c r="BF21" i="2"/>
  <c r="BG21" i="2"/>
  <c r="BF29" i="2"/>
  <c r="BC30" i="2"/>
  <c r="J30" i="2" s="1"/>
  <c r="BF31" i="2"/>
  <c r="BC51" i="2"/>
  <c r="G51" i="2" s="1"/>
  <c r="A202" i="2" s="1"/>
  <c r="BC52" i="2"/>
  <c r="BB54" i="2"/>
  <c r="G54" i="2" s="1"/>
  <c r="BF54" i="2"/>
  <c r="BF30" i="2"/>
  <c r="BG30" i="2"/>
  <c r="I33" i="1"/>
  <c r="H33" i="1"/>
  <c r="G33" i="1"/>
  <c r="F33" i="1"/>
  <c r="E33" i="1"/>
  <c r="D33" i="1"/>
  <c r="I32" i="1"/>
  <c r="H32" i="1"/>
  <c r="G32" i="1"/>
  <c r="F32" i="1"/>
  <c r="E32" i="1"/>
  <c r="D32" i="1"/>
  <c r="I31" i="1"/>
  <c r="H31" i="1"/>
  <c r="G31" i="1"/>
  <c r="F31" i="1"/>
  <c r="E31" i="1"/>
  <c r="D31" i="1"/>
  <c r="I30" i="1"/>
  <c r="H30" i="1"/>
  <c r="G30" i="1"/>
  <c r="F30" i="1"/>
  <c r="E30" i="1"/>
  <c r="D30" i="1"/>
  <c r="I29" i="1"/>
  <c r="H29" i="1"/>
  <c r="G29" i="1"/>
  <c r="F29" i="1"/>
  <c r="E29" i="1"/>
  <c r="D29" i="1"/>
  <c r="I28" i="1"/>
  <c r="H28" i="1"/>
  <c r="G28" i="1"/>
  <c r="F28" i="1"/>
  <c r="E28" i="1"/>
  <c r="D28" i="1"/>
  <c r="I27" i="1"/>
  <c r="H27" i="1"/>
  <c r="G27" i="1"/>
  <c r="F27" i="1"/>
  <c r="E27" i="1"/>
  <c r="D27" i="1"/>
  <c r="I26" i="1"/>
  <c r="H26" i="1"/>
  <c r="G26" i="1"/>
  <c r="F26" i="1"/>
  <c r="E26" i="1"/>
  <c r="D26" i="1"/>
  <c r="I25" i="1"/>
  <c r="H25" i="1"/>
  <c r="G25" i="1"/>
  <c r="F25" i="1"/>
  <c r="E25" i="1"/>
  <c r="D25" i="1"/>
  <c r="I24" i="1"/>
  <c r="H24" i="1"/>
  <c r="G24" i="1"/>
  <c r="F24" i="1"/>
  <c r="E24" i="1"/>
  <c r="D24" i="1"/>
  <c r="I23" i="1"/>
  <c r="H23" i="1"/>
  <c r="G23" i="1"/>
  <c r="F23" i="1"/>
  <c r="E23" i="1"/>
  <c r="D23" i="1"/>
  <c r="I22" i="1"/>
  <c r="H22" i="1"/>
  <c r="G22" i="1"/>
  <c r="F22" i="1"/>
  <c r="E22" i="1"/>
  <c r="D22" i="1"/>
  <c r="I21" i="1"/>
  <c r="H21" i="1"/>
  <c r="G21" i="1"/>
  <c r="F21" i="1"/>
  <c r="E21" i="1"/>
  <c r="D21" i="1"/>
  <c r="I20" i="1"/>
  <c r="H20" i="1"/>
  <c r="G20" i="1"/>
  <c r="F20" i="1"/>
  <c r="E20" i="1"/>
  <c r="D20" i="1"/>
  <c r="I19" i="1"/>
  <c r="H19" i="1"/>
  <c r="G19" i="1"/>
  <c r="F19" i="1"/>
  <c r="E19" i="1"/>
  <c r="D19" i="1"/>
  <c r="I18" i="1"/>
  <c r="H18" i="1"/>
  <c r="G18" i="1"/>
  <c r="F18" i="1"/>
  <c r="E18" i="1"/>
  <c r="D18" i="1"/>
  <c r="I17" i="1"/>
  <c r="H17" i="1"/>
  <c r="G17" i="1"/>
  <c r="F17" i="1"/>
  <c r="E17" i="1"/>
  <c r="D17" i="1"/>
  <c r="I16" i="1"/>
  <c r="H16" i="1"/>
  <c r="G16" i="1"/>
  <c r="F16" i="1"/>
  <c r="E16" i="1"/>
  <c r="D16" i="1"/>
  <c r="I15" i="1"/>
  <c r="H15" i="1"/>
  <c r="G15" i="1"/>
  <c r="F15" i="1"/>
  <c r="E15" i="1"/>
  <c r="D15" i="1"/>
  <c r="I14" i="1"/>
  <c r="H14" i="1"/>
  <c r="G14" i="1"/>
  <c r="F14" i="1"/>
  <c r="E14" i="1"/>
  <c r="D14" i="1"/>
  <c r="I13" i="1"/>
  <c r="H13" i="1"/>
  <c r="G13" i="1"/>
  <c r="F13" i="1"/>
  <c r="E13" i="1"/>
  <c r="D13" i="1"/>
  <c r="I12" i="1"/>
  <c r="H12" i="1"/>
  <c r="G12" i="1"/>
  <c r="F12" i="1"/>
  <c r="E12" i="1"/>
  <c r="D12" i="1"/>
  <c r="I11" i="1"/>
  <c r="H11" i="1"/>
  <c r="G11" i="1"/>
  <c r="F11" i="1"/>
  <c r="E11" i="1"/>
  <c r="D11" i="1"/>
  <c r="I10" i="1"/>
  <c r="H10" i="1"/>
  <c r="G10" i="1"/>
  <c r="F10" i="1"/>
  <c r="E10" i="1"/>
  <c r="D10" i="1"/>
  <c r="I9" i="1"/>
  <c r="H9" i="1"/>
  <c r="G9" i="1"/>
  <c r="F9" i="1"/>
  <c r="E9" i="1"/>
  <c r="D9" i="1"/>
  <c r="I66" i="1"/>
  <c r="H66" i="1"/>
  <c r="G66" i="1"/>
  <c r="F66" i="1"/>
  <c r="E66" i="1"/>
  <c r="D66" i="1"/>
  <c r="I65" i="1"/>
  <c r="H65" i="1"/>
  <c r="G65" i="1"/>
  <c r="F65" i="1"/>
  <c r="E65" i="1"/>
  <c r="D65" i="1"/>
  <c r="I64" i="1"/>
  <c r="H64" i="1"/>
  <c r="G64" i="1"/>
  <c r="F64" i="1"/>
  <c r="E64" i="1"/>
  <c r="D64" i="1"/>
  <c r="I63" i="1"/>
  <c r="H63" i="1"/>
  <c r="G63" i="1"/>
  <c r="F63" i="1"/>
  <c r="E63" i="1"/>
  <c r="D63" i="1"/>
  <c r="I62" i="1"/>
  <c r="H62" i="1"/>
  <c r="G62" i="1"/>
  <c r="F62" i="1"/>
  <c r="E62" i="1"/>
  <c r="D62" i="1"/>
  <c r="I61" i="1"/>
  <c r="H61" i="1"/>
  <c r="G61" i="1"/>
  <c r="F61" i="1"/>
  <c r="E61" i="1"/>
  <c r="D61" i="1"/>
  <c r="F56" i="1"/>
  <c r="E56" i="1"/>
  <c r="D56" i="1"/>
  <c r="F55" i="1"/>
  <c r="E55" i="1"/>
  <c r="D55" i="1"/>
  <c r="F54" i="1"/>
  <c r="E54" i="1"/>
  <c r="D54" i="1"/>
  <c r="F53" i="1"/>
  <c r="E53" i="1"/>
  <c r="D53" i="1"/>
  <c r="F52" i="1"/>
  <c r="E52" i="1"/>
  <c r="D52" i="1"/>
  <c r="F51" i="1"/>
  <c r="E51" i="1"/>
  <c r="D51" i="1"/>
  <c r="F50" i="1"/>
  <c r="E50" i="1"/>
  <c r="D50" i="1"/>
  <c r="F49" i="1"/>
  <c r="E49" i="1"/>
  <c r="D49" i="1"/>
  <c r="C66" i="4"/>
  <c r="C65" i="4"/>
  <c r="C64" i="4"/>
  <c r="C63" i="4"/>
  <c r="C62" i="4"/>
  <c r="C61" i="4"/>
  <c r="C56" i="4"/>
  <c r="C55" i="4"/>
  <c r="BE54" i="4"/>
  <c r="BD54" i="4"/>
  <c r="BA54" i="4"/>
  <c r="C54" i="4"/>
  <c r="BC54" i="4" s="1"/>
  <c r="C53" i="4"/>
  <c r="BF52" i="4"/>
  <c r="BE52" i="4"/>
  <c r="BD52" i="4"/>
  <c r="BB52" i="4"/>
  <c r="BA52" i="4"/>
  <c r="C52" i="4"/>
  <c r="BC52" i="4" s="1"/>
  <c r="BF51" i="4"/>
  <c r="BE51" i="4"/>
  <c r="BD51" i="4"/>
  <c r="BB51" i="4"/>
  <c r="BA51" i="4"/>
  <c r="G51" i="4" s="1"/>
  <c r="C51" i="4"/>
  <c r="BC51" i="4" s="1"/>
  <c r="C50" i="4"/>
  <c r="C49" i="4"/>
  <c r="G45" i="4"/>
  <c r="F45" i="4"/>
  <c r="E45" i="4"/>
  <c r="D45" i="4"/>
  <c r="C45" i="4" s="1"/>
  <c r="C44" i="4"/>
  <c r="C43" i="4"/>
  <c r="C42" i="4"/>
  <c r="C41" i="4"/>
  <c r="C40" i="4"/>
  <c r="C39" i="4"/>
  <c r="C38" i="4"/>
  <c r="C37" i="4"/>
  <c r="C36" i="4"/>
  <c r="C33" i="4"/>
  <c r="C32" i="4"/>
  <c r="BG31" i="4"/>
  <c r="BD31" i="4"/>
  <c r="BC31" i="4"/>
  <c r="J31" i="4" s="1"/>
  <c r="C31" i="4"/>
  <c r="BF31" i="4" s="1"/>
  <c r="C30" i="4"/>
  <c r="BD30" i="4" s="1"/>
  <c r="BG29" i="4"/>
  <c r="BD29" i="4"/>
  <c r="BC29" i="4"/>
  <c r="J29" i="4" s="1"/>
  <c r="C29" i="4"/>
  <c r="BF29" i="4" s="1"/>
  <c r="C28" i="4"/>
  <c r="C27" i="4"/>
  <c r="C26" i="4"/>
  <c r="C25" i="4"/>
  <c r="C24" i="4"/>
  <c r="C23" i="4"/>
  <c r="C22" i="4"/>
  <c r="BF21" i="4"/>
  <c r="BD21" i="4"/>
  <c r="C21" i="4"/>
  <c r="BC21" i="4" s="1"/>
  <c r="J21" i="4" s="1"/>
  <c r="C20" i="4"/>
  <c r="C19" i="4"/>
  <c r="C18" i="4"/>
  <c r="C17" i="4"/>
  <c r="C16" i="4"/>
  <c r="C15" i="4"/>
  <c r="C14" i="4"/>
  <c r="C13" i="4"/>
  <c r="C12" i="4"/>
  <c r="C11" i="4"/>
  <c r="C10" i="4"/>
  <c r="C9" i="4"/>
  <c r="A5" i="4"/>
  <c r="A4" i="4"/>
  <c r="A3" i="4"/>
  <c r="A2" i="4"/>
  <c r="C66" i="8"/>
  <c r="C65" i="8"/>
  <c r="C64" i="8"/>
  <c r="C63" i="8"/>
  <c r="C62" i="8"/>
  <c r="C61" i="8"/>
  <c r="C56" i="8"/>
  <c r="C55" i="8"/>
  <c r="BF54" i="8"/>
  <c r="BE54" i="8"/>
  <c r="BB54" i="8"/>
  <c r="BA54" i="8"/>
  <c r="C54" i="8"/>
  <c r="BC54" i="8" s="1"/>
  <c r="C53" i="8"/>
  <c r="BF52" i="8"/>
  <c r="BB52" i="8"/>
  <c r="C52" i="8"/>
  <c r="BD52" i="8" s="1"/>
  <c r="BF51" i="8"/>
  <c r="BB51" i="8"/>
  <c r="C51" i="8"/>
  <c r="BD51" i="8" s="1"/>
  <c r="C50" i="8"/>
  <c r="C49" i="8"/>
  <c r="G45" i="8"/>
  <c r="F45" i="8"/>
  <c r="E45" i="8"/>
  <c r="C45" i="8" s="1"/>
  <c r="D45" i="8"/>
  <c r="C44" i="8"/>
  <c r="C43" i="8"/>
  <c r="C42" i="8"/>
  <c r="C41" i="8"/>
  <c r="C40" i="8"/>
  <c r="C39" i="8"/>
  <c r="C38" i="8"/>
  <c r="C37" i="8"/>
  <c r="C36" i="8"/>
  <c r="C33" i="8"/>
  <c r="C32" i="8"/>
  <c r="BD31" i="8"/>
  <c r="C31" i="8"/>
  <c r="BG31" i="8" s="1"/>
  <c r="BG30" i="8"/>
  <c r="BD30" i="8"/>
  <c r="BC30" i="8"/>
  <c r="J30" i="8"/>
  <c r="C30" i="8"/>
  <c r="BF30" i="8" s="1"/>
  <c r="BD29" i="8"/>
  <c r="C29" i="8"/>
  <c r="BG29" i="8" s="1"/>
  <c r="C28" i="8"/>
  <c r="C27" i="8"/>
  <c r="C26" i="8"/>
  <c r="C25" i="8"/>
  <c r="C24" i="8"/>
  <c r="C23" i="8"/>
  <c r="C22" i="8"/>
  <c r="C21" i="8"/>
  <c r="BC21" i="8" s="1"/>
  <c r="C20" i="8"/>
  <c r="C19" i="8"/>
  <c r="C18" i="8"/>
  <c r="C17" i="8"/>
  <c r="C16" i="8"/>
  <c r="C15" i="8"/>
  <c r="C14" i="8"/>
  <c r="C13" i="8"/>
  <c r="C12" i="8"/>
  <c r="C11" i="8"/>
  <c r="C10" i="8"/>
  <c r="C9" i="8"/>
  <c r="A5" i="8"/>
  <c r="A4" i="8"/>
  <c r="A3" i="8"/>
  <c r="A2" i="8"/>
  <c r="C66" i="9"/>
  <c r="C65" i="9"/>
  <c r="C64" i="9"/>
  <c r="C63" i="9"/>
  <c r="C62" i="9"/>
  <c r="C61" i="9"/>
  <c r="C56" i="9"/>
  <c r="C55" i="9"/>
  <c r="BE54" i="9"/>
  <c r="BD54" i="9"/>
  <c r="BA54" i="9"/>
  <c r="C54" i="9"/>
  <c r="BC54" i="9" s="1"/>
  <c r="C53" i="9"/>
  <c r="BF52" i="9"/>
  <c r="BE52" i="9"/>
  <c r="BD52" i="9"/>
  <c r="BB52" i="9"/>
  <c r="BA52" i="9"/>
  <c r="C52" i="9"/>
  <c r="BC52" i="9" s="1"/>
  <c r="BF51" i="9"/>
  <c r="BE51" i="9"/>
  <c r="BD51" i="9"/>
  <c r="BB51" i="9"/>
  <c r="BA51" i="9"/>
  <c r="G51" i="9" s="1"/>
  <c r="C51" i="9"/>
  <c r="BC51" i="9" s="1"/>
  <c r="C50" i="9"/>
  <c r="C49" i="9"/>
  <c r="G45" i="9"/>
  <c r="F45" i="9"/>
  <c r="E45" i="9"/>
  <c r="D45" i="9"/>
  <c r="C45" i="9" s="1"/>
  <c r="C44" i="9"/>
  <c r="C43" i="9"/>
  <c r="C42" i="9"/>
  <c r="C41" i="9"/>
  <c r="C40" i="9"/>
  <c r="C39" i="9"/>
  <c r="C38" i="9"/>
  <c r="C37" i="9"/>
  <c r="C36" i="9"/>
  <c r="C33" i="9"/>
  <c r="C32" i="9"/>
  <c r="BG31" i="9"/>
  <c r="BD31" i="9"/>
  <c r="BC31" i="9"/>
  <c r="J31" i="9" s="1"/>
  <c r="C31" i="9"/>
  <c r="BF31" i="9" s="1"/>
  <c r="C30" i="9"/>
  <c r="BD30" i="9" s="1"/>
  <c r="BG29" i="9"/>
  <c r="BD29" i="9"/>
  <c r="BC29" i="9"/>
  <c r="J29" i="9" s="1"/>
  <c r="C29" i="9"/>
  <c r="BF29" i="9" s="1"/>
  <c r="C28" i="9"/>
  <c r="C27" i="9"/>
  <c r="C26" i="9"/>
  <c r="C25" i="9"/>
  <c r="C24" i="9"/>
  <c r="C23" i="9"/>
  <c r="C22" i="9"/>
  <c r="BD21" i="9"/>
  <c r="C21" i="9"/>
  <c r="BC21" i="9" s="1"/>
  <c r="J21" i="9" s="1"/>
  <c r="C20" i="9"/>
  <c r="C19" i="9"/>
  <c r="C18" i="9"/>
  <c r="C17" i="9"/>
  <c r="C16" i="9"/>
  <c r="C15" i="9"/>
  <c r="C14" i="9"/>
  <c r="C13" i="9"/>
  <c r="C12" i="9"/>
  <c r="C11" i="9"/>
  <c r="C10" i="9"/>
  <c r="C9" i="9"/>
  <c r="A5" i="9"/>
  <c r="A4" i="9"/>
  <c r="A3" i="9"/>
  <c r="A2" i="9"/>
  <c r="C66" i="10"/>
  <c r="C65" i="10"/>
  <c r="C64" i="10"/>
  <c r="C63" i="10"/>
  <c r="C62" i="10"/>
  <c r="C61" i="10"/>
  <c r="C56" i="10"/>
  <c r="C55" i="10"/>
  <c r="BE54" i="10"/>
  <c r="BD54" i="10"/>
  <c r="BA54" i="10"/>
  <c r="C54" i="10"/>
  <c r="BC54" i="10" s="1"/>
  <c r="C53" i="10"/>
  <c r="BF52" i="10"/>
  <c r="BE52" i="10"/>
  <c r="BD52" i="10"/>
  <c r="BB52" i="10"/>
  <c r="BA52" i="10"/>
  <c r="C52" i="10"/>
  <c r="BC52" i="10" s="1"/>
  <c r="BF51" i="10"/>
  <c r="BE51" i="10"/>
  <c r="BD51" i="10"/>
  <c r="BB51" i="10"/>
  <c r="BA51" i="10"/>
  <c r="G51" i="10" s="1"/>
  <c r="C51" i="10"/>
  <c r="BC51" i="10" s="1"/>
  <c r="C50" i="10"/>
  <c r="C49" i="10"/>
  <c r="G45" i="10"/>
  <c r="F45" i="10"/>
  <c r="E45" i="10"/>
  <c r="D45" i="10"/>
  <c r="C45" i="10" s="1"/>
  <c r="C44" i="10"/>
  <c r="C43" i="10"/>
  <c r="C42" i="10"/>
  <c r="C41" i="10"/>
  <c r="C40" i="10"/>
  <c r="C39" i="10"/>
  <c r="C38" i="10"/>
  <c r="C37" i="10"/>
  <c r="C36" i="10"/>
  <c r="C33" i="10"/>
  <c r="C32" i="10"/>
  <c r="BG31" i="10"/>
  <c r="BD31" i="10"/>
  <c r="BC31" i="10"/>
  <c r="J31" i="10" s="1"/>
  <c r="C31" i="10"/>
  <c r="BF31" i="10" s="1"/>
  <c r="C30" i="10"/>
  <c r="BD30" i="10" s="1"/>
  <c r="BG29" i="10"/>
  <c r="BD29" i="10"/>
  <c r="BC29" i="10"/>
  <c r="J29" i="10" s="1"/>
  <c r="C29" i="10"/>
  <c r="BF29" i="10" s="1"/>
  <c r="C28" i="10"/>
  <c r="C27" i="10"/>
  <c r="C26" i="10"/>
  <c r="C25" i="10"/>
  <c r="C24" i="10"/>
  <c r="C23" i="10"/>
  <c r="C22" i="10"/>
  <c r="BD21" i="10"/>
  <c r="C21" i="10"/>
  <c r="BC21" i="10" s="1"/>
  <c r="J21" i="10" s="1"/>
  <c r="C20" i="10"/>
  <c r="C19" i="10"/>
  <c r="C18" i="10"/>
  <c r="C17" i="10"/>
  <c r="C16" i="10"/>
  <c r="C15" i="10"/>
  <c r="C14" i="10"/>
  <c r="C13" i="10"/>
  <c r="C12" i="10"/>
  <c r="C11" i="10"/>
  <c r="C10" i="10"/>
  <c r="C9" i="10"/>
  <c r="A5" i="10"/>
  <c r="A4" i="10"/>
  <c r="A3" i="10"/>
  <c r="A2" i="10"/>
  <c r="C66" i="11"/>
  <c r="C65" i="11"/>
  <c r="C64" i="11"/>
  <c r="C63" i="11"/>
  <c r="C62" i="11"/>
  <c r="C61" i="11"/>
  <c r="C56" i="11"/>
  <c r="C55" i="11"/>
  <c r="BE54" i="11"/>
  <c r="BD54" i="11"/>
  <c r="BA54" i="11"/>
  <c r="C54" i="11"/>
  <c r="BC54" i="11" s="1"/>
  <c r="C53" i="11"/>
  <c r="BF52" i="11"/>
  <c r="BE52" i="11"/>
  <c r="BB52" i="11"/>
  <c r="BA52" i="11"/>
  <c r="C52" i="11"/>
  <c r="BD52" i="11" s="1"/>
  <c r="BF51" i="11"/>
  <c r="BE51" i="11"/>
  <c r="BB51" i="11"/>
  <c r="BA51" i="11"/>
  <c r="C51" i="11"/>
  <c r="BD51" i="11" s="1"/>
  <c r="C50" i="11"/>
  <c r="C49" i="11"/>
  <c r="G45" i="11"/>
  <c r="F45" i="11"/>
  <c r="E45" i="11"/>
  <c r="D45" i="11"/>
  <c r="C45" i="11" s="1"/>
  <c r="C44" i="11"/>
  <c r="C43" i="11"/>
  <c r="C42" i="11"/>
  <c r="C41" i="11"/>
  <c r="C40" i="11"/>
  <c r="C39" i="11"/>
  <c r="C38" i="11"/>
  <c r="C37" i="11"/>
  <c r="C36" i="11"/>
  <c r="C33" i="11"/>
  <c r="C32" i="11"/>
  <c r="BD31" i="11"/>
  <c r="BC31" i="11"/>
  <c r="J31" i="11" s="1"/>
  <c r="C31" i="11"/>
  <c r="BG31" i="11" s="1"/>
  <c r="C30" i="11"/>
  <c r="BD30" i="11" s="1"/>
  <c r="BD29" i="11"/>
  <c r="BC29" i="11"/>
  <c r="J29" i="11" s="1"/>
  <c r="C29" i="11"/>
  <c r="BG29" i="11" s="1"/>
  <c r="C28" i="11"/>
  <c r="C27" i="11"/>
  <c r="C26" i="11"/>
  <c r="C25" i="11"/>
  <c r="C24" i="11"/>
  <c r="C23" i="11"/>
  <c r="C22" i="11"/>
  <c r="BD21" i="11"/>
  <c r="C21" i="11"/>
  <c r="BC21" i="11" s="1"/>
  <c r="J21" i="11" s="1"/>
  <c r="C20" i="11"/>
  <c r="C19" i="11"/>
  <c r="C18" i="11"/>
  <c r="C17" i="11"/>
  <c r="C16" i="11"/>
  <c r="C15" i="11"/>
  <c r="C14" i="11"/>
  <c r="C13" i="11"/>
  <c r="C12" i="11"/>
  <c r="C11" i="11"/>
  <c r="C10" i="11"/>
  <c r="C9" i="11"/>
  <c r="A5" i="11"/>
  <c r="A4" i="11"/>
  <c r="A3" i="11"/>
  <c r="A2" i="11"/>
  <c r="C66" i="12"/>
  <c r="C65" i="12"/>
  <c r="C64" i="12"/>
  <c r="C63" i="12"/>
  <c r="C62" i="12"/>
  <c r="C61" i="12"/>
  <c r="C56" i="12"/>
  <c r="C55" i="12"/>
  <c r="BE54" i="12"/>
  <c r="BD54" i="12"/>
  <c r="BA54" i="12"/>
  <c r="C54" i="12"/>
  <c r="BC54" i="12" s="1"/>
  <c r="C53" i="12"/>
  <c r="BF52" i="12"/>
  <c r="BE52" i="12"/>
  <c r="BD52" i="12"/>
  <c r="BB52" i="12"/>
  <c r="BA52" i="12"/>
  <c r="G52" i="12" s="1"/>
  <c r="C52" i="12"/>
  <c r="BC52" i="12" s="1"/>
  <c r="BF51" i="12"/>
  <c r="BE51" i="12"/>
  <c r="BD51" i="12"/>
  <c r="BB51" i="12"/>
  <c r="BA51" i="12"/>
  <c r="G51" i="12" s="1"/>
  <c r="C51" i="12"/>
  <c r="BC51" i="12" s="1"/>
  <c r="C50" i="12"/>
  <c r="C49" i="12"/>
  <c r="G45" i="12"/>
  <c r="F45" i="12"/>
  <c r="E45" i="12"/>
  <c r="D45" i="12"/>
  <c r="C45" i="12" s="1"/>
  <c r="C44" i="12"/>
  <c r="C43" i="12"/>
  <c r="C42" i="12"/>
  <c r="C41" i="12"/>
  <c r="C40" i="12"/>
  <c r="C39" i="12"/>
  <c r="C38" i="12"/>
  <c r="C37" i="12"/>
  <c r="C36" i="12"/>
  <c r="C33" i="12"/>
  <c r="C32" i="12"/>
  <c r="BG31" i="12"/>
  <c r="BD31" i="12"/>
  <c r="BC31" i="12"/>
  <c r="J31" i="12" s="1"/>
  <c r="C31" i="12"/>
  <c r="BF31" i="12" s="1"/>
  <c r="C30" i="12"/>
  <c r="BD30" i="12" s="1"/>
  <c r="BG29" i="12"/>
  <c r="BD29" i="12"/>
  <c r="BC29" i="12"/>
  <c r="J29" i="12" s="1"/>
  <c r="C29" i="12"/>
  <c r="BF29" i="12" s="1"/>
  <c r="C28" i="12"/>
  <c r="C27" i="12"/>
  <c r="C26" i="12"/>
  <c r="C25" i="12"/>
  <c r="C24" i="12"/>
  <c r="C23" i="12"/>
  <c r="C22" i="12"/>
  <c r="BD21" i="12"/>
  <c r="C21" i="12"/>
  <c r="BC21" i="12" s="1"/>
  <c r="J21" i="12" s="1"/>
  <c r="C20" i="12"/>
  <c r="C19" i="12"/>
  <c r="C18" i="12"/>
  <c r="C17" i="12"/>
  <c r="C16" i="12"/>
  <c r="C15" i="12"/>
  <c r="C14" i="12"/>
  <c r="C13" i="12"/>
  <c r="C12" i="12"/>
  <c r="C11" i="12"/>
  <c r="C10" i="12"/>
  <c r="C9" i="12"/>
  <c r="A5" i="12"/>
  <c r="A4" i="12"/>
  <c r="A3" i="12"/>
  <c r="A2" i="12"/>
  <c r="C66" i="13"/>
  <c r="C65" i="13"/>
  <c r="C64" i="13"/>
  <c r="C63" i="13"/>
  <c r="C62" i="13"/>
  <c r="C61" i="13"/>
  <c r="C56" i="13"/>
  <c r="C55" i="13"/>
  <c r="BF54" i="13"/>
  <c r="BE54" i="13"/>
  <c r="BD54" i="13"/>
  <c r="BB54" i="13"/>
  <c r="G54" i="13" s="1"/>
  <c r="BA54" i="13"/>
  <c r="C54" i="13"/>
  <c r="BC54" i="13" s="1"/>
  <c r="C53" i="13"/>
  <c r="C52" i="13"/>
  <c r="BD52" i="13" s="1"/>
  <c r="C51" i="13"/>
  <c r="BD51" i="13" s="1"/>
  <c r="C50" i="13"/>
  <c r="C49" i="13"/>
  <c r="G45" i="13"/>
  <c r="F45" i="13"/>
  <c r="E45" i="13"/>
  <c r="D45" i="13"/>
  <c r="C45" i="13" s="1"/>
  <c r="C44" i="13"/>
  <c r="C43" i="13"/>
  <c r="C42" i="13"/>
  <c r="C41" i="13"/>
  <c r="C40" i="13"/>
  <c r="C39" i="13"/>
  <c r="C38" i="13"/>
  <c r="C37" i="13"/>
  <c r="C36" i="13"/>
  <c r="C33" i="13"/>
  <c r="C32" i="13"/>
  <c r="C31" i="13"/>
  <c r="BG31" i="13" s="1"/>
  <c r="BC30" i="13"/>
  <c r="J30" i="13" s="1"/>
  <c r="C30" i="13"/>
  <c r="BD30" i="13" s="1"/>
  <c r="C29" i="13"/>
  <c r="BG29" i="13" s="1"/>
  <c r="C28" i="13"/>
  <c r="C27" i="13"/>
  <c r="C26" i="13"/>
  <c r="C25" i="13"/>
  <c r="C24" i="13"/>
  <c r="C23" i="13"/>
  <c r="C22" i="13"/>
  <c r="BG21" i="13"/>
  <c r="BD21" i="13"/>
  <c r="C21" i="13"/>
  <c r="BC21" i="13" s="1"/>
  <c r="J21" i="13" s="1"/>
  <c r="C20" i="13"/>
  <c r="C19" i="13"/>
  <c r="C18" i="13"/>
  <c r="C17" i="13"/>
  <c r="C16" i="13"/>
  <c r="C15" i="13"/>
  <c r="C14" i="13"/>
  <c r="C13" i="13"/>
  <c r="C12" i="13"/>
  <c r="C11" i="13"/>
  <c r="C10" i="13"/>
  <c r="C9" i="13"/>
  <c r="A5" i="13"/>
  <c r="A4" i="13"/>
  <c r="A3" i="13"/>
  <c r="A2" i="13"/>
  <c r="G52" i="4" l="1"/>
  <c r="A202" i="4" s="1"/>
  <c r="BF30" i="4"/>
  <c r="BG21" i="4"/>
  <c r="BC30" i="4"/>
  <c r="J30" i="4" s="1"/>
  <c r="BB54" i="4"/>
  <c r="G54" i="4" s="1"/>
  <c r="BF54" i="4"/>
  <c r="BG30" i="4"/>
  <c r="G54" i="8"/>
  <c r="J21" i="8"/>
  <c r="BG21" i="8"/>
  <c r="BF29" i="8"/>
  <c r="BD21" i="8"/>
  <c r="BC29" i="8"/>
  <c r="J29" i="8" s="1"/>
  <c r="BC31" i="8"/>
  <c r="J31" i="8" s="1"/>
  <c r="BA51" i="8"/>
  <c r="BE51" i="8"/>
  <c r="BA52" i="8"/>
  <c r="G52" i="8" s="1"/>
  <c r="BE52" i="8"/>
  <c r="BD54" i="8"/>
  <c r="BF21" i="8"/>
  <c r="BF31" i="8"/>
  <c r="BC51" i="8"/>
  <c r="BC52" i="8"/>
  <c r="G52" i="9"/>
  <c r="BG30" i="9"/>
  <c r="BG21" i="9"/>
  <c r="BC30" i="9"/>
  <c r="J30" i="9" s="1"/>
  <c r="BB54" i="9"/>
  <c r="G54" i="9" s="1"/>
  <c r="A202" i="9" s="1"/>
  <c r="BF54" i="9"/>
  <c r="BF30" i="9"/>
  <c r="BF21" i="9"/>
  <c r="G52" i="10"/>
  <c r="A202" i="10" s="1"/>
  <c r="BG30" i="10"/>
  <c r="BG21" i="10"/>
  <c r="BC30" i="10"/>
  <c r="J30" i="10" s="1"/>
  <c r="BB54" i="10"/>
  <c r="G54" i="10" s="1"/>
  <c r="BF54" i="10"/>
  <c r="BF30" i="10"/>
  <c r="BF21" i="10"/>
  <c r="G52" i="11"/>
  <c r="BG21" i="11"/>
  <c r="BF29" i="11"/>
  <c r="BC30" i="11"/>
  <c r="J30" i="11" s="1"/>
  <c r="BF31" i="11"/>
  <c r="BC51" i="11"/>
  <c r="G51" i="11" s="1"/>
  <c r="A202" i="11" s="1"/>
  <c r="BC52" i="11"/>
  <c r="BB54" i="11"/>
  <c r="G54" i="11" s="1"/>
  <c r="BF54" i="11"/>
  <c r="BF30" i="11"/>
  <c r="BF21" i="11"/>
  <c r="BG30" i="11"/>
  <c r="BF21" i="12"/>
  <c r="BG21" i="12"/>
  <c r="BC30" i="12"/>
  <c r="J30" i="12" s="1"/>
  <c r="BB54" i="12"/>
  <c r="G54" i="12" s="1"/>
  <c r="A202" i="12" s="1"/>
  <c r="BF54" i="12"/>
  <c r="BF30" i="12"/>
  <c r="BG30" i="12"/>
  <c r="BC29" i="13"/>
  <c r="BF30" i="13"/>
  <c r="BC31" i="13"/>
  <c r="BA51" i="13"/>
  <c r="BE51" i="13"/>
  <c r="BA52" i="13"/>
  <c r="BE52" i="13"/>
  <c r="BF21" i="13"/>
  <c r="BD29" i="13"/>
  <c r="BG30" i="13"/>
  <c r="BD31" i="13"/>
  <c r="BB51" i="13"/>
  <c r="BF51" i="13"/>
  <c r="BB52" i="13"/>
  <c r="BF52" i="13"/>
  <c r="BF29" i="13"/>
  <c r="BF31" i="13"/>
  <c r="BC51" i="13"/>
  <c r="BC52" i="13"/>
  <c r="G51" i="8" l="1"/>
  <c r="A202" i="8" s="1"/>
  <c r="J31" i="13"/>
  <c r="G52" i="13"/>
  <c r="J29" i="13"/>
  <c r="G51" i="13"/>
  <c r="A202" i="13" s="1"/>
  <c r="C66" i="7" l="1"/>
  <c r="C65" i="7"/>
  <c r="C64" i="7"/>
  <c r="C63" i="7"/>
  <c r="C62" i="7"/>
  <c r="C61" i="7"/>
  <c r="C56" i="7"/>
  <c r="C55" i="7"/>
  <c r="BF54" i="7"/>
  <c r="BE54" i="7"/>
  <c r="BB54" i="7"/>
  <c r="BA54" i="7"/>
  <c r="C54" i="7"/>
  <c r="BC54" i="7" s="1"/>
  <c r="C53" i="7"/>
  <c r="BF52" i="7"/>
  <c r="BB52" i="7"/>
  <c r="C52" i="7"/>
  <c r="BD52" i="7" s="1"/>
  <c r="BF51" i="7"/>
  <c r="BB51" i="7"/>
  <c r="C51" i="7"/>
  <c r="BD51" i="7" s="1"/>
  <c r="C50" i="7"/>
  <c r="C49" i="7"/>
  <c r="G45" i="7"/>
  <c r="F45" i="7"/>
  <c r="E45" i="7"/>
  <c r="D45" i="7"/>
  <c r="C45" i="7" s="1"/>
  <c r="C44" i="7"/>
  <c r="C43" i="7"/>
  <c r="C42" i="7"/>
  <c r="C41" i="7"/>
  <c r="C40" i="7"/>
  <c r="C39" i="7"/>
  <c r="C38" i="7"/>
  <c r="C37" i="7"/>
  <c r="C36" i="7"/>
  <c r="C33" i="7"/>
  <c r="C32" i="7"/>
  <c r="BD31" i="7"/>
  <c r="C31" i="7"/>
  <c r="BG31" i="7" s="1"/>
  <c r="BG30" i="7"/>
  <c r="BC30" i="7"/>
  <c r="C30" i="7"/>
  <c r="BD30" i="7" s="1"/>
  <c r="J30" i="7" s="1"/>
  <c r="BD29" i="7"/>
  <c r="C29" i="7"/>
  <c r="BG29" i="7" s="1"/>
  <c r="C28" i="7"/>
  <c r="C27" i="7"/>
  <c r="C26" i="7"/>
  <c r="C25" i="7"/>
  <c r="C24" i="7"/>
  <c r="C23" i="7"/>
  <c r="C22" i="7"/>
  <c r="C21" i="7"/>
  <c r="BC21" i="7" s="1"/>
  <c r="C20" i="7"/>
  <c r="C19" i="7"/>
  <c r="C18" i="7"/>
  <c r="C17" i="7"/>
  <c r="C16" i="7"/>
  <c r="C15" i="7"/>
  <c r="C14" i="7"/>
  <c r="C13" i="7"/>
  <c r="C12" i="7"/>
  <c r="C11" i="7"/>
  <c r="C10" i="7"/>
  <c r="C9" i="7"/>
  <c r="A5" i="7"/>
  <c r="A4" i="7"/>
  <c r="A3" i="7"/>
  <c r="A2" i="7"/>
  <c r="G54" i="7" l="1"/>
  <c r="BF31" i="7"/>
  <c r="BC51" i="7"/>
  <c r="BC52" i="7"/>
  <c r="BD21" i="7"/>
  <c r="J21" i="7" s="1"/>
  <c r="BC29" i="7"/>
  <c r="J29" i="7" s="1"/>
  <c r="BF30" i="7"/>
  <c r="BC31" i="7"/>
  <c r="J31" i="7" s="1"/>
  <c r="BA51" i="7"/>
  <c r="G51" i="7" s="1"/>
  <c r="BE51" i="7"/>
  <c r="BA52" i="7"/>
  <c r="BE52" i="7"/>
  <c r="BD54" i="7"/>
  <c r="BF21" i="7"/>
  <c r="BG21" i="7"/>
  <c r="BF29" i="7"/>
  <c r="G44" i="1"/>
  <c r="F44" i="1"/>
  <c r="E44" i="1"/>
  <c r="D44" i="1"/>
  <c r="G43" i="1"/>
  <c r="F43" i="1"/>
  <c r="E43" i="1"/>
  <c r="D43" i="1"/>
  <c r="G42" i="1"/>
  <c r="F42" i="1"/>
  <c r="E42" i="1"/>
  <c r="D42" i="1"/>
  <c r="G41" i="1"/>
  <c r="F41" i="1"/>
  <c r="E41" i="1"/>
  <c r="D41" i="1"/>
  <c r="G40" i="1"/>
  <c r="F40" i="1"/>
  <c r="E40" i="1"/>
  <c r="D40" i="1"/>
  <c r="G39" i="1"/>
  <c r="F39" i="1"/>
  <c r="E39" i="1"/>
  <c r="D39" i="1"/>
  <c r="G38" i="1"/>
  <c r="F38" i="1"/>
  <c r="E38" i="1"/>
  <c r="D38" i="1"/>
  <c r="G37" i="1"/>
  <c r="F37" i="1"/>
  <c r="E37" i="1"/>
  <c r="D37" i="1"/>
  <c r="G36" i="1"/>
  <c r="E36" i="1"/>
  <c r="F36" i="1"/>
  <c r="D36" i="1"/>
  <c r="A202" i="7" l="1"/>
  <c r="G52" i="7"/>
  <c r="C66" i="6"/>
  <c r="C65" i="6"/>
  <c r="C64" i="6"/>
  <c r="C63" i="6"/>
  <c r="C62" i="6"/>
  <c r="C61" i="6"/>
  <c r="C56" i="6"/>
  <c r="C55" i="6"/>
  <c r="BF54" i="6"/>
  <c r="BE54" i="6"/>
  <c r="BB54" i="6"/>
  <c r="BA54" i="6"/>
  <c r="C54" i="6"/>
  <c r="BD54" i="6" s="1"/>
  <c r="C53" i="6"/>
  <c r="BF52" i="6"/>
  <c r="BB52" i="6"/>
  <c r="C52" i="6"/>
  <c r="BC52" i="6" s="1"/>
  <c r="BF51" i="6"/>
  <c r="BB51" i="6"/>
  <c r="C51" i="6"/>
  <c r="BC51" i="6" s="1"/>
  <c r="C50" i="6"/>
  <c r="C49" i="6"/>
  <c r="G45" i="6"/>
  <c r="F45" i="6"/>
  <c r="E45" i="6"/>
  <c r="C45" i="6" s="1"/>
  <c r="D45" i="6"/>
  <c r="C44" i="6"/>
  <c r="C43" i="6"/>
  <c r="C42" i="6"/>
  <c r="C41" i="6"/>
  <c r="C40" i="6"/>
  <c r="C39" i="6"/>
  <c r="C38" i="6"/>
  <c r="C37" i="6"/>
  <c r="C36" i="6"/>
  <c r="C33" i="6"/>
  <c r="C32" i="6"/>
  <c r="BD31" i="6"/>
  <c r="C31" i="6"/>
  <c r="BC31" i="6" s="1"/>
  <c r="J31" i="6" s="1"/>
  <c r="BG30" i="6"/>
  <c r="BD30" i="6"/>
  <c r="BC30" i="6"/>
  <c r="J30" i="6"/>
  <c r="C30" i="6"/>
  <c r="BF30" i="6" s="1"/>
  <c r="BD29" i="6"/>
  <c r="C29" i="6"/>
  <c r="BG29" i="6" s="1"/>
  <c r="C28" i="6"/>
  <c r="C27" i="6"/>
  <c r="C26" i="6"/>
  <c r="C25" i="6"/>
  <c r="C24" i="6"/>
  <c r="C23" i="6"/>
  <c r="C22" i="6"/>
  <c r="C21" i="6"/>
  <c r="BD21" i="6" s="1"/>
  <c r="C20" i="6"/>
  <c r="C19" i="6"/>
  <c r="C18" i="6"/>
  <c r="C17" i="6"/>
  <c r="C16" i="6"/>
  <c r="C15" i="6"/>
  <c r="C14" i="6"/>
  <c r="C13" i="6"/>
  <c r="C12" i="6"/>
  <c r="C11" i="6"/>
  <c r="C10" i="6"/>
  <c r="C9" i="6"/>
  <c r="A5" i="6"/>
  <c r="A4" i="6"/>
  <c r="A3" i="6"/>
  <c r="A2" i="6"/>
  <c r="BF21" i="6" l="1"/>
  <c r="BG21" i="6"/>
  <c r="BF31" i="6"/>
  <c r="BC21" i="6"/>
  <c r="J21" i="6" s="1"/>
  <c r="BG31" i="6"/>
  <c r="BD51" i="6"/>
  <c r="BD52" i="6"/>
  <c r="BC54" i="6"/>
  <c r="G54" i="6" s="1"/>
  <c r="BC29" i="6"/>
  <c r="J29" i="6" s="1"/>
  <c r="BA51" i="6"/>
  <c r="G51" i="6" s="1"/>
  <c r="BE51" i="6"/>
  <c r="BA52" i="6"/>
  <c r="G52" i="6" s="1"/>
  <c r="A202" i="6" s="1"/>
  <c r="BE52" i="6"/>
  <c r="BF29" i="6"/>
  <c r="C66" i="5"/>
  <c r="C65" i="5"/>
  <c r="C64" i="5"/>
  <c r="C63" i="5"/>
  <c r="C62" i="5"/>
  <c r="C61" i="5"/>
  <c r="C56" i="5"/>
  <c r="C55" i="5"/>
  <c r="BF54" i="5"/>
  <c r="BD54" i="5"/>
  <c r="BB54" i="5"/>
  <c r="C54" i="5"/>
  <c r="BC54" i="5" s="1"/>
  <c r="C53" i="5"/>
  <c r="C52" i="5"/>
  <c r="BD52" i="5" s="1"/>
  <c r="C51" i="5"/>
  <c r="BD51" i="5" s="1"/>
  <c r="C50" i="5"/>
  <c r="C49" i="5"/>
  <c r="G45" i="5"/>
  <c r="F45" i="5"/>
  <c r="E45" i="5"/>
  <c r="D45" i="5"/>
  <c r="C45" i="5" s="1"/>
  <c r="C44" i="5"/>
  <c r="C43" i="5"/>
  <c r="C42" i="5"/>
  <c r="C41" i="5"/>
  <c r="C40" i="5"/>
  <c r="C39" i="5"/>
  <c r="C38" i="5"/>
  <c r="C37" i="5"/>
  <c r="C36" i="5"/>
  <c r="C33" i="5"/>
  <c r="C32" i="5"/>
  <c r="C31" i="5"/>
  <c r="BG31" i="5" s="1"/>
  <c r="BC30" i="5"/>
  <c r="C30" i="5"/>
  <c r="BD30" i="5" s="1"/>
  <c r="C29" i="5"/>
  <c r="BG29" i="5" s="1"/>
  <c r="C28" i="5"/>
  <c r="C27" i="5"/>
  <c r="C26" i="5"/>
  <c r="C25" i="5"/>
  <c r="C24" i="5"/>
  <c r="C23" i="5"/>
  <c r="C22" i="5"/>
  <c r="BG21" i="5"/>
  <c r="BD21" i="5"/>
  <c r="C21" i="5"/>
  <c r="BC21" i="5" s="1"/>
  <c r="J21" i="5" s="1"/>
  <c r="C20" i="5"/>
  <c r="C19" i="5"/>
  <c r="C18" i="5"/>
  <c r="C17" i="5"/>
  <c r="C16" i="5"/>
  <c r="C15" i="5"/>
  <c r="C14" i="5"/>
  <c r="C13" i="5"/>
  <c r="C12" i="5"/>
  <c r="C11" i="5"/>
  <c r="C10" i="5"/>
  <c r="C9" i="5"/>
  <c r="A5" i="5"/>
  <c r="A4" i="5"/>
  <c r="A3" i="5"/>
  <c r="A2" i="5"/>
  <c r="J30" i="5" l="1"/>
  <c r="BC29" i="5"/>
  <c r="BF30" i="5"/>
  <c r="BC31" i="5"/>
  <c r="BA51" i="5"/>
  <c r="BE51" i="5"/>
  <c r="BA52" i="5"/>
  <c r="BE52" i="5"/>
  <c r="BF21" i="5"/>
  <c r="BD29" i="5"/>
  <c r="BG30" i="5"/>
  <c r="BD31" i="5"/>
  <c r="BB51" i="5"/>
  <c r="BF51" i="5"/>
  <c r="BB52" i="5"/>
  <c r="BF52" i="5"/>
  <c r="BA54" i="5"/>
  <c r="G54" i="5" s="1"/>
  <c r="BE54" i="5"/>
  <c r="BF29" i="5"/>
  <c r="BF31" i="5"/>
  <c r="BC51" i="5"/>
  <c r="BC52" i="5"/>
  <c r="C66" i="1"/>
  <c r="C65" i="1"/>
  <c r="C64" i="1"/>
  <c r="C63" i="1"/>
  <c r="C62" i="1"/>
  <c r="C61" i="1"/>
  <c r="C56" i="1"/>
  <c r="C55" i="1"/>
  <c r="C54" i="1"/>
  <c r="BC54" i="1" s="1"/>
  <c r="C53" i="1"/>
  <c r="C52" i="1"/>
  <c r="BD52" i="1" s="1"/>
  <c r="C51" i="1"/>
  <c r="BD51" i="1" s="1"/>
  <c r="C50" i="1"/>
  <c r="C49" i="1"/>
  <c r="G45" i="1"/>
  <c r="F45" i="1"/>
  <c r="E45" i="1"/>
  <c r="D45" i="1"/>
  <c r="C44" i="1"/>
  <c r="C43" i="1"/>
  <c r="C42" i="1"/>
  <c r="C41" i="1"/>
  <c r="C40" i="1"/>
  <c r="C39" i="1"/>
  <c r="C38" i="1"/>
  <c r="C37" i="1"/>
  <c r="C36" i="1"/>
  <c r="C33" i="1"/>
  <c r="C32" i="1"/>
  <c r="C31" i="1"/>
  <c r="BG31" i="1" s="1"/>
  <c r="C30" i="1"/>
  <c r="BD30" i="1" s="1"/>
  <c r="C29" i="1"/>
  <c r="BG29" i="1" s="1"/>
  <c r="C28" i="1"/>
  <c r="C27" i="1"/>
  <c r="C26" i="1"/>
  <c r="C25" i="1"/>
  <c r="C24" i="1"/>
  <c r="C23" i="1"/>
  <c r="C22" i="1"/>
  <c r="C21" i="1"/>
  <c r="BC21" i="1" s="1"/>
  <c r="C20" i="1"/>
  <c r="C19" i="1"/>
  <c r="C18" i="1"/>
  <c r="C17" i="1"/>
  <c r="C16" i="1"/>
  <c r="C15" i="1"/>
  <c r="C14" i="1"/>
  <c r="C13" i="1"/>
  <c r="C12" i="1"/>
  <c r="C11" i="1"/>
  <c r="C10" i="1"/>
  <c r="C9" i="1"/>
  <c r="A5" i="1"/>
  <c r="A4" i="1"/>
  <c r="A3" i="1"/>
  <c r="A2" i="1"/>
  <c r="BG21" i="1" l="1"/>
  <c r="BA54" i="1"/>
  <c r="J21" i="1"/>
  <c r="BC30" i="1"/>
  <c r="J30" i="1" s="1"/>
  <c r="BD21" i="1"/>
  <c r="BD54" i="1"/>
  <c r="BF54" i="1"/>
  <c r="BB54" i="1"/>
  <c r="G54" i="1" s="1"/>
  <c r="C45" i="1"/>
  <c r="G52" i="5"/>
  <c r="J29" i="5"/>
  <c r="G51" i="5"/>
  <c r="A202" i="5" s="1"/>
  <c r="J31" i="5"/>
  <c r="BC29" i="1"/>
  <c r="BF30" i="1"/>
  <c r="BC31" i="1"/>
  <c r="BA51" i="1"/>
  <c r="BE51" i="1"/>
  <c r="BA52" i="1"/>
  <c r="BE52" i="1"/>
  <c r="BF21" i="1"/>
  <c r="BD29" i="1"/>
  <c r="BG30" i="1"/>
  <c r="BD31" i="1"/>
  <c r="BB51" i="1"/>
  <c r="BF51" i="1"/>
  <c r="BB52" i="1"/>
  <c r="BF52" i="1"/>
  <c r="BE54" i="1"/>
  <c r="BF29" i="1"/>
  <c r="BF31" i="1"/>
  <c r="BC51" i="1"/>
  <c r="BC52" i="1"/>
  <c r="G51" i="1" l="1"/>
  <c r="G52" i="1"/>
  <c r="J29" i="1"/>
  <c r="J31" i="1"/>
  <c r="A202" i="1" l="1"/>
</calcChain>
</file>

<file path=xl/sharedStrings.xml><?xml version="1.0" encoding="utf-8"?>
<sst xmlns="http://schemas.openxmlformats.org/spreadsheetml/2006/main" count="1080" uniqueCount="80">
  <si>
    <t>SERVICIO DE SALUD</t>
  </si>
  <si>
    <t>REM-26.  ACTIVIDADES EN DOMICILIO Y OTROS ESPACIOS</t>
  </si>
  <si>
    <t>SECCIÓN A: VISITAS DOMICILIARIAS INTEGRALES A FAMILIAS (ESTABLECIMIENTOS APS)</t>
  </si>
  <si>
    <t>CONCEPTOS</t>
  </si>
  <si>
    <t>TOTAL</t>
  </si>
  <si>
    <t>UN PROFESIONAL</t>
  </si>
  <si>
    <t>DOS O MÁS PROFESIONALES</t>
  </si>
  <si>
    <t>UN PROFESIONAL Y UN TÉCNICO PARAMÉDICO</t>
  </si>
  <si>
    <t>PRIMER CONTACTO</t>
  </si>
  <si>
    <t>VISITA DE SEGUIMIENTO</t>
  </si>
  <si>
    <t>PROGRAMA DE ATENCIÓN DOMICILIARIA A PERSONAS CON DEPENDENCIA SEVERA</t>
  </si>
  <si>
    <t>Familia con niño prematuro</t>
  </si>
  <si>
    <t>Familia con niño recién nacido</t>
  </si>
  <si>
    <t>Familia con niño con déficit del DSM</t>
  </si>
  <si>
    <t>Familia con niño en riesgo vincular afectivo</t>
  </si>
  <si>
    <t xml:space="preserve">Familia con niño &lt; 7meses con score de riesgo moderado de morir por neumonía </t>
  </si>
  <si>
    <t xml:space="preserve">Familia con niño &lt; 7 meses con score de riesgo grave de morir por neumonía </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</si>
  <si>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</si>
  <si>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</si>
  <si>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</si>
  <si>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</si>
  <si>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</si>
  <si>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dependiente  (excluye dependiente severo)</t>
  </si>
  <si>
    <t>Familia con adulto mayor con demencia</t>
  </si>
  <si>
    <t>Familia con adulto mayor en riesgo psicosocial</t>
  </si>
  <si>
    <t>Familia con gestante &gt; 20 años en riesgo psicosocial</t>
  </si>
  <si>
    <t>Familia con gestante adolescente  10 a14 años</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</si>
  <si>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</si>
  <si>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</si>
  <si>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</si>
  <si>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</si>
  <si>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integrante con enfermedad terminal</t>
  </si>
  <si>
    <t>Familia con integrante Alta Hospitalización precoz</t>
  </si>
  <si>
    <t>Familia con integrante con dependencia severa</t>
  </si>
  <si>
    <t>Familia con otro riesgo psicosocial</t>
  </si>
  <si>
    <t>Familia con integrante con patología de Salud Mental</t>
  </si>
  <si>
    <t>SECCIÓN B: OTRAS VISITAS INTEGRALES</t>
  </si>
  <si>
    <t>DOS O MÁS 
PROFESIONALES</t>
  </si>
  <si>
    <t>UN PROFESIONAL Y 
UN TÉCNICO PARAMÉDICO</t>
  </si>
  <si>
    <t>TÉCNICO PARAMÉDICO</t>
  </si>
  <si>
    <t>Visita Epidemiológica</t>
  </si>
  <si>
    <t>A lugar de trabajo (*)</t>
  </si>
  <si>
    <t>A colegio, Salas cuna, Jardín Infantil (*)</t>
  </si>
  <si>
    <t>A grupo comunitario</t>
  </si>
  <si>
    <t xml:space="preserve">Visita Integral de Salud Mental </t>
  </si>
  <si>
    <t>A domicilio</t>
  </si>
  <si>
    <t>A lugar de Trabajo</t>
  </si>
  <si>
    <t>A establecimientos educacionales</t>
  </si>
  <si>
    <t>En Sector Rural</t>
  </si>
  <si>
    <t>Otras</t>
  </si>
  <si>
    <t>(*) Excluye visita integral de salud mental</t>
  </si>
  <si>
    <t>SECCIÓN C:  VISITAS CON FINES DE TRATAMIENTOS Y/O PROCEDIMIENTOS EN  DOMICILIO</t>
  </si>
  <si>
    <t>PROFESIONAL</t>
  </si>
  <si>
    <t>TÉCNICO 
PARAMÉDICO</t>
  </si>
  <si>
    <t>A PERSONAS CON DEPENDENCIA LEVE</t>
  </si>
  <si>
    <t>A PERSONAS CON DEPENDENCIA MODERADA</t>
  </si>
  <si>
    <t xml:space="preserve"> A PERSONAS CON DEPENDENCIA SEVERA</t>
  </si>
  <si>
    <t>ONCOLÓGICOS</t>
  </si>
  <si>
    <t>NO ONCOLÓGICOS</t>
  </si>
  <si>
    <t>OTROS</t>
  </si>
  <si>
    <t xml:space="preserve">VISITA DE SEGUIMIENTO A PERSONAS CON DEPEDENCIA SEVERA </t>
  </si>
  <si>
    <t>ATENCION ODONTOLOGICA EN DOMICILIO</t>
  </si>
  <si>
    <t>ATENCION  FARMACEÚTICA EN DOMICILIO</t>
  </si>
  <si>
    <t>SECCIÓN D: RESCATE DE PACIENTES INASISTENTES</t>
  </si>
  <si>
    <t>CONCEPTO</t>
  </si>
  <si>
    <t>RESCATE EN DOMICILIO</t>
  </si>
  <si>
    <t>RESCATE TELEFONICO</t>
  </si>
  <si>
    <t>FUNCIONARIO</t>
  </si>
  <si>
    <t>COMPRA DE SERVICIO (*)</t>
  </si>
  <si>
    <t>ADMINISTRATIVO</t>
  </si>
  <si>
    <t>OTRO</t>
  </si>
  <si>
    <t>DESDE EL ESTABLECIMIENTO</t>
  </si>
  <si>
    <t>Menor de 1 año</t>
  </si>
  <si>
    <t>1 a 4 años</t>
  </si>
  <si>
    <t>5 a 9 años</t>
  </si>
  <si>
    <t>10 a 24 años</t>
  </si>
  <si>
    <t>25 a 64 años</t>
  </si>
  <si>
    <t>65 y mas</t>
  </si>
  <si>
    <t>* No incluidas como producción del establecimiento.</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</si>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</sst>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3"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12"/>
      <name val="Verdana"/>
      <family val="2"/>
    </font>
    <font>
      <b/>
      <sz val="11"/>
      <name val="Verdana"/>
      <family val="2"/>
    </font>
    <font>
      <sz val="11"/>
      <name val="Verdana"/>
      <family val="2"/>
    </font>
    <font>
      <sz val="9"/>
      <name val="Verdana"/>
      <family val="2"/>
    </font>
    <font>
      <sz val="10"/>
      <name val="Verdana"/>
      <family val="2"/>
    </font>
    <font>
      <sz val="9"/>
      <color indexed="10"/>
      <name val="Verdana"/>
      <family val="2"/>
    </font>
    <font>
      <sz val="8"/>
      <color indexed="10"/>
      <name val="Verdana"/>
      <family val="2"/>
    </font>
    <font>
      <b/>
      <sz val="10"/>
      <color indexed="10"/>
      <name val="Verdana"/>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theme="0" tint="-0.249977111117893"/>
        <bgColor indexed="64"/>
      </patternFill>
    </fill>
    <fill>
      <patternFill patternType="solid">
        <fgColor indexed="51"/>
        <bgColor indexed="64"/>
      </patternFill>
    </fill>
  </fills>
  <borders count="8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double">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double">
        <color indexed="64"/>
      </right>
      <top style="hair">
        <color indexed="64"/>
      </top>
      <bottom style="thin">
        <color indexed="64"/>
      </bottom>
      <diagonal/>
    </border>
  </borders>
  <cellStyleXfs count="1">
    <xf numFmtId="0" fontId="0" fillId="0" borderId="0"/>
  </cellStyleXfs>
  <cellXfs count="212">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2" fillId="2" borderId="0" xfId="0" applyNumberFormat="1" applyFont="1" applyFill="1" applyAlignment="1" applyProtection="1">
      <protection hidden="1"/>
    </xf>
    <xf numFmtId="0" fontId="6" fillId="2" borderId="0" xfId="0" applyFont="1" applyFill="1" applyAlignment="1" applyProtection="1"/>
    <xf numFmtId="0" fontId="7" fillId="2" borderId="0" xfId="0" applyFont="1" applyFill="1" applyAlignment="1" applyProtection="1"/>
    <xf numFmtId="0" fontId="7" fillId="2" borderId="0" xfId="0" applyFont="1" applyFill="1" applyBorder="1" applyAlignment="1" applyProtection="1"/>
    <xf numFmtId="0" fontId="7" fillId="2" borderId="0" xfId="0" applyFont="1" applyFill="1" applyBorder="1" applyProtection="1"/>
    <xf numFmtId="0" fontId="6" fillId="2" borderId="0" xfId="0" applyFont="1" applyFill="1" applyBorder="1" applyProtection="1"/>
    <xf numFmtId="0" fontId="8" fillId="2" borderId="0" xfId="0" applyNumberFormat="1" applyFont="1" applyFill="1" applyAlignment="1" applyProtection="1"/>
    <xf numFmtId="0" fontId="2" fillId="0" borderId="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0" xfId="0" applyNumberFormat="1" applyFont="1" applyFill="1" applyAlignment="1" applyProtection="1">
      <protection hidden="1"/>
    </xf>
    <xf numFmtId="3" fontId="2" fillId="0" borderId="11" xfId="0" applyNumberFormat="1" applyFont="1" applyFill="1" applyBorder="1" applyAlignment="1" applyProtection="1">
      <alignment horizontal="right" vertical="center" wrapText="1"/>
    </xf>
    <xf numFmtId="3" fontId="2" fillId="4" borderId="12" xfId="0" applyNumberFormat="1" applyFont="1" applyFill="1" applyBorder="1" applyAlignment="1" applyProtection="1">
      <alignment horizontal="right"/>
      <protection locked="0"/>
    </xf>
    <xf numFmtId="3" fontId="2" fillId="4" borderId="13" xfId="0" applyNumberFormat="1" applyFont="1" applyFill="1" applyBorder="1" applyAlignment="1" applyProtection="1">
      <alignment horizontal="right"/>
      <protection locked="0"/>
    </xf>
    <xf numFmtId="3" fontId="2" fillId="4" borderId="14" xfId="0" applyNumberFormat="1" applyFont="1" applyFill="1" applyBorder="1" applyAlignment="1" applyProtection="1">
      <alignment horizontal="right"/>
      <protection locked="0"/>
    </xf>
    <xf numFmtId="3" fontId="2" fillId="4" borderId="15" xfId="0" applyNumberFormat="1" applyFont="1" applyFill="1" applyBorder="1" applyAlignment="1" applyProtection="1">
      <alignment horizontal="right"/>
      <protection locked="0"/>
    </xf>
    <xf numFmtId="3" fontId="2" fillId="4" borderId="16" xfId="0" applyNumberFormat="1" applyFont="1" applyFill="1" applyBorder="1" applyAlignment="1" applyProtection="1">
      <alignment horizontal="right"/>
      <protection locked="0"/>
    </xf>
    <xf numFmtId="3" fontId="2" fillId="5" borderId="17" xfId="0" applyNumberFormat="1" applyFont="1" applyFill="1" applyBorder="1" applyAlignment="1" applyProtection="1">
      <alignment horizontal="right"/>
    </xf>
    <xf numFmtId="0" fontId="2" fillId="0" borderId="0" xfId="0" applyFont="1" applyFill="1" applyProtection="1"/>
    <xf numFmtId="0" fontId="8" fillId="0" borderId="0" xfId="0" applyNumberFormat="1" applyFont="1" applyFill="1" applyAlignment="1" applyProtection="1"/>
    <xf numFmtId="0" fontId="2" fillId="0" borderId="0" xfId="0" applyNumberFormat="1" applyFont="1" applyFill="1" applyAlignment="1" applyProtection="1"/>
    <xf numFmtId="3" fontId="2" fillId="4" borderId="20" xfId="0" applyNumberFormat="1" applyFont="1" applyFill="1" applyBorder="1" applyAlignment="1" applyProtection="1">
      <alignment horizontal="right"/>
      <protection locked="0"/>
    </xf>
    <xf numFmtId="3" fontId="2" fillId="4" borderId="21" xfId="0" applyNumberFormat="1" applyFont="1" applyFill="1" applyBorder="1" applyAlignment="1" applyProtection="1">
      <alignment horizontal="right"/>
      <protection locked="0"/>
    </xf>
    <xf numFmtId="3" fontId="2" fillId="4" borderId="22" xfId="0" applyNumberFormat="1" applyFont="1" applyFill="1" applyBorder="1" applyAlignment="1" applyProtection="1">
      <alignment horizontal="right"/>
      <protection locked="0"/>
    </xf>
    <xf numFmtId="3" fontId="2" fillId="4" borderId="23" xfId="0" applyNumberFormat="1" applyFont="1" applyFill="1" applyBorder="1" applyAlignment="1" applyProtection="1">
      <alignment horizontal="right"/>
      <protection locked="0"/>
    </xf>
    <xf numFmtId="3" fontId="2" fillId="4" borderId="24" xfId="0" applyNumberFormat="1" applyFont="1" applyFill="1" applyBorder="1" applyAlignment="1" applyProtection="1">
      <alignment horizontal="right"/>
      <protection locked="0"/>
    </xf>
    <xf numFmtId="3" fontId="2" fillId="5" borderId="25" xfId="0" applyNumberFormat="1" applyFont="1" applyFill="1" applyBorder="1" applyAlignment="1" applyProtection="1">
      <alignment horizontal="right"/>
    </xf>
    <xf numFmtId="3" fontId="2" fillId="4" borderId="25" xfId="0" applyNumberFormat="1" applyFont="1" applyFill="1" applyBorder="1" applyAlignment="1" applyProtection="1">
      <alignment horizontal="right"/>
      <protection locked="0"/>
    </xf>
    <xf numFmtId="0" fontId="2" fillId="2" borderId="0" xfId="0" applyFont="1" applyFill="1" applyAlignment="1" applyProtection="1">
      <alignment vertical="center"/>
    </xf>
    <xf numFmtId="0" fontId="1" fillId="2" borderId="0" xfId="0" applyNumberFormat="1" applyFont="1" applyFill="1" applyAlignment="1" applyProtection="1"/>
    <xf numFmtId="0" fontId="2" fillId="6" borderId="0" xfId="0" applyFont="1" applyFill="1" applyProtection="1"/>
    <xf numFmtId="0" fontId="2" fillId="6" borderId="0" xfId="0" applyFont="1" applyFill="1" applyAlignment="1" applyProtection="1">
      <alignment wrapText="1"/>
    </xf>
    <xf numFmtId="0" fontId="2" fillId="7" borderId="0" xfId="0" applyFont="1" applyFill="1" applyProtection="1"/>
    <xf numFmtId="3" fontId="2" fillId="4" borderId="28" xfId="0" applyNumberFormat="1" applyFont="1" applyFill="1" applyBorder="1" applyAlignment="1" applyProtection="1">
      <alignment horizontal="right"/>
      <protection locked="0"/>
    </xf>
    <xf numFmtId="3" fontId="2" fillId="4" borderId="29" xfId="0" applyNumberFormat="1" applyFont="1" applyFill="1" applyBorder="1" applyAlignment="1" applyProtection="1">
      <protection locked="0"/>
    </xf>
    <xf numFmtId="3" fontId="2" fillId="4" borderId="30" xfId="0" applyNumberFormat="1" applyFont="1" applyFill="1" applyBorder="1" applyAlignment="1" applyProtection="1">
      <protection locked="0"/>
    </xf>
    <xf numFmtId="3" fontId="2" fillId="4" borderId="23" xfId="0" applyNumberFormat="1" applyFont="1" applyFill="1" applyBorder="1" applyAlignment="1" applyProtection="1">
      <protection locked="0"/>
    </xf>
    <xf numFmtId="3" fontId="2" fillId="4" borderId="31"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4" borderId="20" xfId="0" applyNumberFormat="1" applyFont="1" applyFill="1" applyBorder="1" applyAlignment="1" applyProtection="1">
      <protection locked="0"/>
    </xf>
    <xf numFmtId="3" fontId="2" fillId="4" borderId="35" xfId="0" applyNumberFormat="1" applyFont="1" applyFill="1" applyBorder="1" applyAlignment="1" applyProtection="1">
      <alignment horizontal="right"/>
      <protection locked="0"/>
    </xf>
    <xf numFmtId="3" fontId="2" fillId="4" borderId="36" xfId="0" applyNumberFormat="1" applyFont="1" applyFill="1" applyBorder="1" applyAlignment="1" applyProtection="1">
      <alignment horizontal="right"/>
      <protection locked="0"/>
    </xf>
    <xf numFmtId="3" fontId="2" fillId="4" borderId="37" xfId="0" applyNumberFormat="1" applyFont="1" applyFill="1" applyBorder="1" applyAlignment="1" applyProtection="1">
      <alignment horizontal="right"/>
      <protection locked="0"/>
    </xf>
    <xf numFmtId="3" fontId="2" fillId="4" borderId="38" xfId="0" applyNumberFormat="1" applyFont="1" applyFill="1" applyBorder="1" applyAlignment="1" applyProtection="1">
      <alignment horizontal="right"/>
      <protection locked="0"/>
    </xf>
    <xf numFmtId="3" fontId="2" fillId="4" borderId="39" xfId="0" applyNumberFormat="1" applyFont="1" applyFill="1" applyBorder="1" applyAlignment="1" applyProtection="1">
      <alignment horizontal="right"/>
      <protection locked="0"/>
    </xf>
    <xf numFmtId="3" fontId="2" fillId="5" borderId="40" xfId="0" applyNumberFormat="1" applyFont="1" applyFill="1" applyBorder="1" applyAlignment="1" applyProtection="1">
      <alignment horizontal="right"/>
    </xf>
    <xf numFmtId="0" fontId="6" fillId="2" borderId="2" xfId="0" applyFont="1" applyFill="1" applyBorder="1" applyAlignment="1" applyProtection="1">
      <alignment horizontal="left"/>
    </xf>
    <xf numFmtId="0" fontId="2" fillId="2" borderId="2" xfId="0" applyFont="1" applyFill="1" applyBorder="1" applyAlignment="1" applyProtection="1">
      <alignment horizontal="left" vertical="center"/>
    </xf>
    <xf numFmtId="164" fontId="2" fillId="2" borderId="2" xfId="0" applyNumberFormat="1" applyFont="1" applyFill="1" applyBorder="1" applyAlignment="1" applyProtection="1"/>
    <xf numFmtId="41" fontId="2" fillId="2" borderId="2" xfId="0" applyNumberFormat="1" applyFont="1" applyFill="1" applyBorder="1" applyAlignment="1" applyProtection="1"/>
    <xf numFmtId="41" fontId="2" fillId="2" borderId="41" xfId="0" applyNumberFormat="1" applyFont="1" applyFill="1" applyBorder="1" applyAlignment="1" applyProtection="1"/>
    <xf numFmtId="164" fontId="2" fillId="2" borderId="0" xfId="0" applyNumberFormat="1" applyFont="1" applyFill="1" applyBorder="1" applyAlignment="1" applyProtection="1"/>
    <xf numFmtId="0" fontId="2" fillId="0" borderId="43"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3" fontId="2" fillId="2" borderId="45" xfId="0" applyNumberFormat="1" applyFont="1" applyFill="1" applyBorder="1" applyAlignment="1" applyProtection="1"/>
    <xf numFmtId="3" fontId="2" fillId="4" borderId="47" xfId="0" applyNumberFormat="1" applyFont="1" applyFill="1" applyBorder="1" applyAlignment="1" applyProtection="1">
      <protection locked="0"/>
    </xf>
    <xf numFmtId="3" fontId="2" fillId="4" borderId="48" xfId="0" applyNumberFormat="1" applyFont="1" applyFill="1" applyBorder="1" applyAlignment="1" applyProtection="1">
      <protection locked="0"/>
    </xf>
    <xf numFmtId="3" fontId="2" fillId="4" borderId="49" xfId="0" applyNumberFormat="1" applyFont="1" applyFill="1" applyBorder="1" applyAlignment="1" applyProtection="1">
      <protection locked="0"/>
    </xf>
    <xf numFmtId="3" fontId="2" fillId="5" borderId="50" xfId="0" applyNumberFormat="1" applyFont="1" applyFill="1" applyBorder="1" applyAlignment="1" applyProtection="1"/>
    <xf numFmtId="3" fontId="2" fillId="2" borderId="18" xfId="0" applyNumberFormat="1" applyFont="1" applyFill="1" applyBorder="1" applyAlignment="1" applyProtection="1"/>
    <xf numFmtId="3" fontId="2" fillId="4" borderId="21" xfId="0" applyNumberFormat="1" applyFont="1" applyFill="1" applyBorder="1" applyAlignment="1" applyProtection="1">
      <protection locked="0"/>
    </xf>
    <xf numFmtId="3" fontId="2" fillId="4" borderId="22" xfId="0" applyNumberFormat="1" applyFont="1" applyFill="1" applyBorder="1" applyAlignment="1" applyProtection="1">
      <protection locked="0"/>
    </xf>
    <xf numFmtId="3" fontId="2" fillId="5" borderId="11" xfId="0" applyNumberFormat="1" applyFont="1" applyFill="1" applyBorder="1" applyAlignment="1" applyProtection="1"/>
    <xf numFmtId="3" fontId="2" fillId="5" borderId="51" xfId="0" applyNumberFormat="1" applyFont="1" applyFill="1" applyBorder="1" applyAlignment="1" applyProtection="1"/>
    <xf numFmtId="0" fontId="2" fillId="0" borderId="50" xfId="0" applyFont="1" applyFill="1" applyBorder="1" applyAlignment="1" applyProtection="1">
      <alignment vertical="center" wrapText="1"/>
    </xf>
    <xf numFmtId="3" fontId="2" fillId="0" borderId="50" xfId="0" applyNumberFormat="1"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52" xfId="0" applyFont="1" applyFill="1" applyBorder="1" applyAlignment="1" applyProtection="1">
      <alignment vertical="center" wrapText="1"/>
    </xf>
    <xf numFmtId="3" fontId="2" fillId="0" borderId="52" xfId="0" applyNumberFormat="1" applyFont="1" applyFill="1" applyBorder="1" applyAlignment="1" applyProtection="1">
      <alignment vertical="center" wrapText="1"/>
    </xf>
    <xf numFmtId="3" fontId="2" fillId="4" borderId="35"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53" xfId="0" applyNumberFormat="1" applyFont="1" applyFill="1" applyBorder="1" applyAlignment="1" applyProtection="1">
      <protection locked="0"/>
    </xf>
    <xf numFmtId="3" fontId="2" fillId="5" borderId="52" xfId="0" applyNumberFormat="1" applyFont="1" applyFill="1" applyBorder="1" applyAlignment="1" applyProtection="1"/>
    <xf numFmtId="3" fontId="2" fillId="4" borderId="50" xfId="0" applyNumberFormat="1" applyFont="1" applyFill="1" applyBorder="1" applyAlignment="1" applyProtection="1">
      <protection locked="0"/>
    </xf>
    <xf numFmtId="3" fontId="2" fillId="0" borderId="11" xfId="0" applyNumberFormat="1" applyFont="1" applyFill="1" applyBorder="1" applyAlignment="1" applyProtection="1">
      <alignment vertical="center" wrapText="1"/>
    </xf>
    <xf numFmtId="3" fontId="2" fillId="4" borderId="11" xfId="0" applyNumberFormat="1" applyFont="1" applyFill="1" applyBorder="1" applyAlignment="1" applyProtection="1">
      <protection locked="0"/>
    </xf>
    <xf numFmtId="3" fontId="2" fillId="0" borderId="56" xfId="0" applyNumberFormat="1" applyFont="1" applyFill="1" applyBorder="1" applyAlignment="1" applyProtection="1"/>
    <xf numFmtId="3" fontId="2" fillId="0" borderId="4" xfId="0" applyNumberFormat="1" applyFont="1" applyFill="1" applyBorder="1" applyAlignment="1" applyProtection="1"/>
    <xf numFmtId="3" fontId="2" fillId="0" borderId="57" xfId="0" applyNumberFormat="1" applyFont="1" applyFill="1" applyBorder="1" applyAlignment="1" applyProtection="1"/>
    <xf numFmtId="3" fontId="2" fillId="0" borderId="3" xfId="0" applyNumberFormat="1" applyFont="1" applyFill="1" applyBorder="1" applyAlignment="1" applyProtection="1"/>
    <xf numFmtId="0" fontId="2" fillId="2" borderId="58" xfId="0" applyFont="1" applyFill="1" applyBorder="1" applyAlignment="1" applyProtection="1">
      <alignment vertical="center"/>
    </xf>
    <xf numFmtId="0" fontId="2" fillId="2" borderId="58" xfId="0" applyFont="1" applyFill="1" applyBorder="1" applyAlignment="1" applyProtection="1">
      <alignment horizontal="center"/>
    </xf>
    <xf numFmtId="164" fontId="8" fillId="2" borderId="58" xfId="0" applyNumberFormat="1" applyFont="1" applyFill="1" applyBorder="1" applyAlignment="1" applyProtection="1"/>
    <xf numFmtId="164" fontId="8" fillId="2" borderId="0" xfId="0" applyNumberFormat="1" applyFont="1" applyFill="1" applyBorder="1" applyAlignment="1" applyProtection="1"/>
    <xf numFmtId="0" fontId="8" fillId="2" borderId="0" xfId="0" applyNumberFormat="1" applyFont="1" applyFill="1" applyBorder="1" applyAlignment="1" applyProtection="1"/>
    <xf numFmtId="0" fontId="3" fillId="2" borderId="41" xfId="0" applyFont="1" applyFill="1" applyBorder="1" applyAlignment="1" applyProtection="1"/>
    <xf numFmtId="0" fontId="3" fillId="2" borderId="0" xfId="0" applyFont="1" applyFill="1" applyBorder="1" applyAlignment="1" applyProtection="1"/>
    <xf numFmtId="0" fontId="2" fillId="0" borderId="56" xfId="0" applyFont="1" applyFill="1" applyBorder="1" applyAlignment="1" applyProtection="1">
      <alignment horizontal="center" vertical="center" wrapText="1"/>
    </xf>
    <xf numFmtId="0" fontId="8" fillId="2" borderId="0" xfId="0" applyFont="1" applyFill="1" applyBorder="1" applyProtection="1"/>
    <xf numFmtId="0" fontId="9" fillId="2" borderId="0" xfId="0" applyFont="1" applyFill="1" applyBorder="1" applyProtection="1"/>
    <xf numFmtId="3" fontId="2" fillId="2" borderId="50" xfId="0" applyNumberFormat="1" applyFont="1" applyFill="1" applyBorder="1" applyAlignment="1" applyProtection="1"/>
    <xf numFmtId="3" fontId="2" fillId="4" borderId="47" xfId="0" applyNumberFormat="1" applyFont="1" applyFill="1" applyBorder="1" applyProtection="1">
      <protection locked="0"/>
    </xf>
    <xf numFmtId="3" fontId="2" fillId="4" borderId="49" xfId="0" applyNumberFormat="1" applyFont="1" applyFill="1" applyBorder="1" applyProtection="1">
      <protection locked="0"/>
    </xf>
    <xf numFmtId="3" fontId="2" fillId="5" borderId="17" xfId="0" applyNumberFormat="1" applyFont="1" applyFill="1" applyBorder="1" applyProtection="1"/>
    <xf numFmtId="0" fontId="9" fillId="2" borderId="0" xfId="0" applyFont="1" applyFill="1" applyProtection="1"/>
    <xf numFmtId="3" fontId="2" fillId="2" borderId="61" xfId="0" applyNumberFormat="1" applyFont="1" applyFill="1" applyBorder="1" applyAlignment="1" applyProtection="1"/>
    <xf numFmtId="3" fontId="2" fillId="4" borderId="62" xfId="0" applyNumberFormat="1" applyFont="1" applyFill="1" applyBorder="1" applyProtection="1">
      <protection locked="0"/>
    </xf>
    <xf numFmtId="3" fontId="2" fillId="4" borderId="63" xfId="0" applyNumberFormat="1" applyFont="1" applyFill="1" applyBorder="1" applyProtection="1">
      <protection locked="0"/>
    </xf>
    <xf numFmtId="3" fontId="2" fillId="5" borderId="64" xfId="0" applyNumberFormat="1" applyFont="1" applyFill="1" applyBorder="1" applyProtection="1"/>
    <xf numFmtId="0" fontId="2" fillId="0" borderId="46" xfId="0" applyFont="1" applyFill="1" applyBorder="1" applyAlignment="1" applyProtection="1">
      <alignment vertical="center" wrapText="1"/>
    </xf>
    <xf numFmtId="3" fontId="2" fillId="4" borderId="17" xfId="0" applyNumberFormat="1" applyFont="1" applyFill="1" applyBorder="1" applyProtection="1">
      <protection locked="0"/>
    </xf>
    <xf numFmtId="0" fontId="2" fillId="0" borderId="66" xfId="0" applyFont="1" applyFill="1" applyBorder="1" applyAlignment="1" applyProtection="1">
      <alignment vertical="center" wrapText="1"/>
    </xf>
    <xf numFmtId="3" fontId="2" fillId="2" borderId="52" xfId="0" applyNumberFormat="1" applyFont="1" applyFill="1" applyBorder="1" applyAlignment="1" applyProtection="1"/>
    <xf numFmtId="3" fontId="2" fillId="4" borderId="35" xfId="0" applyNumberFormat="1" applyFont="1" applyFill="1" applyBorder="1" applyProtection="1">
      <protection locked="0"/>
    </xf>
    <xf numFmtId="3" fontId="2" fillId="4" borderId="37" xfId="0" applyNumberFormat="1" applyFont="1" applyFill="1" applyBorder="1" applyProtection="1">
      <protection locked="0"/>
    </xf>
    <xf numFmtId="3" fontId="2" fillId="4" borderId="40" xfId="0" applyNumberFormat="1" applyFont="1" applyFill="1" applyBorder="1" applyProtection="1">
      <protection locked="0"/>
    </xf>
    <xf numFmtId="3" fontId="2" fillId="4" borderId="67" xfId="0" applyNumberFormat="1" applyFont="1" applyFill="1" applyBorder="1" applyProtection="1">
      <protection locked="0"/>
    </xf>
    <xf numFmtId="3" fontId="2" fillId="2" borderId="11" xfId="0" applyNumberFormat="1" applyFont="1" applyFill="1" applyBorder="1" applyAlignment="1" applyProtection="1"/>
    <xf numFmtId="3" fontId="2" fillId="4" borderId="20" xfId="0" applyNumberFormat="1" applyFont="1" applyFill="1" applyBorder="1" applyProtection="1">
      <protection locked="0"/>
    </xf>
    <xf numFmtId="3" fontId="2" fillId="4" borderId="19" xfId="0" applyNumberFormat="1" applyFont="1" applyFill="1" applyBorder="1" applyProtection="1">
      <protection locked="0"/>
    </xf>
    <xf numFmtId="3" fontId="2" fillId="4" borderId="25" xfId="0" applyNumberFormat="1" applyFont="1" applyFill="1" applyBorder="1" applyProtection="1">
      <protection locked="0"/>
    </xf>
    <xf numFmtId="0" fontId="8" fillId="0" borderId="11" xfId="0" applyNumberFormat="1" applyFont="1" applyFill="1" applyBorder="1" applyAlignment="1" applyProtection="1">
      <alignment vertical="center" wrapText="1"/>
    </xf>
    <xf numFmtId="3" fontId="2" fillId="8" borderId="19" xfId="0" applyNumberFormat="1" applyFont="1" applyFill="1" applyBorder="1" applyAlignment="1" applyProtection="1"/>
    <xf numFmtId="3" fontId="2" fillId="4" borderId="25" xfId="0" applyNumberFormat="1" applyFont="1" applyFill="1" applyBorder="1" applyAlignment="1" applyProtection="1">
      <protection locked="0"/>
    </xf>
    <xf numFmtId="0" fontId="8" fillId="0" borderId="52" xfId="0" applyNumberFormat="1" applyFont="1" applyFill="1" applyBorder="1" applyAlignment="1" applyProtection="1">
      <alignment vertical="center" wrapText="1"/>
    </xf>
    <xf numFmtId="3" fontId="2" fillId="8" borderId="34" xfId="0" applyNumberFormat="1" applyFont="1" applyFill="1" applyBorder="1" applyAlignment="1" applyProtection="1"/>
    <xf numFmtId="3" fontId="2" fillId="8" borderId="40" xfId="0" applyNumberFormat="1" applyFont="1" applyFill="1" applyBorder="1" applyAlignment="1" applyProtection="1"/>
    <xf numFmtId="41" fontId="9" fillId="2" borderId="0" xfId="0" applyNumberFormat="1" applyFont="1" applyFill="1" applyBorder="1" applyAlignment="1" applyProtection="1"/>
    <xf numFmtId="0" fontId="2" fillId="0" borderId="42" xfId="0" applyFont="1" applyFill="1" applyBorder="1" applyAlignment="1" applyProtection="1">
      <alignment horizontal="center" vertical="center" wrapText="1"/>
    </xf>
    <xf numFmtId="3" fontId="2" fillId="9" borderId="76"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9" borderId="59" xfId="0" applyNumberFormat="1" applyFont="1" applyFill="1" applyBorder="1" applyAlignment="1" applyProtection="1">
      <protection locked="0"/>
    </xf>
    <xf numFmtId="3" fontId="2" fillId="9" borderId="77" xfId="0" applyNumberFormat="1" applyFont="1" applyFill="1" applyBorder="1" applyAlignment="1" applyProtection="1">
      <protection locked="0"/>
    </xf>
    <xf numFmtId="3" fontId="2" fillId="4" borderId="26" xfId="0" applyNumberFormat="1" applyFont="1" applyFill="1" applyBorder="1" applyAlignment="1" applyProtection="1">
      <protection locked="0"/>
    </xf>
    <xf numFmtId="3" fontId="2" fillId="9" borderId="78" xfId="0" applyNumberFormat="1" applyFont="1" applyFill="1" applyBorder="1" applyAlignment="1" applyProtection="1">
      <protection locked="0"/>
    </xf>
    <xf numFmtId="3" fontId="2" fillId="2" borderId="33" xfId="0" applyNumberFormat="1" applyFont="1" applyFill="1" applyBorder="1" applyAlignment="1" applyProtection="1"/>
    <xf numFmtId="3" fontId="2" fillId="4" borderId="52" xfId="0" applyNumberFormat="1" applyFont="1" applyFill="1" applyBorder="1" applyAlignment="1" applyProtection="1">
      <protection locked="0"/>
    </xf>
    <xf numFmtId="3" fontId="2" fillId="9" borderId="79" xfId="0" applyNumberFormat="1" applyFont="1" applyFill="1" applyBorder="1" applyAlignment="1" applyProtection="1">
      <protection locked="0"/>
    </xf>
    <xf numFmtId="3" fontId="2" fillId="4" borderId="66" xfId="0" applyNumberFormat="1" applyFont="1" applyFill="1" applyBorder="1" applyAlignment="1" applyProtection="1">
      <protection locked="0"/>
    </xf>
    <xf numFmtId="3" fontId="2" fillId="9" borderId="60" xfId="0" applyNumberFormat="1" applyFont="1" applyFill="1" applyBorder="1" applyAlignment="1" applyProtection="1">
      <protection locked="0"/>
    </xf>
    <xf numFmtId="41" fontId="2" fillId="2" borderId="0" xfId="0" applyNumberFormat="1" applyFont="1" applyFill="1" applyAlignment="1" applyProtection="1"/>
    <xf numFmtId="0" fontId="2" fillId="0" borderId="0" xfId="0" applyNumberFormat="1" applyFont="1" applyFill="1" applyBorder="1" applyAlignment="1" applyProtection="1"/>
    <xf numFmtId="0" fontId="8" fillId="0" borderId="0" xfId="0" applyNumberFormat="1" applyFont="1" applyFill="1" applyBorder="1" applyAlignment="1" applyProtection="1"/>
    <xf numFmtId="0" fontId="2" fillId="0" borderId="0" xfId="0" applyNumberFormat="1" applyFont="1" applyFill="1" applyBorder="1" applyAlignment="1" applyProtection="1">
      <protection hidden="1"/>
    </xf>
    <xf numFmtId="3" fontId="8" fillId="7" borderId="0" xfId="0" applyNumberFormat="1" applyFont="1" applyFill="1" applyBorder="1" applyAlignment="1" applyProtection="1"/>
    <xf numFmtId="0" fontId="2" fillId="7" borderId="0" xfId="0" applyNumberFormat="1" applyFont="1" applyFill="1" applyBorder="1" applyAlignment="1" applyProtection="1">
      <protection hidden="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10" fillId="2" borderId="0" xfId="0" applyNumberFormat="1" applyFont="1" applyFill="1" applyAlignment="1" applyProtection="1"/>
    <xf numFmtId="0" fontId="11" fillId="0" borderId="0" xfId="0" applyFont="1" applyFill="1" applyProtection="1"/>
    <xf numFmtId="0" fontId="11" fillId="2" borderId="0" xfId="0" applyFont="1" applyFill="1" applyAlignment="1" applyProtection="1">
      <alignment vertical="center"/>
    </xf>
    <xf numFmtId="164" fontId="11" fillId="2" borderId="0" xfId="0" applyNumberFormat="1" applyFont="1" applyFill="1" applyBorder="1" applyAlignment="1" applyProtection="1"/>
    <xf numFmtId="0" fontId="11" fillId="2" borderId="0" xfId="0" applyNumberFormat="1" applyFont="1" applyFill="1" applyAlignment="1" applyProtection="1"/>
    <xf numFmtId="0" fontId="11" fillId="2" borderId="0" xfId="0" applyFont="1" applyFill="1" applyProtection="1"/>
    <xf numFmtId="0" fontId="11" fillId="2" borderId="0" xfId="0" applyFont="1" applyFill="1" applyBorder="1" applyProtection="1"/>
    <xf numFmtId="0" fontId="12" fillId="2" borderId="41" xfId="0" applyFont="1" applyFill="1" applyBorder="1" applyAlignment="1" applyProtection="1"/>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18" xfId="0" applyFont="1" applyFill="1" applyBorder="1" applyAlignment="1" applyProtection="1">
      <alignment horizontal="left" vertical="center" wrapText="1"/>
    </xf>
    <xf numFmtId="0" fontId="2" fillId="0" borderId="19"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9"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0" borderId="27" xfId="0" applyFont="1" applyFill="1" applyBorder="1" applyAlignment="1" applyProtection="1">
      <alignment horizontal="left" vertical="center" wrapText="1"/>
    </xf>
    <xf numFmtId="0" fontId="2" fillId="0" borderId="1" xfId="0" applyFont="1" applyFill="1" applyBorder="1" applyAlignment="1" applyProtection="1">
      <alignment horizontal="center"/>
    </xf>
    <xf numFmtId="0" fontId="2" fillId="0" borderId="42" xfId="0" applyFont="1" applyFill="1" applyBorder="1" applyAlignment="1" applyProtection="1">
      <alignment horizontal="center"/>
    </xf>
    <xf numFmtId="0" fontId="2" fillId="3" borderId="33" xfId="0" applyFont="1" applyFill="1" applyBorder="1" applyAlignment="1" applyProtection="1">
      <alignment horizontal="left" vertical="center" wrapText="1"/>
    </xf>
    <xf numFmtId="0" fontId="2" fillId="3" borderId="34" xfId="0" applyFont="1" applyFill="1" applyBorder="1" applyAlignment="1" applyProtection="1">
      <alignment horizontal="left" vertical="center" wrapText="1"/>
    </xf>
    <xf numFmtId="0" fontId="2" fillId="0" borderId="42" xfId="0" applyFont="1" applyFill="1" applyBorder="1" applyAlignment="1" applyProtection="1">
      <alignment horizontal="center" vertical="center"/>
    </xf>
    <xf numFmtId="0" fontId="2" fillId="0" borderId="45" xfId="0" applyFont="1" applyFill="1" applyBorder="1" applyAlignment="1" applyProtection="1">
      <alignment horizontal="left" vertical="center" wrapText="1"/>
    </xf>
    <xf numFmtId="0" fontId="2" fillId="0" borderId="46" xfId="0" applyFont="1" applyFill="1" applyBorder="1" applyAlignment="1" applyProtection="1">
      <alignment horizontal="left" vertical="center" wrapText="1"/>
    </xf>
    <xf numFmtId="0" fontId="2" fillId="0" borderId="3" xfId="0" applyFont="1" applyFill="1" applyBorder="1" applyAlignment="1" applyProtection="1">
      <alignment horizontal="center" vertical="center" wrapText="1"/>
    </xf>
    <xf numFmtId="0" fontId="2" fillId="0" borderId="54" xfId="0" applyFont="1" applyFill="1" applyBorder="1" applyAlignment="1" applyProtection="1">
      <alignment horizontal="left" vertical="center" wrapText="1"/>
    </xf>
    <xf numFmtId="0" fontId="2" fillId="0" borderId="55" xfId="0" applyFont="1" applyFill="1" applyBorder="1" applyAlignment="1" applyProtection="1">
      <alignment horizontal="left" vertical="center" wrapText="1"/>
    </xf>
    <xf numFmtId="0" fontId="2" fillId="2" borderId="4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0" borderId="43" xfId="0" applyFont="1" applyFill="1" applyBorder="1" applyAlignment="1" applyProtection="1">
      <alignment horizontal="center" vertical="center"/>
    </xf>
    <xf numFmtId="0" fontId="2" fillId="0" borderId="73" xfId="0" applyFont="1" applyFill="1" applyBorder="1" applyAlignment="1" applyProtection="1">
      <alignment horizontal="center" vertical="center"/>
    </xf>
    <xf numFmtId="0" fontId="2" fillId="0" borderId="72"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47" xfId="0" applyFont="1" applyFill="1" applyBorder="1" applyAlignment="1" applyProtection="1">
      <alignment horizontal="left" vertical="center" wrapText="1"/>
    </xf>
    <xf numFmtId="0" fontId="2" fillId="0" borderId="59" xfId="0" applyFont="1" applyFill="1" applyBorder="1" applyAlignment="1" applyProtection="1">
      <alignment horizontal="left" vertical="center" wrapText="1"/>
    </xf>
    <xf numFmtId="0" fontId="2" fillId="0" borderId="35" xfId="0" applyFont="1" applyFill="1" applyBorder="1" applyAlignment="1" applyProtection="1">
      <alignment horizontal="left" vertical="center" wrapText="1"/>
    </xf>
    <xf numFmtId="0" fontId="2" fillId="0" borderId="60" xfId="0" applyFont="1" applyFill="1" applyBorder="1" applyAlignment="1" applyProtection="1">
      <alignment horizontal="left" vertical="center" wrapText="1"/>
    </xf>
    <xf numFmtId="0" fontId="2" fillId="0" borderId="65" xfId="0" applyFont="1" applyFill="1" applyBorder="1" applyAlignment="1" applyProtection="1">
      <alignment horizontal="left" vertical="center" wrapText="1"/>
    </xf>
    <xf numFmtId="0" fontId="2" fillId="0" borderId="61" xfId="0" applyFont="1" applyFill="1" applyBorder="1" applyAlignment="1" applyProtection="1">
      <alignment horizontal="left" vertical="center" wrapText="1"/>
    </xf>
    <xf numFmtId="0" fontId="2" fillId="0" borderId="50" xfId="0" applyFont="1" applyFill="1" applyBorder="1" applyAlignment="1" applyProtection="1">
      <alignment horizontal="left" vertical="center" wrapText="1"/>
    </xf>
    <xf numFmtId="0" fontId="2" fillId="0" borderId="11" xfId="0" applyFont="1" applyFill="1" applyBorder="1" applyAlignment="1" applyProtection="1">
      <alignment vertical="center" wrapText="1"/>
    </xf>
    <xf numFmtId="0" fontId="2" fillId="0" borderId="33" xfId="0" applyFont="1" applyFill="1" applyBorder="1" applyAlignment="1" applyProtection="1">
      <alignment horizontal="left"/>
    </xf>
    <xf numFmtId="0" fontId="2" fillId="0" borderId="66" xfId="0" applyFont="1" applyFill="1" applyBorder="1" applyAlignment="1" applyProtection="1">
      <alignment horizontal="left"/>
    </xf>
    <xf numFmtId="0" fontId="2" fillId="0" borderId="11" xfId="0" applyNumberFormat="1" applyFont="1" applyFill="1" applyBorder="1" applyAlignment="1" applyProtection="1">
      <alignment horizontal="left" vertical="center" wrapText="1"/>
    </xf>
    <xf numFmtId="0" fontId="2" fillId="3" borderId="52" xfId="0" applyNumberFormat="1" applyFont="1" applyFill="1" applyBorder="1" applyAlignment="1" applyProtection="1">
      <alignment horizontal="left" vertical="center" wrapText="1"/>
    </xf>
    <xf numFmtId="0" fontId="2" fillId="0" borderId="68" xfId="0" applyFont="1" applyFill="1" applyBorder="1" applyAlignment="1" applyProtection="1">
      <alignment horizontal="center" vertical="center"/>
    </xf>
    <xf numFmtId="0" fontId="2" fillId="0" borderId="70" xfId="0" applyFont="1" applyFill="1" applyBorder="1" applyAlignment="1" applyProtection="1">
      <alignment horizontal="center" vertical="center"/>
    </xf>
    <xf numFmtId="0" fontId="2" fillId="0" borderId="71" xfId="0" applyFont="1" applyFill="1" applyBorder="1" applyAlignment="1" applyProtection="1">
      <alignment horizontal="center" vertical="center"/>
    </xf>
    <xf numFmtId="0" fontId="2" fillId="0" borderId="74"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69" xfId="0" applyFont="1" applyFill="1" applyBorder="1" applyAlignment="1" applyProtection="1">
      <alignment horizontal="center" vertical="center"/>
    </xf>
    <xf numFmtId="0" fontId="2" fillId="0" borderId="45" xfId="0" applyFont="1" applyFill="1" applyBorder="1" applyAlignment="1" applyProtection="1">
      <alignment horizontal="left"/>
    </xf>
    <xf numFmtId="0" fontId="2" fillId="0" borderId="46" xfId="0" applyFont="1" applyFill="1" applyBorder="1" applyAlignment="1" applyProtection="1">
      <alignment horizontal="left"/>
    </xf>
    <xf numFmtId="0" fontId="2" fillId="0" borderId="18" xfId="0" applyFont="1" applyFill="1" applyBorder="1" applyAlignment="1" applyProtection="1">
      <alignment horizontal="left"/>
    </xf>
    <xf numFmtId="0" fontId="2" fillId="0" borderId="26" xfId="0" applyFont="1" applyFill="1" applyBorder="1" applyAlignment="1" applyProtection="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abSelected="1" workbookViewId="0">
      <selection activeCell="E16" sqref="E1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",[1]NOMBRE!B2," - ","( ",[1]NOMBRE!C2,[1]NOMBRE!D2,[1]NOMBRE!E2,[1]NOMBRE!F2,[1]NOMBRE!G2," )")</f>
        <v>COMUNA:  - (  )</v>
      </c>
      <c r="B2" s="2"/>
      <c r="C2" s="2"/>
      <c r="D2" s="2"/>
      <c r="E2" s="2"/>
      <c r="F2" s="2"/>
      <c r="G2" s="2"/>
      <c r="H2" s="2"/>
      <c r="I2" s="2"/>
      <c r="J2" s="2"/>
      <c r="K2" s="2"/>
    </row>
    <row r="3" spans="1:58" s="3" customFormat="1" ht="12.75" customHeight="1" x14ac:dyDescent="0.2">
      <c r="A3" s="1" t="str">
        <f>CONCATENATE("ESTABLECIMIENTO/ESTRATEGIA: ",[1]NOMBRE!B3," - ","( ",[1]NOMBRE!C3,[1]NOMBRE!D3,[1]NOMBRE!E3,[1]NOMBRE!F3,[1]NOMBRE!G3,[1]NOMBRE!H3," )")</f>
        <v>ESTABLECIMIENTO/ESTRATEGIA:  - (  )</v>
      </c>
      <c r="B3" s="2"/>
      <c r="C3" s="2"/>
      <c r="D3" s="4"/>
      <c r="E3" s="2"/>
      <c r="F3" s="2"/>
      <c r="G3" s="2"/>
      <c r="H3" s="2"/>
      <c r="I3" s="2"/>
      <c r="J3" s="2"/>
      <c r="K3" s="2"/>
    </row>
    <row r="4" spans="1:58" s="3" customFormat="1" ht="12.75" customHeight="1" x14ac:dyDescent="0.15">
      <c r="A4" s="1" t="str">
        <f>CONCATENATE("MES: ",[1]NOMBRE!B6," - ","( ",[1]NOMBRE!C6,[1]NOMBRE!D6," )")</f>
        <v>MES:  - (  )</v>
      </c>
      <c r="B4" s="2"/>
      <c r="C4" s="2"/>
      <c r="D4" s="2"/>
      <c r="E4" s="2"/>
      <c r="F4" s="2"/>
      <c r="G4" s="2"/>
      <c r="H4" s="2"/>
      <c r="I4" s="2"/>
      <c r="J4" s="2"/>
      <c r="K4" s="2"/>
    </row>
    <row r="5" spans="1:58" s="3" customFormat="1" ht="12.75" customHeight="1" x14ac:dyDescent="0.15">
      <c r="A5" s="5" t="str">
        <f>CONCATENATE("AÑO: ",[1]NOMBRE!B7)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68">
        <f>SUM(Enero!D9+Febrero!D9+'Marzo '!D9+'Abril '!D9+'Mayo '!D9+Junio!D9+Julio!D9+Agosto!D9+Septiembre!D9+'Octubre '!D9+Noviembre!D9+'Diciembre '!D9)</f>
        <v>0</v>
      </c>
      <c r="E9" s="68">
        <f>SUM(Enero!E9+Febrero!E9+'Marzo '!E9+'Abril '!E9+'Mayo '!E9+Junio!E9+Julio!E9+Agosto!E9+Septiembre!E9+'Octubre '!E9+Noviembre!E9+'Diciembre '!E9)</f>
        <v>0</v>
      </c>
      <c r="F9" s="68">
        <f>SUM(Enero!F9+Febrero!F9+'Marzo '!F9+'Abril '!F9+'Mayo '!F9+Junio!F9+Julio!F9+Agosto!F9+Septiembre!F9+'Octubre '!F9+Noviembre!F9+'Diciembre '!F9)</f>
        <v>0</v>
      </c>
      <c r="G9" s="68">
        <f>SUM(Enero!G9+Febrero!G9+'Marzo '!G9+'Abril '!G9+'Mayo '!G9+Junio!G9+Julio!G9+Agosto!G9+Septiembre!G9+'Octubre '!G9+Noviembre!G9+'Diciembre '!G9)</f>
        <v>0</v>
      </c>
      <c r="H9" s="68">
        <f>SUM(Enero!H9+Febrero!H9+'Marzo '!H9+'Abril '!H9+'Mayo '!H9+Junio!H9+Julio!H9+Agosto!H9+Septiembre!H9+'Octubre '!H9+Noviembre!H9+'Diciembre '!H9)</f>
        <v>0</v>
      </c>
      <c r="I9" s="68">
        <f>SUM(Enero!I9+Febrero!I9+'Marzo '!I9+'Abril '!I9+'Mayo '!I9+Junio!I9+Julio!I9+Agosto!I9+Septiembre!I9+'Octubre '!I9+Noviembre!I9+'Diciembre '!I9)</f>
        <v>0</v>
      </c>
      <c r="J9" s="31"/>
      <c r="K9" s="32"/>
      <c r="L9" s="33"/>
      <c r="M9" s="33"/>
      <c r="N9" s="33"/>
      <c r="O9" s="33"/>
      <c r="P9" s="33"/>
      <c r="Q9" s="33"/>
      <c r="BC9" s="31"/>
      <c r="BF9" s="31"/>
    </row>
    <row r="10" spans="1:58" s="23" customFormat="1" ht="15" customHeight="1" x14ac:dyDescent="0.15">
      <c r="A10" s="165" t="s">
        <v>12</v>
      </c>
      <c r="B10" s="166"/>
      <c r="C10" s="24">
        <f t="shared" ref="C10:C33" si="0">SUM(D10:F10)</f>
        <v>0</v>
      </c>
      <c r="D10" s="68">
        <f>SUM(Enero!D10+Febrero!D10+'Marzo '!D10+'Abril '!D10+'Mayo '!D10+Junio!D10+Julio!D10+Agosto!D10+Septiembre!D10+'Octubre '!D10+Noviembre!D10+'Diciembre '!D10)</f>
        <v>0</v>
      </c>
      <c r="E10" s="68">
        <f>SUM(Enero!E10+Febrero!E10+'Marzo '!E10+'Abril '!E10+'Mayo '!E10+Junio!E10+Julio!E10+Agosto!E10+Septiembre!E10+'Octubre '!E10+Noviembre!E10+'Diciembre '!E10)</f>
        <v>0</v>
      </c>
      <c r="F10" s="68">
        <f>SUM(Enero!F10+Febrero!F10+'Marzo '!F10+'Abril '!F10+'Mayo '!F10+Junio!F10+Julio!F10+Agosto!F10+Septiembre!F10+'Octubre '!F10+Noviembre!F10+'Diciembre '!F10)</f>
        <v>0</v>
      </c>
      <c r="G10" s="68">
        <f>SUM(Enero!G10+Febrero!G10+'Marzo '!G10+'Abril '!G10+'Mayo '!G10+Junio!G10+Julio!G10+Agosto!G10+Septiembre!G10+'Octubre '!G10+Noviembre!G10+'Diciembre '!G10)</f>
        <v>0</v>
      </c>
      <c r="H10" s="68">
        <f>SUM(Enero!H10+Febrero!H10+'Marzo '!H10+'Abril '!H10+'Mayo '!H10+Junio!H10+Julio!H10+Agosto!H10+Septiembre!H10+'Octubre '!H10+Noviembre!H10+'Diciembre '!H10)</f>
        <v>0</v>
      </c>
      <c r="I10" s="68">
        <f>SUM(Enero!I10+Febrero!I10+'Marzo '!I10+'Abril '!I10+'Mayo '!I10+Junio!I10+Julio!I10+Agosto!I10+Septiembre!I10+'Octubre '!I10+Noviembre!I10+'Diciembre '!I10)</f>
        <v>0</v>
      </c>
      <c r="J10" s="31"/>
      <c r="K10" s="32"/>
      <c r="L10" s="33"/>
      <c r="M10" s="33"/>
      <c r="N10" s="33"/>
      <c r="O10" s="33"/>
      <c r="P10" s="33"/>
      <c r="Q10" s="33"/>
      <c r="BC10" s="31"/>
      <c r="BF10" s="31"/>
    </row>
    <row r="11" spans="1:58" s="23" customFormat="1" ht="15" customHeight="1" x14ac:dyDescent="0.15">
      <c r="A11" s="165" t="s">
        <v>13</v>
      </c>
      <c r="B11" s="166"/>
      <c r="C11" s="24">
        <f t="shared" si="0"/>
        <v>0</v>
      </c>
      <c r="D11" s="68">
        <f>SUM(Enero!D11+Febrero!D11+'Marzo '!D11+'Abril '!D11+'Mayo '!D11+Junio!D11+Julio!D11+Agosto!D11+Septiembre!D11+'Octubre '!D11+Noviembre!D11+'Diciembre '!D11)</f>
        <v>0</v>
      </c>
      <c r="E11" s="68">
        <f>SUM(Enero!E11+Febrero!E11+'Marzo '!E11+'Abril '!E11+'Mayo '!E11+Junio!E11+Julio!E11+Agosto!E11+Septiembre!E11+'Octubre '!E11+Noviembre!E11+'Diciembre '!E11)</f>
        <v>0</v>
      </c>
      <c r="F11" s="68">
        <f>SUM(Enero!F11+Febrero!F11+'Marzo '!F11+'Abril '!F11+'Mayo '!F11+Junio!F11+Julio!F11+Agosto!F11+Septiembre!F11+'Octubre '!F11+Noviembre!F11+'Diciembre '!F11)</f>
        <v>0</v>
      </c>
      <c r="G11" s="68">
        <f>SUM(Enero!G11+Febrero!G11+'Marzo '!G11+'Abril '!G11+'Mayo '!G11+Junio!G11+Julio!G11+Agosto!G11+Septiembre!G11+'Octubre '!G11+Noviembre!G11+'Diciembre '!G11)</f>
        <v>0</v>
      </c>
      <c r="H11" s="68">
        <f>SUM(Enero!H11+Febrero!H11+'Marzo '!H11+'Abril '!H11+'Mayo '!H11+Junio!H11+Julio!H11+Agosto!H11+Septiembre!H11+'Octubre '!H11+Noviembre!H11+'Diciembre '!H11)</f>
        <v>0</v>
      </c>
      <c r="I11" s="68">
        <f>SUM(Enero!I11+Febrero!I11+'Marzo '!I11+'Abril '!I11+'Mayo '!I11+Junio!I11+Julio!I11+Agosto!I11+Septiembre!I11+'Octubre '!I11+Noviembre!I11+'Diciembre '!I11)</f>
        <v>0</v>
      </c>
      <c r="J11" s="31"/>
      <c r="K11" s="32"/>
      <c r="L11" s="33"/>
      <c r="M11" s="33"/>
      <c r="N11" s="33"/>
      <c r="O11" s="33"/>
      <c r="P11" s="33"/>
      <c r="Q11" s="33"/>
      <c r="BC11" s="31"/>
      <c r="BF11" s="31"/>
    </row>
    <row r="12" spans="1:58" s="23" customFormat="1" ht="15" customHeight="1" x14ac:dyDescent="0.15">
      <c r="A12" s="165" t="s">
        <v>14</v>
      </c>
      <c r="B12" s="166"/>
      <c r="C12" s="24">
        <f t="shared" si="0"/>
        <v>0</v>
      </c>
      <c r="D12" s="68">
        <f>SUM(Enero!D12+Febrero!D12+'Marzo '!D12+'Abril '!D12+'Mayo '!D12+Junio!D12+Julio!D12+Agosto!D12+Septiembre!D12+'Octubre '!D12+Noviembre!D12+'Diciembre '!D12)</f>
        <v>0</v>
      </c>
      <c r="E12" s="68">
        <f>SUM(Enero!E12+Febrero!E12+'Marzo '!E12+'Abril '!E12+'Mayo '!E12+Junio!E12+Julio!E12+Agosto!E12+Septiembre!E12+'Octubre '!E12+Noviembre!E12+'Diciembre '!E12)</f>
        <v>0</v>
      </c>
      <c r="F12" s="68">
        <f>SUM(Enero!F12+Febrero!F12+'Marzo '!F12+'Abril '!F12+'Mayo '!F12+Junio!F12+Julio!F12+Agosto!F12+Septiembre!F12+'Octubre '!F12+Noviembre!F12+'Diciembre '!F12)</f>
        <v>0</v>
      </c>
      <c r="G12" s="68">
        <f>SUM(Enero!G12+Febrero!G12+'Marzo '!G12+'Abril '!G12+'Mayo '!G12+Junio!G12+Julio!G12+Agosto!G12+Septiembre!G12+'Octubre '!G12+Noviembre!G12+'Diciembre '!G12)</f>
        <v>0</v>
      </c>
      <c r="H12" s="68">
        <f>SUM(Enero!H12+Febrero!H12+'Marzo '!H12+'Abril '!H12+'Mayo '!H12+Junio!H12+Julio!H12+Agosto!H12+Septiembre!H12+'Octubre '!H12+Noviembre!H12+'Diciembre '!H12)</f>
        <v>0</v>
      </c>
      <c r="I12" s="68">
        <f>SUM(Enero!I12+Febrero!I12+'Marzo '!I12+'Abril '!I12+'Mayo '!I12+Junio!I12+Julio!I12+Agosto!I12+Septiembre!I12+'Octubre '!I12+Noviembre!I12+'Diciembre '!I12)</f>
        <v>0</v>
      </c>
      <c r="J12" s="31"/>
      <c r="K12" s="32"/>
      <c r="L12" s="33"/>
      <c r="M12" s="33"/>
      <c r="N12" s="33"/>
      <c r="O12" s="33"/>
      <c r="P12" s="33"/>
      <c r="Q12" s="33"/>
      <c r="BC12" s="31"/>
      <c r="BF12" s="31"/>
    </row>
    <row r="13" spans="1:58" s="23" customFormat="1" ht="24.75" customHeight="1" x14ac:dyDescent="0.15">
      <c r="A13" s="165" t="s">
        <v>15</v>
      </c>
      <c r="B13" s="166"/>
      <c r="C13" s="24">
        <f t="shared" si="0"/>
        <v>0</v>
      </c>
      <c r="D13" s="68">
        <f>SUM(Enero!D13+Febrero!D13+'Marzo '!D13+'Abril '!D13+'Mayo '!D13+Junio!D13+Julio!D13+Agosto!D13+Septiembre!D13+'Octubre '!D13+Noviembre!D13+'Diciembre '!D13)</f>
        <v>0</v>
      </c>
      <c r="E13" s="68">
        <f>SUM(Enero!E13+Febrero!E13+'Marzo '!E13+'Abril '!E13+'Mayo '!E13+Junio!E13+Julio!E13+Agosto!E13+Septiembre!E13+'Octubre '!E13+Noviembre!E13+'Diciembre '!E13)</f>
        <v>0</v>
      </c>
      <c r="F13" s="68">
        <f>SUM(Enero!F13+Febrero!F13+'Marzo '!F13+'Abril '!F13+'Mayo '!F13+Junio!F13+Julio!F13+Agosto!F13+Septiembre!F13+'Octubre '!F13+Noviembre!F13+'Diciembre '!F13)</f>
        <v>0</v>
      </c>
      <c r="G13" s="68">
        <f>SUM(Enero!G13+Febrero!G13+'Marzo '!G13+'Abril '!G13+'Mayo '!G13+Junio!G13+Julio!G13+Agosto!G13+Septiembre!G13+'Octubre '!G13+Noviembre!G13+'Diciembre '!G13)</f>
        <v>0</v>
      </c>
      <c r="H13" s="68">
        <f>SUM(Enero!H13+Febrero!H13+'Marzo '!H13+'Abril '!H13+'Mayo '!H13+Junio!H13+Julio!H13+Agosto!H13+Septiembre!H13+'Octubre '!H13+Noviembre!H13+'Diciembre '!H13)</f>
        <v>0</v>
      </c>
      <c r="I13" s="68">
        <f>SUM(Enero!I13+Febrero!I13+'Marzo '!I13+'Abril '!I13+'Mayo '!I13+Junio!I13+Julio!I13+Agosto!I13+Septiembre!I13+'Octubre '!I13+Noviembre!I13+'Diciembre '!I13)</f>
        <v>0</v>
      </c>
      <c r="J13" s="31"/>
      <c r="K13" s="32"/>
      <c r="L13" s="33"/>
      <c r="M13" s="33"/>
      <c r="N13" s="33"/>
      <c r="O13" s="33"/>
      <c r="P13" s="33"/>
      <c r="Q13" s="33"/>
      <c r="BC13" s="31"/>
      <c r="BF13" s="31"/>
    </row>
    <row r="14" spans="1:58" s="23" customFormat="1" ht="26.25" customHeight="1" x14ac:dyDescent="0.15">
      <c r="A14" s="165" t="s">
        <v>16</v>
      </c>
      <c r="B14" s="166"/>
      <c r="C14" s="24">
        <f t="shared" si="0"/>
        <v>0</v>
      </c>
      <c r="D14" s="68">
        <f>SUM(Enero!D14+Febrero!D14+'Marzo '!D14+'Abril '!D14+'Mayo '!D14+Junio!D14+Julio!D14+Agosto!D14+Septiembre!D14+'Octubre '!D14+Noviembre!D14+'Diciembre '!D14)</f>
        <v>0</v>
      </c>
      <c r="E14" s="68">
        <f>SUM(Enero!E14+Febrero!E14+'Marzo '!E14+'Abril '!E14+'Mayo '!E14+Junio!E14+Julio!E14+Agosto!E14+Septiembre!E14+'Octubre '!E14+Noviembre!E14+'Diciembre '!E14)</f>
        <v>0</v>
      </c>
      <c r="F14" s="68">
        <f>SUM(Enero!F14+Febrero!F14+'Marzo '!F14+'Abril '!F14+'Mayo '!F14+Junio!F14+Julio!F14+Agosto!F14+Septiembre!F14+'Octubre '!F14+Noviembre!F14+'Diciembre '!F14)</f>
        <v>0</v>
      </c>
      <c r="G14" s="68">
        <f>SUM(Enero!G14+Febrero!G14+'Marzo '!G14+'Abril '!G14+'Mayo '!G14+Junio!G14+Julio!G14+Agosto!G14+Septiembre!G14+'Octubre '!G14+Noviembre!G14+'Diciembre '!G14)</f>
        <v>0</v>
      </c>
      <c r="H14" s="68">
        <f>SUM(Enero!H14+Febrero!H14+'Marzo '!H14+'Abril '!H14+'Mayo '!H14+Junio!H14+Julio!H14+Agosto!H14+Septiembre!H14+'Octubre '!H14+Noviembre!H14+'Diciembre '!H14)</f>
        <v>0</v>
      </c>
      <c r="I14" s="68">
        <f>SUM(Enero!I14+Febrero!I14+'Marzo '!I14+'Abril '!I14+'Mayo '!I14+Junio!I14+Julio!I14+Agosto!I14+Septiembre!I14+'Octubre '!I14+Noviembre!I14+'Diciembre '!I14)</f>
        <v>0</v>
      </c>
      <c r="J14" s="31"/>
      <c r="K14" s="32"/>
      <c r="L14" s="33"/>
      <c r="M14" s="33"/>
      <c r="N14" s="33"/>
      <c r="O14" s="33"/>
      <c r="P14" s="33"/>
      <c r="Q14" s="33"/>
      <c r="BC14" s="31"/>
      <c r="BF14" s="31"/>
    </row>
    <row r="15" spans="1:58" s="23" customFormat="1" ht="18.75" customHeight="1" x14ac:dyDescent="0.15">
      <c r="A15" s="165" t="s">
        <v>17</v>
      </c>
      <c r="B15" s="166"/>
      <c r="C15" s="24">
        <f t="shared" si="0"/>
        <v>0</v>
      </c>
      <c r="D15" s="68">
        <f>SUM(Enero!D15+Febrero!D15+'Marzo '!D15+'Abril '!D15+'Mayo '!D15+Junio!D15+Julio!D15+Agosto!D15+Septiembre!D15+'Octubre '!D15+Noviembre!D15+'Diciembre '!D15)</f>
        <v>0</v>
      </c>
      <c r="E15" s="68">
        <f>SUM(Enero!E15+Febrero!E15+'Marzo '!E15+'Abril '!E15+'Mayo '!E15+Junio!E15+Julio!E15+Agosto!E15+Septiembre!E15+'Octubre '!E15+Noviembre!E15+'Diciembre '!E15)</f>
        <v>0</v>
      </c>
      <c r="F15" s="68">
        <f>SUM(Enero!F15+Febrero!F15+'Marzo '!F15+'Abril '!F15+'Mayo '!F15+Junio!F15+Julio!F15+Agosto!F15+Septiembre!F15+'Octubre '!F15+Noviembre!F15+'Diciembre '!F15)</f>
        <v>0</v>
      </c>
      <c r="G15" s="68">
        <f>SUM(Enero!G15+Febrero!G15+'Marzo '!G15+'Abril '!G15+'Mayo '!G15+Junio!G15+Julio!G15+Agosto!G15+Septiembre!G15+'Octubre '!G15+Noviembre!G15+'Diciembre '!G15)</f>
        <v>0</v>
      </c>
      <c r="H15" s="68">
        <f>SUM(Enero!H15+Febrero!H15+'Marzo '!H15+'Abril '!H15+'Mayo '!H15+Junio!H15+Julio!H15+Agosto!H15+Septiembre!H15+'Octubre '!H15+Noviembre!H15+'Diciembre '!H15)</f>
        <v>0</v>
      </c>
      <c r="I15" s="68">
        <f>SUM(Enero!I15+Febrero!I15+'Marzo '!I15+'Abril '!I15+'Mayo '!I15+Junio!I15+Julio!I15+Agosto!I15+Septiembre!I15+'Octubre '!I15+Noviembre!I15+'Diciembre '!I15)</f>
        <v>0</v>
      </c>
      <c r="J15" s="31"/>
      <c r="K15" s="32"/>
      <c r="L15" s="33"/>
      <c r="M15" s="33"/>
      <c r="N15" s="33"/>
      <c r="O15" s="33"/>
      <c r="P15" s="33"/>
      <c r="Q15" s="33"/>
      <c r="BC15" s="31"/>
      <c r="BF15" s="31"/>
    </row>
    <row r="16" spans="1:58" s="23" customFormat="1" ht="15" customHeight="1" x14ac:dyDescent="0.15">
      <c r="A16" s="165" t="s">
        <v>18</v>
      </c>
      <c r="B16" s="166"/>
      <c r="C16" s="24">
        <f t="shared" si="0"/>
        <v>0</v>
      </c>
      <c r="D16" s="68">
        <f>SUM(Enero!D16+Febrero!D16+'Marzo '!D16+'Abril '!D16+'Mayo '!D16+Junio!D16+Julio!D16+Agosto!D16+Septiembre!D16+'Octubre '!D16+Noviembre!D16+'Diciembre '!D16)</f>
        <v>0</v>
      </c>
      <c r="E16" s="68">
        <f>SUM(Enero!E16+Febrero!E16+'Marzo '!E16+'Abril '!E16+'Mayo '!E16+Junio!E16+Julio!E16+Agosto!E16+Septiembre!E16+'Octubre '!E16+Noviembre!E16+'Diciembre '!E16)</f>
        <v>0</v>
      </c>
      <c r="F16" s="68">
        <f>SUM(Enero!F16+Febrero!F16+'Marzo '!F16+'Abril '!F16+'Mayo '!F16+Junio!F16+Julio!F16+Agosto!F16+Septiembre!F16+'Octubre '!F16+Noviembre!F16+'Diciembre '!F16)</f>
        <v>0</v>
      </c>
      <c r="G16" s="68">
        <f>SUM(Enero!G16+Febrero!G16+'Marzo '!G16+'Abril '!G16+'Mayo '!G16+Junio!G16+Julio!G16+Agosto!G16+Septiembre!G16+'Octubre '!G16+Noviembre!G16+'Diciembre '!G16)</f>
        <v>0</v>
      </c>
      <c r="H16" s="68">
        <f>SUM(Enero!H16+Febrero!H16+'Marzo '!H16+'Abril '!H16+'Mayo '!H16+Junio!H16+Julio!H16+Agosto!H16+Septiembre!H16+'Octubre '!H16+Noviembre!H16+'Diciembre '!H16)</f>
        <v>0</v>
      </c>
      <c r="I16" s="68">
        <f>SUM(Enero!I16+Febrero!I16+'Marzo '!I16+'Abril '!I16+'Mayo '!I16+Junio!I16+Julio!I16+Agosto!I16+Septiembre!I16+'Octubre '!I16+Noviembre!I16+'Diciembre '!I16)</f>
        <v>0</v>
      </c>
      <c r="J16" s="31"/>
      <c r="K16" s="32"/>
      <c r="L16" s="33"/>
      <c r="M16" s="33"/>
      <c r="N16" s="33"/>
      <c r="O16" s="33"/>
      <c r="P16" s="33"/>
      <c r="Q16" s="33"/>
      <c r="BC16" s="31"/>
      <c r="BF16" s="31"/>
    </row>
    <row r="17" spans="1:60" s="23" customFormat="1" ht="23.25" customHeight="1" x14ac:dyDescent="0.15">
      <c r="A17" s="165" t="s">
        <v>19</v>
      </c>
      <c r="B17" s="172"/>
      <c r="C17" s="24">
        <f t="shared" si="0"/>
        <v>0</v>
      </c>
      <c r="D17" s="68">
        <f>SUM(Enero!D17+Febrero!D17+'Marzo '!D17+'Abril '!D17+'Mayo '!D17+Junio!D17+Julio!D17+Agosto!D17+Septiembre!D17+'Octubre '!D17+Noviembre!D17+'Diciembre '!D17)</f>
        <v>0</v>
      </c>
      <c r="E17" s="68">
        <f>SUM(Enero!E17+Febrero!E17+'Marzo '!E17+'Abril '!E17+'Mayo '!E17+Junio!E17+Julio!E17+Agosto!E17+Septiembre!E17+'Octubre '!E17+Noviembre!E17+'Diciembre '!E17)</f>
        <v>0</v>
      </c>
      <c r="F17" s="68">
        <f>SUM(Enero!F17+Febrero!F17+'Marzo '!F17+'Abril '!F17+'Mayo '!F17+Junio!F17+Julio!F17+Agosto!F17+Septiembre!F17+'Octubre '!F17+Noviembre!F17+'Diciembre '!F17)</f>
        <v>0</v>
      </c>
      <c r="G17" s="68">
        <f>SUM(Enero!G17+Febrero!G17+'Marzo '!G17+'Abril '!G17+'Mayo '!G17+Junio!G17+Julio!G17+Agosto!G17+Septiembre!G17+'Octubre '!G17+Noviembre!G17+'Diciembre '!G17)</f>
        <v>0</v>
      </c>
      <c r="H17" s="68">
        <f>SUM(Enero!H17+Febrero!H17+'Marzo '!H17+'Abril '!H17+'Mayo '!H17+Junio!H17+Julio!H17+Agosto!H17+Septiembre!H17+'Octubre '!H17+Noviembre!H17+'Diciembre '!H17)</f>
        <v>0</v>
      </c>
      <c r="I17" s="68">
        <f>SUM(Enero!I17+Febrero!I17+'Marzo '!I17+'Abril '!I17+'Mayo '!I17+Junio!I17+Julio!I17+Agosto!I17+Septiembre!I17+'Octubre '!I17+Noviembre!I17+'Diciembre '!I17)</f>
        <v>0</v>
      </c>
      <c r="J17" s="31"/>
      <c r="K17" s="32"/>
      <c r="L17" s="33"/>
      <c r="M17" s="33"/>
      <c r="N17" s="33"/>
      <c r="O17" s="33"/>
      <c r="P17" s="33"/>
      <c r="Q17" s="33"/>
      <c r="BC17" s="31"/>
      <c r="BF17" s="31"/>
    </row>
    <row r="18" spans="1:60" s="23" customFormat="1" ht="15" customHeight="1" x14ac:dyDescent="0.15">
      <c r="A18" s="165" t="s">
        <v>20</v>
      </c>
      <c r="B18" s="166"/>
      <c r="C18" s="24">
        <f t="shared" si="0"/>
        <v>0</v>
      </c>
      <c r="D18" s="68">
        <f>SUM(Enero!D18+Febrero!D18+'Marzo '!D18+'Abril '!D18+'Mayo '!D18+Junio!D18+Julio!D18+Agosto!D18+Septiembre!D18+'Octubre '!D18+Noviembre!D18+'Diciembre '!D18)</f>
        <v>0</v>
      </c>
      <c r="E18" s="68">
        <f>SUM(Enero!E18+Febrero!E18+'Marzo '!E18+'Abril '!E18+'Mayo '!E18+Junio!E18+Julio!E18+Agosto!E18+Septiembre!E18+'Octubre '!E18+Noviembre!E18+'Diciembre '!E18)</f>
        <v>0</v>
      </c>
      <c r="F18" s="68">
        <f>SUM(Enero!F18+Febrero!F18+'Marzo '!F18+'Abril '!F18+'Mayo '!F18+Junio!F18+Julio!F18+Agosto!F18+Septiembre!F18+'Octubre '!F18+Noviembre!F18+'Diciembre '!F18)</f>
        <v>0</v>
      </c>
      <c r="G18" s="68">
        <f>SUM(Enero!G18+Febrero!G18+'Marzo '!G18+'Abril '!G18+'Mayo '!G18+Junio!G18+Julio!G18+Agosto!G18+Septiembre!G18+'Octubre '!G18+Noviembre!G18+'Diciembre '!G18)</f>
        <v>0</v>
      </c>
      <c r="H18" s="68">
        <f>SUM(Enero!H18+Febrero!H18+'Marzo '!H18+'Abril '!H18+'Mayo '!H18+Junio!H18+Julio!H18+Agosto!H18+Septiembre!H18+'Octubre '!H18+Noviembre!H18+'Diciembre '!H18)</f>
        <v>0</v>
      </c>
      <c r="I18" s="68">
        <f>SUM(Enero!I18+Febrero!I18+'Marzo '!I18+'Abril '!I18+'Mayo '!I18+Junio!I18+Julio!I18+Agosto!I18+Septiembre!I18+'Octubre '!I18+Noviembre!I18+'Diciembre '!I18)</f>
        <v>0</v>
      </c>
      <c r="J18" s="31"/>
      <c r="K18" s="32"/>
      <c r="L18" s="33"/>
      <c r="M18" s="33"/>
      <c r="N18" s="33"/>
      <c r="O18" s="33"/>
      <c r="P18" s="33"/>
      <c r="Q18" s="33"/>
      <c r="BC18" s="31"/>
      <c r="BF18" s="31"/>
    </row>
    <row r="19" spans="1:60" s="23" customFormat="1" ht="15" customHeight="1" x14ac:dyDescent="0.15">
      <c r="A19" s="165" t="s">
        <v>21</v>
      </c>
      <c r="B19" s="166"/>
      <c r="C19" s="24">
        <f t="shared" si="0"/>
        <v>0</v>
      </c>
      <c r="D19" s="68">
        <f>SUM(Enero!D19+Febrero!D19+'Marzo '!D19+'Abril '!D19+'Mayo '!D19+Junio!D19+Julio!D19+Agosto!D19+Septiembre!D19+'Octubre '!D19+Noviembre!D19+'Diciembre '!D19)</f>
        <v>0</v>
      </c>
      <c r="E19" s="68">
        <f>SUM(Enero!E19+Febrero!E19+'Marzo '!E19+'Abril '!E19+'Mayo '!E19+Junio!E19+Julio!E19+Agosto!E19+Septiembre!E19+'Octubre '!E19+Noviembre!E19+'Diciembre '!E19)</f>
        <v>0</v>
      </c>
      <c r="F19" s="68">
        <f>SUM(Enero!F19+Febrero!F19+'Marzo '!F19+'Abril '!F19+'Mayo '!F19+Junio!F19+Julio!F19+Agosto!F19+Septiembre!F19+'Octubre '!F19+Noviembre!F19+'Diciembre '!F19)</f>
        <v>0</v>
      </c>
      <c r="G19" s="68">
        <f>SUM(Enero!G19+Febrero!G19+'Marzo '!G19+'Abril '!G19+'Mayo '!G19+Junio!G19+Julio!G19+Agosto!G19+Septiembre!G19+'Octubre '!G19+Noviembre!G19+'Diciembre '!G19)</f>
        <v>0</v>
      </c>
      <c r="H19" s="68">
        <f>SUM(Enero!H19+Febrero!H19+'Marzo '!H19+'Abril '!H19+'Mayo '!H19+Junio!H19+Julio!H19+Agosto!H19+Septiembre!H19+'Octubre '!H19+Noviembre!H19+'Diciembre '!H19)</f>
        <v>0</v>
      </c>
      <c r="I19" s="68">
        <f>SUM(Enero!I19+Febrero!I19+'Marzo '!I19+'Abril '!I19+'Mayo '!I19+Junio!I19+Julio!I19+Agosto!I19+Septiembre!I19+'Octubre '!I19+Noviembre!I19+'Diciembre '!I19)</f>
        <v>0</v>
      </c>
      <c r="J19" s="31"/>
      <c r="K19" s="32"/>
      <c r="L19" s="33"/>
      <c r="M19" s="33"/>
      <c r="N19" s="33"/>
      <c r="O19" s="33"/>
      <c r="P19" s="33"/>
      <c r="Q19" s="33"/>
      <c r="BC19" s="31"/>
      <c r="BF19" s="31"/>
    </row>
    <row r="20" spans="1:60" s="23" customFormat="1" ht="23.25" customHeight="1" x14ac:dyDescent="0.15">
      <c r="A20" s="165" t="s">
        <v>22</v>
      </c>
      <c r="B20" s="166"/>
      <c r="C20" s="24">
        <f t="shared" si="0"/>
        <v>0</v>
      </c>
      <c r="D20" s="68">
        <f>SUM(Enero!D20+Febrero!D20+'Marzo '!D20+'Abril '!D20+'Mayo '!D20+Junio!D20+Julio!D20+Agosto!D20+Septiembre!D20+'Octubre '!D20+Noviembre!D20+'Diciembre '!D20)</f>
        <v>0</v>
      </c>
      <c r="E20" s="68">
        <f>SUM(Enero!E20+Febrero!E20+'Marzo '!E20+'Abril '!E20+'Mayo '!E20+Junio!E20+Julio!E20+Agosto!E20+Septiembre!E20+'Octubre '!E20+Noviembre!E20+'Diciembre '!E20)</f>
        <v>0</v>
      </c>
      <c r="F20" s="68">
        <f>SUM(Enero!F20+Febrero!F20+'Marzo '!F20+'Abril '!F20+'Mayo '!F20+Junio!F20+Julio!F20+Agosto!F20+Septiembre!F20+'Octubre '!F20+Noviembre!F20+'Diciembre '!F20)</f>
        <v>0</v>
      </c>
      <c r="G20" s="68">
        <f>SUM(Enero!G20+Febrero!G20+'Marzo '!G20+'Abril '!G20+'Mayo '!G20+Junio!G20+Julio!G20+Agosto!G20+Septiembre!G20+'Octubre '!G20+Noviembre!G20+'Diciembre '!G20)</f>
        <v>0</v>
      </c>
      <c r="H20" s="68">
        <f>SUM(Enero!H20+Febrero!H20+'Marzo '!H20+'Abril '!H20+'Mayo '!H20+Junio!H20+Julio!H20+Agosto!H20+Septiembre!H20+'Octubre '!H20+Noviembre!H20+'Diciembre '!H20)</f>
        <v>0</v>
      </c>
      <c r="I20" s="68">
        <f>SUM(Enero!I20+Febrero!I20+'Marzo '!I20+'Abril '!I20+'Mayo '!I20+Junio!I20+Julio!I20+Agosto!I20+Septiembre!I20+'Octubre '!I20+Noviembre!I20+'Diciembre '!I20)</f>
        <v>0</v>
      </c>
      <c r="J20" s="31"/>
      <c r="K20" s="32"/>
      <c r="L20" s="33"/>
      <c r="M20" s="33"/>
      <c r="N20" s="33"/>
      <c r="O20" s="33"/>
      <c r="P20" s="33"/>
      <c r="Q20" s="33"/>
      <c r="BC20" s="31"/>
      <c r="BF20" s="31"/>
    </row>
    <row r="21" spans="1:60" s="23" customFormat="1" ht="15" customHeight="1" x14ac:dyDescent="0.15">
      <c r="A21" s="165" t="s">
        <v>23</v>
      </c>
      <c r="B21" s="166"/>
      <c r="C21" s="24">
        <f t="shared" si="0"/>
        <v>0</v>
      </c>
      <c r="D21" s="68">
        <f>SUM(Enero!D21+Febrero!D21+'Marzo '!D21+'Abril '!D21+'Mayo '!D21+Junio!D21+Julio!D21+Agosto!D21+Septiembre!D21+'Octubre '!D21+Noviembre!D21+'Diciembre '!D21)</f>
        <v>0</v>
      </c>
      <c r="E21" s="68">
        <f>SUM(Enero!E21+Febrero!E21+'Marzo '!E21+'Abril '!E21+'Mayo '!E21+Junio!E21+Julio!E21+Agosto!E21+Septiembre!E21+'Octubre '!E21+Noviembre!E21+'Diciembre '!E21)</f>
        <v>0</v>
      </c>
      <c r="F21" s="68">
        <f>SUM(Enero!F21+Febrero!F21+'Marzo '!F21+'Abril '!F21+'Mayo '!F21+Junio!F21+Julio!F21+Agosto!F21+Septiembre!F21+'Octubre '!F21+Noviembre!F21+'Diciembre '!F21)</f>
        <v>0</v>
      </c>
      <c r="G21" s="68">
        <f>SUM(Enero!G21+Febrero!G21+'Marzo '!G21+'Abril '!G21+'Mayo '!G21+Junio!G21+Julio!G21+Agosto!G21+Septiembre!G21+'Octubre '!G21+Noviembre!G21+'Diciembre '!G21)</f>
        <v>0</v>
      </c>
      <c r="H21" s="68">
        <f>SUM(Enero!H21+Febrero!H21+'Marzo '!H21+'Abril '!H21+'Mayo '!H21+Junio!H21+Julio!H21+Agosto!H21+Septiembre!H21+'Octubre '!H21+Noviembre!H21+'Diciembre '!H21)</f>
        <v>0</v>
      </c>
      <c r="I21" s="68">
        <f>SUM(Enero!I21+Febrero!I21+'Marzo '!I21+'Abril '!I21+'Mayo '!I21+Junio!I21+Julio!I21+Agosto!I21+Septiembre!I21+'Octubre '!I21+Noviembre!I21+'Diciembre '!I21)</f>
        <v>0</v>
      </c>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68">
        <f>SUM(Enero!D22+Febrero!D22+'Marzo '!D22+'Abril '!D22+'Mayo '!D22+Junio!D22+Julio!D22+Agosto!D22+Septiembre!D22+'Octubre '!D22+Noviembre!D22+'Diciembre '!D22)</f>
        <v>0</v>
      </c>
      <c r="E22" s="68">
        <f>SUM(Enero!E22+Febrero!E22+'Marzo '!E22+'Abril '!E22+'Mayo '!E22+Junio!E22+Julio!E22+Agosto!E22+Septiembre!E22+'Octubre '!E22+Noviembre!E22+'Diciembre '!E22)</f>
        <v>0</v>
      </c>
      <c r="F22" s="68">
        <f>SUM(Enero!F22+Febrero!F22+'Marzo '!F22+'Abril '!F22+'Mayo '!F22+Junio!F22+Julio!F22+Agosto!F22+Septiembre!F22+'Octubre '!F22+Noviembre!F22+'Diciembre '!F22)</f>
        <v>0</v>
      </c>
      <c r="G22" s="68">
        <f>SUM(Enero!G22+Febrero!G22+'Marzo '!G22+'Abril '!G22+'Mayo '!G22+Junio!G22+Julio!G22+Agosto!G22+Septiembre!G22+'Octubre '!G22+Noviembre!G22+'Diciembre '!G22)</f>
        <v>0</v>
      </c>
      <c r="H22" s="68">
        <f>SUM(Enero!H22+Febrero!H22+'Marzo '!H22+'Abril '!H22+'Mayo '!H22+Junio!H22+Julio!H22+Agosto!H22+Septiembre!H22+'Octubre '!H22+Noviembre!H22+'Diciembre '!H22)</f>
        <v>0</v>
      </c>
      <c r="I22" s="68">
        <f>SUM(Enero!I22+Febrero!I22+'Marzo '!I22+'Abril '!I22+'Mayo '!I22+Junio!I22+Julio!I22+Agosto!I22+Septiembre!I22+'Octubre '!I22+Noviembre!I22+'Diciembre '!I22)</f>
        <v>0</v>
      </c>
      <c r="J22" s="31"/>
      <c r="K22" s="32"/>
      <c r="L22" s="33"/>
      <c r="M22" s="33"/>
      <c r="N22" s="33"/>
      <c r="O22" s="33"/>
      <c r="P22" s="33"/>
      <c r="Q22" s="33"/>
      <c r="BC22" s="31"/>
      <c r="BF22" s="31"/>
    </row>
    <row r="23" spans="1:60" s="23" customFormat="1" ht="15" customHeight="1" x14ac:dyDescent="0.15">
      <c r="A23" s="165" t="s">
        <v>25</v>
      </c>
      <c r="B23" s="166"/>
      <c r="C23" s="24">
        <f t="shared" si="0"/>
        <v>0</v>
      </c>
      <c r="D23" s="68">
        <f>SUM(Enero!D23+Febrero!D23+'Marzo '!D23+'Abril '!D23+'Mayo '!D23+Junio!D23+Julio!D23+Agosto!D23+Septiembre!D23+'Octubre '!D23+Noviembre!D23+'Diciembre '!D23)</f>
        <v>0</v>
      </c>
      <c r="E23" s="68">
        <f>SUM(Enero!E23+Febrero!E23+'Marzo '!E23+'Abril '!E23+'Mayo '!E23+Junio!E23+Julio!E23+Agosto!E23+Septiembre!E23+'Octubre '!E23+Noviembre!E23+'Diciembre '!E23)</f>
        <v>0</v>
      </c>
      <c r="F23" s="68">
        <f>SUM(Enero!F23+Febrero!F23+'Marzo '!F23+'Abril '!F23+'Mayo '!F23+Junio!F23+Julio!F23+Agosto!F23+Septiembre!F23+'Octubre '!F23+Noviembre!F23+'Diciembre '!F23)</f>
        <v>0</v>
      </c>
      <c r="G23" s="68">
        <f>SUM(Enero!G23+Febrero!G23+'Marzo '!G23+'Abril '!G23+'Mayo '!G23+Junio!G23+Julio!G23+Agosto!G23+Septiembre!G23+'Octubre '!G23+Noviembre!G23+'Diciembre '!G23)</f>
        <v>0</v>
      </c>
      <c r="H23" s="68">
        <f>SUM(Enero!H23+Febrero!H23+'Marzo '!H23+'Abril '!H23+'Mayo '!H23+Junio!H23+Julio!H23+Agosto!H23+Septiembre!H23+'Octubre '!H23+Noviembre!H23+'Diciembre '!H23)</f>
        <v>0</v>
      </c>
      <c r="I23" s="68">
        <f>SUM(Enero!I23+Febrero!I23+'Marzo '!I23+'Abril '!I23+'Mayo '!I23+Junio!I23+Julio!I23+Agosto!I23+Septiembre!I23+'Octubre '!I23+Noviembre!I23+'Diciembre '!I23)</f>
        <v>0</v>
      </c>
      <c r="J23" s="31"/>
      <c r="K23" s="32"/>
      <c r="L23" s="33"/>
      <c r="M23" s="33"/>
      <c r="N23" s="33"/>
      <c r="O23" s="33"/>
      <c r="P23" s="33"/>
      <c r="Q23" s="33"/>
      <c r="BC23" s="31"/>
      <c r="BF23" s="31"/>
    </row>
    <row r="24" spans="1:60" s="23" customFormat="1" ht="15.75" customHeight="1" x14ac:dyDescent="0.15">
      <c r="A24" s="165" t="s">
        <v>26</v>
      </c>
      <c r="B24" s="172"/>
      <c r="C24" s="24">
        <f t="shared" si="0"/>
        <v>0</v>
      </c>
      <c r="D24" s="68">
        <f>SUM(Enero!D24+Febrero!D24+'Marzo '!D24+'Abril '!D24+'Mayo '!D24+Junio!D24+Julio!D24+Agosto!D24+Septiembre!D24+'Octubre '!D24+Noviembre!D24+'Diciembre '!D24)</f>
        <v>0</v>
      </c>
      <c r="E24" s="68">
        <f>SUM(Enero!E24+Febrero!E24+'Marzo '!E24+'Abril '!E24+'Mayo '!E24+Junio!E24+Julio!E24+Agosto!E24+Septiembre!E24+'Octubre '!E24+Noviembre!E24+'Diciembre '!E24)</f>
        <v>0</v>
      </c>
      <c r="F24" s="68">
        <f>SUM(Enero!F24+Febrero!F24+'Marzo '!F24+'Abril '!F24+'Mayo '!F24+Junio!F24+Julio!F24+Agosto!F24+Septiembre!F24+'Octubre '!F24+Noviembre!F24+'Diciembre '!F24)</f>
        <v>0</v>
      </c>
      <c r="G24" s="68">
        <f>SUM(Enero!G24+Febrero!G24+'Marzo '!G24+'Abril '!G24+'Mayo '!G24+Junio!G24+Julio!G24+Agosto!G24+Septiembre!G24+'Octubre '!G24+Noviembre!G24+'Diciembre '!G24)</f>
        <v>0</v>
      </c>
      <c r="H24" s="68">
        <f>SUM(Enero!H24+Febrero!H24+'Marzo '!H24+'Abril '!H24+'Mayo '!H24+Junio!H24+Julio!H24+Agosto!H24+Septiembre!H24+'Octubre '!H24+Noviembre!H24+'Diciembre '!H24)</f>
        <v>0</v>
      </c>
      <c r="I24" s="68">
        <f>SUM(Enero!I24+Febrero!I24+'Marzo '!I24+'Abril '!I24+'Mayo '!I24+Junio!I24+Julio!I24+Agosto!I24+Septiembre!I24+'Octubre '!I24+Noviembre!I24+'Diciembre '!I24)</f>
        <v>0</v>
      </c>
      <c r="J24" s="31"/>
      <c r="K24" s="32"/>
      <c r="L24" s="33"/>
      <c r="M24" s="33"/>
      <c r="N24" s="33"/>
      <c r="O24" s="33"/>
      <c r="P24" s="33"/>
      <c r="Q24" s="33"/>
      <c r="BC24" s="31"/>
      <c r="BF24" s="31"/>
    </row>
    <row r="25" spans="1:60" s="23" customFormat="1" ht="15" customHeight="1" x14ac:dyDescent="0.15">
      <c r="A25" s="165" t="s">
        <v>27</v>
      </c>
      <c r="B25" s="172"/>
      <c r="C25" s="24">
        <f t="shared" si="0"/>
        <v>0</v>
      </c>
      <c r="D25" s="68">
        <f>SUM(Enero!D25+Febrero!D25+'Marzo '!D25+'Abril '!D25+'Mayo '!D25+Junio!D25+Julio!D25+Agosto!D25+Septiembre!D25+'Octubre '!D25+Noviembre!D25+'Diciembre '!D25)</f>
        <v>0</v>
      </c>
      <c r="E25" s="68">
        <f>SUM(Enero!E25+Febrero!E25+'Marzo '!E25+'Abril '!E25+'Mayo '!E25+Junio!E25+Julio!E25+Agosto!E25+Septiembre!E25+'Octubre '!E25+Noviembre!E25+'Diciembre '!E25)</f>
        <v>0</v>
      </c>
      <c r="F25" s="68">
        <f>SUM(Enero!F25+Febrero!F25+'Marzo '!F25+'Abril '!F25+'Mayo '!F25+Junio!F25+Julio!F25+Agosto!F25+Septiembre!F25+'Octubre '!F25+Noviembre!F25+'Diciembre '!F25)</f>
        <v>0</v>
      </c>
      <c r="G25" s="68">
        <f>SUM(Enero!G25+Febrero!G25+'Marzo '!G25+'Abril '!G25+'Mayo '!G25+Junio!G25+Julio!G25+Agosto!G25+Septiembre!G25+'Octubre '!G25+Noviembre!G25+'Diciembre '!G25)</f>
        <v>0</v>
      </c>
      <c r="H25" s="68">
        <f>SUM(Enero!H25+Febrero!H25+'Marzo '!H25+'Abril '!H25+'Mayo '!H25+Junio!H25+Julio!H25+Agosto!H25+Septiembre!H25+'Octubre '!H25+Noviembre!H25+'Diciembre '!H25)</f>
        <v>0</v>
      </c>
      <c r="I25" s="68">
        <f>SUM(Enero!I25+Febrero!I25+'Marzo '!I25+'Abril '!I25+'Mayo '!I25+Junio!I25+Julio!I25+Agosto!I25+Septiembre!I25+'Octubre '!I25+Noviembre!I25+'Diciembre '!I25)</f>
        <v>0</v>
      </c>
      <c r="J25" s="31"/>
      <c r="K25" s="32"/>
      <c r="L25" s="33"/>
      <c r="M25" s="33"/>
      <c r="N25" s="33"/>
      <c r="O25" s="33"/>
      <c r="P25" s="33"/>
      <c r="Q25" s="33"/>
      <c r="BC25" s="31"/>
      <c r="BF25" s="31"/>
    </row>
    <row r="26" spans="1:60" s="23" customFormat="1" ht="27" customHeight="1" x14ac:dyDescent="0.15">
      <c r="A26" s="165" t="s">
        <v>28</v>
      </c>
      <c r="B26" s="166"/>
      <c r="C26" s="24">
        <f t="shared" si="0"/>
        <v>0</v>
      </c>
      <c r="D26" s="68">
        <f>SUM(Enero!D26+Febrero!D26+'Marzo '!D26+'Abril '!D26+'Mayo '!D26+Junio!D26+Julio!D26+Agosto!D26+Septiembre!D26+'Octubre '!D26+Noviembre!D26+'Diciembre '!D26)</f>
        <v>0</v>
      </c>
      <c r="E26" s="68">
        <f>SUM(Enero!E26+Febrero!E26+'Marzo '!E26+'Abril '!E26+'Mayo '!E26+Junio!E26+Julio!E26+Agosto!E26+Septiembre!E26+'Octubre '!E26+Noviembre!E26+'Diciembre '!E26)</f>
        <v>0</v>
      </c>
      <c r="F26" s="68">
        <f>SUM(Enero!F26+Febrero!F26+'Marzo '!F26+'Abril '!F26+'Mayo '!F26+Junio!F26+Julio!F26+Agosto!F26+Septiembre!F26+'Octubre '!F26+Noviembre!F26+'Diciembre '!F26)</f>
        <v>0</v>
      </c>
      <c r="G26" s="68">
        <f>SUM(Enero!G26+Febrero!G26+'Marzo '!G26+'Abril '!G26+'Mayo '!G26+Junio!G26+Julio!G26+Agosto!G26+Septiembre!G26+'Octubre '!G26+Noviembre!G26+'Diciembre '!G26)</f>
        <v>0</v>
      </c>
      <c r="H26" s="68">
        <f>SUM(Enero!H26+Febrero!H26+'Marzo '!H26+'Abril '!H26+'Mayo '!H26+Junio!H26+Julio!H26+Agosto!H26+Septiembre!H26+'Octubre '!H26+Noviembre!H26+'Diciembre '!H26)</f>
        <v>0</v>
      </c>
      <c r="I26" s="68">
        <f>SUM(Enero!I26+Febrero!I26+'Marzo '!I26+'Abril '!I26+'Mayo '!I26+Junio!I26+Julio!I26+Agosto!I26+Septiembre!I26+'Octubre '!I26+Noviembre!I26+'Diciembre '!I26)</f>
        <v>0</v>
      </c>
      <c r="J26" s="31"/>
      <c r="K26" s="32"/>
      <c r="L26" s="33"/>
      <c r="M26" s="33"/>
      <c r="N26" s="33"/>
      <c r="O26" s="33"/>
      <c r="P26" s="33"/>
      <c r="Q26" s="33"/>
      <c r="BC26" s="31"/>
      <c r="BF26" s="31"/>
    </row>
    <row r="27" spans="1:60" s="23" customFormat="1" ht="15.75" customHeight="1" x14ac:dyDescent="0.15">
      <c r="A27" s="165" t="s">
        <v>29</v>
      </c>
      <c r="B27" s="172"/>
      <c r="C27" s="24">
        <f t="shared" si="0"/>
        <v>0</v>
      </c>
      <c r="D27" s="68">
        <f>SUM(Enero!D27+Febrero!D27+'Marzo '!D27+'Abril '!D27+'Mayo '!D27+Junio!D27+Julio!D27+Agosto!D27+Septiembre!D27+'Octubre '!D27+Noviembre!D27+'Diciembre '!D27)</f>
        <v>0</v>
      </c>
      <c r="E27" s="68">
        <f>SUM(Enero!E27+Febrero!E27+'Marzo '!E27+'Abril '!E27+'Mayo '!E27+Junio!E27+Julio!E27+Agosto!E27+Septiembre!E27+'Octubre '!E27+Noviembre!E27+'Diciembre '!E27)</f>
        <v>0</v>
      </c>
      <c r="F27" s="68">
        <f>SUM(Enero!F27+Febrero!F27+'Marzo '!F27+'Abril '!F27+'Mayo '!F27+Junio!F27+Julio!F27+Agosto!F27+Septiembre!F27+'Octubre '!F27+Noviembre!F27+'Diciembre '!F27)</f>
        <v>0</v>
      </c>
      <c r="G27" s="68">
        <f>SUM(Enero!G27+Febrero!G27+'Marzo '!G27+'Abril '!G27+'Mayo '!G27+Junio!G27+Julio!G27+Agosto!G27+Septiembre!G27+'Octubre '!G27+Noviembre!G27+'Diciembre '!G27)</f>
        <v>0</v>
      </c>
      <c r="H27" s="68">
        <f>SUM(Enero!H27+Febrero!H27+'Marzo '!H27+'Abril '!H27+'Mayo '!H27+Junio!H27+Julio!H27+Agosto!H27+Septiembre!H27+'Octubre '!H27+Noviembre!H27+'Diciembre '!H27)</f>
        <v>0</v>
      </c>
      <c r="I27" s="68">
        <f>SUM(Enero!I27+Febrero!I27+'Marzo '!I27+'Abril '!I27+'Mayo '!I27+Junio!I27+Julio!I27+Agosto!I27+Septiembre!I27+'Octubre '!I27+Noviembre!I27+'Diciembre '!I27)</f>
        <v>0</v>
      </c>
      <c r="J27" s="31"/>
      <c r="K27" s="32"/>
      <c r="L27" s="33"/>
      <c r="M27" s="33"/>
      <c r="N27" s="33"/>
      <c r="O27" s="33"/>
      <c r="P27" s="33"/>
      <c r="Q27" s="33"/>
      <c r="BC27" s="31"/>
      <c r="BF27" s="31"/>
    </row>
    <row r="28" spans="1:60" s="23" customFormat="1" ht="15" customHeight="1" x14ac:dyDescent="0.15">
      <c r="A28" s="170" t="s">
        <v>30</v>
      </c>
      <c r="B28" s="173"/>
      <c r="C28" s="24">
        <f t="shared" si="0"/>
        <v>0</v>
      </c>
      <c r="D28" s="68">
        <f>SUM(Enero!D28+Febrero!D28+'Marzo '!D28+'Abril '!D28+'Mayo '!D28+Junio!D28+Julio!D28+Agosto!D28+Septiembre!D28+'Octubre '!D28+Noviembre!D28+'Diciembre '!D28)</f>
        <v>0</v>
      </c>
      <c r="E28" s="68">
        <f>SUM(Enero!E28+Febrero!E28+'Marzo '!E28+'Abril '!E28+'Mayo '!E28+Junio!E28+Julio!E28+Agosto!E28+Septiembre!E28+'Octubre '!E28+Noviembre!E28+'Diciembre '!E28)</f>
        <v>0</v>
      </c>
      <c r="F28" s="68">
        <f>SUM(Enero!F28+Febrero!F28+'Marzo '!F28+'Abril '!F28+'Mayo '!F28+Junio!F28+Julio!F28+Agosto!F28+Septiembre!F28+'Octubre '!F28+Noviembre!F28+'Diciembre '!F28)</f>
        <v>0</v>
      </c>
      <c r="G28" s="68">
        <f>SUM(Enero!G28+Febrero!G28+'Marzo '!G28+'Abril '!G28+'Mayo '!G28+Junio!G28+Julio!G28+Agosto!G28+Septiembre!G28+'Octubre '!G28+Noviembre!G28+'Diciembre '!G28)</f>
        <v>0</v>
      </c>
      <c r="H28" s="68">
        <f>SUM(Enero!H28+Febrero!H28+'Marzo '!H28+'Abril '!H28+'Mayo '!H28+Junio!H28+Julio!H28+Agosto!H28+Septiembre!H28+'Octubre '!H28+Noviembre!H28+'Diciembre '!H28)</f>
        <v>0</v>
      </c>
      <c r="I28" s="68">
        <f>SUM(Enero!I28+Febrero!I28+'Marzo '!I28+'Abril '!I28+'Mayo '!I28+Junio!I28+Julio!I28+Agosto!I28+Septiembre!I28+'Octubre '!I28+Noviembre!I28+'Diciembre '!I28)</f>
        <v>0</v>
      </c>
      <c r="J28" s="31"/>
      <c r="K28" s="32"/>
      <c r="L28" s="33"/>
      <c r="M28" s="33"/>
      <c r="N28" s="33"/>
      <c r="O28" s="33"/>
      <c r="P28" s="33"/>
      <c r="Q28" s="33"/>
      <c r="BC28" s="31"/>
      <c r="BF28" s="31"/>
    </row>
    <row r="29" spans="1:60" s="23" customFormat="1" ht="15" customHeight="1" x14ac:dyDescent="0.15">
      <c r="A29" s="165" t="s">
        <v>31</v>
      </c>
      <c r="B29" s="166"/>
      <c r="C29" s="24">
        <f t="shared" si="0"/>
        <v>0</v>
      </c>
      <c r="D29" s="68">
        <f>SUM(Enero!D29+Febrero!D29+'Marzo '!D29+'Abril '!D29+'Mayo '!D29+Junio!D29+Julio!D29+Agosto!D29+Septiembre!D29+'Octubre '!D29+Noviembre!D29+'Diciembre '!D29)</f>
        <v>0</v>
      </c>
      <c r="E29" s="68">
        <f>SUM(Enero!E29+Febrero!E29+'Marzo '!E29+'Abril '!E29+'Mayo '!E29+Junio!E29+Julio!E29+Agosto!E29+Septiembre!E29+'Octubre '!E29+Noviembre!E29+'Diciembre '!E29)</f>
        <v>0</v>
      </c>
      <c r="F29" s="68">
        <f>SUM(Enero!F29+Febrero!F29+'Marzo '!F29+'Abril '!F29+'Mayo '!F29+Junio!F29+Julio!F29+Agosto!F29+Septiembre!F29+'Octubre '!F29+Noviembre!F29+'Diciembre '!F29)</f>
        <v>0</v>
      </c>
      <c r="G29" s="68">
        <f>SUM(Enero!G29+Febrero!G29+'Marzo '!G29+'Abril '!G29+'Mayo '!G29+Junio!G29+Julio!G29+Agosto!G29+Septiembre!G29+'Octubre '!G29+Noviembre!G29+'Diciembre '!G29)</f>
        <v>0</v>
      </c>
      <c r="H29" s="68">
        <f>SUM(Enero!H29+Febrero!H29+'Marzo '!H29+'Abril '!H29+'Mayo '!H29+Junio!H29+Julio!H29+Agosto!H29+Septiembre!H29+'Octubre '!H29+Noviembre!H29+'Diciembre '!H29)</f>
        <v>0</v>
      </c>
      <c r="I29" s="68">
        <f>SUM(Enero!I29+Febrero!I29+'Marzo '!I29+'Abril '!I29+'Mayo '!I29+Junio!I29+Julio!I29+Agosto!I29+Septiembre!I29+'Octubre '!I29+Noviembre!I29+'Diciembre '!I29)</f>
        <v>0</v>
      </c>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68">
        <f>SUM(Enero!D30+Febrero!D30+'Marzo '!D30+'Abril '!D30+'Mayo '!D30+Junio!D30+Julio!D30+Agosto!D30+Septiembre!D30+'Octubre '!D30+Noviembre!D30+'Diciembre '!D30)</f>
        <v>0</v>
      </c>
      <c r="E30" s="68">
        <f>SUM(Enero!E30+Febrero!E30+'Marzo '!E30+'Abril '!E30+'Mayo '!E30+Junio!E30+Julio!E30+Agosto!E30+Septiembre!E30+'Octubre '!E30+Noviembre!E30+'Diciembre '!E30)</f>
        <v>0</v>
      </c>
      <c r="F30" s="68">
        <f>SUM(Enero!F30+Febrero!F30+'Marzo '!F30+'Abril '!F30+'Mayo '!F30+Junio!F30+Julio!F30+Agosto!F30+Septiembre!F30+'Octubre '!F30+Noviembre!F30+'Diciembre '!F30)</f>
        <v>0</v>
      </c>
      <c r="G30" s="68">
        <f>SUM(Enero!G30+Febrero!G30+'Marzo '!G30+'Abril '!G30+'Mayo '!G30+Junio!G30+Julio!G30+Agosto!G30+Septiembre!G30+'Octubre '!G30+Noviembre!G30+'Diciembre '!G30)</f>
        <v>0</v>
      </c>
      <c r="H30" s="68">
        <f>SUM(Enero!H30+Febrero!H30+'Marzo '!H30+'Abril '!H30+'Mayo '!H30+Junio!H30+Julio!H30+Agosto!H30+Septiembre!H30+'Octubre '!H30+Noviembre!H30+'Diciembre '!H30)</f>
        <v>0</v>
      </c>
      <c r="I30" s="68">
        <f>SUM(Enero!I30+Febrero!I30+'Marzo '!I30+'Abril '!I30+'Mayo '!I30+Junio!I30+Julio!I30+Agosto!I30+Septiembre!I30+'Octubre '!I30+Noviembre!I30+'Diciembre '!I30)</f>
        <v>0</v>
      </c>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68">
        <f>SUM(Enero!D31+Febrero!D31+'Marzo '!D31+'Abril '!D31+'Mayo '!D31+Junio!D31+Julio!D31+Agosto!D31+Septiembre!D31+'Octubre '!D31+Noviembre!D31+'Diciembre '!D31)</f>
        <v>0</v>
      </c>
      <c r="E31" s="68">
        <f>SUM(Enero!E31+Febrero!E31+'Marzo '!E31+'Abril '!E31+'Mayo '!E31+Junio!E31+Julio!E31+Agosto!E31+Septiembre!E31+'Octubre '!E31+Noviembre!E31+'Diciembre '!E31)</f>
        <v>0</v>
      </c>
      <c r="F31" s="68">
        <f>SUM(Enero!F31+Febrero!F31+'Marzo '!F31+'Abril '!F31+'Mayo '!F31+Junio!F31+Julio!F31+Agosto!F31+Septiembre!F31+'Octubre '!F31+Noviembre!F31+'Diciembre '!F31)</f>
        <v>0</v>
      </c>
      <c r="G31" s="68">
        <f>SUM(Enero!G31+Febrero!G31+'Marzo '!G31+'Abril '!G31+'Mayo '!G31+Junio!G31+Julio!G31+Agosto!G31+Septiembre!G31+'Octubre '!G31+Noviembre!G31+'Diciembre '!G31)</f>
        <v>0</v>
      </c>
      <c r="H31" s="68">
        <f>SUM(Enero!H31+Febrero!H31+'Marzo '!H31+'Abril '!H31+'Mayo '!H31+Junio!H31+Julio!H31+Agosto!H31+Septiembre!H31+'Octubre '!H31+Noviembre!H31+'Diciembre '!H31)</f>
        <v>0</v>
      </c>
      <c r="I31" s="68">
        <f>SUM(Enero!I31+Febrero!I31+'Marzo '!I31+'Abril '!I31+'Mayo '!I31+Junio!I31+Julio!I31+Agosto!I31+Septiembre!I31+'Octubre '!I31+Noviembre!I31+'Diciembre '!I31)</f>
        <v>0</v>
      </c>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68">
        <f>SUM(Enero!D32+Febrero!D32+'Marzo '!D32+'Abril '!D32+'Mayo '!D32+Junio!D32+Julio!D32+Agosto!D32+Septiembre!D32+'Octubre '!D32+Noviembre!D32+'Diciembre '!D32)</f>
        <v>0</v>
      </c>
      <c r="E32" s="68">
        <f>SUM(Enero!E32+Febrero!E32+'Marzo '!E32+'Abril '!E32+'Mayo '!E32+Junio!E32+Julio!E32+Agosto!E32+Septiembre!E32+'Octubre '!E32+Noviembre!E32+'Diciembre '!E32)</f>
        <v>0</v>
      </c>
      <c r="F32" s="68">
        <f>SUM(Enero!F32+Febrero!F32+'Marzo '!F32+'Abril '!F32+'Mayo '!F32+Junio!F32+Julio!F32+Agosto!F32+Septiembre!F32+'Octubre '!F32+Noviembre!F32+'Diciembre '!F32)</f>
        <v>0</v>
      </c>
      <c r="G32" s="68">
        <f>SUM(Enero!G32+Febrero!G32+'Marzo '!G32+'Abril '!G32+'Mayo '!G32+Junio!G32+Julio!G32+Agosto!G32+Septiembre!G32+'Octubre '!G32+Noviembre!G32+'Diciembre '!G32)</f>
        <v>0</v>
      </c>
      <c r="H32" s="68">
        <f>SUM(Enero!H32+Febrero!H32+'Marzo '!H32+'Abril '!H32+'Mayo '!H32+Junio!H32+Julio!H32+Agosto!H32+Septiembre!H32+'Octubre '!H32+Noviembre!H32+'Diciembre '!H32)</f>
        <v>0</v>
      </c>
      <c r="I32" s="68">
        <f>SUM(Enero!I32+Febrero!I32+'Marzo '!I32+'Abril '!I32+'Mayo '!I32+Junio!I32+Julio!I32+Agosto!I32+Septiembre!I32+'Octubre '!I32+Noviembre!I32+'Diciembre '!I32)</f>
        <v>0</v>
      </c>
      <c r="J32" s="31"/>
      <c r="K32" s="32"/>
      <c r="L32" s="33"/>
      <c r="M32" s="33"/>
      <c r="N32" s="33"/>
      <c r="O32" s="33"/>
      <c r="P32" s="33"/>
      <c r="Q32" s="33"/>
      <c r="BC32" s="31"/>
      <c r="BF32" s="31"/>
    </row>
    <row r="33" spans="1:58" s="23" customFormat="1" ht="15" customHeight="1" x14ac:dyDescent="0.15">
      <c r="A33" s="176" t="s">
        <v>35</v>
      </c>
      <c r="B33" s="177"/>
      <c r="C33" s="24">
        <f t="shared" si="0"/>
        <v>0</v>
      </c>
      <c r="D33" s="68">
        <f>SUM(Enero!D33+Febrero!D33+'Marzo '!D33+'Abril '!D33+'Mayo '!D33+Junio!D33+Julio!D33+Agosto!D33+Septiembre!D33+'Octubre '!D33+Noviembre!D33+'Diciembre '!D33)</f>
        <v>0</v>
      </c>
      <c r="E33" s="68">
        <f>SUM(Enero!E33+Febrero!E33+'Marzo '!E33+'Abril '!E33+'Mayo '!E33+Junio!E33+Julio!E33+Agosto!E33+Septiembre!E33+'Octubre '!E33+Noviembre!E33+'Diciembre '!E33)</f>
        <v>0</v>
      </c>
      <c r="F33" s="68">
        <f>SUM(Enero!F33+Febrero!F33+'Marzo '!F33+'Abril '!F33+'Mayo '!F33+Junio!F33+Julio!F33+Agosto!F33+Septiembre!F33+'Octubre '!F33+Noviembre!F33+'Diciembre '!F33)</f>
        <v>0</v>
      </c>
      <c r="G33" s="68">
        <f>SUM(Enero!G33+Febrero!G33+'Marzo '!G33+'Abril '!G33+'Mayo '!G33+Junio!G33+Julio!G33+Agosto!G33+Septiembre!G33+'Octubre '!G33+Noviembre!G33+'Diciembre '!G33)</f>
        <v>0</v>
      </c>
      <c r="H33" s="68">
        <f>SUM(Enero!H33+Febrero!H33+'Marzo '!H33+'Abril '!H33+'Mayo '!H33+Junio!H33+Julio!H33+Agosto!H33+Septiembre!H33+'Octubre '!H33+Noviembre!H33+'Diciembre '!H33)</f>
        <v>0</v>
      </c>
      <c r="I33" s="68">
        <f>SUM(Enero!I33+Febrero!I33+'Marzo '!I33+'Abril '!I33+'Mayo '!I33+Junio!I33+Julio!I33+Agosto!I33+Septiembre!I33+'Octubre '!I33+Noviembre!I33+'Diciembre '!I33)</f>
        <v>0</v>
      </c>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f>SUM(Enero!D36+Febrero!D36+'Marzo '!D36+'Abril '!D36+'Mayo '!D36+Junio!D36+Julio!D36+Agosto!D36+Septiembre!D36+'Octubre '!D36+Noviembre!D36+'Diciembre '!D36)</f>
        <v>0</v>
      </c>
      <c r="E36" s="68">
        <f>SUM(Enero!E36+Febrero!E36+'Marzo '!E36+'Abril '!E36+'Mayo '!E36+Junio!E36+Julio!E36+Agosto!E36+Septiembre!E36+'Octubre '!E36+Noviembre!E36+'Diciembre '!E36)</f>
        <v>0</v>
      </c>
      <c r="F36" s="68">
        <f>SUM(Enero!F36+Febrero!F36+'Marzo '!F36+'Abril '!F36+'Mayo '!F36+Junio!F36+Julio!F36+Agosto!F36+Septiembre!F36+'Octubre '!F36+Noviembre!F36+'Diciembre '!F36)</f>
        <v>0</v>
      </c>
      <c r="G36" s="68">
        <f>SUM(Enero!G36+Febrero!G36+'Marzo '!G36+'Abril '!G36+'Mayo '!G36+Junio!G36+Julio!G36+Agosto!G36+Septiembre!G36+'Octubre '!G36+Noviembre!G36+'Diciembre '!G36)</f>
        <v>0</v>
      </c>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f>SUM(Enero!D37+Febrero!D37+'Marzo '!D37+'Abril '!D37+'Mayo '!D37+Junio!D37+Julio!D37+Agosto!D37+Septiembre!D37+'Octubre '!D37+Noviembre!D37+'Diciembre '!D37)</f>
        <v>0</v>
      </c>
      <c r="E37" s="73">
        <f>SUM(Enero!E37+Febrero!E37+'Marzo '!E37+'Abril '!E37+'Mayo '!E37+Junio!E37+Julio!E37+Agosto!E37+Septiembre!E37+'Octubre '!E37+Noviembre!E37+'Diciembre '!E37)</f>
        <v>0</v>
      </c>
      <c r="F37" s="74">
        <f>SUM(Enero!F37+Febrero!F37+'Marzo '!F37+'Abril '!F37+'Mayo '!F37+Junio!F37+Julio!F37+Agosto!F37+Septiembre!F37+'Octubre '!F37+Noviembre!F37+'Diciembre '!F37)</f>
        <v>0</v>
      </c>
      <c r="G37" s="75">
        <f>SUM(Enero!G37+Febrero!G37+'Marzo '!G37+'Abril '!G37+'Mayo '!G37+Junio!G37+Julio!G37+Agosto!G37+Septiembre!G37+'Octubre '!G37+Noviembre!G37+'Diciembre '!G37)</f>
        <v>0</v>
      </c>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f>SUM(Enero!D38+Febrero!D38+'Marzo '!D38+'Abril '!D38+'Mayo '!D38+Junio!D38+Julio!D38+Agosto!D38+Septiembre!D38+'Octubre '!D38+Noviembre!D38+'Diciembre '!D38)</f>
        <v>0</v>
      </c>
      <c r="E38" s="73">
        <f>SUM(Enero!E38+Febrero!E38+'Marzo '!E38+'Abril '!E38+'Mayo '!E38+Junio!E38+Julio!E38+Agosto!E38+Septiembre!E38+'Octubre '!E38+Noviembre!E38+'Diciembre '!E38)</f>
        <v>0</v>
      </c>
      <c r="F38" s="74">
        <f>SUM(Enero!F38+Febrero!F38+'Marzo '!F38+'Abril '!F38+'Mayo '!F38+Junio!F38+Julio!F38+Agosto!F38+Septiembre!F38+'Octubre '!F38+Noviembre!F38+'Diciembre '!F38)</f>
        <v>0</v>
      </c>
      <c r="G38" s="75">
        <f>SUM(Enero!G38+Febrero!G38+'Marzo '!G38+'Abril '!G38+'Mayo '!G38+Junio!G38+Julio!G38+Agosto!G38+Septiembre!G38+'Octubre '!G38+Noviembre!G38+'Diciembre '!G38)</f>
        <v>0</v>
      </c>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f>SUM(Enero!D39+Febrero!D39+'Marzo '!D39+'Abril '!D39+'Mayo '!D39+Junio!D39+Julio!D39+Agosto!D39+Septiembre!D39+'Octubre '!D39+Noviembre!D39+'Diciembre '!D39)</f>
        <v>0</v>
      </c>
      <c r="E39" s="47">
        <f>SUM(Enero!E39+Febrero!E39+'Marzo '!E39+'Abril '!E39+'Mayo '!E39+Junio!E39+Julio!E39+Agosto!E39+Septiembre!E39+'Octubre '!E39+Noviembre!E39+'Diciembre '!E39)</f>
        <v>0</v>
      </c>
      <c r="F39" s="74">
        <f>SUM(Enero!F39+Febrero!F39+'Marzo '!F39+'Abril '!F39+'Mayo '!F39+Junio!F39+Julio!F39+Agosto!F39+Septiembre!F39+'Octubre '!F39+Noviembre!F39+'Diciembre '!F39)</f>
        <v>0</v>
      </c>
      <c r="G39" s="76">
        <f>SUM(Enero!G39+Febrero!G39+'Marzo '!G39+'Abril '!G39+'Mayo '!G39+Junio!G39+Julio!G39+Agosto!G39+Septiembre!G39+'Octubre '!G39+Noviembre!G39+'Diciembre '!G39)</f>
        <v>0</v>
      </c>
      <c r="H39" s="3"/>
      <c r="I39" s="15"/>
      <c r="J39" s="8"/>
      <c r="K39" s="8"/>
      <c r="L39" s="8"/>
      <c r="M39" s="8"/>
      <c r="N39" s="8"/>
      <c r="O39" s="8"/>
      <c r="P39" s="9"/>
      <c r="Q39" s="9"/>
      <c r="R39" s="9"/>
      <c r="S39" s="9"/>
      <c r="T39" s="9"/>
    </row>
    <row r="40" spans="1:58" s="23" customFormat="1" ht="15" customHeight="1" x14ac:dyDescent="0.15">
      <c r="A40" s="181" t="s">
        <v>44</v>
      </c>
      <c r="B40" s="77" t="s">
        <v>45</v>
      </c>
      <c r="C40" s="78">
        <f t="shared" si="1"/>
        <v>368</v>
      </c>
      <c r="D40" s="68">
        <f>SUM(Enero!D40+Febrero!D40+'Marzo '!D40+'Abril '!D40+'Mayo '!D40+Junio!D40+Julio!D40+Agosto!D40+Septiembre!D40+'Octubre '!D40+Noviembre!D40+'Diciembre '!D40)</f>
        <v>368</v>
      </c>
      <c r="E40" s="69">
        <f>SUM(Enero!E40+Febrero!E40+'Marzo '!E40+'Abril '!E40+'Mayo '!E40+Junio!E40+Julio!E40+Agosto!E40+Septiembre!E40+'Octubre '!E40+Noviembre!E40+'Diciembre '!E40)</f>
        <v>0</v>
      </c>
      <c r="F40" s="70">
        <f>SUM(Enero!F40+Febrero!F40+'Marzo '!F40+'Abril '!F40+'Mayo '!F40+Junio!F40+Julio!F40+Agosto!F40+Septiembre!F40+'Octubre '!F40+Noviembre!F40+'Diciembre '!F40)</f>
        <v>0</v>
      </c>
      <c r="G40" s="71">
        <f>SUM(Enero!G40+Febrero!G40+'Marzo '!G40+'Abril '!G40+'Mayo '!G40+Junio!G40+Julio!G40+Agosto!G40+Septiembre!G40+'Octubre '!G40+Noviembre!G40+'Diciembre '!G40)</f>
        <v>0</v>
      </c>
      <c r="H40" s="3"/>
      <c r="I40" s="15"/>
      <c r="J40" s="8"/>
      <c r="K40" s="8"/>
      <c r="L40" s="8"/>
      <c r="M40" s="8"/>
      <c r="N40" s="8"/>
      <c r="O40" s="8"/>
      <c r="P40" s="9"/>
      <c r="Q40" s="9"/>
      <c r="R40" s="9"/>
      <c r="S40" s="9"/>
      <c r="T40" s="9"/>
    </row>
    <row r="41" spans="1:58" s="23" customFormat="1" ht="15" customHeight="1" x14ac:dyDescent="0.15">
      <c r="A41" s="181"/>
      <c r="B41" s="79" t="s">
        <v>46</v>
      </c>
      <c r="C41" s="24">
        <f t="shared" si="1"/>
        <v>0</v>
      </c>
      <c r="D41" s="52">
        <f>SUM(Enero!D41+Febrero!D41+'Marzo '!D41+'Abril '!D41+'Mayo '!D41+Junio!D41+Julio!D41+Agosto!D41+Septiembre!D41+'Octubre '!D41+Noviembre!D41+'Diciembre '!D41)</f>
        <v>0</v>
      </c>
      <c r="E41" s="73">
        <f>SUM(Enero!E41+Febrero!E41+'Marzo '!E41+'Abril '!E41+'Mayo '!E41+Junio!E41+Julio!E41+Agosto!E41+Septiembre!E41+'Octubre '!E41+Noviembre!E41+'Diciembre '!E41)</f>
        <v>0</v>
      </c>
      <c r="F41" s="74">
        <f>SUM(Enero!F41+Febrero!F41+'Marzo '!F41+'Abril '!F41+'Mayo '!F41+Junio!F41+Julio!F41+Agosto!F41+Septiembre!F41+'Octubre '!F41+Noviembre!F41+'Diciembre '!F41)</f>
        <v>0</v>
      </c>
      <c r="G41" s="75">
        <f>SUM(Enero!G41+Febrero!G41+'Marzo '!G41+'Abril '!G41+'Mayo '!G41+Junio!G41+Julio!G41+Agosto!G41+Septiembre!G41+'Octubre '!G41+Noviembre!G41+'Diciembre '!G41)</f>
        <v>0</v>
      </c>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f>SUM(Enero!D42+Febrero!D42+'Marzo '!D42+'Abril '!D42+'Mayo '!D42+Junio!D42+Julio!D42+Agosto!D42+Septiembre!D42+'Octubre '!D42+Noviembre!D42+'Diciembre '!D42)</f>
        <v>0</v>
      </c>
      <c r="E42" s="83">
        <f>SUM(Enero!E42+Febrero!E42+'Marzo '!E42+'Abril '!E42+'Mayo '!E42+Junio!E42+Julio!E42+Agosto!E42+Septiembre!E42+'Octubre '!E42+Noviembre!E42+'Diciembre '!E42)</f>
        <v>0</v>
      </c>
      <c r="F42" s="84">
        <f>SUM(Enero!F42+Febrero!F42+'Marzo '!F42+'Abril '!F42+'Mayo '!F42+Junio!F42+Julio!F42+Agosto!F42+Septiembre!F42+'Octubre '!F42+Noviembre!F42+'Diciembre '!F42)</f>
        <v>0</v>
      </c>
      <c r="G42" s="85">
        <f>SUM(Enero!G42+Febrero!G42+'Marzo '!G42+'Abril '!G42+'Mayo '!G42+Junio!G42+Julio!G42+Agosto!G42+Septiembre!G42+'Octubre '!G42+Noviembre!G42+'Diciembre '!G42)</f>
        <v>0</v>
      </c>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f>SUM(Enero!D43+Febrero!D43+'Marzo '!D43+'Abril '!D43+'Mayo '!D43+Junio!D43+Julio!D43+Agosto!D43+Septiembre!D43+'Octubre '!D43+Noviembre!D43+'Diciembre '!D43)</f>
        <v>0</v>
      </c>
      <c r="E43" s="69">
        <f>SUM(Enero!E43+Febrero!E43+'Marzo '!E43+'Abril '!E43+'Mayo '!E43+Junio!E43+Julio!E43+Agosto!E43+Septiembre!E43+'Octubre '!E43+Noviembre!E43+'Diciembre '!E43)</f>
        <v>0</v>
      </c>
      <c r="F43" s="70">
        <f>SUM(Enero!F43+Febrero!F43+'Marzo '!F43+'Abril '!F43+'Mayo '!F43+Junio!F43+Julio!F43+Agosto!F43+Septiembre!F43+'Octubre '!F43+Noviembre!F43+'Diciembre '!F43)</f>
        <v>0</v>
      </c>
      <c r="G43" s="86">
        <f>SUM(Enero!G43+Febrero!G43+'Marzo '!G43+'Abril '!G43+'Mayo '!G43+Junio!G43+Julio!G43+Agosto!G43+Septiembre!G43+'Octubre '!G43+Noviembre!G43+'Diciembre '!G43)</f>
        <v>0</v>
      </c>
      <c r="H43" s="3"/>
      <c r="I43" s="15"/>
      <c r="J43" s="8"/>
      <c r="K43" s="8"/>
      <c r="L43" s="8"/>
      <c r="M43" s="8"/>
      <c r="N43" s="8"/>
      <c r="O43" s="8"/>
      <c r="P43" s="9"/>
      <c r="Q43" s="9"/>
      <c r="R43" s="9"/>
      <c r="S43" s="9"/>
      <c r="T43" s="9"/>
    </row>
    <row r="44" spans="1:58" s="23" customFormat="1" ht="15.75" customHeight="1" x14ac:dyDescent="0.15">
      <c r="A44" s="182" t="s">
        <v>49</v>
      </c>
      <c r="B44" s="183"/>
      <c r="C44" s="87">
        <f>SUM(D44:G44)</f>
        <v>1302</v>
      </c>
      <c r="D44" s="52">
        <f>SUM(Enero!D44+Febrero!D44+'Marzo '!D44+'Abril '!D44+'Mayo '!D44+Junio!D44+Julio!D44+Agosto!D44+Septiembre!D44+'Octubre '!D44+Noviembre!D44+'Diciembre '!D44)</f>
        <v>347</v>
      </c>
      <c r="E44" s="73">
        <f>SUM(Enero!E44+Febrero!E44+'Marzo '!E44+'Abril '!E44+'Mayo '!E44+Junio!E44+Julio!E44+Agosto!E44+Septiembre!E44+'Octubre '!E44+Noviembre!E44+'Diciembre '!E44)</f>
        <v>89</v>
      </c>
      <c r="F44" s="74">
        <f>SUM(Enero!F44+Febrero!F44+'Marzo '!F44+'Abril '!F44+'Mayo '!F44+Junio!F44+Julio!F44+Agosto!F44+Septiembre!F44+'Octubre '!F44+Noviembre!F44+'Diciembre '!F44)</f>
        <v>307</v>
      </c>
      <c r="G44" s="88">
        <f>SUM(Enero!G44+Febrero!G44+'Marzo '!G44+'Abril '!G44+'Mayo '!G44+Junio!G44+Julio!G44+Agosto!G44+Septiembre!G44+'Octubre '!G44+Noviembre!G44+'Diciembre '!G44)</f>
        <v>559</v>
      </c>
      <c r="H44" s="3"/>
      <c r="I44" s="15"/>
      <c r="J44" s="8"/>
      <c r="K44" s="8"/>
      <c r="L44" s="8"/>
      <c r="M44" s="8"/>
      <c r="N44" s="8"/>
      <c r="O44" s="8"/>
      <c r="P44" s="9"/>
      <c r="Q44" s="9"/>
      <c r="R44" s="9"/>
      <c r="S44" s="9"/>
      <c r="T44" s="9"/>
    </row>
    <row r="45" spans="1:58" s="23" customFormat="1" ht="15" customHeight="1" x14ac:dyDescent="0.15">
      <c r="A45" s="174" t="s">
        <v>4</v>
      </c>
      <c r="B45" s="175"/>
      <c r="C45" s="89">
        <f>SUM(D45:G45)</f>
        <v>1670</v>
      </c>
      <c r="D45" s="89">
        <f>SUM(D36:D44)</f>
        <v>715</v>
      </c>
      <c r="E45" s="90">
        <f>SUM(E36:E44,E56)</f>
        <v>89</v>
      </c>
      <c r="F45" s="91">
        <f>SUM(F36:F44,F56)</f>
        <v>307</v>
      </c>
      <c r="G45" s="92">
        <f>SUM(G36:G44)</f>
        <v>559</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554</v>
      </c>
      <c r="D49" s="68">
        <f>SUM(Enero!D49+Febrero!D49+'Marzo '!D49+'Abril '!D49+'Mayo '!D49+Junio!D49+Julio!D49+Agosto!D49+Septiembre!D49+'Octubre '!D49+Noviembre!D49+'Diciembre '!D49)</f>
        <v>301</v>
      </c>
      <c r="E49" s="68">
        <f>SUM(Enero!E49+Febrero!E49+'Marzo '!E49+'Abril '!E49+'Mayo '!E49+Junio!E49+Julio!E49+Agosto!E49+Septiembre!E49+'Octubre '!E49+Noviembre!E49+'Diciembre '!E49)</f>
        <v>253</v>
      </c>
      <c r="F49" s="68">
        <f>SUM(Enero!F49+Febrero!F49+'Marzo '!F49+'Abril '!F49+'Mayo '!F49+Junio!F49+Julio!F49+Agosto!F49+Septiembre!F49+'Octubre '!F49+Noviembre!F49+'Diciembre '!F49)</f>
        <v>0</v>
      </c>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801</v>
      </c>
      <c r="D50" s="68">
        <f>SUM(Enero!D50+Febrero!D50+'Marzo '!D50+'Abril '!D50+'Mayo '!D50+Junio!D50+Julio!D50+Agosto!D50+Septiembre!D50+'Octubre '!D50+Noviembre!D50+'Diciembre '!D50)</f>
        <v>351</v>
      </c>
      <c r="E50" s="68">
        <f>SUM(Enero!E50+Febrero!E50+'Marzo '!E50+'Abril '!E50+'Mayo '!E50+Junio!E50+Julio!E50+Agosto!E50+Septiembre!E50+'Octubre '!E50+Noviembre!E50+'Diciembre '!E50)</f>
        <v>450</v>
      </c>
      <c r="F50" s="68">
        <f>SUM(Enero!F50+Febrero!F50+'Marzo '!F50+'Abril '!F50+'Mayo '!F50+Junio!F50+Julio!F50+Agosto!F50+Septiembre!F50+'Octubre '!F50+Noviembre!F50+'Diciembre '!F50)</f>
        <v>0</v>
      </c>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56</v>
      </c>
      <c r="D51" s="68">
        <f>SUM(Enero!D51+Febrero!D51+'Marzo '!D51+'Abril '!D51+'Mayo '!D51+Junio!D51+Julio!D51+Agosto!D51+Septiembre!D51+'Octubre '!D51+Noviembre!D51+'Diciembre '!D51)</f>
        <v>25</v>
      </c>
      <c r="E51" s="68">
        <f>SUM(Enero!E51+Febrero!E51+'Marzo '!E51+'Abril '!E51+'Mayo '!E51+Junio!E51+Julio!E51+Agosto!E51+Septiembre!E51+'Octubre '!E51+Noviembre!E51+'Diciembre '!E51)</f>
        <v>31</v>
      </c>
      <c r="F51" s="68">
        <f>SUM(Enero!F51+Febrero!F51+'Marzo '!F51+'Abril '!F51+'Mayo '!F51+Junio!F51+Julio!F51+Agosto!F51+Septiembre!F51+'Octubre '!F51+Noviembre!F51+'Diciembre '!F51)</f>
        <v>26</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117</v>
      </c>
      <c r="D52" s="68">
        <f>SUM(Enero!D52+Febrero!D52+'Marzo '!D52+'Abril '!D52+'Mayo '!D52+Junio!D52+Julio!D52+Agosto!D52+Septiembre!D52+'Octubre '!D52+Noviembre!D52+'Diciembre '!D52)</f>
        <v>64</v>
      </c>
      <c r="E52" s="68">
        <f>SUM(Enero!E52+Febrero!E52+'Marzo '!E52+'Abril '!E52+'Mayo '!E52+Junio!E52+Julio!E52+Agosto!E52+Septiembre!E52+'Octubre '!E52+Noviembre!E52+'Diciembre '!E52)</f>
        <v>53</v>
      </c>
      <c r="F52" s="68">
        <f>SUM(Enero!F52+Febrero!F52+'Marzo '!F52+'Abril '!F52+'Mayo '!F52+Junio!F52+Julio!F52+Agosto!F52+Septiembre!F52+'Octubre '!F52+Noviembre!F52+'Diciembre '!F52)</f>
        <v>8</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68">
        <f>SUM(Enero!D53+Febrero!D53+'Marzo '!D53+'Abril '!D53+'Mayo '!D53+Junio!D53+Julio!D53+Agosto!D53+Septiembre!D53+'Octubre '!D53+Noviembre!D53+'Diciembre '!D53)</f>
        <v>0</v>
      </c>
      <c r="E53" s="68">
        <f>SUM(Enero!E53+Febrero!E53+'Marzo '!E53+'Abril '!E53+'Mayo '!E53+Junio!E53+Julio!E53+Agosto!E53+Septiembre!E53+'Octubre '!E53+Noviembre!E53+'Diciembre '!E53)</f>
        <v>0</v>
      </c>
      <c r="F53" s="68">
        <f>SUM(Enero!F53+Febrero!F53+'Marzo '!F53+'Abril '!F53+'Mayo '!F53+Junio!F53+Julio!F53+Agosto!F53+Septiembre!F53+'Octubre '!F53+Noviembre!F53+'Diciembre '!F53)</f>
        <v>0</v>
      </c>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68">
        <f>SUM(Enero!D54+Febrero!D54+'Marzo '!D54+'Abril '!D54+'Mayo '!D54+Junio!D54+Julio!D54+Agosto!D54+Septiembre!D54+'Octubre '!D54+Noviembre!D54+'Diciembre '!D54)</f>
        <v>0</v>
      </c>
      <c r="E54" s="68">
        <f>SUM(Enero!E54+Febrero!E54+'Marzo '!E54+'Abril '!E54+'Mayo '!E54+Junio!E54+Julio!E54+Agosto!E54+Septiembre!E54+'Octubre '!E54+Noviembre!E54+'Diciembre '!E54)</f>
        <v>0</v>
      </c>
      <c r="F54" s="68">
        <f>SUM(Enero!F54+Febrero!F54+'Marzo '!F54+'Abril '!F54+'Mayo '!F54+Junio!F54+Julio!F54+Agosto!F54+Septiembre!F54+'Octubre '!F54+Noviembre!F54+'Diciembre '!F54)</f>
        <v>0</v>
      </c>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68">
        <f>SUM(Enero!D55+Febrero!D55+'Marzo '!D55+'Abril '!D55+'Mayo '!D55+Junio!D55+Julio!D55+Agosto!D55+Septiembre!D55+'Octubre '!D55+Noviembre!D55+'Diciembre '!D55)</f>
        <v>0</v>
      </c>
      <c r="E55" s="68">
        <f>SUM(Enero!E55+Febrero!E55+'Marzo '!E55+'Abril '!E55+'Mayo '!E55+Junio!E55+Julio!E55+Agosto!E55+Septiembre!E55+'Octubre '!E55+Noviembre!E55+'Diciembre '!E55)</f>
        <v>0</v>
      </c>
      <c r="F55" s="68">
        <f>SUM(Enero!F55+Febrero!F55+'Marzo '!F55+'Abril '!F55+'Mayo '!F55+Junio!F55+Julio!F55+Agosto!F55+Septiembre!F55+'Octubre '!F55+Noviembre!F55+'Diciembre '!F55)</f>
        <v>0</v>
      </c>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68">
        <f>SUM(Enero!D56+Febrero!D56+'Marzo '!D56+'Abril '!D56+'Mayo '!D56+Junio!D56+Julio!D56+Agosto!D56+Septiembre!D56+'Octubre '!D56+Noviembre!D56+'Diciembre '!D56)</f>
        <v>0</v>
      </c>
      <c r="E56" s="68">
        <f>SUM(Enero!E56+Febrero!E56+'Marzo '!E56+'Abril '!E56+'Mayo '!E56+Junio!E56+Julio!E56+Agosto!E56+Septiembre!E56+'Octubre '!E56+Noviembre!E56+'Diciembre '!E56)</f>
        <v>0</v>
      </c>
      <c r="F56" s="68">
        <f>SUM(Enero!F56+Febrero!F56+'Marzo '!F56+'Abril '!F56+'Mayo '!F56+Junio!F56+Julio!F56+Agosto!F56+Septiembre!F56+'Octubre '!F56+Noviembre!F56+'Diciembre '!F56)</f>
        <v>0</v>
      </c>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 t="s">
        <v>39</v>
      </c>
      <c r="E60" s="16" t="s">
        <v>69</v>
      </c>
      <c r="F60" s="16" t="s">
        <v>70</v>
      </c>
      <c r="G60" s="189"/>
      <c r="H60" s="131" t="s">
        <v>71</v>
      </c>
      <c r="I60" s="16"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68">
        <f>SUM(Enero!D61+Febrero!D61+'Marzo '!D61+'Abril '!D61+'Mayo '!D61+Junio!D61+Julio!D61+Agosto!D61+Septiembre!D61+'Octubre '!D61+Noviembre!D61+'Diciembre '!D61)</f>
        <v>0</v>
      </c>
      <c r="E61" s="68">
        <f>SUM(Enero!E61+Febrero!E61+'Marzo '!E61+'Abril '!E61+'Mayo '!E61+Junio!E61+Julio!E61+Agosto!E61+Septiembre!E61+'Octubre '!E61+Noviembre!E61+'Diciembre '!E61)</f>
        <v>0</v>
      </c>
      <c r="F61" s="68">
        <f>SUM(Enero!F61+Febrero!F61+'Marzo '!F61+'Abril '!F61+'Mayo '!F61+Junio!F61+Julio!F61+Agosto!F61+Septiembre!F61+'Octubre '!F61+Noviembre!F61+'Diciembre '!F61)</f>
        <v>0</v>
      </c>
      <c r="G61" s="68">
        <f>SUM(Enero!G61+Febrero!G61+'Marzo '!G61+'Abril '!G61+'Mayo '!G61+Junio!G61+Julio!G61+Agosto!G61+Septiembre!G61+'Octubre '!G61+Noviembre!G61+'Diciembre '!G61)</f>
        <v>0</v>
      </c>
      <c r="H61" s="68">
        <f>SUM(Enero!H61+Febrero!H61+'Marzo '!H61+'Abril '!H61+'Mayo '!H61+Junio!H61+Julio!H61+Agosto!H61+Septiembre!H61+'Octubre '!H61+Noviembre!H61+'Diciembre '!H61)</f>
        <v>0</v>
      </c>
      <c r="I61" s="68">
        <f>SUM(Enero!I61+Febrero!I61+'Marzo '!I61+'Abril '!I61+'Mayo '!I61+Junio!I61+Julio!I61+Agosto!I61+Septiembre!I61+'Octubre '!I61+Noviembre!I61+'Diciembre '!I61)</f>
        <v>0</v>
      </c>
      <c r="J61" s="33"/>
      <c r="K61" s="33"/>
      <c r="L61" s="33"/>
      <c r="M61" s="33"/>
      <c r="N61" s="33"/>
      <c r="O61" s="33"/>
      <c r="P61" s="33"/>
      <c r="BA61" s="31"/>
      <c r="BD61" s="31"/>
    </row>
    <row r="62" spans="1:58" s="23" customFormat="1" ht="15.75" customHeight="1" x14ac:dyDescent="0.15">
      <c r="A62" s="210" t="s">
        <v>73</v>
      </c>
      <c r="B62" s="211"/>
      <c r="C62" s="72">
        <f t="shared" si="3"/>
        <v>0</v>
      </c>
      <c r="D62" s="68">
        <f>SUM(Enero!D62+Febrero!D62+'Marzo '!D62+'Abril '!D62+'Mayo '!D62+Junio!D62+Julio!D62+Agosto!D62+Septiembre!D62+'Octubre '!D62+Noviembre!D62+'Diciembre '!D62)</f>
        <v>0</v>
      </c>
      <c r="E62" s="68">
        <f>SUM(Enero!E62+Febrero!E62+'Marzo '!E62+'Abril '!E62+'Mayo '!E62+Junio!E62+Julio!E62+Agosto!E62+Septiembre!E62+'Octubre '!E62+Noviembre!E62+'Diciembre '!E62)</f>
        <v>0</v>
      </c>
      <c r="F62" s="68">
        <f>SUM(Enero!F62+Febrero!F62+'Marzo '!F62+'Abril '!F62+'Mayo '!F62+Junio!F62+Julio!F62+Agosto!F62+Septiembre!F62+'Octubre '!F62+Noviembre!F62+'Diciembre '!F62)</f>
        <v>0</v>
      </c>
      <c r="G62" s="68">
        <f>SUM(Enero!G62+Febrero!G62+'Marzo '!G62+'Abril '!G62+'Mayo '!G62+Junio!G62+Julio!G62+Agosto!G62+Septiembre!G62+'Octubre '!G62+Noviembre!G62+'Diciembre '!G62)</f>
        <v>0</v>
      </c>
      <c r="H62" s="68">
        <f>SUM(Enero!H62+Febrero!H62+'Marzo '!H62+'Abril '!H62+'Mayo '!H62+Junio!H62+Julio!H62+Agosto!H62+Septiembre!H62+'Octubre '!H62+Noviembre!H62+'Diciembre '!H62)</f>
        <v>0</v>
      </c>
      <c r="I62" s="68">
        <f>SUM(Enero!I62+Febrero!I62+'Marzo '!I62+'Abril '!I62+'Mayo '!I62+Junio!I62+Julio!I62+Agosto!I62+Septiembre!I62+'Octubre '!I62+Noviembre!I62+'Diciembre '!I62)</f>
        <v>0</v>
      </c>
      <c r="J62" s="33"/>
      <c r="K62" s="33"/>
      <c r="L62" s="33"/>
      <c r="M62" s="33"/>
      <c r="N62" s="33"/>
      <c r="O62" s="33"/>
      <c r="P62" s="33"/>
      <c r="BA62" s="31"/>
      <c r="BD62" s="31"/>
    </row>
    <row r="63" spans="1:58" s="23" customFormat="1" ht="15.75" customHeight="1" x14ac:dyDescent="0.15">
      <c r="A63" s="210" t="s">
        <v>74</v>
      </c>
      <c r="B63" s="211"/>
      <c r="C63" s="72">
        <f t="shared" si="3"/>
        <v>0</v>
      </c>
      <c r="D63" s="68">
        <f>SUM(Enero!D63+Febrero!D63+'Marzo '!D63+'Abril '!D63+'Mayo '!D63+Junio!D63+Julio!D63+Agosto!D63+Septiembre!D63+'Octubre '!D63+Noviembre!D63+'Diciembre '!D63)</f>
        <v>0</v>
      </c>
      <c r="E63" s="68">
        <f>SUM(Enero!E63+Febrero!E63+'Marzo '!E63+'Abril '!E63+'Mayo '!E63+Junio!E63+Julio!E63+Agosto!E63+Septiembre!E63+'Octubre '!E63+Noviembre!E63+'Diciembre '!E63)</f>
        <v>0</v>
      </c>
      <c r="F63" s="68">
        <f>SUM(Enero!F63+Febrero!F63+'Marzo '!F63+'Abril '!F63+'Mayo '!F63+Junio!F63+Julio!F63+Agosto!F63+Septiembre!F63+'Octubre '!F63+Noviembre!F63+'Diciembre '!F63)</f>
        <v>0</v>
      </c>
      <c r="G63" s="68">
        <f>SUM(Enero!G63+Febrero!G63+'Marzo '!G63+'Abril '!G63+'Mayo '!G63+Junio!G63+Julio!G63+Agosto!G63+Septiembre!G63+'Octubre '!G63+Noviembre!G63+'Diciembre '!G63)</f>
        <v>0</v>
      </c>
      <c r="H63" s="68">
        <f>SUM(Enero!H63+Febrero!H63+'Marzo '!H63+'Abril '!H63+'Mayo '!H63+Junio!H63+Julio!H63+Agosto!H63+Septiembre!H63+'Octubre '!H63+Noviembre!H63+'Diciembre '!H63)</f>
        <v>0</v>
      </c>
      <c r="I63" s="68">
        <f>SUM(Enero!I63+Febrero!I63+'Marzo '!I63+'Abril '!I63+'Mayo '!I63+Junio!I63+Julio!I63+Agosto!I63+Septiembre!I63+'Octubre '!I63+Noviembre!I63+'Diciembre '!I63)</f>
        <v>0</v>
      </c>
      <c r="J63" s="33"/>
      <c r="K63" s="33"/>
      <c r="L63" s="33"/>
      <c r="M63" s="33"/>
      <c r="N63" s="33"/>
      <c r="O63" s="33"/>
      <c r="P63" s="33"/>
      <c r="BA63" s="31"/>
      <c r="BD63" s="31"/>
    </row>
    <row r="64" spans="1:58" s="23" customFormat="1" ht="15.75" customHeight="1" x14ac:dyDescent="0.15">
      <c r="A64" s="210" t="s">
        <v>75</v>
      </c>
      <c r="B64" s="211"/>
      <c r="C64" s="72">
        <f t="shared" si="3"/>
        <v>0</v>
      </c>
      <c r="D64" s="68">
        <f>SUM(Enero!D64+Febrero!D64+'Marzo '!D64+'Abril '!D64+'Mayo '!D64+Junio!D64+Julio!D64+Agosto!D64+Septiembre!D64+'Octubre '!D64+Noviembre!D64+'Diciembre '!D64)</f>
        <v>0</v>
      </c>
      <c r="E64" s="68">
        <f>SUM(Enero!E64+Febrero!E64+'Marzo '!E64+'Abril '!E64+'Mayo '!E64+Junio!E64+Julio!E64+Agosto!E64+Septiembre!E64+'Octubre '!E64+Noviembre!E64+'Diciembre '!E64)</f>
        <v>0</v>
      </c>
      <c r="F64" s="68">
        <f>SUM(Enero!F64+Febrero!F64+'Marzo '!F64+'Abril '!F64+'Mayo '!F64+Junio!F64+Julio!F64+Agosto!F64+Septiembre!F64+'Octubre '!F64+Noviembre!F64+'Diciembre '!F64)</f>
        <v>0</v>
      </c>
      <c r="G64" s="68">
        <f>SUM(Enero!G64+Febrero!G64+'Marzo '!G64+'Abril '!G64+'Mayo '!G64+Junio!G64+Julio!G64+Agosto!G64+Septiembre!G64+'Octubre '!G64+Noviembre!G64+'Diciembre '!G64)</f>
        <v>0</v>
      </c>
      <c r="H64" s="68">
        <f>SUM(Enero!H64+Febrero!H64+'Marzo '!H64+'Abril '!H64+'Mayo '!H64+Junio!H64+Julio!H64+Agosto!H64+Septiembre!H64+'Octubre '!H64+Noviembre!H64+'Diciembre '!H64)</f>
        <v>0</v>
      </c>
      <c r="I64" s="68">
        <f>SUM(Enero!I64+Febrero!I64+'Marzo '!I64+'Abril '!I64+'Mayo '!I64+Junio!I64+Julio!I64+Agosto!I64+Septiembre!I64+'Octubre '!I64+Noviembre!I64+'Diciembre '!I64)</f>
        <v>0</v>
      </c>
      <c r="J64" s="33"/>
      <c r="K64" s="33"/>
      <c r="L64" s="33"/>
      <c r="M64" s="33"/>
      <c r="N64" s="33"/>
      <c r="O64" s="33"/>
      <c r="P64" s="33"/>
      <c r="BA64" s="31"/>
      <c r="BD64" s="31"/>
    </row>
    <row r="65" spans="1:56" s="23" customFormat="1" ht="15" customHeight="1" x14ac:dyDescent="0.15">
      <c r="A65" s="210" t="s">
        <v>76</v>
      </c>
      <c r="B65" s="211"/>
      <c r="C65" s="72">
        <f t="shared" si="3"/>
        <v>0</v>
      </c>
      <c r="D65" s="68">
        <f>SUM(Enero!D65+Febrero!D65+'Marzo '!D65+'Abril '!D65+'Mayo '!D65+Junio!D65+Julio!D65+Agosto!D65+Septiembre!D65+'Octubre '!D65+Noviembre!D65+'Diciembre '!D65)</f>
        <v>0</v>
      </c>
      <c r="E65" s="68">
        <f>SUM(Enero!E65+Febrero!E65+'Marzo '!E65+'Abril '!E65+'Mayo '!E65+Junio!E65+Julio!E65+Agosto!E65+Septiembre!E65+'Octubre '!E65+Noviembre!E65+'Diciembre '!E65)</f>
        <v>0</v>
      </c>
      <c r="F65" s="68">
        <f>SUM(Enero!F65+Febrero!F65+'Marzo '!F65+'Abril '!F65+'Mayo '!F65+Junio!F65+Julio!F65+Agosto!F65+Septiembre!F65+'Octubre '!F65+Noviembre!F65+'Diciembre '!F65)</f>
        <v>0</v>
      </c>
      <c r="G65" s="68">
        <f>SUM(Enero!G65+Febrero!G65+'Marzo '!G65+'Abril '!G65+'Mayo '!G65+Junio!G65+Julio!G65+Agosto!G65+Septiembre!G65+'Octubre '!G65+Noviembre!G65+'Diciembre '!G65)</f>
        <v>0</v>
      </c>
      <c r="H65" s="68">
        <f>SUM(Enero!H65+Febrero!H65+'Marzo '!H65+'Abril '!H65+'Mayo '!H65+Junio!H65+Julio!H65+Agosto!H65+Septiembre!H65+'Octubre '!H65+Noviembre!H65+'Diciembre '!H65)</f>
        <v>0</v>
      </c>
      <c r="I65" s="68">
        <f>SUM(Enero!I65+Febrero!I65+'Marzo '!I65+'Abril '!I65+'Mayo '!I65+Junio!I65+Julio!I65+Agosto!I65+Septiembre!I65+'Octubre '!I65+Noviembre!I65+'Diciembre '!I65)</f>
        <v>0</v>
      </c>
      <c r="J65" s="33"/>
      <c r="K65" s="33"/>
      <c r="L65" s="33"/>
      <c r="M65" s="33"/>
      <c r="N65" s="33"/>
      <c r="O65" s="33"/>
      <c r="P65" s="33"/>
      <c r="BA65" s="31"/>
      <c r="BD65" s="31"/>
    </row>
    <row r="66" spans="1:56" s="23" customFormat="1" ht="15" customHeight="1" x14ac:dyDescent="0.15">
      <c r="A66" s="198" t="s">
        <v>77</v>
      </c>
      <c r="B66" s="199"/>
      <c r="C66" s="138">
        <f t="shared" si="3"/>
        <v>0</v>
      </c>
      <c r="D66" s="68">
        <f>SUM(Enero!D66+Febrero!D66+'Marzo '!D66+'Abril '!D66+'Mayo '!D66+Junio!D66+Julio!D66+Agosto!D66+Septiembre!D66+'Octubre '!D66+Noviembre!D66+'Diciembre '!D66)</f>
        <v>0</v>
      </c>
      <c r="E66" s="68">
        <f>SUM(Enero!E66+Febrero!E66+'Marzo '!E66+'Abril '!E66+'Mayo '!E66+Junio!E66+Julio!E66+Agosto!E66+Septiembre!E66+'Octubre '!E66+Noviembre!E66+'Diciembre '!E66)</f>
        <v>0</v>
      </c>
      <c r="F66" s="68">
        <f>SUM(Enero!F66+Febrero!F66+'Marzo '!F66+'Abril '!F66+'Mayo '!F66+Junio!F66+Julio!F66+Agosto!F66+Septiembre!F66+'Octubre '!F66+Noviembre!F66+'Diciembre '!F66)</f>
        <v>0</v>
      </c>
      <c r="G66" s="68">
        <f>SUM(Enero!G66+Febrero!G66+'Marzo '!G66+'Abril '!G66+'Mayo '!G66+Junio!G66+Julio!G66+Agosto!G66+Septiembre!G66+'Octubre '!G66+Noviembre!G66+'Diciembre '!G66)</f>
        <v>0</v>
      </c>
      <c r="H66" s="68">
        <f>SUM(Enero!H66+Febrero!H66+'Marzo '!H66+'Abril '!H66+'Mayo '!H66+Junio!H66+Julio!H66+Agosto!H66+Septiembre!H66+'Octubre '!H66+Noviembre!H66+'Diciembre '!H66)</f>
        <v>0</v>
      </c>
      <c r="I66" s="68">
        <f>SUM(Enero!I66+Febrero!I66+'Marzo '!I66+'Abril '!I66+'Mayo '!I66+Junio!I66+Julio!I66+Agosto!I66+Septiembre!I66+'Octubre '!I66+Noviembre!I66+'Diciembre '!I66)</f>
        <v>0</v>
      </c>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9770</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D56:IV56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A48:C54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WVI983085:WVN983086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C57:IV65536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D48:F55 I1:IV44 C1:C44 D1:F8 D9:H44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E22" sqref="E22"/>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",[10]NOMBRE!B2," - ","( ",[10]NOMBRE!C2,[10]NOMBRE!D2,[10]NOMBRE!E2,[10]NOMBRE!F2,[10]NOMBRE!G2," )")</f>
        <v>COMUNA: Linares - ( 07401 )</v>
      </c>
      <c r="B2" s="2"/>
      <c r="C2" s="2"/>
      <c r="D2" s="2"/>
      <c r="E2" s="2"/>
      <c r="F2" s="2"/>
      <c r="G2" s="2"/>
      <c r="H2" s="2"/>
      <c r="I2" s="2"/>
      <c r="J2" s="2"/>
      <c r="K2" s="2"/>
    </row>
    <row r="3" spans="1:58"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",[10]NOMBRE!B6," - ","( ",[10]NOMBRE!C6,[10]NOMBRE!D6," )")</f>
        <v>MES: SEPTIEMBRE - ( 09 )</v>
      </c>
      <c r="B4" s="2"/>
      <c r="C4" s="2"/>
      <c r="D4" s="2"/>
      <c r="E4" s="2"/>
      <c r="F4" s="2"/>
      <c r="G4" s="2"/>
      <c r="H4" s="2"/>
      <c r="I4" s="2"/>
      <c r="J4" s="2"/>
      <c r="K4" s="2"/>
    </row>
    <row r="5" spans="1:58" s="3" customFormat="1" ht="12.75" customHeight="1" x14ac:dyDescent="0.15">
      <c r="A5" s="5" t="str">
        <f>CONCATENATE("AÑO: ",[10]NOMBRE!B7)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49</v>
      </c>
      <c r="D40" s="68">
        <v>49</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304</v>
      </c>
      <c r="D44" s="52"/>
      <c r="E44" s="73">
        <v>45</v>
      </c>
      <c r="F44" s="74">
        <v>98</v>
      </c>
      <c r="G44" s="88">
        <v>161</v>
      </c>
      <c r="H44" s="3"/>
      <c r="I44" s="15"/>
      <c r="J44" s="8"/>
      <c r="K44" s="8"/>
      <c r="L44" s="8"/>
      <c r="M44" s="8"/>
      <c r="N44" s="8"/>
      <c r="O44" s="8"/>
      <c r="P44" s="9"/>
      <c r="Q44" s="9"/>
      <c r="R44" s="9"/>
      <c r="S44" s="9"/>
      <c r="T44" s="9"/>
    </row>
    <row r="45" spans="1:58" s="23" customFormat="1" ht="15" customHeight="1" x14ac:dyDescent="0.15">
      <c r="A45" s="174" t="s">
        <v>4</v>
      </c>
      <c r="B45" s="175"/>
      <c r="C45" s="89">
        <f>SUM(D45:G45)</f>
        <v>353</v>
      </c>
      <c r="D45" s="89">
        <f>SUM(D36:D44)</f>
        <v>49</v>
      </c>
      <c r="E45" s="90">
        <f>SUM(E36:E44,E56)</f>
        <v>45</v>
      </c>
      <c r="F45" s="91">
        <f>SUM(F36:F44,F56)</f>
        <v>98</v>
      </c>
      <c r="G45" s="92">
        <f>SUM(G36:G44)</f>
        <v>161</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117</v>
      </c>
      <c r="D49" s="104">
        <v>63</v>
      </c>
      <c r="E49" s="105">
        <v>54</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128</v>
      </c>
      <c r="D50" s="109">
        <v>52</v>
      </c>
      <c r="E50" s="110">
        <v>76</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22</v>
      </c>
      <c r="D51" s="104">
        <v>11</v>
      </c>
      <c r="E51" s="105">
        <v>11</v>
      </c>
      <c r="F51" s="113">
        <v>1</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37</v>
      </c>
      <c r="D52" s="116">
        <v>17</v>
      </c>
      <c r="E52" s="117">
        <v>20</v>
      </c>
      <c r="F52" s="118">
        <v>2</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2023</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workbookViewId="0">
      <selection activeCell="A21" sqref="A21:B21"/>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",[11]NOMBRE!B2," - ","( ",[11]NOMBRE!C2,[11]NOMBRE!D2,[11]NOMBRE!E2,[11]NOMBRE!F2,[11]NOMBRE!G2," )")</f>
        <v>COMUNA: Linares - ( 07401 )</v>
      </c>
      <c r="B2" s="2"/>
      <c r="C2" s="2"/>
      <c r="D2" s="2"/>
      <c r="E2" s="2"/>
      <c r="F2" s="2"/>
      <c r="G2" s="2"/>
      <c r="H2" s="2"/>
      <c r="I2" s="2"/>
      <c r="J2" s="2"/>
      <c r="K2" s="2"/>
    </row>
    <row r="3" spans="1:58"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",[11]NOMBRE!B6," - ","( ",[11]NOMBRE!C6,[11]NOMBRE!D6," )")</f>
        <v>MES: OCTUBRE - ( 10 )</v>
      </c>
      <c r="B4" s="2"/>
      <c r="C4" s="2"/>
      <c r="D4" s="2"/>
      <c r="E4" s="2"/>
      <c r="F4" s="2"/>
      <c r="G4" s="2"/>
      <c r="H4" s="2"/>
      <c r="I4" s="2"/>
      <c r="J4" s="2"/>
      <c r="K4" s="2"/>
    </row>
    <row r="5" spans="1:58" s="3" customFormat="1" ht="12.75" customHeight="1" x14ac:dyDescent="0.15">
      <c r="A5" s="5" t="str">
        <f>CONCATENATE("AÑO: ",[11]NOMBRE!B7)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33</v>
      </c>
      <c r="D40" s="68">
        <v>33</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356</v>
      </c>
      <c r="D44" s="52">
        <v>222</v>
      </c>
      <c r="E44" s="73"/>
      <c r="F44" s="74">
        <v>0</v>
      </c>
      <c r="G44" s="88">
        <v>134</v>
      </c>
      <c r="H44" s="3"/>
      <c r="I44" s="15"/>
      <c r="J44" s="8"/>
      <c r="K44" s="8"/>
      <c r="L44" s="8"/>
      <c r="M44" s="8"/>
      <c r="N44" s="8"/>
      <c r="O44" s="8"/>
      <c r="P44" s="9"/>
      <c r="Q44" s="9"/>
      <c r="R44" s="9"/>
      <c r="S44" s="9"/>
      <c r="T44" s="9"/>
    </row>
    <row r="45" spans="1:58" s="23" customFormat="1" ht="15" customHeight="1" x14ac:dyDescent="0.15">
      <c r="A45" s="174" t="s">
        <v>4</v>
      </c>
      <c r="B45" s="175"/>
      <c r="C45" s="89">
        <f>SUM(D45:G45)</f>
        <v>389</v>
      </c>
      <c r="D45" s="89">
        <f>SUM(D36:D44)</f>
        <v>255</v>
      </c>
      <c r="E45" s="90">
        <f>SUM(E36:E44,E56)</f>
        <v>0</v>
      </c>
      <c r="F45" s="91">
        <f>SUM(F36:F44,F56)</f>
        <v>0</v>
      </c>
      <c r="G45" s="92">
        <f>SUM(G36:G44)</f>
        <v>134</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106</v>
      </c>
      <c r="D49" s="104">
        <v>62</v>
      </c>
      <c r="E49" s="105">
        <v>44</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232</v>
      </c>
      <c r="D50" s="109">
        <v>105</v>
      </c>
      <c r="E50" s="110">
        <v>127</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6</v>
      </c>
      <c r="D51" s="104">
        <v>3</v>
      </c>
      <c r="E51" s="105">
        <v>3</v>
      </c>
      <c r="F51" s="113">
        <v>1</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14</v>
      </c>
      <c r="D52" s="116">
        <v>8</v>
      </c>
      <c r="E52" s="117">
        <v>6</v>
      </c>
      <c r="F52" s="118">
        <v>1</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2274</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workbookViewId="0">
      <selection activeCell="A8" sqref="A8:B8"/>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",[12]NOMBRE!B2," - ","( ",[12]NOMBRE!C2,[12]NOMBRE!D2,[12]NOMBRE!E2,[12]NOMBRE!F2,[12]NOMBRE!G2," )")</f>
        <v>COMUNA: Linares - ( 07401 )</v>
      </c>
      <c r="B2" s="2"/>
      <c r="C2" s="2"/>
      <c r="D2" s="2"/>
      <c r="E2" s="2"/>
      <c r="F2" s="2"/>
      <c r="G2" s="2"/>
      <c r="H2" s="2"/>
      <c r="I2" s="2"/>
      <c r="J2" s="2"/>
      <c r="K2" s="2"/>
    </row>
    <row r="3" spans="1:58"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",[12]NOMBRE!B6," - ","( ",[12]NOMBRE!C6,[12]NOMBRE!D6," )")</f>
        <v>MES: NOVIEMBRE - ( 11 )</v>
      </c>
      <c r="B4" s="2"/>
      <c r="C4" s="2"/>
      <c r="D4" s="2"/>
      <c r="E4" s="2"/>
      <c r="F4" s="2"/>
      <c r="G4" s="2"/>
      <c r="H4" s="2"/>
      <c r="I4" s="2"/>
      <c r="J4" s="2"/>
      <c r="K4" s="2"/>
    </row>
    <row r="5" spans="1:58" s="3" customFormat="1" ht="12.75" customHeight="1" x14ac:dyDescent="0.15">
      <c r="A5" s="5" t="str">
        <f>CONCATENATE("AÑO: ",[12]NOMBRE!B7)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4"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4"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48</v>
      </c>
      <c r="D40" s="68">
        <v>48</v>
      </c>
      <c r="E40" s="69"/>
      <c r="F40" s="70"/>
      <c r="G40" s="71"/>
      <c r="H40" s="3"/>
      <c r="I40" s="15"/>
      <c r="J40" s="8"/>
      <c r="K40" s="8"/>
      <c r="L40" s="8"/>
      <c r="M40" s="8"/>
      <c r="N40" s="8"/>
      <c r="O40" s="8"/>
      <c r="P40" s="9"/>
      <c r="Q40" s="9"/>
      <c r="R40" s="9"/>
      <c r="S40" s="9"/>
      <c r="T40" s="9"/>
    </row>
    <row r="41" spans="1:58" s="23" customFormat="1" ht="15" customHeight="1" x14ac:dyDescent="0.15">
      <c r="A41" s="181"/>
      <c r="B41" s="163"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154</v>
      </c>
      <c r="D44" s="52"/>
      <c r="E44" s="73">
        <v>32</v>
      </c>
      <c r="F44" s="74">
        <v>51</v>
      </c>
      <c r="G44" s="88">
        <v>71</v>
      </c>
      <c r="H44" s="3"/>
      <c r="I44" s="15"/>
      <c r="J44" s="8"/>
      <c r="K44" s="8"/>
      <c r="L44" s="8"/>
      <c r="M44" s="8"/>
      <c r="N44" s="8"/>
      <c r="O44" s="8"/>
      <c r="P44" s="9"/>
      <c r="Q44" s="9"/>
      <c r="R44" s="9"/>
      <c r="S44" s="9"/>
      <c r="T44" s="9"/>
    </row>
    <row r="45" spans="1:58" s="23" customFormat="1" ht="15" customHeight="1" x14ac:dyDescent="0.15">
      <c r="A45" s="174" t="s">
        <v>4</v>
      </c>
      <c r="B45" s="175"/>
      <c r="C45" s="89">
        <f>SUM(D45:G45)</f>
        <v>202</v>
      </c>
      <c r="D45" s="89">
        <f>SUM(D36:D44)</f>
        <v>48</v>
      </c>
      <c r="E45" s="90">
        <f>SUM(E36:E44,E56)</f>
        <v>32</v>
      </c>
      <c r="F45" s="91">
        <f>SUM(F36:F44,F56)</f>
        <v>51</v>
      </c>
      <c r="G45" s="92">
        <f>SUM(G36:G44)</f>
        <v>71</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4"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76</v>
      </c>
      <c r="D49" s="104">
        <v>45</v>
      </c>
      <c r="E49" s="105">
        <v>31</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45</v>
      </c>
      <c r="D50" s="109">
        <v>30</v>
      </c>
      <c r="E50" s="110">
        <v>15</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33</v>
      </c>
      <c r="D52" s="116">
        <v>20</v>
      </c>
      <c r="E52" s="117">
        <v>13</v>
      </c>
      <c r="F52" s="118">
        <v>1</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4" t="s">
        <v>39</v>
      </c>
      <c r="E60" s="164" t="s">
        <v>69</v>
      </c>
      <c r="F60" s="164" t="s">
        <v>70</v>
      </c>
      <c r="G60" s="189"/>
      <c r="H60" s="131" t="s">
        <v>71</v>
      </c>
      <c r="I60" s="164"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1117</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1:B61"/>
    <mergeCell ref="A62:B62"/>
    <mergeCell ref="A63:B63"/>
    <mergeCell ref="A64:B64"/>
    <mergeCell ref="A65:B65"/>
    <mergeCell ref="A66:B66"/>
    <mergeCell ref="A55:B55"/>
    <mergeCell ref="A56:B56"/>
    <mergeCell ref="A58:B60"/>
    <mergeCell ref="C58:G58"/>
    <mergeCell ref="H58:I59"/>
    <mergeCell ref="C59:C60"/>
    <mergeCell ref="D59:F59"/>
    <mergeCell ref="G59:G60"/>
    <mergeCell ref="A48:B48"/>
    <mergeCell ref="A49:B49"/>
    <mergeCell ref="A50:B50"/>
    <mergeCell ref="A51:A52"/>
    <mergeCell ref="A53:B53"/>
    <mergeCell ref="A54:B54"/>
    <mergeCell ref="A38:B38"/>
    <mergeCell ref="A39:B39"/>
    <mergeCell ref="A40:A42"/>
    <mergeCell ref="A43:B43"/>
    <mergeCell ref="A44:B44"/>
    <mergeCell ref="A45:B45"/>
    <mergeCell ref="A31:B31"/>
    <mergeCell ref="A32:B32"/>
    <mergeCell ref="A33:B33"/>
    <mergeCell ref="A35:B35"/>
    <mergeCell ref="A36:B36"/>
    <mergeCell ref="A37:B37"/>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6:G6"/>
    <mergeCell ref="A8:B8"/>
    <mergeCell ref="A9:B9"/>
    <mergeCell ref="A10:B10"/>
    <mergeCell ref="A11:B11"/>
    <mergeCell ref="A12:B12"/>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9" sqref="C19"/>
    </sheetView>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31" workbookViewId="0">
      <selection activeCell="A24" sqref="A24:B24"/>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",[2]NOMBRE!B2," - ","( ",[2]NOMBRE!C2,[2]NOMBRE!D2,[2]NOMBRE!E2,[2]NOMBRE!F2,[2]NOMBRE!G2," )")</f>
        <v>COMUNA: LINARES  - ( 07401 )</v>
      </c>
      <c r="B2" s="2"/>
      <c r="C2" s="2"/>
      <c r="D2" s="2"/>
      <c r="E2" s="2"/>
      <c r="F2" s="2"/>
      <c r="G2" s="2"/>
      <c r="H2" s="2"/>
      <c r="I2" s="2"/>
      <c r="J2" s="2"/>
      <c r="K2" s="2"/>
    </row>
    <row r="3" spans="1:58" s="3" customFormat="1" ht="12.75" customHeight="1" x14ac:dyDescent="0.2">
      <c r="A3" s="1" t="str">
        <f>CONCATENATE("ESTABLECIMIENTO/ESTRATEGIA: ",[2]NOMBRE!B3," - ","( ",[2]NOMBRE!C3,[2]NOMBRE!D3,[2]NOMBRE!E3,[2]NOMBRE!F3,[2]NOMBRE!G3,[2]NOMBRE!H3," )")</f>
        <v>ESTABLECIMIENTO/ESTRATEGIA: HOSPITAL DE LINARES  - ( 116108 )</v>
      </c>
      <c r="B3" s="2"/>
      <c r="C3" s="2"/>
      <c r="D3" s="4"/>
      <c r="E3" s="2"/>
      <c r="F3" s="2"/>
      <c r="G3" s="2"/>
      <c r="H3" s="2"/>
      <c r="I3" s="2"/>
      <c r="J3" s="2"/>
      <c r="K3" s="2"/>
    </row>
    <row r="4" spans="1:58" s="3" customFormat="1" ht="12.75" customHeight="1" x14ac:dyDescent="0.15">
      <c r="A4" s="1" t="str">
        <f>CONCATENATE("MES: ",[2]NOMBRE!B6," - ","( ",[2]NOMBRE!C6,[2]NOMBRE!D6," )")</f>
        <v>MES: ENERO - ( 01 )</v>
      </c>
      <c r="B4" s="2"/>
      <c r="C4" s="2"/>
      <c r="D4" s="2"/>
      <c r="E4" s="2"/>
      <c r="F4" s="2"/>
      <c r="G4" s="2"/>
      <c r="H4" s="2"/>
      <c r="I4" s="2"/>
      <c r="J4" s="2"/>
      <c r="K4" s="2"/>
    </row>
    <row r="5" spans="1:58" s="3" customFormat="1" ht="12.75" customHeight="1" x14ac:dyDescent="0.15">
      <c r="A5" s="5" t="str">
        <f>CONCATENATE("AÑO: ",[2]NOMBRE!B7)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50" t="s">
        <v>4</v>
      </c>
      <c r="D8" s="17" t="s">
        <v>5</v>
      </c>
      <c r="E8" s="18" t="s">
        <v>6</v>
      </c>
      <c r="F8" s="19" t="s">
        <v>7</v>
      </c>
      <c r="G8" s="20" t="s">
        <v>8</v>
      </c>
      <c r="H8" s="21" t="s">
        <v>9</v>
      </c>
      <c r="I8" s="22" t="s">
        <v>10</v>
      </c>
      <c r="J8" s="153"/>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154"/>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154"/>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154"/>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154"/>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154"/>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154"/>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154"/>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154"/>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154"/>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154"/>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154"/>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154"/>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155"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154"/>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154"/>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154"/>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154"/>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154"/>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154"/>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154"/>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155"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155"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155"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154"/>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154"/>
      <c r="K33" s="32"/>
      <c r="L33" s="33"/>
      <c r="M33" s="33"/>
      <c r="N33" s="33"/>
      <c r="O33" s="33"/>
      <c r="P33" s="33"/>
      <c r="Q33" s="33"/>
      <c r="BC33" s="31"/>
      <c r="BF33" s="31"/>
    </row>
    <row r="34" spans="1:58" s="23" customFormat="1" ht="30" customHeight="1" x14ac:dyDescent="0.2">
      <c r="A34" s="59" t="s">
        <v>36</v>
      </c>
      <c r="B34" s="60"/>
      <c r="C34" s="60"/>
      <c r="D34" s="61"/>
      <c r="E34" s="62"/>
      <c r="F34" s="62"/>
      <c r="G34" s="63"/>
      <c r="H34" s="156"/>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50" t="s">
        <v>39</v>
      </c>
      <c r="H35" s="157"/>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158"/>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158"/>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158"/>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158"/>
      <c r="I39" s="15"/>
      <c r="J39" s="8"/>
      <c r="K39" s="8"/>
      <c r="L39" s="8"/>
      <c r="M39" s="8"/>
      <c r="N39" s="8"/>
      <c r="O39" s="8"/>
      <c r="P39" s="9"/>
      <c r="Q39" s="9"/>
      <c r="R39" s="9"/>
      <c r="S39" s="9"/>
      <c r="T39" s="9"/>
    </row>
    <row r="40" spans="1:58" s="23" customFormat="1" ht="15" customHeight="1" x14ac:dyDescent="0.15">
      <c r="A40" s="181" t="s">
        <v>44</v>
      </c>
      <c r="B40" s="77" t="s">
        <v>45</v>
      </c>
      <c r="C40" s="78">
        <f t="shared" si="1"/>
        <v>49</v>
      </c>
      <c r="D40" s="68">
        <v>49</v>
      </c>
      <c r="E40" s="69"/>
      <c r="F40" s="70"/>
      <c r="G40" s="71"/>
      <c r="H40" s="158"/>
      <c r="I40" s="15"/>
      <c r="J40" s="8"/>
      <c r="K40" s="8"/>
      <c r="L40" s="8"/>
      <c r="M40" s="8"/>
      <c r="N40" s="8"/>
      <c r="O40" s="8"/>
      <c r="P40" s="9"/>
      <c r="Q40" s="9"/>
      <c r="R40" s="9"/>
      <c r="S40" s="9"/>
      <c r="T40" s="9"/>
    </row>
    <row r="41" spans="1:58" s="23" customFormat="1" ht="15" customHeight="1" x14ac:dyDescent="0.15">
      <c r="A41" s="181"/>
      <c r="B41" s="149" t="s">
        <v>46</v>
      </c>
      <c r="C41" s="24">
        <f t="shared" si="1"/>
        <v>0</v>
      </c>
      <c r="D41" s="52"/>
      <c r="E41" s="73"/>
      <c r="F41" s="74"/>
      <c r="G41" s="75"/>
      <c r="H41" s="158"/>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158"/>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158"/>
      <c r="I43" s="15"/>
      <c r="J43" s="8"/>
      <c r="K43" s="8"/>
      <c r="L43" s="8"/>
      <c r="M43" s="8"/>
      <c r="N43" s="8"/>
      <c r="O43" s="8"/>
      <c r="P43" s="9"/>
      <c r="Q43" s="9"/>
      <c r="R43" s="9"/>
      <c r="S43" s="9"/>
      <c r="T43" s="9"/>
    </row>
    <row r="44" spans="1:58" s="23" customFormat="1" ht="15.75" customHeight="1" x14ac:dyDescent="0.15">
      <c r="A44" s="182" t="s">
        <v>49</v>
      </c>
      <c r="B44" s="183"/>
      <c r="C44" s="87">
        <f>SUM(D44:G44)</f>
        <v>0</v>
      </c>
      <c r="D44" s="52"/>
      <c r="E44" s="73"/>
      <c r="F44" s="74"/>
      <c r="G44" s="88"/>
      <c r="H44" s="158"/>
      <c r="I44" s="15"/>
      <c r="J44" s="8"/>
      <c r="K44" s="8"/>
      <c r="L44" s="8"/>
      <c r="M44" s="8"/>
      <c r="N44" s="8"/>
      <c r="O44" s="8"/>
      <c r="P44" s="9"/>
      <c r="Q44" s="9"/>
      <c r="R44" s="9"/>
      <c r="S44" s="9"/>
      <c r="T44" s="9"/>
    </row>
    <row r="45" spans="1:58" s="23" customFormat="1" ht="15" customHeight="1" x14ac:dyDescent="0.15">
      <c r="A45" s="174" t="s">
        <v>4</v>
      </c>
      <c r="B45" s="175"/>
      <c r="C45" s="89">
        <f>SUM(D45:G45)</f>
        <v>49</v>
      </c>
      <c r="D45" s="89">
        <f>SUM(D36:D42,D56)</f>
        <v>49</v>
      </c>
      <c r="E45" s="90">
        <f>SUM(E36:E42,E56)</f>
        <v>0</v>
      </c>
      <c r="F45" s="91">
        <f>SUM(F36:F42,F56)</f>
        <v>0</v>
      </c>
      <c r="G45" s="92">
        <f>SUM(G43:G44)</f>
        <v>0</v>
      </c>
      <c r="H45" s="158"/>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50"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155"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155"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159"/>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155"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155"/>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158"/>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160"/>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50" t="s">
        <v>39</v>
      </c>
      <c r="E60" s="150" t="s">
        <v>69</v>
      </c>
      <c r="F60" s="150" t="s">
        <v>70</v>
      </c>
      <c r="G60" s="189"/>
      <c r="H60" s="131" t="s">
        <v>71</v>
      </c>
      <c r="I60" s="150"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196</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22" workbookViewId="0">
      <selection activeCell="D36" sqref="D3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",[3]NOMBRE!B2," - ","( ",[3]NOMBRE!C2,[3]NOMBRE!D2,[3]NOMBRE!E2,[3]NOMBRE!F2,[3]NOMBRE!G2," )")</f>
        <v>COMUNA: LINARES  - ( 07401 )</v>
      </c>
      <c r="B2" s="2"/>
      <c r="C2" s="2"/>
      <c r="D2" s="2"/>
      <c r="E2" s="2"/>
      <c r="F2" s="2"/>
      <c r="G2" s="2"/>
      <c r="H2" s="2"/>
      <c r="I2" s="2"/>
      <c r="J2" s="2"/>
      <c r="K2" s="2"/>
    </row>
    <row r="3" spans="1:58" s="3" customFormat="1" ht="12.75" customHeight="1" x14ac:dyDescent="0.2">
      <c r="A3" s="1" t="str">
        <f>CONCATENATE("ESTABLECIMIENTO/ESTRATEGIA: ",[3]NOMBRE!B3," - ","( ",[3]NOMBRE!C3,[3]NOMBRE!D3,[3]NOMBRE!E3,[3]NOMBRE!F3,[3]NOMBRE!G3,[3]NOMBRE!H3," )")</f>
        <v>ESTABLECIMIENTO/ESTRATEGIA: HOSPITAL DE LINARES  - ( 118108 )</v>
      </c>
      <c r="B3" s="2"/>
      <c r="C3" s="2"/>
      <c r="D3" s="4"/>
      <c r="E3" s="2"/>
      <c r="F3" s="2"/>
      <c r="G3" s="2"/>
      <c r="H3" s="2"/>
      <c r="I3" s="2"/>
      <c r="J3" s="2"/>
      <c r="K3" s="2"/>
    </row>
    <row r="4" spans="1:58" s="3" customFormat="1" ht="12.75" customHeight="1" x14ac:dyDescent="0.15">
      <c r="A4" s="1" t="str">
        <f>CONCATENATE("MES: ",[3]NOMBRE!B6," - ","( ",[3]NOMBRE!C6,[3]NOMBRE!D6," )")</f>
        <v>MES: FEBRERO - ( 02 )</v>
      </c>
      <c r="B4" s="2"/>
      <c r="C4" s="2"/>
      <c r="D4" s="2"/>
      <c r="E4" s="2"/>
      <c r="F4" s="2"/>
      <c r="G4" s="2"/>
      <c r="H4" s="2"/>
      <c r="I4" s="2"/>
      <c r="J4" s="2"/>
      <c r="K4" s="2"/>
    </row>
    <row r="5" spans="1:58" s="3" customFormat="1" ht="12.75" customHeight="1" x14ac:dyDescent="0.15">
      <c r="A5" s="5" t="str">
        <f>CONCATENATE("AÑO: ",[3]NOMBRE!B7)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5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5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41</v>
      </c>
      <c r="D40" s="68">
        <v>41</v>
      </c>
      <c r="E40" s="69"/>
      <c r="F40" s="70"/>
      <c r="G40" s="71"/>
      <c r="H40" s="3"/>
      <c r="I40" s="15"/>
      <c r="J40" s="8"/>
      <c r="K40" s="8"/>
      <c r="L40" s="8"/>
      <c r="M40" s="8"/>
      <c r="N40" s="8"/>
      <c r="O40" s="8"/>
      <c r="P40" s="9"/>
      <c r="Q40" s="9"/>
      <c r="R40" s="9"/>
      <c r="S40" s="9"/>
      <c r="T40" s="9"/>
    </row>
    <row r="41" spans="1:58" s="23" customFormat="1" ht="15" customHeight="1" x14ac:dyDescent="0.15">
      <c r="A41" s="181"/>
      <c r="B41" s="15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0</v>
      </c>
      <c r="D44" s="52"/>
      <c r="E44" s="73"/>
      <c r="F44" s="74"/>
      <c r="G44" s="88"/>
      <c r="H44" s="3"/>
      <c r="I44" s="15"/>
      <c r="J44" s="8"/>
      <c r="K44" s="8"/>
      <c r="L44" s="8"/>
      <c r="M44" s="8"/>
      <c r="N44" s="8"/>
      <c r="O44" s="8"/>
      <c r="P44" s="9"/>
      <c r="Q44" s="9"/>
      <c r="R44" s="9"/>
      <c r="S44" s="9"/>
      <c r="T44" s="9"/>
    </row>
    <row r="45" spans="1:58" s="23" customFormat="1" ht="15" customHeight="1" x14ac:dyDescent="0.15">
      <c r="A45" s="174" t="s">
        <v>4</v>
      </c>
      <c r="B45" s="175"/>
      <c r="C45" s="89">
        <f>SUM(D45:G45)</f>
        <v>41</v>
      </c>
      <c r="D45" s="89">
        <f>SUM(D36:D44)</f>
        <v>41</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5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51" t="s">
        <v>39</v>
      </c>
      <c r="E60" s="151" t="s">
        <v>69</v>
      </c>
      <c r="F60" s="151" t="s">
        <v>70</v>
      </c>
      <c r="G60" s="189"/>
      <c r="H60" s="131" t="s">
        <v>71</v>
      </c>
      <c r="I60" s="15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164</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C9" sqref="C9"/>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",[4]NOMBRE!B2," - ","( ",[4]NOMBRE!C2,[4]NOMBRE!D2,[4]NOMBRE!E2,[4]NOMBRE!F2,[4]NOMBRE!G2," )")</f>
        <v>COMUNA: LINARES - ( 07401 )</v>
      </c>
      <c r="B2" s="2"/>
      <c r="C2" s="2"/>
      <c r="D2" s="2"/>
      <c r="E2" s="2"/>
      <c r="F2" s="2"/>
      <c r="G2" s="2"/>
      <c r="H2" s="2"/>
      <c r="I2" s="2"/>
      <c r="J2" s="2"/>
      <c r="K2" s="2"/>
    </row>
    <row r="3" spans="1:58" s="3" customFormat="1" ht="12.75" customHeight="1" x14ac:dyDescent="0.2">
      <c r="A3" s="1" t="str">
        <f>CONCATENATE("ESTABLECIMIENTO/ESTRATEGIA: ",[4]NOMBRE!B3," - ","( ",[4]NOMBRE!C3,[4]NOMBRE!D3,[4]NOMBRE!E3,[4]NOMBRE!F3,[4]NOMBRE!G3,[4]NOMBRE!H3," )")</f>
        <v>ESTABLECIMIENTO/ESTRATEGIA: HOSPITAL DE LINARES  - ( 116108 )</v>
      </c>
      <c r="B3" s="2"/>
      <c r="C3" s="2"/>
      <c r="D3" s="4"/>
      <c r="E3" s="2"/>
      <c r="F3" s="2"/>
      <c r="G3" s="2"/>
      <c r="H3" s="2"/>
      <c r="I3" s="2"/>
      <c r="J3" s="2"/>
      <c r="K3" s="2"/>
    </row>
    <row r="4" spans="1:58" s="3" customFormat="1" ht="12.75" customHeight="1" x14ac:dyDescent="0.15">
      <c r="A4" s="1" t="str">
        <f>CONCATENATE("MES: ",[4]NOMBRE!B6," - ","( ",[4]NOMBRE!C6,[4]NOMBRE!D6," )")</f>
        <v>MES: MARZO - ( 03 )</v>
      </c>
      <c r="B4" s="2"/>
      <c r="C4" s="2"/>
      <c r="D4" s="2"/>
      <c r="E4" s="2"/>
      <c r="F4" s="2"/>
      <c r="G4" s="2"/>
      <c r="H4" s="2"/>
      <c r="I4" s="2"/>
      <c r="J4" s="2"/>
      <c r="K4" s="2"/>
    </row>
    <row r="5" spans="1:58" s="3" customFormat="1" ht="12.75" customHeight="1" x14ac:dyDescent="0.15">
      <c r="A5" s="5" t="str">
        <f>CONCATENATE("AÑO: ",[4]NOMBRE!B7)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38</v>
      </c>
      <c r="D40" s="68">
        <v>38</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0</v>
      </c>
      <c r="D44" s="52"/>
      <c r="E44" s="73"/>
      <c r="F44" s="74"/>
      <c r="G44" s="88"/>
      <c r="H44" s="3"/>
      <c r="I44" s="15"/>
      <c r="J44" s="8"/>
      <c r="K44" s="8"/>
      <c r="L44" s="8"/>
      <c r="M44" s="8"/>
      <c r="N44" s="8"/>
      <c r="O44" s="8"/>
      <c r="P44" s="9"/>
      <c r="Q44" s="9"/>
      <c r="R44" s="9"/>
      <c r="S44" s="9"/>
      <c r="T44" s="9"/>
    </row>
    <row r="45" spans="1:58" s="23" customFormat="1" ht="15" customHeight="1" x14ac:dyDescent="0.15">
      <c r="A45" s="174" t="s">
        <v>4</v>
      </c>
      <c r="B45" s="175"/>
      <c r="C45" s="89">
        <f>SUM(D45:G45)</f>
        <v>38</v>
      </c>
      <c r="D45" s="89">
        <f>SUM(D36:D44)</f>
        <v>38</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152</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6" workbookViewId="0">
      <selection activeCell="F12" sqref="F12"/>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",[5]NOMBRE!B2," - ","( ",[5]NOMBRE!C2,[5]NOMBRE!D2,[5]NOMBRE!E2,[5]NOMBRE!F2,[5]NOMBRE!G2," )")</f>
        <v>COMUNA: LINARES - ( 07408 )</v>
      </c>
      <c r="B2" s="2"/>
      <c r="C2" s="2"/>
      <c r="D2" s="2"/>
      <c r="E2" s="2"/>
      <c r="F2" s="2"/>
      <c r="G2" s="2"/>
      <c r="H2" s="2"/>
      <c r="I2" s="2"/>
      <c r="J2" s="2"/>
      <c r="K2" s="2"/>
    </row>
    <row r="3" spans="1:58" s="3" customFormat="1" ht="12.75" customHeight="1" x14ac:dyDescent="0.2">
      <c r="A3" s="1" t="str">
        <f>CONCATENATE("ESTABLECIMIENTO/ESTRATEGIA: ",[5]NOMBRE!B3," - ","( ",[5]NOMBRE!C3,[5]NOMBRE!D3,[5]NOMBRE!E3,[5]NOMBRE!F3,[5]NOMBRE!G3,[5]NOMBRE!H3," )")</f>
        <v>ESTABLECIMIENTO/ESTRATEGIA: HOSPITAL DE LINARES  - ( 116108 )</v>
      </c>
      <c r="B3" s="2"/>
      <c r="C3" s="2"/>
      <c r="D3" s="4"/>
      <c r="E3" s="2"/>
      <c r="F3" s="2"/>
      <c r="G3" s="2"/>
      <c r="H3" s="2"/>
      <c r="I3" s="2"/>
      <c r="J3" s="2"/>
      <c r="K3" s="2"/>
    </row>
    <row r="4" spans="1:58" s="3" customFormat="1" ht="12.75" customHeight="1" x14ac:dyDescent="0.15">
      <c r="A4" s="1" t="str">
        <f>CONCATENATE("MES: ",[5]NOMBRE!B6," - ","( ",[5]NOMBRE!C6,[5]NOMBRE!D6," )")</f>
        <v>MES: ABRIL - ( 04 )</v>
      </c>
      <c r="B4" s="2"/>
      <c r="C4" s="2"/>
      <c r="D4" s="2"/>
      <c r="E4" s="2"/>
      <c r="F4" s="2"/>
      <c r="G4" s="2"/>
      <c r="H4" s="2"/>
      <c r="I4" s="2"/>
      <c r="J4" s="2"/>
      <c r="K4" s="2"/>
    </row>
    <row r="5" spans="1:58" s="3" customFormat="1" ht="12.75" customHeight="1" x14ac:dyDescent="0.15">
      <c r="A5" s="5" t="str">
        <f>CONCATENATE("AÑO: ",[5]NOMBRE!B7)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14</v>
      </c>
      <c r="D40" s="68">
        <v>14</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0</v>
      </c>
      <c r="D44" s="52"/>
      <c r="E44" s="73"/>
      <c r="F44" s="74"/>
      <c r="G44" s="88"/>
      <c r="H44" s="3"/>
      <c r="I44" s="15"/>
      <c r="J44" s="8"/>
      <c r="K44" s="8"/>
      <c r="L44" s="8"/>
      <c r="M44" s="8"/>
      <c r="N44" s="8"/>
      <c r="O44" s="8"/>
      <c r="P44" s="9"/>
      <c r="Q44" s="9"/>
      <c r="R44" s="9"/>
      <c r="S44" s="9"/>
      <c r="T44" s="9"/>
    </row>
    <row r="45" spans="1:58" s="23" customFormat="1" ht="15" customHeight="1" x14ac:dyDescent="0.15">
      <c r="A45" s="174" t="s">
        <v>4</v>
      </c>
      <c r="B45" s="175"/>
      <c r="C45" s="89">
        <f>SUM(D45:G45)</f>
        <v>14</v>
      </c>
      <c r="D45" s="89">
        <f>SUM(D36:D44)</f>
        <v>14</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56</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6" workbookViewId="0">
      <selection activeCell="F19" sqref="F19"/>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",[6]NOMBRE!B2," - ","( ",[6]NOMBRE!C2,[6]NOMBRE!D2,[6]NOMBRE!E2,[6]NOMBRE!F2,[6]NOMBRE!G2," )")</f>
        <v>COMUNA: LINARES  - ( 07401 )</v>
      </c>
      <c r="B2" s="2"/>
      <c r="C2" s="2"/>
      <c r="D2" s="2"/>
      <c r="E2" s="2"/>
      <c r="F2" s="2"/>
      <c r="G2" s="2"/>
      <c r="H2" s="2"/>
      <c r="I2" s="2"/>
      <c r="J2" s="2"/>
      <c r="K2" s="2"/>
    </row>
    <row r="3" spans="1:58" s="3" customFormat="1" ht="12.75" customHeight="1" x14ac:dyDescent="0.2">
      <c r="A3" s="1" t="str">
        <f>CONCATENATE("ESTABLECIMIENTO/ESTRATEGIA: ",[6]NOMBRE!B3," - ","( ",[6]NOMBRE!C3,[6]NOMBRE!D3,[6]NOMBRE!E3,[6]NOMBRE!F3,[6]NOMBRE!G3,[6]NOMBRE!H3," )")</f>
        <v>ESTABLECIMIENTO/ESTRATEGIA: HOSPITAL DE LINARES  - ( 116108 )</v>
      </c>
      <c r="B3" s="2"/>
      <c r="C3" s="2"/>
      <c r="D3" s="4"/>
      <c r="E3" s="2"/>
      <c r="F3" s="2"/>
      <c r="G3" s="2"/>
      <c r="H3" s="2"/>
      <c r="I3" s="2"/>
      <c r="J3" s="2"/>
      <c r="K3" s="2"/>
    </row>
    <row r="4" spans="1:58" s="3" customFormat="1" ht="12.75" customHeight="1" x14ac:dyDescent="0.15">
      <c r="A4" s="1" t="str">
        <f>CONCATENATE("MES: ",[6]NOMBRE!B6," - ","( ",[6]NOMBRE!C6,[6]NOMBRE!D6," )")</f>
        <v>MES: MAYO - ( 05 )</v>
      </c>
      <c r="B4" s="2"/>
      <c r="C4" s="2"/>
      <c r="D4" s="2"/>
      <c r="E4" s="2"/>
      <c r="F4" s="2"/>
      <c r="G4" s="2"/>
      <c r="H4" s="2"/>
      <c r="I4" s="2"/>
      <c r="J4" s="2"/>
      <c r="K4" s="2"/>
    </row>
    <row r="5" spans="1:58" s="3" customFormat="1" ht="12.75" customHeight="1" x14ac:dyDescent="0.15">
      <c r="A5" s="5" t="str">
        <f>CONCATENATE("AÑO: ",[6]NOMBRE!B7)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22</v>
      </c>
      <c r="D40" s="68">
        <v>22</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28</v>
      </c>
      <c r="D44" s="52">
        <v>6</v>
      </c>
      <c r="E44" s="73">
        <v>1</v>
      </c>
      <c r="F44" s="74">
        <v>4</v>
      </c>
      <c r="G44" s="88">
        <v>17</v>
      </c>
      <c r="H44" s="3"/>
      <c r="I44" s="15"/>
      <c r="J44" s="8"/>
      <c r="K44" s="8"/>
      <c r="L44" s="8"/>
      <c r="M44" s="8"/>
      <c r="N44" s="8"/>
      <c r="O44" s="8"/>
      <c r="P44" s="9"/>
      <c r="Q44" s="9"/>
      <c r="R44" s="9"/>
      <c r="S44" s="9"/>
      <c r="T44" s="9"/>
    </row>
    <row r="45" spans="1:58" s="23" customFormat="1" ht="15" customHeight="1" x14ac:dyDescent="0.15">
      <c r="A45" s="174" t="s">
        <v>4</v>
      </c>
      <c r="B45" s="175"/>
      <c r="C45" s="89">
        <f>SUM(D45:G45)</f>
        <v>50</v>
      </c>
      <c r="D45" s="89">
        <f>SUM(D36:D44)</f>
        <v>28</v>
      </c>
      <c r="E45" s="90">
        <f>SUM(E36:E44,E56)</f>
        <v>1</v>
      </c>
      <c r="F45" s="91">
        <f>SUM(F36:F44,F56)</f>
        <v>4</v>
      </c>
      <c r="G45" s="92">
        <f>SUM(G36:G44)</f>
        <v>17</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200</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A6" sqref="A6:G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",[7]NOMBRE!B2," - ","( ",[7]NOMBRE!C2,[7]NOMBRE!D2,[7]NOMBRE!E2,[7]NOMBRE!F2,[7]NOMBRE!G2," )")</f>
        <v>COMUNA: LINARES  - ( 07401 )</v>
      </c>
      <c r="B2" s="2"/>
      <c r="C2" s="2"/>
      <c r="D2" s="2"/>
      <c r="E2" s="2"/>
      <c r="F2" s="2"/>
      <c r="G2" s="2"/>
      <c r="H2" s="2"/>
      <c r="I2" s="2"/>
      <c r="J2" s="2"/>
      <c r="K2" s="2"/>
    </row>
    <row r="3" spans="1:58" s="3" customFormat="1" ht="12.75" customHeight="1" x14ac:dyDescent="0.2">
      <c r="A3" s="1" t="str">
        <f>CONCATENATE("ESTABLECIMIENTO/ESTRATEGIA: ",[7]NOMBRE!B3," - ","( ",[7]NOMBRE!C3,[7]NOMBRE!D3,[7]NOMBRE!E3,[7]NOMBRE!F3,[7]NOMBRE!G3,[7]NOMBRE!H3," )")</f>
        <v>ESTABLECIMIENTO/ESTRATEGIA: HOSPITAL DE LINARES  - ( 116108 )</v>
      </c>
      <c r="B3" s="2"/>
      <c r="C3" s="2"/>
      <c r="D3" s="4"/>
      <c r="E3" s="2"/>
      <c r="F3" s="2"/>
      <c r="G3" s="2"/>
      <c r="H3" s="2"/>
      <c r="I3" s="2"/>
      <c r="J3" s="2"/>
      <c r="K3" s="2"/>
    </row>
    <row r="4" spans="1:58" s="3" customFormat="1" ht="12.75" customHeight="1" x14ac:dyDescent="0.15">
      <c r="A4" s="1" t="str">
        <f>CONCATENATE("MES: ",[7]NOMBRE!B6," - ","( ",[7]NOMBRE!C6,[7]NOMBRE!D6," )")</f>
        <v>MES: JUNIO - ( 06 )</v>
      </c>
      <c r="B4" s="2"/>
      <c r="C4" s="2"/>
      <c r="D4" s="2"/>
      <c r="E4" s="2"/>
      <c r="F4" s="2"/>
      <c r="G4" s="2"/>
      <c r="H4" s="2"/>
      <c r="I4" s="2"/>
      <c r="J4" s="2"/>
      <c r="K4" s="2"/>
    </row>
    <row r="5" spans="1:58" s="3" customFormat="1" ht="12.75" customHeight="1" x14ac:dyDescent="0.15">
      <c r="A5" s="5" t="str">
        <f>CONCATENATE("AÑO: ",[7]NOMBRE!B7)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30</v>
      </c>
      <c r="D40" s="68">
        <v>30</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35</v>
      </c>
      <c r="D44" s="52">
        <v>35</v>
      </c>
      <c r="E44" s="73"/>
      <c r="F44" s="74"/>
      <c r="G44" s="88"/>
      <c r="H44" s="3"/>
      <c r="I44" s="15"/>
      <c r="J44" s="8"/>
      <c r="K44" s="8"/>
      <c r="L44" s="8"/>
      <c r="M44" s="8"/>
      <c r="N44" s="8"/>
      <c r="O44" s="8"/>
      <c r="P44" s="9"/>
      <c r="Q44" s="9"/>
      <c r="R44" s="9"/>
      <c r="S44" s="9"/>
      <c r="T44" s="9"/>
    </row>
    <row r="45" spans="1:58" s="23" customFormat="1" ht="15" customHeight="1" x14ac:dyDescent="0.15">
      <c r="A45" s="174" t="s">
        <v>4</v>
      </c>
      <c r="B45" s="175"/>
      <c r="C45" s="89">
        <f>SUM(D45:G45)</f>
        <v>65</v>
      </c>
      <c r="D45" s="89">
        <f>SUM(D36:D44)</f>
        <v>65</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105</v>
      </c>
      <c r="D49" s="104">
        <v>35</v>
      </c>
      <c r="E49" s="105">
        <v>70</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154</v>
      </c>
      <c r="D50" s="109">
        <v>35</v>
      </c>
      <c r="E50" s="110">
        <v>119</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28</v>
      </c>
      <c r="D51" s="104">
        <v>11</v>
      </c>
      <c r="E51" s="105">
        <v>17</v>
      </c>
      <c r="F51" s="113">
        <v>24</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858</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D12" sqref="D12"/>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",[8]NOMBRE!B2," - ","( ",[8]NOMBRE!C2,[8]NOMBRE!D2,[8]NOMBRE!E2,[8]NOMBRE!F2,[8]NOMBRE!G2," )")</f>
        <v>COMUNA: LINARES - ( 07401 )</v>
      </c>
      <c r="B2" s="2"/>
      <c r="C2" s="2"/>
      <c r="D2" s="2"/>
      <c r="E2" s="2"/>
      <c r="F2" s="2"/>
      <c r="G2" s="2"/>
      <c r="H2" s="2"/>
      <c r="I2" s="2"/>
      <c r="J2" s="2"/>
      <c r="K2" s="2"/>
    </row>
    <row r="3" spans="1:58" s="3" customFormat="1" ht="12.75" customHeight="1" x14ac:dyDescent="0.2">
      <c r="A3" s="1" t="str">
        <f>CONCATENATE("ESTABLECIMIENTO/ESTRATEGIA: ",[8]NOMBRE!B3," - ","( ",[8]NOMBRE!C3,[8]NOMBRE!D3,[8]NOMBRE!E3,[8]NOMBRE!F3,[8]NOMBRE!G3,[8]NOMBRE!H3," )")</f>
        <v>ESTABLECIMIENTO/ESTRATEGIA: HOSPITAL DE LINARES - ( 116108 )</v>
      </c>
      <c r="B3" s="2"/>
      <c r="C3" s="2"/>
      <c r="D3" s="4"/>
      <c r="E3" s="2"/>
      <c r="F3" s="2"/>
      <c r="G3" s="2"/>
      <c r="H3" s="2"/>
      <c r="I3" s="2"/>
      <c r="J3" s="2"/>
      <c r="K3" s="2"/>
    </row>
    <row r="4" spans="1:58" s="3" customFormat="1" ht="12.75" customHeight="1" x14ac:dyDescent="0.15">
      <c r="A4" s="1" t="str">
        <f>CONCATENATE("MES: ",[8]NOMBRE!B6," - ","( ",[8]NOMBRE!C6,[8]NOMBRE!D6," )")</f>
        <v>MES: JULIO - ( 07 )</v>
      </c>
      <c r="B4" s="2"/>
      <c r="C4" s="2"/>
      <c r="D4" s="2"/>
      <c r="E4" s="2"/>
      <c r="F4" s="2"/>
      <c r="G4" s="2"/>
      <c r="H4" s="2"/>
      <c r="I4" s="2"/>
      <c r="J4" s="2"/>
      <c r="K4" s="2"/>
    </row>
    <row r="5" spans="1:58" s="3" customFormat="1" ht="12.75" customHeight="1" x14ac:dyDescent="0.15">
      <c r="A5" s="5" t="str">
        <f>CONCATENATE("AÑO: ",[8]NOMBRE!B7)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25</v>
      </c>
      <c r="D40" s="68">
        <v>25</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176</v>
      </c>
      <c r="D44" s="52">
        <v>84</v>
      </c>
      <c r="E44" s="73"/>
      <c r="F44" s="74"/>
      <c r="G44" s="88">
        <v>92</v>
      </c>
      <c r="H44" s="3"/>
      <c r="I44" s="15"/>
      <c r="J44" s="8"/>
      <c r="K44" s="8"/>
      <c r="L44" s="8"/>
      <c r="M44" s="8"/>
      <c r="N44" s="8"/>
      <c r="O44" s="8"/>
      <c r="P44" s="9"/>
      <c r="Q44" s="9"/>
      <c r="R44" s="9"/>
      <c r="S44" s="9"/>
      <c r="T44" s="9"/>
    </row>
    <row r="45" spans="1:58" s="23" customFormat="1" ht="15" customHeight="1" x14ac:dyDescent="0.15">
      <c r="A45" s="174" t="s">
        <v>4</v>
      </c>
      <c r="B45" s="175"/>
      <c r="C45" s="89">
        <f>SUM(D45:G45)</f>
        <v>201</v>
      </c>
      <c r="D45" s="89">
        <f>SUM(D36:D44)</f>
        <v>109</v>
      </c>
      <c r="E45" s="90">
        <f>SUM(E36:E44,E56)</f>
        <v>0</v>
      </c>
      <c r="F45" s="91">
        <f>SUM(F36:F44,F56)</f>
        <v>0</v>
      </c>
      <c r="G45" s="92">
        <f>SUM(G36:G44)</f>
        <v>92</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55</v>
      </c>
      <c r="D49" s="104">
        <v>33</v>
      </c>
      <c r="E49" s="105">
        <v>22</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108</v>
      </c>
      <c r="D50" s="109">
        <v>41</v>
      </c>
      <c r="E50" s="110">
        <v>67</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13</v>
      </c>
      <c r="D52" s="116">
        <v>7</v>
      </c>
      <c r="E52" s="117">
        <v>6</v>
      </c>
      <c r="F52" s="118">
        <v>2</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1158</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sqref="A1:XFD104857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",[9]NOMBRE!B2," - ","( ",[9]NOMBRE!C2,[9]NOMBRE!D2,[9]NOMBRE!E2,[9]NOMBRE!F2,[9]NOMBRE!G2," )")</f>
        <v>COMUNA: Linares - ( 07401 )</v>
      </c>
      <c r="B2" s="2"/>
      <c r="C2" s="2"/>
      <c r="D2" s="2"/>
      <c r="E2" s="2"/>
      <c r="F2" s="2"/>
      <c r="G2" s="2"/>
      <c r="H2" s="2"/>
      <c r="I2" s="2"/>
      <c r="J2" s="2"/>
      <c r="K2" s="2"/>
    </row>
    <row r="3" spans="1:58"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",[9]NOMBRE!B6," - ","( ",[9]NOMBRE!C6,[9]NOMBRE!D6," )")</f>
        <v>MES: AGOSTO - ( 08 )</v>
      </c>
      <c r="B4" s="2"/>
      <c r="C4" s="2"/>
      <c r="D4" s="2"/>
      <c r="E4" s="2"/>
      <c r="F4" s="2"/>
      <c r="G4" s="2"/>
      <c r="H4" s="2"/>
      <c r="I4" s="2"/>
      <c r="J4" s="2"/>
      <c r="K4" s="2"/>
    </row>
    <row r="5" spans="1:58" s="3" customFormat="1" ht="12.75" customHeight="1" x14ac:dyDescent="0.15">
      <c r="A5" s="5" t="str">
        <f>CONCATENATE("AÑO: ",[9]NOMBRE!B7)</f>
        <v>AÑO: 2015</v>
      </c>
      <c r="B5" s="2"/>
      <c r="C5" s="2"/>
      <c r="D5" s="2"/>
      <c r="E5" s="2"/>
      <c r="F5" s="2"/>
      <c r="G5" s="2"/>
      <c r="H5" s="2"/>
      <c r="I5" s="2"/>
      <c r="J5" s="2"/>
      <c r="K5" s="2"/>
    </row>
    <row r="6" spans="1:58" s="9" customFormat="1" ht="39.75" customHeight="1" x14ac:dyDescent="0.2">
      <c r="A6" s="167" t="s">
        <v>1</v>
      </c>
      <c r="B6" s="167"/>
      <c r="C6" s="167"/>
      <c r="D6" s="167"/>
      <c r="E6" s="167"/>
      <c r="F6" s="167"/>
      <c r="G6" s="167"/>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68" t="s">
        <v>3</v>
      </c>
      <c r="B8" s="169"/>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170" t="s">
        <v>11</v>
      </c>
      <c r="B9" s="171"/>
      <c r="C9" s="24">
        <f>SUM(D9:F9)</f>
        <v>0</v>
      </c>
      <c r="D9" s="25"/>
      <c r="E9" s="26"/>
      <c r="F9" s="27"/>
      <c r="G9" s="28"/>
      <c r="H9" s="29"/>
      <c r="I9" s="30"/>
      <c r="J9" s="31"/>
      <c r="K9" s="32"/>
      <c r="L9" s="33"/>
      <c r="M9" s="33"/>
      <c r="N9" s="33"/>
      <c r="O9" s="33"/>
      <c r="P9" s="33"/>
      <c r="Q9" s="33"/>
      <c r="BC9" s="31"/>
      <c r="BF9" s="31"/>
    </row>
    <row r="10" spans="1:58" s="23" customFormat="1" ht="15" customHeight="1" x14ac:dyDescent="0.15">
      <c r="A10" s="165" t="s">
        <v>12</v>
      </c>
      <c r="B10" s="166"/>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165" t="s">
        <v>13</v>
      </c>
      <c r="B11" s="166"/>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165" t="s">
        <v>14</v>
      </c>
      <c r="B12" s="166"/>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165" t="s">
        <v>15</v>
      </c>
      <c r="B13" s="166"/>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165" t="s">
        <v>16</v>
      </c>
      <c r="B14" s="166"/>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165" t="s">
        <v>17</v>
      </c>
      <c r="B15" s="166"/>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165" t="s">
        <v>18</v>
      </c>
      <c r="B16" s="166"/>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165" t="s">
        <v>19</v>
      </c>
      <c r="B17" s="172"/>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165" t="s">
        <v>20</v>
      </c>
      <c r="B18" s="166"/>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165" t="s">
        <v>21</v>
      </c>
      <c r="B19" s="166"/>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165" t="s">
        <v>22</v>
      </c>
      <c r="B20" s="166"/>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165" t="s">
        <v>23</v>
      </c>
      <c r="B21" s="166"/>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165" t="s">
        <v>24</v>
      </c>
      <c r="B22" s="166"/>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165" t="s">
        <v>25</v>
      </c>
      <c r="B23" s="166"/>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165" t="s">
        <v>26</v>
      </c>
      <c r="B24" s="172"/>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165" t="s">
        <v>27</v>
      </c>
      <c r="B25" s="172"/>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165" t="s">
        <v>28</v>
      </c>
      <c r="B26" s="166"/>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165" t="s">
        <v>29</v>
      </c>
      <c r="B27" s="172"/>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170" t="s">
        <v>30</v>
      </c>
      <c r="B28" s="173"/>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165" t="s">
        <v>31</v>
      </c>
      <c r="B29" s="166"/>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165" t="s">
        <v>32</v>
      </c>
      <c r="B30" s="166"/>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165" t="s">
        <v>33</v>
      </c>
      <c r="B31" s="166"/>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170" t="s">
        <v>34</v>
      </c>
      <c r="B32" s="171"/>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176" t="s">
        <v>35</v>
      </c>
      <c r="B33" s="177"/>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68" t="s">
        <v>3</v>
      </c>
      <c r="B35" s="178"/>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179" t="s">
        <v>40</v>
      </c>
      <c r="B36" s="180"/>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165" t="s">
        <v>41</v>
      </c>
      <c r="B37" s="172"/>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165" t="s">
        <v>42</v>
      </c>
      <c r="B38" s="172"/>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165" t="s">
        <v>43</v>
      </c>
      <c r="B39" s="172"/>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181" t="s">
        <v>44</v>
      </c>
      <c r="B40" s="77" t="s">
        <v>45</v>
      </c>
      <c r="C40" s="78">
        <f t="shared" si="1"/>
        <v>19</v>
      </c>
      <c r="D40" s="68">
        <v>19</v>
      </c>
      <c r="E40" s="69"/>
      <c r="F40" s="70"/>
      <c r="G40" s="71"/>
      <c r="H40" s="3"/>
      <c r="I40" s="15"/>
      <c r="J40" s="8"/>
      <c r="K40" s="8"/>
      <c r="L40" s="8"/>
      <c r="M40" s="8"/>
      <c r="N40" s="8"/>
      <c r="O40" s="8"/>
      <c r="P40" s="9"/>
      <c r="Q40" s="9"/>
      <c r="R40" s="9"/>
      <c r="S40" s="9"/>
      <c r="T40" s="9"/>
    </row>
    <row r="41" spans="1:58" s="23" customFormat="1" ht="15" customHeight="1" x14ac:dyDescent="0.15">
      <c r="A41" s="181"/>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181"/>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170" t="s">
        <v>48</v>
      </c>
      <c r="B43" s="171"/>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182" t="s">
        <v>49</v>
      </c>
      <c r="B44" s="183"/>
      <c r="C44" s="87">
        <f>SUM(D44:G44)</f>
        <v>249</v>
      </c>
      <c r="D44" s="52"/>
      <c r="E44" s="73">
        <v>11</v>
      </c>
      <c r="F44" s="74">
        <v>154</v>
      </c>
      <c r="G44" s="88">
        <v>84</v>
      </c>
      <c r="H44" s="3"/>
      <c r="I44" s="15"/>
      <c r="J44" s="8"/>
      <c r="K44" s="8"/>
      <c r="L44" s="8"/>
      <c r="M44" s="8"/>
      <c r="N44" s="8"/>
      <c r="O44" s="8"/>
      <c r="P44" s="9"/>
      <c r="Q44" s="9"/>
      <c r="R44" s="9"/>
      <c r="S44" s="9"/>
      <c r="T44" s="9"/>
    </row>
    <row r="45" spans="1:58" s="23" customFormat="1" ht="15" customHeight="1" x14ac:dyDescent="0.15">
      <c r="A45" s="174" t="s">
        <v>4</v>
      </c>
      <c r="B45" s="175"/>
      <c r="C45" s="89">
        <f>SUM(D45:G45)</f>
        <v>268</v>
      </c>
      <c r="D45" s="89">
        <f>SUM(D36:D44)</f>
        <v>19</v>
      </c>
      <c r="E45" s="90">
        <f>SUM(E36:E44,E56)</f>
        <v>11</v>
      </c>
      <c r="F45" s="91">
        <f>SUM(F36:F44,F56)</f>
        <v>154</v>
      </c>
      <c r="G45" s="92">
        <f>SUM(G36:G44)</f>
        <v>84</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68" t="s">
        <v>3</v>
      </c>
      <c r="B48" s="178"/>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95</v>
      </c>
      <c r="D49" s="104">
        <v>63</v>
      </c>
      <c r="E49" s="105">
        <v>32</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134</v>
      </c>
      <c r="D50" s="109">
        <v>88</v>
      </c>
      <c r="E50" s="110">
        <v>46</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20</v>
      </c>
      <c r="D52" s="116">
        <v>12</v>
      </c>
      <c r="E52" s="117">
        <v>8</v>
      </c>
      <c r="F52" s="118">
        <v>2</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200" t="s">
        <v>61</v>
      </c>
      <c r="B55" s="200"/>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201" t="s">
        <v>62</v>
      </c>
      <c r="B56" s="201"/>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86" t="s">
        <v>64</v>
      </c>
      <c r="B58" s="202"/>
      <c r="C58" s="206" t="s">
        <v>65</v>
      </c>
      <c r="D58" s="206"/>
      <c r="E58" s="206"/>
      <c r="F58" s="206"/>
      <c r="G58" s="207"/>
      <c r="H58" s="184" t="s">
        <v>66</v>
      </c>
      <c r="I58" s="185"/>
      <c r="J58" s="8"/>
      <c r="K58" s="8"/>
      <c r="L58" s="8"/>
      <c r="M58" s="8"/>
      <c r="N58" s="8"/>
      <c r="O58" s="8"/>
      <c r="P58" s="9"/>
      <c r="Q58" s="9"/>
      <c r="R58" s="9"/>
      <c r="S58" s="9"/>
      <c r="T58" s="9"/>
    </row>
    <row r="59" spans="1:58" s="23" customFormat="1" ht="15" customHeight="1" x14ac:dyDescent="0.15">
      <c r="A59" s="203"/>
      <c r="B59" s="204"/>
      <c r="C59" s="186" t="s">
        <v>4</v>
      </c>
      <c r="D59" s="168" t="s">
        <v>67</v>
      </c>
      <c r="E59" s="169"/>
      <c r="F59" s="178"/>
      <c r="G59" s="188" t="s">
        <v>68</v>
      </c>
      <c r="H59" s="184"/>
      <c r="I59" s="185"/>
      <c r="J59" s="8"/>
      <c r="K59" s="8"/>
      <c r="L59" s="8"/>
      <c r="M59" s="8"/>
      <c r="N59" s="8"/>
      <c r="O59" s="8"/>
      <c r="P59" s="9"/>
      <c r="Q59" s="9"/>
      <c r="R59" s="9"/>
      <c r="S59" s="9"/>
      <c r="T59" s="9"/>
    </row>
    <row r="60" spans="1:58" s="23" customFormat="1" ht="23.25" customHeight="1" x14ac:dyDescent="0.15">
      <c r="A60" s="187"/>
      <c r="B60" s="205"/>
      <c r="C60" s="187"/>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208" t="s">
        <v>72</v>
      </c>
      <c r="B61" s="209"/>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210" t="s">
        <v>73</v>
      </c>
      <c r="B62" s="211"/>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210" t="s">
        <v>74</v>
      </c>
      <c r="B63" s="211"/>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210" t="s">
        <v>75</v>
      </c>
      <c r="B64" s="211"/>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210" t="s">
        <v>76</v>
      </c>
      <c r="B65" s="211"/>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98" t="s">
        <v>77</v>
      </c>
      <c r="B66" s="199"/>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1572</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2015-12-18T13:37:38Z</dcterms:modified>
</cp:coreProperties>
</file>