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" yWindow="30" windowWidth="14400" windowHeight="12105"/>
  </bookViews>
  <sheets>
    <sheet name="CONSOLIDADO" sheetId="2" r:id="rId1"/>
    <sheet name="ENERO " sheetId="1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45621"/>
</workbook>
</file>

<file path=xl/calcChain.xml><?xml version="1.0" encoding="utf-8"?>
<calcChain xmlns="http://schemas.openxmlformats.org/spreadsheetml/2006/main">
  <c r="C48" i="2" l="1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47" i="2"/>
  <c r="D47" i="2"/>
  <c r="CJ86" i="12"/>
  <c r="CI86" i="12"/>
  <c r="CH86" i="12"/>
  <c r="CG86" i="12"/>
  <c r="CF86" i="12"/>
  <c r="CE86" i="12"/>
  <c r="CD86" i="12"/>
  <c r="CC86" i="12"/>
  <c r="CB86" i="12"/>
  <c r="CA86" i="12"/>
  <c r="BZ86" i="12"/>
  <c r="BY86" i="12"/>
  <c r="BX86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D86" i="12"/>
  <c r="C86" i="12"/>
  <c r="CJ85" i="12"/>
  <c r="CI85" i="12"/>
  <c r="CH85" i="12"/>
  <c r="CG85" i="12"/>
  <c r="CF85" i="12"/>
  <c r="CE85" i="12"/>
  <c r="CD85" i="12"/>
  <c r="CC85" i="12"/>
  <c r="CB85" i="12"/>
  <c r="CA85" i="12"/>
  <c r="BZ85" i="12"/>
  <c r="BY85" i="12"/>
  <c r="BX85" i="12"/>
  <c r="BW85" i="12"/>
  <c r="BV85" i="12"/>
  <c r="BU85" i="12"/>
  <c r="BT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D85" i="12"/>
  <c r="C85" i="12"/>
  <c r="CJ84" i="12"/>
  <c r="CI84" i="12"/>
  <c r="CH84" i="12"/>
  <c r="CG84" i="12"/>
  <c r="CF84" i="12"/>
  <c r="CE84" i="12"/>
  <c r="CD84" i="12"/>
  <c r="CC84" i="12"/>
  <c r="CB84" i="12"/>
  <c r="CA84" i="12"/>
  <c r="BZ84" i="12"/>
  <c r="BY84" i="12"/>
  <c r="BX84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O84" i="12" s="1"/>
  <c r="D84" i="12"/>
  <c r="C84" i="12"/>
  <c r="CJ83" i="12"/>
  <c r="CI83" i="12"/>
  <c r="CH83" i="12"/>
  <c r="CG83" i="12"/>
  <c r="CF83" i="12"/>
  <c r="CE83" i="12"/>
  <c r="CD83" i="12"/>
  <c r="CC83" i="12"/>
  <c r="CB83" i="12"/>
  <c r="CA83" i="12"/>
  <c r="BZ83" i="12"/>
  <c r="BY83" i="12"/>
  <c r="BX83" i="12"/>
  <c r="BW83" i="12"/>
  <c r="BV83" i="12"/>
  <c r="BU83" i="12"/>
  <c r="BT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D83" i="12"/>
  <c r="C83" i="12"/>
  <c r="BA83" i="12" s="1"/>
  <c r="AO83" i="12" s="1"/>
  <c r="CJ82" i="12"/>
  <c r="CI82" i="12"/>
  <c r="CH82" i="12"/>
  <c r="CG82" i="12"/>
  <c r="CF82" i="12"/>
  <c r="CE82" i="12"/>
  <c r="CD82" i="12"/>
  <c r="CC82" i="12"/>
  <c r="CB82" i="12"/>
  <c r="CA82" i="12"/>
  <c r="BZ82" i="12"/>
  <c r="BY82" i="12"/>
  <c r="BX82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O82" i="12" s="1"/>
  <c r="D82" i="12"/>
  <c r="C82" i="12"/>
  <c r="CJ81" i="12"/>
  <c r="CI81" i="12"/>
  <c r="CH81" i="12"/>
  <c r="CG81" i="12"/>
  <c r="CF81" i="12"/>
  <c r="CE81" i="12"/>
  <c r="CD81" i="12"/>
  <c r="CC81" i="12"/>
  <c r="CB81" i="12"/>
  <c r="CA81" i="12"/>
  <c r="BZ81" i="12"/>
  <c r="BY81" i="12"/>
  <c r="BX81" i="12"/>
  <c r="BW81" i="12"/>
  <c r="BV81" i="12"/>
  <c r="BU81" i="12"/>
  <c r="BT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D81" i="12"/>
  <c r="C81" i="12"/>
  <c r="CJ80" i="12"/>
  <c r="CI80" i="12"/>
  <c r="CH80" i="12"/>
  <c r="CG80" i="12"/>
  <c r="CF80" i="12"/>
  <c r="CE80" i="12"/>
  <c r="CD80" i="12"/>
  <c r="CC80" i="12"/>
  <c r="CB80" i="12"/>
  <c r="CA80" i="12"/>
  <c r="BZ80" i="12"/>
  <c r="BY80" i="12"/>
  <c r="BX80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O80" i="12" s="1"/>
  <c r="D80" i="12"/>
  <c r="C80" i="12"/>
  <c r="CJ79" i="12"/>
  <c r="CI79" i="12"/>
  <c r="CH79" i="12"/>
  <c r="CG79" i="12"/>
  <c r="CF79" i="12"/>
  <c r="CE79" i="12"/>
  <c r="CD79" i="12"/>
  <c r="CC79" i="12"/>
  <c r="CB79" i="12"/>
  <c r="CA79" i="12"/>
  <c r="BZ79" i="12"/>
  <c r="BY79" i="12"/>
  <c r="BX79" i="12"/>
  <c r="BW79" i="12"/>
  <c r="BV79" i="12"/>
  <c r="BU79" i="12"/>
  <c r="BT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D79" i="12"/>
  <c r="C79" i="12"/>
  <c r="BA79" i="12" s="1"/>
  <c r="AO79" i="12" s="1"/>
  <c r="CJ78" i="12"/>
  <c r="CI78" i="12"/>
  <c r="CH78" i="12"/>
  <c r="CG78" i="12"/>
  <c r="CF78" i="12"/>
  <c r="CE78" i="12"/>
  <c r="CD78" i="12"/>
  <c r="CC78" i="12"/>
  <c r="CB78" i="12"/>
  <c r="CA78" i="12"/>
  <c r="BZ78" i="12"/>
  <c r="BY78" i="12"/>
  <c r="BX78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O78" i="12" s="1"/>
  <c r="D78" i="12"/>
  <c r="C78" i="12"/>
  <c r="CJ77" i="12"/>
  <c r="CI77" i="12"/>
  <c r="CH77" i="12"/>
  <c r="CG77" i="12"/>
  <c r="CF77" i="12"/>
  <c r="CE77" i="12"/>
  <c r="CD77" i="12"/>
  <c r="CC77" i="12"/>
  <c r="CB77" i="12"/>
  <c r="CA77" i="12"/>
  <c r="BZ77" i="12"/>
  <c r="BY77" i="12"/>
  <c r="BX77" i="12"/>
  <c r="BW77" i="12"/>
  <c r="BV77" i="12"/>
  <c r="BU77" i="12"/>
  <c r="BT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D77" i="12"/>
  <c r="C77" i="12"/>
  <c r="CJ76" i="12"/>
  <c r="CI76" i="12"/>
  <c r="CH76" i="12"/>
  <c r="CG76" i="12"/>
  <c r="CF76" i="12"/>
  <c r="CE76" i="12"/>
  <c r="CD76" i="12"/>
  <c r="CC76" i="12"/>
  <c r="CB76" i="12"/>
  <c r="CA76" i="12"/>
  <c r="BZ76" i="12"/>
  <c r="BY76" i="12"/>
  <c r="BX76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O76" i="12" s="1"/>
  <c r="D76" i="12"/>
  <c r="C76" i="12"/>
  <c r="CJ75" i="12"/>
  <c r="CI75" i="12"/>
  <c r="CH75" i="12"/>
  <c r="CG75" i="12"/>
  <c r="CF75" i="12"/>
  <c r="CE75" i="12"/>
  <c r="CD75" i="12"/>
  <c r="CC75" i="12"/>
  <c r="CB75" i="12"/>
  <c r="CA75" i="12"/>
  <c r="BZ75" i="12"/>
  <c r="BY75" i="12"/>
  <c r="BX75" i="12"/>
  <c r="BW75" i="12"/>
  <c r="BV75" i="12"/>
  <c r="BU75" i="12"/>
  <c r="BT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AO75" i="12" s="1"/>
  <c r="BC75" i="12"/>
  <c r="BB75" i="12"/>
  <c r="D75" i="12"/>
  <c r="C75" i="12"/>
  <c r="BA75" i="12" s="1"/>
  <c r="CJ74" i="12"/>
  <c r="CI74" i="12"/>
  <c r="CH74" i="12"/>
  <c r="CG74" i="12"/>
  <c r="CF74" i="12"/>
  <c r="CE74" i="12"/>
  <c r="CD74" i="12"/>
  <c r="CC74" i="12"/>
  <c r="CB74" i="12"/>
  <c r="CA74" i="12"/>
  <c r="BZ74" i="12"/>
  <c r="BY74" i="12"/>
  <c r="BX74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D74" i="12"/>
  <c r="C74" i="12"/>
  <c r="CJ73" i="12"/>
  <c r="CI73" i="12"/>
  <c r="CH73" i="12"/>
  <c r="CG73" i="12"/>
  <c r="CF73" i="12"/>
  <c r="CE73" i="12"/>
  <c r="CD73" i="12"/>
  <c r="CC73" i="12"/>
  <c r="CB73" i="12"/>
  <c r="CA73" i="12"/>
  <c r="BZ73" i="12"/>
  <c r="BY73" i="12"/>
  <c r="BX73" i="12"/>
  <c r="BW73" i="12"/>
  <c r="BV73" i="12"/>
  <c r="BU73" i="12"/>
  <c r="BT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D73" i="12"/>
  <c r="C73" i="12"/>
  <c r="CJ72" i="12"/>
  <c r="CI72" i="12"/>
  <c r="CH72" i="12"/>
  <c r="CG72" i="12"/>
  <c r="CF72" i="12"/>
  <c r="CE72" i="12"/>
  <c r="CD72" i="12"/>
  <c r="CC72" i="12"/>
  <c r="CB72" i="12"/>
  <c r="CA72" i="12"/>
  <c r="BZ72" i="12"/>
  <c r="BY72" i="12"/>
  <c r="BX72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O72" i="12" s="1"/>
  <c r="D72" i="12"/>
  <c r="C72" i="12"/>
  <c r="CJ71" i="12"/>
  <c r="CI71" i="12"/>
  <c r="CH71" i="12"/>
  <c r="CG71" i="12"/>
  <c r="CF71" i="12"/>
  <c r="CE71" i="12"/>
  <c r="CD71" i="12"/>
  <c r="CC71" i="12"/>
  <c r="CB71" i="12"/>
  <c r="CA71" i="12"/>
  <c r="BZ71" i="12"/>
  <c r="BY71" i="12"/>
  <c r="BX71" i="12"/>
  <c r="BW71" i="12"/>
  <c r="BV71" i="12"/>
  <c r="BU71" i="12"/>
  <c r="BT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AO71" i="12"/>
  <c r="D71" i="12"/>
  <c r="C71" i="12"/>
  <c r="BA71" i="12" s="1"/>
  <c r="CJ70" i="12"/>
  <c r="CI70" i="12"/>
  <c r="CH70" i="12"/>
  <c r="CG70" i="12"/>
  <c r="CF70" i="12"/>
  <c r="CE70" i="12"/>
  <c r="CD70" i="12"/>
  <c r="CC70" i="12"/>
  <c r="CB70" i="12"/>
  <c r="CA70" i="12"/>
  <c r="BZ70" i="12"/>
  <c r="BY70" i="12"/>
  <c r="BX70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D70" i="12"/>
  <c r="C70" i="12"/>
  <c r="CJ69" i="12"/>
  <c r="CI69" i="12"/>
  <c r="CH69" i="12"/>
  <c r="CG69" i="12"/>
  <c r="CF69" i="12"/>
  <c r="CE69" i="12"/>
  <c r="CD69" i="12"/>
  <c r="CC69" i="12"/>
  <c r="CB69" i="12"/>
  <c r="CA69" i="12"/>
  <c r="BZ69" i="12"/>
  <c r="BY69" i="12"/>
  <c r="BX69" i="12"/>
  <c r="BW69" i="12"/>
  <c r="BV69" i="12"/>
  <c r="BU69" i="12"/>
  <c r="BT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D69" i="12"/>
  <c r="C69" i="12"/>
  <c r="CJ64" i="12"/>
  <c r="CI64" i="12"/>
  <c r="CH64" i="12"/>
  <c r="CG64" i="12"/>
  <c r="CF64" i="12"/>
  <c r="CE64" i="12"/>
  <c r="CD64" i="12"/>
  <c r="CC64" i="12"/>
  <c r="CB64" i="12"/>
  <c r="CA64" i="12"/>
  <c r="BZ64" i="12"/>
  <c r="BY64" i="12"/>
  <c r="BX64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O64" i="12" s="1"/>
  <c r="D64" i="12"/>
  <c r="C64" i="12"/>
  <c r="CJ63" i="12"/>
  <c r="CI63" i="12"/>
  <c r="CH63" i="12"/>
  <c r="CG63" i="12"/>
  <c r="CF63" i="12"/>
  <c r="CE63" i="12"/>
  <c r="CD63" i="12"/>
  <c r="CC63" i="12"/>
  <c r="CB63" i="12"/>
  <c r="CA63" i="12"/>
  <c r="BZ63" i="12"/>
  <c r="BY63" i="12"/>
  <c r="BX63" i="12"/>
  <c r="BW63" i="12"/>
  <c r="BV63" i="12"/>
  <c r="BU63" i="12"/>
  <c r="BT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D63" i="12"/>
  <c r="C63" i="12"/>
  <c r="BA63" i="12" s="1"/>
  <c r="AO63" i="12" s="1"/>
  <c r="CJ62" i="12"/>
  <c r="CI62" i="12"/>
  <c r="CH62" i="12"/>
  <c r="CG62" i="12"/>
  <c r="CF62" i="12"/>
  <c r="CE62" i="12"/>
  <c r="CD62" i="12"/>
  <c r="CC62" i="12"/>
  <c r="CB62" i="12"/>
  <c r="CA62" i="12"/>
  <c r="BZ62" i="12"/>
  <c r="BY62" i="12"/>
  <c r="BX62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O62" i="12" s="1"/>
  <c r="D62" i="12"/>
  <c r="C62" i="12"/>
  <c r="CJ61" i="12"/>
  <c r="CI61" i="12"/>
  <c r="CH61" i="12"/>
  <c r="CG61" i="12"/>
  <c r="CF61" i="12"/>
  <c r="CE61" i="12"/>
  <c r="CD61" i="12"/>
  <c r="CC61" i="12"/>
  <c r="CB61" i="12"/>
  <c r="CA61" i="12"/>
  <c r="BZ61" i="12"/>
  <c r="BY61" i="12"/>
  <c r="BX61" i="12"/>
  <c r="BW61" i="12"/>
  <c r="BV61" i="12"/>
  <c r="BU61" i="12"/>
  <c r="BT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D61" i="12"/>
  <c r="C61" i="12"/>
  <c r="CJ60" i="12"/>
  <c r="CI60" i="12"/>
  <c r="CH60" i="12"/>
  <c r="CG60" i="12"/>
  <c r="CF60" i="12"/>
  <c r="CE60" i="12"/>
  <c r="CD60" i="12"/>
  <c r="CC60" i="12"/>
  <c r="CB60" i="12"/>
  <c r="CA60" i="12"/>
  <c r="BZ60" i="12"/>
  <c r="BY60" i="12"/>
  <c r="BX60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O60" i="12" s="1"/>
  <c r="D60" i="12"/>
  <c r="C60" i="12"/>
  <c r="CJ59" i="12"/>
  <c r="CI59" i="12"/>
  <c r="CH59" i="12"/>
  <c r="CG59" i="12"/>
  <c r="CF59" i="12"/>
  <c r="CE59" i="12"/>
  <c r="CD59" i="12"/>
  <c r="CC59" i="12"/>
  <c r="CB59" i="12"/>
  <c r="CA59" i="12"/>
  <c r="BZ59" i="12"/>
  <c r="BY59" i="12"/>
  <c r="BX59" i="12"/>
  <c r="BW59" i="12"/>
  <c r="BV59" i="12"/>
  <c r="BU59" i="12"/>
  <c r="BT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D59" i="12"/>
  <c r="C59" i="12"/>
  <c r="BA59" i="12" s="1"/>
  <c r="AO59" i="12" s="1"/>
  <c r="CJ58" i="12"/>
  <c r="CI58" i="12"/>
  <c r="CH58" i="12"/>
  <c r="CG58" i="12"/>
  <c r="CF58" i="12"/>
  <c r="CE58" i="12"/>
  <c r="CD58" i="12"/>
  <c r="CC58" i="12"/>
  <c r="CB58" i="12"/>
  <c r="CA58" i="12"/>
  <c r="BZ58" i="12"/>
  <c r="BY58" i="12"/>
  <c r="BX58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O58" i="12" s="1"/>
  <c r="D58" i="12"/>
  <c r="C58" i="12"/>
  <c r="CJ57" i="12"/>
  <c r="CI57" i="12"/>
  <c r="CH57" i="12"/>
  <c r="CG57" i="12"/>
  <c r="CF57" i="12"/>
  <c r="CE57" i="12"/>
  <c r="CD57" i="12"/>
  <c r="CC57" i="12"/>
  <c r="CB57" i="12"/>
  <c r="CA57" i="12"/>
  <c r="BZ57" i="12"/>
  <c r="BY57" i="12"/>
  <c r="BX57" i="12"/>
  <c r="BW57" i="12"/>
  <c r="BV57" i="12"/>
  <c r="BU57" i="12"/>
  <c r="BT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D57" i="12"/>
  <c r="C57" i="12"/>
  <c r="CJ56" i="12"/>
  <c r="CI56" i="12"/>
  <c r="CH56" i="12"/>
  <c r="CG56" i="12"/>
  <c r="CF56" i="12"/>
  <c r="CE56" i="12"/>
  <c r="CD56" i="12"/>
  <c r="CC56" i="12"/>
  <c r="CB56" i="12"/>
  <c r="CA56" i="12"/>
  <c r="BZ56" i="12"/>
  <c r="BY56" i="12"/>
  <c r="BX56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O56" i="12" s="1"/>
  <c r="D56" i="12"/>
  <c r="C56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BU55" i="12"/>
  <c r="BT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AO55" i="12" s="1"/>
  <c r="BC55" i="12"/>
  <c r="BB55" i="12"/>
  <c r="D55" i="12"/>
  <c r="C55" i="12"/>
  <c r="BA55" i="12" s="1"/>
  <c r="CJ54" i="12"/>
  <c r="CI54" i="12"/>
  <c r="CH54" i="12"/>
  <c r="CG54" i="12"/>
  <c r="CF54" i="12"/>
  <c r="CE54" i="12"/>
  <c r="CD54" i="12"/>
  <c r="CC54" i="12"/>
  <c r="CB54" i="12"/>
  <c r="CA54" i="12"/>
  <c r="BZ54" i="12"/>
  <c r="BY54" i="12"/>
  <c r="BX54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D54" i="12"/>
  <c r="C54" i="12"/>
  <c r="CJ53" i="12"/>
  <c r="CI53" i="12"/>
  <c r="CH53" i="12"/>
  <c r="CG53" i="12"/>
  <c r="CF53" i="12"/>
  <c r="CE53" i="12"/>
  <c r="CD53" i="12"/>
  <c r="CC53" i="12"/>
  <c r="CB53" i="12"/>
  <c r="CA53" i="12"/>
  <c r="BZ53" i="12"/>
  <c r="BY53" i="12"/>
  <c r="BX53" i="12"/>
  <c r="BW53" i="12"/>
  <c r="BV53" i="12"/>
  <c r="BU53" i="12"/>
  <c r="BT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D53" i="12"/>
  <c r="C53" i="12"/>
  <c r="CJ52" i="12"/>
  <c r="CI52" i="12"/>
  <c r="CH52" i="12"/>
  <c r="CG52" i="12"/>
  <c r="CF52" i="12"/>
  <c r="CE52" i="12"/>
  <c r="CD52" i="12"/>
  <c r="CC52" i="12"/>
  <c r="CB52" i="12"/>
  <c r="CA52" i="12"/>
  <c r="BZ52" i="12"/>
  <c r="BY52" i="12"/>
  <c r="BX52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O52" i="12" s="1"/>
  <c r="D52" i="12"/>
  <c r="C52" i="12"/>
  <c r="CJ51" i="12"/>
  <c r="CI51" i="12"/>
  <c r="CH51" i="12"/>
  <c r="CG51" i="12"/>
  <c r="CF51" i="12"/>
  <c r="CE51" i="12"/>
  <c r="CD51" i="12"/>
  <c r="CC51" i="12"/>
  <c r="CB51" i="12"/>
  <c r="CA51" i="12"/>
  <c r="BZ51" i="12"/>
  <c r="BY51" i="12"/>
  <c r="BX51" i="12"/>
  <c r="BW51" i="12"/>
  <c r="BV51" i="12"/>
  <c r="BU51" i="12"/>
  <c r="BT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AO51" i="12"/>
  <c r="D51" i="12"/>
  <c r="C51" i="12"/>
  <c r="BA51" i="12" s="1"/>
  <c r="CJ50" i="12"/>
  <c r="CI50" i="12"/>
  <c r="CH50" i="12"/>
  <c r="CG50" i="12"/>
  <c r="CF50" i="12"/>
  <c r="CE50" i="12"/>
  <c r="CD50" i="12"/>
  <c r="CC50" i="12"/>
  <c r="CB50" i="12"/>
  <c r="CA50" i="12"/>
  <c r="BZ50" i="12"/>
  <c r="BY50" i="12"/>
  <c r="BX50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D50" i="12"/>
  <c r="C50" i="12"/>
  <c r="CJ49" i="12"/>
  <c r="CI49" i="12"/>
  <c r="CH49" i="12"/>
  <c r="CG49" i="12"/>
  <c r="CF49" i="12"/>
  <c r="CE49" i="12"/>
  <c r="CD49" i="12"/>
  <c r="CC49" i="12"/>
  <c r="CB49" i="12"/>
  <c r="CA49" i="12"/>
  <c r="BZ49" i="12"/>
  <c r="BY49" i="12"/>
  <c r="BX49" i="12"/>
  <c r="BW49" i="12"/>
  <c r="BV49" i="12"/>
  <c r="BU49" i="12"/>
  <c r="BT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D49" i="12"/>
  <c r="C49" i="12"/>
  <c r="CJ48" i="12"/>
  <c r="CI48" i="12"/>
  <c r="CH48" i="12"/>
  <c r="CG48" i="12"/>
  <c r="CF48" i="12"/>
  <c r="CE48" i="12"/>
  <c r="CD48" i="12"/>
  <c r="CC48" i="12"/>
  <c r="CB48" i="12"/>
  <c r="CA48" i="12"/>
  <c r="BZ48" i="12"/>
  <c r="BY48" i="12"/>
  <c r="BX48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O48" i="12" s="1"/>
  <c r="D48" i="12"/>
  <c r="C48" i="12"/>
  <c r="CJ47" i="12"/>
  <c r="CI47" i="12"/>
  <c r="CH47" i="12"/>
  <c r="CG47" i="12"/>
  <c r="CF47" i="12"/>
  <c r="CE47" i="12"/>
  <c r="CD47" i="12"/>
  <c r="CC47" i="12"/>
  <c r="CB47" i="12"/>
  <c r="CA47" i="12"/>
  <c r="BZ47" i="12"/>
  <c r="BY47" i="12"/>
  <c r="BX47" i="12"/>
  <c r="BW47" i="12"/>
  <c r="BV47" i="12"/>
  <c r="BU47" i="12"/>
  <c r="BT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D47" i="12"/>
  <c r="C47" i="12"/>
  <c r="BA47" i="12" s="1"/>
  <c r="AO47" i="12" s="1"/>
  <c r="BW42" i="12"/>
  <c r="BV42" i="12"/>
  <c r="BU42" i="12"/>
  <c r="BT42" i="12"/>
  <c r="BS42" i="12"/>
  <c r="BE42" i="12"/>
  <c r="BD42" i="12"/>
  <c r="BC42" i="12"/>
  <c r="BB42" i="12"/>
  <c r="BA42" i="12"/>
  <c r="R42" i="12" s="1"/>
  <c r="BW41" i="12"/>
  <c r="BV41" i="12"/>
  <c r="BU41" i="12"/>
  <c r="BT41" i="12"/>
  <c r="BS41" i="12"/>
  <c r="BE41" i="12"/>
  <c r="BD41" i="12"/>
  <c r="BC41" i="12"/>
  <c r="BB41" i="12"/>
  <c r="BA41" i="12"/>
  <c r="R41" i="12"/>
  <c r="BW40" i="12"/>
  <c r="BV40" i="12"/>
  <c r="BU40" i="12"/>
  <c r="BT40" i="12"/>
  <c r="BS40" i="12"/>
  <c r="BE40" i="12"/>
  <c r="BD40" i="12"/>
  <c r="BC40" i="12"/>
  <c r="BB40" i="12"/>
  <c r="BA40" i="12"/>
  <c r="BW39" i="12"/>
  <c r="BV39" i="12"/>
  <c r="BU39" i="12"/>
  <c r="BT39" i="12"/>
  <c r="BS39" i="12"/>
  <c r="BE39" i="12"/>
  <c r="BD39" i="12"/>
  <c r="BC39" i="12"/>
  <c r="BB39" i="12"/>
  <c r="R39" i="12" s="1"/>
  <c r="BA39" i="12"/>
  <c r="BW38" i="12"/>
  <c r="BV38" i="12"/>
  <c r="BU38" i="12"/>
  <c r="BT38" i="12"/>
  <c r="BS38" i="12"/>
  <c r="BE38" i="12"/>
  <c r="BD38" i="12"/>
  <c r="BC38" i="12"/>
  <c r="BB38" i="12"/>
  <c r="BA38" i="12"/>
  <c r="R38" i="12" s="1"/>
  <c r="BW34" i="12"/>
  <c r="BV34" i="12"/>
  <c r="BU34" i="12"/>
  <c r="BT34" i="12"/>
  <c r="BS34" i="12"/>
  <c r="BE34" i="12"/>
  <c r="BD34" i="12"/>
  <c r="BC34" i="12"/>
  <c r="BB34" i="12"/>
  <c r="BA34" i="12"/>
  <c r="R34" i="12"/>
  <c r="BW33" i="12"/>
  <c r="BV33" i="12"/>
  <c r="BU33" i="12"/>
  <c r="BT33" i="12"/>
  <c r="BS33" i="12"/>
  <c r="BE33" i="12"/>
  <c r="BD33" i="12"/>
  <c r="BC33" i="12"/>
  <c r="BB33" i="12"/>
  <c r="BA33" i="12"/>
  <c r="R33" i="12" s="1"/>
  <c r="BW32" i="12"/>
  <c r="BV32" i="12"/>
  <c r="BU32" i="12"/>
  <c r="BT32" i="12"/>
  <c r="BS32" i="12"/>
  <c r="BE32" i="12"/>
  <c r="BD32" i="12"/>
  <c r="BC32" i="12"/>
  <c r="BB32" i="12"/>
  <c r="R32" i="12" s="1"/>
  <c r="BA32" i="12"/>
  <c r="BW31" i="12"/>
  <c r="BV31" i="12"/>
  <c r="BU31" i="12"/>
  <c r="BT31" i="12"/>
  <c r="BS31" i="12"/>
  <c r="BE31" i="12"/>
  <c r="BD31" i="12"/>
  <c r="BC31" i="12"/>
  <c r="BB31" i="12"/>
  <c r="BA31" i="12"/>
  <c r="R31" i="12" s="1"/>
  <c r="BW30" i="12"/>
  <c r="BV30" i="12"/>
  <c r="BU30" i="12"/>
  <c r="BT30" i="12"/>
  <c r="BS30" i="12"/>
  <c r="BE30" i="12"/>
  <c r="BD30" i="12"/>
  <c r="BC30" i="12"/>
  <c r="BB30" i="12"/>
  <c r="BA30" i="12"/>
  <c r="R30" i="12"/>
  <c r="BU26" i="12"/>
  <c r="BT26" i="12"/>
  <c r="BS26" i="12"/>
  <c r="BC26" i="12"/>
  <c r="BB26" i="12"/>
  <c r="BA26" i="12"/>
  <c r="N26" i="12"/>
  <c r="BV26" i="12" s="1"/>
  <c r="F26" i="12"/>
  <c r="BV25" i="12"/>
  <c r="BT25" i="12"/>
  <c r="BS25" i="12"/>
  <c r="BD25" i="12"/>
  <c r="BB25" i="12"/>
  <c r="BA25" i="12"/>
  <c r="N25" i="12"/>
  <c r="F25" i="12"/>
  <c r="BU25" i="12" s="1"/>
  <c r="BU24" i="12"/>
  <c r="BT24" i="12"/>
  <c r="BS24" i="12"/>
  <c r="BC24" i="12"/>
  <c r="BB24" i="12"/>
  <c r="BA24" i="12"/>
  <c r="N24" i="12"/>
  <c r="F24" i="12"/>
  <c r="BV23" i="12"/>
  <c r="BT23" i="12"/>
  <c r="BS23" i="12"/>
  <c r="BD23" i="12"/>
  <c r="BB23" i="12"/>
  <c r="BA23" i="12"/>
  <c r="N23" i="12"/>
  <c r="F23" i="12"/>
  <c r="BU22" i="12"/>
  <c r="BT22" i="12"/>
  <c r="BS22" i="12"/>
  <c r="BC22" i="12"/>
  <c r="BB22" i="12"/>
  <c r="BA22" i="12"/>
  <c r="N22" i="12"/>
  <c r="BV22" i="12" s="1"/>
  <c r="F22" i="12"/>
  <c r="BV21" i="12"/>
  <c r="BT21" i="12"/>
  <c r="BD21" i="12"/>
  <c r="BB21" i="12"/>
  <c r="N21" i="12"/>
  <c r="F21" i="12"/>
  <c r="BU21" i="12" s="1"/>
  <c r="E21" i="12"/>
  <c r="BS21" i="12" s="1"/>
  <c r="BV20" i="12"/>
  <c r="BT20" i="12"/>
  <c r="BD20" i="12"/>
  <c r="BB20" i="12"/>
  <c r="N20" i="12"/>
  <c r="F20" i="12"/>
  <c r="BU20" i="12" s="1"/>
  <c r="E20" i="12"/>
  <c r="BS20" i="12" s="1"/>
  <c r="BV19" i="12"/>
  <c r="BT19" i="12"/>
  <c r="BS19" i="12"/>
  <c r="BD19" i="12"/>
  <c r="BB19" i="12"/>
  <c r="BA19" i="12"/>
  <c r="N19" i="12"/>
  <c r="F19" i="12"/>
  <c r="BU19" i="12" s="1"/>
  <c r="BU18" i="12"/>
  <c r="BS18" i="12"/>
  <c r="BC18" i="12"/>
  <c r="BA18" i="12"/>
  <c r="N18" i="12"/>
  <c r="M18" i="12"/>
  <c r="BT18" i="12" s="1"/>
  <c r="F18" i="12"/>
  <c r="E18" i="12"/>
  <c r="BV17" i="12"/>
  <c r="BD17" i="12"/>
  <c r="N17" i="12"/>
  <c r="M17" i="12"/>
  <c r="BT17" i="12" s="1"/>
  <c r="F17" i="12"/>
  <c r="E17" i="12"/>
  <c r="BS16" i="12"/>
  <c r="BA16" i="12"/>
  <c r="N16" i="12"/>
  <c r="BV16" i="12" s="1"/>
  <c r="M16" i="12"/>
  <c r="BT16" i="12" s="1"/>
  <c r="F16" i="12"/>
  <c r="E16" i="12"/>
  <c r="BT15" i="12"/>
  <c r="BB15" i="12"/>
  <c r="N15" i="12"/>
  <c r="M15" i="12"/>
  <c r="F15" i="12"/>
  <c r="BU15" i="12" s="1"/>
  <c r="E15" i="12"/>
  <c r="BS15" i="12" s="1"/>
  <c r="BU14" i="12"/>
  <c r="BS14" i="12"/>
  <c r="BC14" i="12"/>
  <c r="BA14" i="12"/>
  <c r="N14" i="12"/>
  <c r="M14" i="12"/>
  <c r="BT14" i="12" s="1"/>
  <c r="F14" i="12"/>
  <c r="E14" i="12"/>
  <c r="BV13" i="12"/>
  <c r="BD13" i="12"/>
  <c r="N13" i="12"/>
  <c r="M13" i="12"/>
  <c r="BT13" i="12" s="1"/>
  <c r="F13" i="12"/>
  <c r="E13" i="12"/>
  <c r="BS12" i="12"/>
  <c r="BA12" i="12"/>
  <c r="N12" i="12"/>
  <c r="M12" i="12"/>
  <c r="BT12" i="12" s="1"/>
  <c r="F12" i="12"/>
  <c r="BU12" i="12" s="1"/>
  <c r="E12" i="12"/>
  <c r="N11" i="12"/>
  <c r="M11" i="12"/>
  <c r="BT11" i="12" s="1"/>
  <c r="F11" i="12"/>
  <c r="E11" i="12"/>
  <c r="A5" i="12"/>
  <c r="A4" i="12"/>
  <c r="A3" i="12"/>
  <c r="A2" i="12"/>
  <c r="CJ86" i="13"/>
  <c r="CI86" i="13"/>
  <c r="CH86" i="13"/>
  <c r="CG86" i="13"/>
  <c r="CF86" i="13"/>
  <c r="CE86" i="13"/>
  <c r="CD86" i="13"/>
  <c r="CC86" i="13"/>
  <c r="CB86" i="13"/>
  <c r="CA86" i="13"/>
  <c r="BZ86" i="13"/>
  <c r="BY86" i="13"/>
  <c r="BX86" i="13"/>
  <c r="BW86" i="13"/>
  <c r="BV86" i="13"/>
  <c r="BU86" i="13"/>
  <c r="BT86" i="13"/>
  <c r="BR86" i="13"/>
  <c r="BQ86" i="13"/>
  <c r="BP86" i="13"/>
  <c r="BO86" i="13"/>
  <c r="BN86" i="13"/>
  <c r="BM86" i="13"/>
  <c r="BL86" i="13"/>
  <c r="BK86" i="13"/>
  <c r="BJ86" i="13"/>
  <c r="BI86" i="13"/>
  <c r="BH86" i="13"/>
  <c r="BG86" i="13"/>
  <c r="BF86" i="13"/>
  <c r="BE86" i="13"/>
  <c r="BD86" i="13"/>
  <c r="BC86" i="13"/>
  <c r="BB86" i="13"/>
  <c r="D86" i="13"/>
  <c r="C86" i="13"/>
  <c r="BA86" i="13" s="1"/>
  <c r="AO86" i="13" s="1"/>
  <c r="CJ85" i="13"/>
  <c r="CI85" i="13"/>
  <c r="CH85" i="13"/>
  <c r="CG85" i="13"/>
  <c r="CF85" i="13"/>
  <c r="CE85" i="13"/>
  <c r="CD85" i="13"/>
  <c r="CC85" i="13"/>
  <c r="CB85" i="13"/>
  <c r="CA85" i="13"/>
  <c r="BZ85" i="13"/>
  <c r="BY85" i="13"/>
  <c r="BX85" i="13"/>
  <c r="BW85" i="13"/>
  <c r="BV85" i="13"/>
  <c r="BU85" i="13"/>
  <c r="BT85" i="13"/>
  <c r="BS85" i="13"/>
  <c r="BR85" i="13"/>
  <c r="BQ85" i="13"/>
  <c r="BP85" i="13"/>
  <c r="BO85" i="13"/>
  <c r="BN85" i="13"/>
  <c r="BM85" i="13"/>
  <c r="BL85" i="13"/>
  <c r="BK85" i="13"/>
  <c r="BJ85" i="13"/>
  <c r="BI85" i="13"/>
  <c r="BH85" i="13"/>
  <c r="BG85" i="13"/>
  <c r="BF85" i="13"/>
  <c r="BE85" i="13"/>
  <c r="BD85" i="13"/>
  <c r="BC85" i="13"/>
  <c r="BB85" i="13"/>
  <c r="BA85" i="13"/>
  <c r="AO85" i="13" s="1"/>
  <c r="D85" i="13"/>
  <c r="C85" i="13"/>
  <c r="CJ84" i="13"/>
  <c r="CI84" i="13"/>
  <c r="CH84" i="13"/>
  <c r="CG84" i="13"/>
  <c r="CF84" i="13"/>
  <c r="CE84" i="13"/>
  <c r="CD84" i="13"/>
  <c r="CC84" i="13"/>
  <c r="CB84" i="13"/>
  <c r="CA84" i="13"/>
  <c r="BZ84" i="13"/>
  <c r="BY84" i="13"/>
  <c r="BX84" i="13"/>
  <c r="BW84" i="13"/>
  <c r="BV84" i="13"/>
  <c r="BU84" i="13"/>
  <c r="BT84" i="13"/>
  <c r="BR84" i="13"/>
  <c r="BQ84" i="13"/>
  <c r="BP84" i="13"/>
  <c r="BO84" i="13"/>
  <c r="BN84" i="13"/>
  <c r="BM84" i="13"/>
  <c r="BL84" i="13"/>
  <c r="BK84" i="13"/>
  <c r="BJ84" i="13"/>
  <c r="BI84" i="13"/>
  <c r="BH84" i="13"/>
  <c r="BG84" i="13"/>
  <c r="BF84" i="13"/>
  <c r="BE84" i="13"/>
  <c r="BD84" i="13"/>
  <c r="BC84" i="13"/>
  <c r="BB84" i="13"/>
  <c r="D84" i="13"/>
  <c r="C84" i="13"/>
  <c r="BS84" i="13" s="1"/>
  <c r="CJ83" i="13"/>
  <c r="CI83" i="13"/>
  <c r="CH83" i="13"/>
  <c r="CG83" i="13"/>
  <c r="CF83" i="13"/>
  <c r="CE83" i="13"/>
  <c r="CD83" i="13"/>
  <c r="CC83" i="13"/>
  <c r="CB83" i="13"/>
  <c r="CA83" i="13"/>
  <c r="BZ83" i="13"/>
  <c r="BY83" i="13"/>
  <c r="BX83" i="13"/>
  <c r="BW83" i="13"/>
  <c r="BV83" i="13"/>
  <c r="BU83" i="13"/>
  <c r="BT83" i="13"/>
  <c r="BS83" i="13"/>
  <c r="BR83" i="13"/>
  <c r="BQ83" i="13"/>
  <c r="BP83" i="13"/>
  <c r="BO83" i="13"/>
  <c r="BN83" i="13"/>
  <c r="BM83" i="13"/>
  <c r="BL83" i="13"/>
  <c r="BK83" i="13"/>
  <c r="BJ83" i="13"/>
  <c r="BI83" i="13"/>
  <c r="BH83" i="13"/>
  <c r="BG83" i="13"/>
  <c r="BF83" i="13"/>
  <c r="BE83" i="13"/>
  <c r="BD83" i="13"/>
  <c r="BC83" i="13"/>
  <c r="BB83" i="13"/>
  <c r="BA83" i="13"/>
  <c r="AO83" i="13" s="1"/>
  <c r="D83" i="13"/>
  <c r="C83" i="13"/>
  <c r="CJ82" i="13"/>
  <c r="CI82" i="13"/>
  <c r="CH82" i="13"/>
  <c r="CG82" i="13"/>
  <c r="CF82" i="13"/>
  <c r="CE82" i="13"/>
  <c r="CD82" i="13"/>
  <c r="CC82" i="13"/>
  <c r="CB82" i="13"/>
  <c r="CA82" i="13"/>
  <c r="BZ82" i="13"/>
  <c r="BY82" i="13"/>
  <c r="BX82" i="13"/>
  <c r="BW82" i="13"/>
  <c r="BV82" i="13"/>
  <c r="BU82" i="13"/>
  <c r="BT82" i="13"/>
  <c r="BR82" i="13"/>
  <c r="BQ82" i="13"/>
  <c r="BP82" i="13"/>
  <c r="BO82" i="13"/>
  <c r="BN82" i="13"/>
  <c r="BM82" i="13"/>
  <c r="BL82" i="13"/>
  <c r="BK82" i="13"/>
  <c r="BJ82" i="13"/>
  <c r="BI82" i="13"/>
  <c r="BH82" i="13"/>
  <c r="BG82" i="13"/>
  <c r="BF82" i="13"/>
  <c r="BE82" i="13"/>
  <c r="BD82" i="13"/>
  <c r="BC82" i="13"/>
  <c r="BB82" i="13"/>
  <c r="D82" i="13"/>
  <c r="C82" i="13"/>
  <c r="BA82" i="13" s="1"/>
  <c r="AO82" i="13" s="1"/>
  <c r="CJ81" i="13"/>
  <c r="CI81" i="13"/>
  <c r="CH81" i="13"/>
  <c r="CG81" i="13"/>
  <c r="CF81" i="13"/>
  <c r="CE81" i="13"/>
  <c r="CD81" i="13"/>
  <c r="CC81" i="13"/>
  <c r="CB81" i="13"/>
  <c r="CA81" i="13"/>
  <c r="BZ81" i="13"/>
  <c r="BY81" i="13"/>
  <c r="BX81" i="13"/>
  <c r="BW81" i="13"/>
  <c r="BV81" i="13"/>
  <c r="BU81" i="13"/>
  <c r="BT81" i="13"/>
  <c r="BS81" i="13"/>
  <c r="BR81" i="13"/>
  <c r="BQ81" i="13"/>
  <c r="BP81" i="13"/>
  <c r="BO81" i="13"/>
  <c r="BN81" i="13"/>
  <c r="BM81" i="13"/>
  <c r="BL81" i="13"/>
  <c r="BK81" i="13"/>
  <c r="BJ81" i="13"/>
  <c r="BI81" i="13"/>
  <c r="BH81" i="13"/>
  <c r="BG81" i="13"/>
  <c r="BF81" i="13"/>
  <c r="BE81" i="13"/>
  <c r="BD81" i="13"/>
  <c r="BC81" i="13"/>
  <c r="BB81" i="13"/>
  <c r="BA81" i="13"/>
  <c r="AO81" i="13" s="1"/>
  <c r="D81" i="13"/>
  <c r="C81" i="13"/>
  <c r="CJ80" i="13"/>
  <c r="CI80" i="13"/>
  <c r="CH80" i="13"/>
  <c r="CG80" i="13"/>
  <c r="CF80" i="13"/>
  <c r="CE80" i="13"/>
  <c r="CD80" i="13"/>
  <c r="CC80" i="13"/>
  <c r="CB80" i="13"/>
  <c r="CA80" i="13"/>
  <c r="BZ80" i="13"/>
  <c r="BY80" i="13"/>
  <c r="BX80" i="13"/>
  <c r="BW80" i="13"/>
  <c r="BV80" i="13"/>
  <c r="BU80" i="13"/>
  <c r="BT80" i="13"/>
  <c r="BR80" i="13"/>
  <c r="BQ80" i="13"/>
  <c r="BP80" i="13"/>
  <c r="BO80" i="13"/>
  <c r="BN80" i="13"/>
  <c r="BM80" i="13"/>
  <c r="BL80" i="13"/>
  <c r="BK80" i="13"/>
  <c r="BJ80" i="13"/>
  <c r="BI80" i="13"/>
  <c r="BH80" i="13"/>
  <c r="BG80" i="13"/>
  <c r="BF80" i="13"/>
  <c r="BE80" i="13"/>
  <c r="BD80" i="13"/>
  <c r="BC80" i="13"/>
  <c r="BB80" i="13"/>
  <c r="D80" i="13"/>
  <c r="C80" i="13"/>
  <c r="BS80" i="13" s="1"/>
  <c r="CJ79" i="13"/>
  <c r="CI79" i="13"/>
  <c r="CH79" i="13"/>
  <c r="CG79" i="13"/>
  <c r="CF79" i="13"/>
  <c r="CE79" i="13"/>
  <c r="CD79" i="13"/>
  <c r="CC79" i="13"/>
  <c r="CB79" i="13"/>
  <c r="CA79" i="13"/>
  <c r="BZ79" i="13"/>
  <c r="BY79" i="13"/>
  <c r="BX79" i="13"/>
  <c r="BW79" i="13"/>
  <c r="BV79" i="13"/>
  <c r="BU79" i="13"/>
  <c r="BT79" i="13"/>
  <c r="BS79" i="13"/>
  <c r="BR79" i="13"/>
  <c r="BQ79" i="13"/>
  <c r="BP79" i="13"/>
  <c r="BO79" i="13"/>
  <c r="BN79" i="13"/>
  <c r="BM79" i="13"/>
  <c r="BL79" i="13"/>
  <c r="BK79" i="13"/>
  <c r="BJ79" i="13"/>
  <c r="BI79" i="13"/>
  <c r="BH79" i="13"/>
  <c r="BG79" i="13"/>
  <c r="BF79" i="13"/>
  <c r="BE79" i="13"/>
  <c r="BD79" i="13"/>
  <c r="BC79" i="13"/>
  <c r="BB79" i="13"/>
  <c r="BA79" i="13"/>
  <c r="AO79" i="13" s="1"/>
  <c r="D79" i="13"/>
  <c r="C79" i="13"/>
  <c r="CJ78" i="13"/>
  <c r="CI78" i="13"/>
  <c r="CH78" i="13"/>
  <c r="CG78" i="13"/>
  <c r="CF78" i="13"/>
  <c r="CE78" i="13"/>
  <c r="CD78" i="13"/>
  <c r="CC78" i="13"/>
  <c r="CB78" i="13"/>
  <c r="CA78" i="13"/>
  <c r="BZ78" i="13"/>
  <c r="BY78" i="13"/>
  <c r="BX78" i="13"/>
  <c r="BW78" i="13"/>
  <c r="BV78" i="13"/>
  <c r="BU78" i="13"/>
  <c r="BT78" i="13"/>
  <c r="BR78" i="13"/>
  <c r="BQ78" i="13"/>
  <c r="BP78" i="13"/>
  <c r="BO78" i="13"/>
  <c r="BN78" i="13"/>
  <c r="BM78" i="13"/>
  <c r="BL78" i="13"/>
  <c r="BK78" i="13"/>
  <c r="BJ78" i="13"/>
  <c r="BI78" i="13"/>
  <c r="BH78" i="13"/>
  <c r="BG78" i="13"/>
  <c r="BF78" i="13"/>
  <c r="BE78" i="13"/>
  <c r="BD78" i="13"/>
  <c r="BC78" i="13"/>
  <c r="BB78" i="13"/>
  <c r="D78" i="13"/>
  <c r="C78" i="13"/>
  <c r="BA78" i="13" s="1"/>
  <c r="AO78" i="13" s="1"/>
  <c r="CJ77" i="13"/>
  <c r="CI77" i="13"/>
  <c r="CH77" i="13"/>
  <c r="CG77" i="13"/>
  <c r="CF77" i="13"/>
  <c r="CE77" i="13"/>
  <c r="CD77" i="13"/>
  <c r="CC77" i="13"/>
  <c r="CB77" i="13"/>
  <c r="CA77" i="13"/>
  <c r="BZ77" i="13"/>
  <c r="BY77" i="13"/>
  <c r="BX77" i="13"/>
  <c r="BW77" i="13"/>
  <c r="BV77" i="13"/>
  <c r="BU77" i="13"/>
  <c r="BT77" i="13"/>
  <c r="BS77" i="13"/>
  <c r="BR77" i="13"/>
  <c r="BQ77" i="13"/>
  <c r="BP77" i="13"/>
  <c r="BO77" i="13"/>
  <c r="BN77" i="13"/>
  <c r="BM77" i="13"/>
  <c r="BL77" i="13"/>
  <c r="BK77" i="13"/>
  <c r="BJ77" i="13"/>
  <c r="BI77" i="13"/>
  <c r="BH77" i="13"/>
  <c r="BG77" i="13"/>
  <c r="BF77" i="13"/>
  <c r="BE77" i="13"/>
  <c r="BD77" i="13"/>
  <c r="BC77" i="13"/>
  <c r="BB77" i="13"/>
  <c r="BA77" i="13"/>
  <c r="AO77" i="13" s="1"/>
  <c r="D77" i="13"/>
  <c r="C77" i="13"/>
  <c r="CJ76" i="13"/>
  <c r="CI76" i="13"/>
  <c r="CH76" i="13"/>
  <c r="CG76" i="13"/>
  <c r="CF76" i="13"/>
  <c r="CE76" i="13"/>
  <c r="CD76" i="13"/>
  <c r="CC76" i="13"/>
  <c r="CB76" i="13"/>
  <c r="CA76" i="13"/>
  <c r="BZ76" i="13"/>
  <c r="BY76" i="13"/>
  <c r="BX76" i="13"/>
  <c r="BW76" i="13"/>
  <c r="BV76" i="13"/>
  <c r="BU76" i="13"/>
  <c r="BT76" i="13"/>
  <c r="BR76" i="13"/>
  <c r="BQ76" i="13"/>
  <c r="BP76" i="13"/>
  <c r="BO76" i="13"/>
  <c r="BN76" i="13"/>
  <c r="BM76" i="13"/>
  <c r="BL76" i="13"/>
  <c r="BK76" i="13"/>
  <c r="BJ76" i="13"/>
  <c r="BI76" i="13"/>
  <c r="BH76" i="13"/>
  <c r="BG76" i="13"/>
  <c r="BF76" i="13"/>
  <c r="BE76" i="13"/>
  <c r="BD76" i="13"/>
  <c r="BC76" i="13"/>
  <c r="BB76" i="13"/>
  <c r="D76" i="13"/>
  <c r="C76" i="13"/>
  <c r="BS76" i="13" s="1"/>
  <c r="CJ75" i="13"/>
  <c r="CI75" i="13"/>
  <c r="CH75" i="13"/>
  <c r="CG75" i="13"/>
  <c r="CF75" i="13"/>
  <c r="CE75" i="13"/>
  <c r="CD75" i="13"/>
  <c r="CC75" i="13"/>
  <c r="CB75" i="13"/>
  <c r="CA75" i="13"/>
  <c r="BZ75" i="13"/>
  <c r="BY75" i="13"/>
  <c r="BX75" i="13"/>
  <c r="BW75" i="13"/>
  <c r="BV75" i="13"/>
  <c r="BU75" i="13"/>
  <c r="BT75" i="13"/>
  <c r="BS75" i="13"/>
  <c r="BR75" i="13"/>
  <c r="BQ75" i="13"/>
  <c r="BP75" i="13"/>
  <c r="BO75" i="13"/>
  <c r="BN75" i="13"/>
  <c r="BM75" i="13"/>
  <c r="BL75" i="13"/>
  <c r="BK75" i="13"/>
  <c r="BJ75" i="13"/>
  <c r="BI75" i="13"/>
  <c r="BH75" i="13"/>
  <c r="BG75" i="13"/>
  <c r="BF75" i="13"/>
  <c r="BE75" i="13"/>
  <c r="BD75" i="13"/>
  <c r="BC75" i="13"/>
  <c r="BB75" i="13"/>
  <c r="BA75" i="13"/>
  <c r="AO75" i="13" s="1"/>
  <c r="D75" i="13"/>
  <c r="C75" i="13"/>
  <c r="CJ74" i="13"/>
  <c r="CI74" i="13"/>
  <c r="CH74" i="13"/>
  <c r="CG74" i="13"/>
  <c r="CF74" i="13"/>
  <c r="CE74" i="13"/>
  <c r="CD74" i="13"/>
  <c r="CC74" i="13"/>
  <c r="CB74" i="13"/>
  <c r="CA74" i="13"/>
  <c r="BZ74" i="13"/>
  <c r="BY74" i="13"/>
  <c r="BX74" i="13"/>
  <c r="BW74" i="13"/>
  <c r="BV74" i="13"/>
  <c r="BU74" i="13"/>
  <c r="BT74" i="13"/>
  <c r="BR74" i="13"/>
  <c r="BQ74" i="13"/>
  <c r="BP74" i="13"/>
  <c r="BO74" i="13"/>
  <c r="BN74" i="13"/>
  <c r="BM74" i="13"/>
  <c r="BL74" i="13"/>
  <c r="BK74" i="13"/>
  <c r="BJ74" i="13"/>
  <c r="BI74" i="13"/>
  <c r="BH74" i="13"/>
  <c r="BG74" i="13"/>
  <c r="BF74" i="13"/>
  <c r="BE74" i="13"/>
  <c r="BD74" i="13"/>
  <c r="BC74" i="13"/>
  <c r="BB74" i="13"/>
  <c r="D74" i="13"/>
  <c r="C74" i="13"/>
  <c r="BA74" i="13" s="1"/>
  <c r="AO74" i="13" s="1"/>
  <c r="CJ73" i="13"/>
  <c r="CI73" i="13"/>
  <c r="CH73" i="13"/>
  <c r="CG73" i="13"/>
  <c r="CF73" i="13"/>
  <c r="CE73" i="13"/>
  <c r="CD73" i="13"/>
  <c r="CC73" i="13"/>
  <c r="CB73" i="13"/>
  <c r="CA73" i="13"/>
  <c r="BZ73" i="13"/>
  <c r="BY73" i="13"/>
  <c r="BX73" i="13"/>
  <c r="BW73" i="13"/>
  <c r="BV73" i="13"/>
  <c r="BU73" i="13"/>
  <c r="BT73" i="13"/>
  <c r="BS73" i="13"/>
  <c r="BR73" i="13"/>
  <c r="BQ73" i="13"/>
  <c r="BP73" i="13"/>
  <c r="BO73" i="13"/>
  <c r="BN73" i="13"/>
  <c r="BM73" i="13"/>
  <c r="BL73" i="13"/>
  <c r="BK73" i="13"/>
  <c r="BJ73" i="13"/>
  <c r="BI73" i="13"/>
  <c r="BH73" i="13"/>
  <c r="BG73" i="13"/>
  <c r="BF73" i="13"/>
  <c r="BE73" i="13"/>
  <c r="BD73" i="13"/>
  <c r="BC73" i="13"/>
  <c r="BB73" i="13"/>
  <c r="BA73" i="13"/>
  <c r="AO73" i="13" s="1"/>
  <c r="D73" i="13"/>
  <c r="C73" i="13"/>
  <c r="CJ72" i="13"/>
  <c r="CI72" i="13"/>
  <c r="CH72" i="13"/>
  <c r="CG72" i="13"/>
  <c r="CF72" i="13"/>
  <c r="CE72" i="13"/>
  <c r="CD72" i="13"/>
  <c r="CC72" i="13"/>
  <c r="CB72" i="13"/>
  <c r="CA72" i="13"/>
  <c r="BZ72" i="13"/>
  <c r="BY72" i="13"/>
  <c r="BX72" i="13"/>
  <c r="BW72" i="13"/>
  <c r="BV72" i="13"/>
  <c r="BU72" i="13"/>
  <c r="BT72" i="13"/>
  <c r="BR72" i="13"/>
  <c r="BQ72" i="13"/>
  <c r="BP72" i="13"/>
  <c r="BO72" i="13"/>
  <c r="BN72" i="13"/>
  <c r="BM72" i="13"/>
  <c r="BL72" i="13"/>
  <c r="BK72" i="13"/>
  <c r="BJ72" i="13"/>
  <c r="BI72" i="13"/>
  <c r="BH72" i="13"/>
  <c r="BG72" i="13"/>
  <c r="BF72" i="13"/>
  <c r="BE72" i="13"/>
  <c r="BD72" i="13"/>
  <c r="BC72" i="13"/>
  <c r="BB72" i="13"/>
  <c r="D72" i="13"/>
  <c r="C72" i="13"/>
  <c r="BS72" i="13" s="1"/>
  <c r="CJ71" i="13"/>
  <c r="CI71" i="13"/>
  <c r="CH71" i="13"/>
  <c r="CG71" i="13"/>
  <c r="CF71" i="13"/>
  <c r="CE71" i="13"/>
  <c r="CD71" i="13"/>
  <c r="CC71" i="13"/>
  <c r="CB71" i="13"/>
  <c r="CA71" i="13"/>
  <c r="BZ71" i="13"/>
  <c r="BY71" i="13"/>
  <c r="BX71" i="13"/>
  <c r="BW71" i="13"/>
  <c r="BV71" i="13"/>
  <c r="BU71" i="13"/>
  <c r="BT71" i="13"/>
  <c r="BS71" i="13"/>
  <c r="BR71" i="13"/>
  <c r="BQ71" i="13"/>
  <c r="BP71" i="13"/>
  <c r="BO71" i="13"/>
  <c r="BN71" i="13"/>
  <c r="BM71" i="13"/>
  <c r="BL71" i="13"/>
  <c r="BK71" i="13"/>
  <c r="BJ71" i="13"/>
  <c r="BI71" i="13"/>
  <c r="BH71" i="13"/>
  <c r="BG71" i="13"/>
  <c r="BF71" i="13"/>
  <c r="BE71" i="13"/>
  <c r="BD71" i="13"/>
  <c r="BC71" i="13"/>
  <c r="BB71" i="13"/>
  <c r="BA71" i="13"/>
  <c r="AO71" i="13" s="1"/>
  <c r="D71" i="13"/>
  <c r="C71" i="13"/>
  <c r="CJ70" i="13"/>
  <c r="CI70" i="13"/>
  <c r="CH70" i="13"/>
  <c r="CG70" i="13"/>
  <c r="CF70" i="13"/>
  <c r="CE70" i="13"/>
  <c r="CD70" i="13"/>
  <c r="CC70" i="13"/>
  <c r="CB70" i="13"/>
  <c r="CA70" i="13"/>
  <c r="BZ70" i="13"/>
  <c r="BY70" i="13"/>
  <c r="BX70" i="13"/>
  <c r="BW70" i="13"/>
  <c r="BV70" i="13"/>
  <c r="BU70" i="13"/>
  <c r="BT70" i="13"/>
  <c r="BR70" i="13"/>
  <c r="BQ70" i="13"/>
  <c r="BP70" i="13"/>
  <c r="BO70" i="13"/>
  <c r="BN70" i="13"/>
  <c r="BM70" i="13"/>
  <c r="BL70" i="13"/>
  <c r="BK70" i="13"/>
  <c r="BJ70" i="13"/>
  <c r="BI70" i="13"/>
  <c r="BH70" i="13"/>
  <c r="BG70" i="13"/>
  <c r="BF70" i="13"/>
  <c r="BE70" i="13"/>
  <c r="BD70" i="13"/>
  <c r="BC70" i="13"/>
  <c r="BB70" i="13"/>
  <c r="D70" i="13"/>
  <c r="C70" i="13"/>
  <c r="BA70" i="13" s="1"/>
  <c r="AO70" i="13" s="1"/>
  <c r="CJ69" i="13"/>
  <c r="CI69" i="13"/>
  <c r="CH69" i="13"/>
  <c r="CG69" i="13"/>
  <c r="CF69" i="13"/>
  <c r="CE69" i="13"/>
  <c r="CD69" i="13"/>
  <c r="CC69" i="13"/>
  <c r="CB69" i="13"/>
  <c r="CA69" i="13"/>
  <c r="BZ69" i="13"/>
  <c r="BY69" i="13"/>
  <c r="BX69" i="13"/>
  <c r="BW69" i="13"/>
  <c r="BV69" i="13"/>
  <c r="BU69" i="13"/>
  <c r="BT69" i="13"/>
  <c r="BS69" i="13"/>
  <c r="BR69" i="13"/>
  <c r="BQ69" i="13"/>
  <c r="BP69" i="13"/>
  <c r="BO69" i="13"/>
  <c r="BN69" i="13"/>
  <c r="BM69" i="13"/>
  <c r="BL69" i="13"/>
  <c r="BK69" i="13"/>
  <c r="BJ69" i="13"/>
  <c r="BI69" i="13"/>
  <c r="BH69" i="13"/>
  <c r="BG69" i="13"/>
  <c r="BF69" i="13"/>
  <c r="BE69" i="13"/>
  <c r="BD69" i="13"/>
  <c r="BC69" i="13"/>
  <c r="BB69" i="13"/>
  <c r="BA69" i="13"/>
  <c r="AO69" i="13" s="1"/>
  <c r="D69" i="13"/>
  <c r="C69" i="13"/>
  <c r="CJ64" i="13"/>
  <c r="CI64" i="13"/>
  <c r="CH64" i="13"/>
  <c r="CG64" i="13"/>
  <c r="CF64" i="13"/>
  <c r="CE64" i="13"/>
  <c r="CD64" i="13"/>
  <c r="CC64" i="13"/>
  <c r="CB64" i="13"/>
  <c r="CA64" i="13"/>
  <c r="BZ64" i="13"/>
  <c r="BY64" i="13"/>
  <c r="BX64" i="13"/>
  <c r="BW64" i="13"/>
  <c r="BV64" i="13"/>
  <c r="BU64" i="13"/>
  <c r="BT64" i="13"/>
  <c r="BR64" i="13"/>
  <c r="BQ64" i="13"/>
  <c r="BP64" i="13"/>
  <c r="BO64" i="13"/>
  <c r="BN64" i="13"/>
  <c r="BM64" i="13"/>
  <c r="BL64" i="13"/>
  <c r="BK64" i="13"/>
  <c r="BJ64" i="13"/>
  <c r="BI64" i="13"/>
  <c r="BH64" i="13"/>
  <c r="BG64" i="13"/>
  <c r="BF64" i="13"/>
  <c r="BE64" i="13"/>
  <c r="BD64" i="13"/>
  <c r="BC64" i="13"/>
  <c r="BB64" i="13"/>
  <c r="D64" i="13"/>
  <c r="C64" i="13"/>
  <c r="BS64" i="13" s="1"/>
  <c r="CJ63" i="13"/>
  <c r="CI63" i="13"/>
  <c r="CH63" i="13"/>
  <c r="CG63" i="13"/>
  <c r="CF63" i="13"/>
  <c r="CE63" i="13"/>
  <c r="CD63" i="13"/>
  <c r="CC63" i="13"/>
  <c r="CB63" i="13"/>
  <c r="CA63" i="13"/>
  <c r="BZ63" i="13"/>
  <c r="BY63" i="13"/>
  <c r="BX63" i="13"/>
  <c r="BW63" i="13"/>
  <c r="BV63" i="13"/>
  <c r="BU63" i="13"/>
  <c r="BT63" i="13"/>
  <c r="BS63" i="13"/>
  <c r="BR63" i="13"/>
  <c r="BQ63" i="13"/>
  <c r="BP63" i="13"/>
  <c r="BO63" i="13"/>
  <c r="BN63" i="13"/>
  <c r="BM63" i="13"/>
  <c r="BL63" i="13"/>
  <c r="BK63" i="13"/>
  <c r="BJ63" i="13"/>
  <c r="BI63" i="13"/>
  <c r="BH63" i="13"/>
  <c r="BG63" i="13"/>
  <c r="BF63" i="13"/>
  <c r="BE63" i="13"/>
  <c r="BD63" i="13"/>
  <c r="BC63" i="13"/>
  <c r="BB63" i="13"/>
  <c r="BA63" i="13"/>
  <c r="AO63" i="13" s="1"/>
  <c r="D63" i="13"/>
  <c r="C63" i="13"/>
  <c r="CJ62" i="13"/>
  <c r="CI62" i="13"/>
  <c r="CH62" i="13"/>
  <c r="CG62" i="13"/>
  <c r="CF62" i="13"/>
  <c r="CE62" i="13"/>
  <c r="CD62" i="13"/>
  <c r="CC62" i="13"/>
  <c r="CB62" i="13"/>
  <c r="CA62" i="13"/>
  <c r="BZ62" i="13"/>
  <c r="BY62" i="13"/>
  <c r="BX62" i="13"/>
  <c r="BW62" i="13"/>
  <c r="BV62" i="13"/>
  <c r="BU62" i="13"/>
  <c r="BT62" i="13"/>
  <c r="BR62" i="13"/>
  <c r="BQ62" i="13"/>
  <c r="BP62" i="13"/>
  <c r="BO62" i="13"/>
  <c r="BN62" i="13"/>
  <c r="BM62" i="13"/>
  <c r="BL62" i="13"/>
  <c r="BK62" i="13"/>
  <c r="BJ62" i="13"/>
  <c r="BI62" i="13"/>
  <c r="BH62" i="13"/>
  <c r="BG62" i="13"/>
  <c r="BF62" i="13"/>
  <c r="BE62" i="13"/>
  <c r="BD62" i="13"/>
  <c r="BC62" i="13"/>
  <c r="BB62" i="13"/>
  <c r="D62" i="13"/>
  <c r="C62" i="13"/>
  <c r="BA62" i="13" s="1"/>
  <c r="AO62" i="13" s="1"/>
  <c r="CJ61" i="13"/>
  <c r="CI61" i="13"/>
  <c r="CH61" i="13"/>
  <c r="CG61" i="13"/>
  <c r="CF61" i="13"/>
  <c r="CE61" i="13"/>
  <c r="CD61" i="13"/>
  <c r="CC61" i="13"/>
  <c r="CB61" i="13"/>
  <c r="CA61" i="13"/>
  <c r="BZ61" i="13"/>
  <c r="BY61" i="13"/>
  <c r="BX61" i="13"/>
  <c r="BW61" i="13"/>
  <c r="BV61" i="13"/>
  <c r="BU61" i="13"/>
  <c r="BT61" i="13"/>
  <c r="BS61" i="13"/>
  <c r="BR61" i="13"/>
  <c r="BQ61" i="13"/>
  <c r="BP61" i="13"/>
  <c r="BO61" i="13"/>
  <c r="BN61" i="13"/>
  <c r="BM61" i="13"/>
  <c r="BL61" i="13"/>
  <c r="BK61" i="13"/>
  <c r="BJ61" i="13"/>
  <c r="BI61" i="13"/>
  <c r="BH61" i="13"/>
  <c r="BG61" i="13"/>
  <c r="BF61" i="13"/>
  <c r="BE61" i="13"/>
  <c r="BD61" i="13"/>
  <c r="BC61" i="13"/>
  <c r="BB61" i="13"/>
  <c r="BA61" i="13"/>
  <c r="AO61" i="13" s="1"/>
  <c r="D61" i="13"/>
  <c r="C61" i="13"/>
  <c r="CJ60" i="13"/>
  <c r="CI60" i="13"/>
  <c r="CH60" i="13"/>
  <c r="CG60" i="13"/>
  <c r="CF60" i="13"/>
  <c r="CE60" i="13"/>
  <c r="CD60" i="13"/>
  <c r="CC60" i="13"/>
  <c r="CB60" i="13"/>
  <c r="CA60" i="13"/>
  <c r="BZ60" i="13"/>
  <c r="BY60" i="13"/>
  <c r="BX60" i="13"/>
  <c r="BW60" i="13"/>
  <c r="BV60" i="13"/>
  <c r="BU60" i="13"/>
  <c r="BT60" i="13"/>
  <c r="BR60" i="13"/>
  <c r="BQ60" i="13"/>
  <c r="BP60" i="13"/>
  <c r="BO60" i="13"/>
  <c r="BN60" i="13"/>
  <c r="BM60" i="13"/>
  <c r="BL60" i="13"/>
  <c r="BK60" i="13"/>
  <c r="BJ60" i="13"/>
  <c r="BI60" i="13"/>
  <c r="BH60" i="13"/>
  <c r="BG60" i="13"/>
  <c r="BF60" i="13"/>
  <c r="BE60" i="13"/>
  <c r="BD60" i="13"/>
  <c r="BC60" i="13"/>
  <c r="BB60" i="13"/>
  <c r="D60" i="13"/>
  <c r="C60" i="13"/>
  <c r="BS60" i="13" s="1"/>
  <c r="CJ59" i="13"/>
  <c r="CI59" i="13"/>
  <c r="CH59" i="13"/>
  <c r="CG59" i="13"/>
  <c r="CF59" i="13"/>
  <c r="CE59" i="13"/>
  <c r="CD59" i="13"/>
  <c r="CC59" i="13"/>
  <c r="CB59" i="13"/>
  <c r="CA59" i="13"/>
  <c r="BZ59" i="13"/>
  <c r="BY59" i="13"/>
  <c r="BX59" i="13"/>
  <c r="BW59" i="13"/>
  <c r="BV59" i="13"/>
  <c r="BU59" i="13"/>
  <c r="BT59" i="13"/>
  <c r="BS59" i="13"/>
  <c r="BR59" i="13"/>
  <c r="BQ59" i="13"/>
  <c r="BP59" i="13"/>
  <c r="BO59" i="13"/>
  <c r="BN59" i="13"/>
  <c r="BM59" i="13"/>
  <c r="BL59" i="13"/>
  <c r="BK59" i="13"/>
  <c r="BJ59" i="13"/>
  <c r="BI59" i="13"/>
  <c r="BH59" i="13"/>
  <c r="BG59" i="13"/>
  <c r="BF59" i="13"/>
  <c r="BE59" i="13"/>
  <c r="BD59" i="13"/>
  <c r="BC59" i="13"/>
  <c r="BB59" i="13"/>
  <c r="BA59" i="13"/>
  <c r="AO59" i="13" s="1"/>
  <c r="D59" i="13"/>
  <c r="C59" i="13"/>
  <c r="CJ58" i="13"/>
  <c r="CI58" i="13"/>
  <c r="CH58" i="13"/>
  <c r="CG58" i="13"/>
  <c r="CF58" i="13"/>
  <c r="CE58" i="13"/>
  <c r="CD58" i="13"/>
  <c r="CC58" i="13"/>
  <c r="CB58" i="13"/>
  <c r="CA58" i="13"/>
  <c r="BZ58" i="13"/>
  <c r="BY58" i="13"/>
  <c r="BX58" i="13"/>
  <c r="BW58" i="13"/>
  <c r="BV58" i="13"/>
  <c r="BU58" i="13"/>
  <c r="BT58" i="13"/>
  <c r="BR58" i="13"/>
  <c r="BQ58" i="13"/>
  <c r="BP58" i="13"/>
  <c r="BO58" i="13"/>
  <c r="BN58" i="13"/>
  <c r="BM58" i="13"/>
  <c r="BL58" i="13"/>
  <c r="BK58" i="13"/>
  <c r="BJ58" i="13"/>
  <c r="BI58" i="13"/>
  <c r="BH58" i="13"/>
  <c r="BG58" i="13"/>
  <c r="BF58" i="13"/>
  <c r="BE58" i="13"/>
  <c r="BD58" i="13"/>
  <c r="BC58" i="13"/>
  <c r="BB58" i="13"/>
  <c r="D58" i="13"/>
  <c r="C58" i="13"/>
  <c r="BA58" i="13" s="1"/>
  <c r="AO58" i="13" s="1"/>
  <c r="CJ57" i="13"/>
  <c r="CI57" i="13"/>
  <c r="CH57" i="13"/>
  <c r="CG57" i="13"/>
  <c r="CF57" i="13"/>
  <c r="CE57" i="13"/>
  <c r="CD57" i="13"/>
  <c r="CC57" i="13"/>
  <c r="CB57" i="13"/>
  <c r="CA57" i="13"/>
  <c r="BZ57" i="13"/>
  <c r="BY57" i="13"/>
  <c r="BX57" i="13"/>
  <c r="BW57" i="13"/>
  <c r="BV57" i="13"/>
  <c r="BU57" i="13"/>
  <c r="BT57" i="13"/>
  <c r="BS57" i="13"/>
  <c r="BR57" i="13"/>
  <c r="BQ57" i="13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O57" i="13" s="1"/>
  <c r="D57" i="13"/>
  <c r="C57" i="13"/>
  <c r="CJ56" i="13"/>
  <c r="CI56" i="13"/>
  <c r="CH56" i="13"/>
  <c r="CG56" i="13"/>
  <c r="CF56" i="13"/>
  <c r="CE56" i="13"/>
  <c r="CD56" i="13"/>
  <c r="CC56" i="13"/>
  <c r="CB56" i="13"/>
  <c r="CA56" i="13"/>
  <c r="BZ56" i="13"/>
  <c r="BY56" i="13"/>
  <c r="BX56" i="13"/>
  <c r="BW56" i="13"/>
  <c r="BV56" i="13"/>
  <c r="BU56" i="13"/>
  <c r="BT56" i="13"/>
  <c r="BR56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D56" i="13"/>
  <c r="C56" i="13"/>
  <c r="BS56" i="13" s="1"/>
  <c r="CJ55" i="13"/>
  <c r="CI55" i="13"/>
  <c r="CH55" i="13"/>
  <c r="CG55" i="13"/>
  <c r="CF55" i="13"/>
  <c r="CE55" i="13"/>
  <c r="CD55" i="13"/>
  <c r="CC55" i="13"/>
  <c r="CB55" i="13"/>
  <c r="CA55" i="13"/>
  <c r="BZ55" i="13"/>
  <c r="BY55" i="13"/>
  <c r="BX55" i="13"/>
  <c r="BW55" i="13"/>
  <c r="BV55" i="13"/>
  <c r="BU55" i="13"/>
  <c r="BT55" i="13"/>
  <c r="BS55" i="13"/>
  <c r="BR55" i="13"/>
  <c r="BQ55" i="13"/>
  <c r="BP55" i="13"/>
  <c r="BO55" i="13"/>
  <c r="BN55" i="13"/>
  <c r="BM55" i="13"/>
  <c r="BL55" i="13"/>
  <c r="BK55" i="13"/>
  <c r="BJ55" i="13"/>
  <c r="BI55" i="13"/>
  <c r="BH55" i="13"/>
  <c r="BG55" i="13"/>
  <c r="BF55" i="13"/>
  <c r="BE55" i="13"/>
  <c r="BD55" i="13"/>
  <c r="BC55" i="13"/>
  <c r="BB55" i="13"/>
  <c r="BA55" i="13"/>
  <c r="AO55" i="13" s="1"/>
  <c r="D55" i="13"/>
  <c r="C55" i="13"/>
  <c r="CJ54" i="13"/>
  <c r="CI54" i="13"/>
  <c r="CH54" i="13"/>
  <c r="CG54" i="13"/>
  <c r="CF54" i="13"/>
  <c r="CE54" i="13"/>
  <c r="CD54" i="13"/>
  <c r="CC54" i="13"/>
  <c r="CB54" i="13"/>
  <c r="CA54" i="13"/>
  <c r="BZ54" i="13"/>
  <c r="BY54" i="13"/>
  <c r="BX54" i="13"/>
  <c r="BW54" i="13"/>
  <c r="BV54" i="13"/>
  <c r="BU54" i="13"/>
  <c r="BT54" i="13"/>
  <c r="BR54" i="13"/>
  <c r="BQ54" i="13"/>
  <c r="BP54" i="13"/>
  <c r="BO54" i="13"/>
  <c r="BN54" i="13"/>
  <c r="BM54" i="13"/>
  <c r="BL54" i="13"/>
  <c r="BK54" i="13"/>
  <c r="BJ54" i="13"/>
  <c r="BI54" i="13"/>
  <c r="BH54" i="13"/>
  <c r="BG54" i="13"/>
  <c r="BF54" i="13"/>
  <c r="BE54" i="13"/>
  <c r="BD54" i="13"/>
  <c r="BC54" i="13"/>
  <c r="BB54" i="13"/>
  <c r="D54" i="13"/>
  <c r="C54" i="13"/>
  <c r="BA54" i="13" s="1"/>
  <c r="AO54" i="13" s="1"/>
  <c r="CJ53" i="13"/>
  <c r="CI53" i="13"/>
  <c r="CH53" i="13"/>
  <c r="CG53" i="13"/>
  <c r="CF53" i="13"/>
  <c r="CE53" i="13"/>
  <c r="CD53" i="13"/>
  <c r="CC53" i="13"/>
  <c r="CB53" i="13"/>
  <c r="CA53" i="13"/>
  <c r="BZ53" i="13"/>
  <c r="BY53" i="13"/>
  <c r="BX53" i="13"/>
  <c r="BW53" i="13"/>
  <c r="BV53" i="13"/>
  <c r="BU53" i="13"/>
  <c r="BT53" i="13"/>
  <c r="BS53" i="13"/>
  <c r="BR53" i="13"/>
  <c r="BQ53" i="13"/>
  <c r="BP53" i="13"/>
  <c r="BO53" i="13"/>
  <c r="BN53" i="13"/>
  <c r="BM53" i="13"/>
  <c r="BL53" i="13"/>
  <c r="BK53" i="13"/>
  <c r="BJ53" i="13"/>
  <c r="BI53" i="13"/>
  <c r="BH53" i="13"/>
  <c r="BG53" i="13"/>
  <c r="BF53" i="13"/>
  <c r="BE53" i="13"/>
  <c r="BD53" i="13"/>
  <c r="BC53" i="13"/>
  <c r="BB53" i="13"/>
  <c r="BA53" i="13"/>
  <c r="AO53" i="13" s="1"/>
  <c r="D53" i="13"/>
  <c r="C53" i="13"/>
  <c r="CJ52" i="13"/>
  <c r="CI52" i="13"/>
  <c r="CH52" i="13"/>
  <c r="CG52" i="13"/>
  <c r="CF52" i="13"/>
  <c r="CE52" i="13"/>
  <c r="CD52" i="13"/>
  <c r="CC52" i="13"/>
  <c r="CB52" i="13"/>
  <c r="CA52" i="13"/>
  <c r="BZ52" i="13"/>
  <c r="BY52" i="13"/>
  <c r="BX52" i="13"/>
  <c r="BW52" i="13"/>
  <c r="BV52" i="13"/>
  <c r="BU52" i="13"/>
  <c r="BT52" i="13"/>
  <c r="BR52" i="13"/>
  <c r="BQ52" i="13"/>
  <c r="BP52" i="13"/>
  <c r="BO52" i="13"/>
  <c r="BN52" i="13"/>
  <c r="BM52" i="13"/>
  <c r="BL52" i="13"/>
  <c r="BK52" i="13"/>
  <c r="BJ52" i="13"/>
  <c r="BI52" i="13"/>
  <c r="BH52" i="13"/>
  <c r="BG52" i="13"/>
  <c r="BF52" i="13"/>
  <c r="BE52" i="13"/>
  <c r="BD52" i="13"/>
  <c r="BC52" i="13"/>
  <c r="BB52" i="13"/>
  <c r="D52" i="13"/>
  <c r="C52" i="13"/>
  <c r="BS52" i="13" s="1"/>
  <c r="CJ51" i="13"/>
  <c r="CI51" i="13"/>
  <c r="CH51" i="13"/>
  <c r="CG51" i="13"/>
  <c r="CF51" i="13"/>
  <c r="CE51" i="13"/>
  <c r="CD51" i="13"/>
  <c r="CC51" i="13"/>
  <c r="CB51" i="13"/>
  <c r="CA51" i="13"/>
  <c r="BZ51" i="13"/>
  <c r="BY51" i="13"/>
  <c r="BX51" i="13"/>
  <c r="BW51" i="13"/>
  <c r="BV51" i="13"/>
  <c r="BU51" i="13"/>
  <c r="BT51" i="13"/>
  <c r="BS51" i="13"/>
  <c r="BR51" i="13"/>
  <c r="BQ51" i="13"/>
  <c r="BP51" i="13"/>
  <c r="BO51" i="13"/>
  <c r="BN51" i="13"/>
  <c r="BM51" i="13"/>
  <c r="BL51" i="13"/>
  <c r="BK51" i="13"/>
  <c r="BJ51" i="13"/>
  <c r="BI51" i="13"/>
  <c r="BH51" i="13"/>
  <c r="BG51" i="13"/>
  <c r="BF51" i="13"/>
  <c r="BE51" i="13"/>
  <c r="BD51" i="13"/>
  <c r="BC51" i="13"/>
  <c r="BB51" i="13"/>
  <c r="BA51" i="13"/>
  <c r="AO51" i="13" s="1"/>
  <c r="D51" i="13"/>
  <c r="C51" i="13"/>
  <c r="CJ50" i="13"/>
  <c r="CI50" i="13"/>
  <c r="CH50" i="13"/>
  <c r="CG50" i="13"/>
  <c r="CF50" i="13"/>
  <c r="CE50" i="13"/>
  <c r="CD50" i="13"/>
  <c r="CC50" i="13"/>
  <c r="CB50" i="13"/>
  <c r="CA50" i="13"/>
  <c r="BZ50" i="13"/>
  <c r="BY50" i="13"/>
  <c r="BX50" i="13"/>
  <c r="BW50" i="13"/>
  <c r="BV50" i="13"/>
  <c r="BU50" i="13"/>
  <c r="BT50" i="13"/>
  <c r="BR50" i="13"/>
  <c r="BQ50" i="13"/>
  <c r="BP50" i="13"/>
  <c r="BO50" i="13"/>
  <c r="BN50" i="13"/>
  <c r="BM50" i="13"/>
  <c r="BL50" i="13"/>
  <c r="BK50" i="13"/>
  <c r="BJ50" i="13"/>
  <c r="BI50" i="13"/>
  <c r="BH50" i="13"/>
  <c r="BG50" i="13"/>
  <c r="BF50" i="13"/>
  <c r="BE50" i="13"/>
  <c r="BD50" i="13"/>
  <c r="BC50" i="13"/>
  <c r="BB50" i="13"/>
  <c r="D50" i="13"/>
  <c r="C50" i="13"/>
  <c r="BA50" i="13" s="1"/>
  <c r="AO50" i="13" s="1"/>
  <c r="CJ49" i="13"/>
  <c r="CI49" i="13"/>
  <c r="CH49" i="13"/>
  <c r="CG49" i="13"/>
  <c r="CF49" i="13"/>
  <c r="CE49" i="13"/>
  <c r="CD49" i="13"/>
  <c r="CC49" i="13"/>
  <c r="CB49" i="13"/>
  <c r="CA49" i="13"/>
  <c r="BZ49" i="13"/>
  <c r="BY49" i="13"/>
  <c r="BX49" i="13"/>
  <c r="BW49" i="13"/>
  <c r="BV49" i="13"/>
  <c r="BU49" i="13"/>
  <c r="BT49" i="13"/>
  <c r="BS49" i="13"/>
  <c r="BR49" i="13"/>
  <c r="BQ49" i="13"/>
  <c r="BP49" i="13"/>
  <c r="BO49" i="13"/>
  <c r="BN49" i="13"/>
  <c r="BM49" i="13"/>
  <c r="BL49" i="13"/>
  <c r="BK49" i="13"/>
  <c r="BJ49" i="13"/>
  <c r="BI49" i="13"/>
  <c r="BH49" i="13"/>
  <c r="BG49" i="13"/>
  <c r="BF49" i="13"/>
  <c r="BE49" i="13"/>
  <c r="BD49" i="13"/>
  <c r="BC49" i="13"/>
  <c r="BB49" i="13"/>
  <c r="BA49" i="13"/>
  <c r="AO49" i="13" s="1"/>
  <c r="D49" i="13"/>
  <c r="C49" i="13"/>
  <c r="CJ48" i="13"/>
  <c r="CI48" i="13"/>
  <c r="CH48" i="13"/>
  <c r="CG48" i="13"/>
  <c r="CF48" i="13"/>
  <c r="CE48" i="13"/>
  <c r="CD48" i="13"/>
  <c r="CC48" i="13"/>
  <c r="CB48" i="13"/>
  <c r="CA48" i="13"/>
  <c r="BZ48" i="13"/>
  <c r="BY48" i="13"/>
  <c r="BX48" i="13"/>
  <c r="BW48" i="13"/>
  <c r="BV48" i="13"/>
  <c r="BU48" i="13"/>
  <c r="BT48" i="13"/>
  <c r="BR48" i="13"/>
  <c r="BQ48" i="13"/>
  <c r="BP48" i="13"/>
  <c r="BO48" i="13"/>
  <c r="BN48" i="13"/>
  <c r="BM48" i="13"/>
  <c r="BL48" i="13"/>
  <c r="BK48" i="13"/>
  <c r="BJ48" i="13"/>
  <c r="BI48" i="13"/>
  <c r="BH48" i="13"/>
  <c r="BG48" i="13"/>
  <c r="BF48" i="13"/>
  <c r="BE48" i="13"/>
  <c r="BD48" i="13"/>
  <c r="BC48" i="13"/>
  <c r="BB48" i="13"/>
  <c r="D48" i="13"/>
  <c r="C48" i="13"/>
  <c r="BS48" i="13" s="1"/>
  <c r="CJ47" i="13"/>
  <c r="CI47" i="13"/>
  <c r="CH47" i="13"/>
  <c r="CG47" i="13"/>
  <c r="CF47" i="13"/>
  <c r="CE47" i="13"/>
  <c r="CD47" i="13"/>
  <c r="CC47" i="13"/>
  <c r="CB47" i="13"/>
  <c r="CA47" i="13"/>
  <c r="BZ47" i="13"/>
  <c r="BY47" i="13"/>
  <c r="BX47" i="13"/>
  <c r="BW47" i="13"/>
  <c r="BV47" i="13"/>
  <c r="BU47" i="13"/>
  <c r="BT47" i="13"/>
  <c r="BS47" i="13"/>
  <c r="BR47" i="13"/>
  <c r="BQ47" i="13"/>
  <c r="BP47" i="13"/>
  <c r="BO47" i="13"/>
  <c r="BN47" i="13"/>
  <c r="BM47" i="13"/>
  <c r="BL47" i="13"/>
  <c r="BK47" i="13"/>
  <c r="BJ47" i="13"/>
  <c r="BI47" i="13"/>
  <c r="BH47" i="13"/>
  <c r="BG47" i="13"/>
  <c r="BF47" i="13"/>
  <c r="BE47" i="13"/>
  <c r="BD47" i="13"/>
  <c r="BC47" i="13"/>
  <c r="BB47" i="13"/>
  <c r="BA47" i="13"/>
  <c r="AO47" i="13" s="1"/>
  <c r="D47" i="13"/>
  <c r="C47" i="13"/>
  <c r="BW42" i="13"/>
  <c r="BV42" i="13"/>
  <c r="BU42" i="13"/>
  <c r="BT42" i="13"/>
  <c r="BS42" i="13"/>
  <c r="BE42" i="13"/>
  <c r="BD42" i="13"/>
  <c r="BC42" i="13"/>
  <c r="BB42" i="13"/>
  <c r="BA42" i="13"/>
  <c r="R42" i="13"/>
  <c r="BW41" i="13"/>
  <c r="BV41" i="13"/>
  <c r="BU41" i="13"/>
  <c r="BT41" i="13"/>
  <c r="BS41" i="13"/>
  <c r="BE41" i="13"/>
  <c r="BD41" i="13"/>
  <c r="BC41" i="13"/>
  <c r="BB41" i="13"/>
  <c r="BA41" i="13"/>
  <c r="R41" i="13" s="1"/>
  <c r="BW40" i="13"/>
  <c r="BV40" i="13"/>
  <c r="BU40" i="13"/>
  <c r="BT40" i="13"/>
  <c r="BS40" i="13"/>
  <c r="BE40" i="13"/>
  <c r="BD40" i="13"/>
  <c r="BC40" i="13"/>
  <c r="BB40" i="13"/>
  <c r="R40" i="13" s="1"/>
  <c r="BA40" i="13"/>
  <c r="BW39" i="13"/>
  <c r="BV39" i="13"/>
  <c r="BU39" i="13"/>
  <c r="BT39" i="13"/>
  <c r="BS39" i="13"/>
  <c r="BE39" i="13"/>
  <c r="BD39" i="13"/>
  <c r="BC39" i="13"/>
  <c r="BB39" i="13"/>
  <c r="BA39" i="13"/>
  <c r="R39" i="13" s="1"/>
  <c r="BW38" i="13"/>
  <c r="BV38" i="13"/>
  <c r="BU38" i="13"/>
  <c r="BT38" i="13"/>
  <c r="BS38" i="13"/>
  <c r="BE38" i="13"/>
  <c r="BD38" i="13"/>
  <c r="BC38" i="13"/>
  <c r="BB38" i="13"/>
  <c r="BA38" i="13"/>
  <c r="R38" i="13"/>
  <c r="BW34" i="13"/>
  <c r="BV34" i="13"/>
  <c r="BU34" i="13"/>
  <c r="BT34" i="13"/>
  <c r="BS34" i="13"/>
  <c r="BE34" i="13"/>
  <c r="BD34" i="13"/>
  <c r="BC34" i="13"/>
  <c r="BB34" i="13"/>
  <c r="BA34" i="13"/>
  <c r="R34" i="13" s="1"/>
  <c r="BW33" i="13"/>
  <c r="BV33" i="13"/>
  <c r="BU33" i="13"/>
  <c r="BT33" i="13"/>
  <c r="BS33" i="13"/>
  <c r="BE33" i="13"/>
  <c r="BD33" i="13"/>
  <c r="BC33" i="13"/>
  <c r="BB33" i="13"/>
  <c r="R33" i="13" s="1"/>
  <c r="BA33" i="13"/>
  <c r="BW32" i="13"/>
  <c r="BV32" i="13"/>
  <c r="BU32" i="13"/>
  <c r="BT32" i="13"/>
  <c r="BS32" i="13"/>
  <c r="BE32" i="13"/>
  <c r="BD32" i="13"/>
  <c r="BC32" i="13"/>
  <c r="BB32" i="13"/>
  <c r="BA32" i="13"/>
  <c r="R32" i="13" s="1"/>
  <c r="BW31" i="13"/>
  <c r="BV31" i="13"/>
  <c r="BU31" i="13"/>
  <c r="BT31" i="13"/>
  <c r="BS31" i="13"/>
  <c r="BE31" i="13"/>
  <c r="BD31" i="13"/>
  <c r="BC31" i="13"/>
  <c r="BB31" i="13"/>
  <c r="BA31" i="13"/>
  <c r="R31" i="13"/>
  <c r="BW30" i="13"/>
  <c r="BV30" i="13"/>
  <c r="BU30" i="13"/>
  <c r="BT30" i="13"/>
  <c r="BS30" i="13"/>
  <c r="BE30" i="13"/>
  <c r="BD30" i="13"/>
  <c r="BC30" i="13"/>
  <c r="BB30" i="13"/>
  <c r="BA30" i="13"/>
  <c r="R30" i="13" s="1"/>
  <c r="BV26" i="13"/>
  <c r="BT26" i="13"/>
  <c r="BS26" i="13"/>
  <c r="BD26" i="13"/>
  <c r="BB26" i="13"/>
  <c r="BA26" i="13"/>
  <c r="N26" i="13"/>
  <c r="F26" i="13"/>
  <c r="BU26" i="13" s="1"/>
  <c r="BU25" i="13"/>
  <c r="BT25" i="13"/>
  <c r="BS25" i="13"/>
  <c r="BC25" i="13"/>
  <c r="BB25" i="13"/>
  <c r="BA25" i="13"/>
  <c r="N25" i="13"/>
  <c r="BV25" i="13" s="1"/>
  <c r="F25" i="13"/>
  <c r="BV24" i="13"/>
  <c r="BT24" i="13"/>
  <c r="BS24" i="13"/>
  <c r="BD24" i="13"/>
  <c r="BB24" i="13"/>
  <c r="BA24" i="13"/>
  <c r="N24" i="13"/>
  <c r="F24" i="13"/>
  <c r="BU24" i="13" s="1"/>
  <c r="BU23" i="13"/>
  <c r="BT23" i="13"/>
  <c r="BS23" i="13"/>
  <c r="BC23" i="13"/>
  <c r="BB23" i="13"/>
  <c r="BA23" i="13"/>
  <c r="N23" i="13"/>
  <c r="BV23" i="13" s="1"/>
  <c r="F23" i="13"/>
  <c r="BV22" i="13"/>
  <c r="BT22" i="13"/>
  <c r="BS22" i="13"/>
  <c r="BD22" i="13"/>
  <c r="BB22" i="13"/>
  <c r="BA22" i="13"/>
  <c r="N22" i="13"/>
  <c r="F22" i="13"/>
  <c r="BU22" i="13" s="1"/>
  <c r="BU21" i="13"/>
  <c r="BT21" i="13"/>
  <c r="BS21" i="13"/>
  <c r="BC21" i="13"/>
  <c r="BB21" i="13"/>
  <c r="BA21" i="13"/>
  <c r="N21" i="13"/>
  <c r="BV21" i="13" s="1"/>
  <c r="F21" i="13"/>
  <c r="BV20" i="13"/>
  <c r="BT20" i="13"/>
  <c r="BS20" i="13"/>
  <c r="BD20" i="13"/>
  <c r="BB20" i="13"/>
  <c r="BA20" i="13"/>
  <c r="N20" i="13"/>
  <c r="F20" i="13"/>
  <c r="BU20" i="13" s="1"/>
  <c r="BU19" i="13"/>
  <c r="BT19" i="13"/>
  <c r="BS19" i="13"/>
  <c r="BC19" i="13"/>
  <c r="BB19" i="13"/>
  <c r="BA19" i="13"/>
  <c r="N19" i="13"/>
  <c r="BV19" i="13" s="1"/>
  <c r="F19" i="13"/>
  <c r="BV18" i="13"/>
  <c r="BD18" i="13"/>
  <c r="N18" i="13"/>
  <c r="M18" i="13"/>
  <c r="BT18" i="13" s="1"/>
  <c r="F18" i="13"/>
  <c r="E18" i="13"/>
  <c r="BS17" i="13"/>
  <c r="BA17" i="13"/>
  <c r="N17" i="13"/>
  <c r="BV17" i="13" s="1"/>
  <c r="M17" i="13"/>
  <c r="BT17" i="13" s="1"/>
  <c r="F17" i="13"/>
  <c r="E17" i="13"/>
  <c r="N16" i="13"/>
  <c r="M16" i="13"/>
  <c r="F16" i="13"/>
  <c r="E16" i="13"/>
  <c r="BS16" i="13" s="1"/>
  <c r="BU15" i="13"/>
  <c r="BS15" i="13"/>
  <c r="BC15" i="13"/>
  <c r="BA15" i="13"/>
  <c r="N15" i="13"/>
  <c r="M15" i="13"/>
  <c r="BT15" i="13" s="1"/>
  <c r="F15" i="13"/>
  <c r="E15" i="13"/>
  <c r="BV14" i="13"/>
  <c r="BD14" i="13"/>
  <c r="N14" i="13"/>
  <c r="M14" i="13"/>
  <c r="BT14" i="13" s="1"/>
  <c r="F14" i="13"/>
  <c r="BU14" i="13" s="1"/>
  <c r="E14" i="13"/>
  <c r="BS13" i="13"/>
  <c r="BA13" i="13"/>
  <c r="N13" i="13"/>
  <c r="BV13" i="13" s="1"/>
  <c r="M13" i="13"/>
  <c r="BT13" i="13" s="1"/>
  <c r="F13" i="13"/>
  <c r="E13" i="13"/>
  <c r="BT12" i="13"/>
  <c r="N12" i="13"/>
  <c r="M12" i="13"/>
  <c r="F12" i="13"/>
  <c r="BU12" i="13" s="1"/>
  <c r="E12" i="13"/>
  <c r="BS11" i="13"/>
  <c r="BA11" i="13"/>
  <c r="N11" i="13"/>
  <c r="M11" i="13"/>
  <c r="BT11" i="13" s="1"/>
  <c r="F11" i="13"/>
  <c r="BC11" i="13" s="1"/>
  <c r="E11" i="13"/>
  <c r="A5" i="13"/>
  <c r="A4" i="13"/>
  <c r="A3" i="13"/>
  <c r="A2" i="13"/>
  <c r="BS11" i="12" l="1"/>
  <c r="BA11" i="12"/>
  <c r="BV11" i="12"/>
  <c r="BV12" i="12"/>
  <c r="BD12" i="12"/>
  <c r="BS13" i="12"/>
  <c r="BA13" i="12"/>
  <c r="Q13" i="12" s="1"/>
  <c r="BU13" i="12"/>
  <c r="BC13" i="12"/>
  <c r="BV24" i="12"/>
  <c r="BD24" i="12"/>
  <c r="Q24" i="12" s="1"/>
  <c r="R40" i="12"/>
  <c r="AO50" i="12"/>
  <c r="BS57" i="12"/>
  <c r="BA57" i="12"/>
  <c r="AO57" i="12" s="1"/>
  <c r="AO70" i="12"/>
  <c r="BS77" i="12"/>
  <c r="BA77" i="12"/>
  <c r="AO77" i="12" s="1"/>
  <c r="AO86" i="12"/>
  <c r="BU11" i="12"/>
  <c r="BB11" i="12"/>
  <c r="Q12" i="12"/>
  <c r="BV15" i="12"/>
  <c r="BD15" i="12"/>
  <c r="BV18" i="12"/>
  <c r="BD18" i="12"/>
  <c r="AO54" i="12"/>
  <c r="BS61" i="12"/>
  <c r="BA61" i="12"/>
  <c r="AO61" i="12" s="1"/>
  <c r="AO74" i="12"/>
  <c r="BS81" i="12"/>
  <c r="BA81" i="12"/>
  <c r="AO81" i="12" s="1"/>
  <c r="BD11" i="12"/>
  <c r="BC12" i="12"/>
  <c r="BV14" i="12"/>
  <c r="BD14" i="12"/>
  <c r="BU16" i="12"/>
  <c r="BC16" i="12"/>
  <c r="Q23" i="12"/>
  <c r="BS49" i="12"/>
  <c r="BA49" i="12"/>
  <c r="AO49" i="12" s="1"/>
  <c r="BS69" i="12"/>
  <c r="BA69" i="12"/>
  <c r="AO69" i="12" s="1"/>
  <c r="BS85" i="12"/>
  <c r="BA85" i="12"/>
  <c r="AO85" i="12" s="1"/>
  <c r="Q14" i="12"/>
  <c r="BS17" i="12"/>
  <c r="BA17" i="12"/>
  <c r="BU17" i="12"/>
  <c r="BC17" i="12"/>
  <c r="BU23" i="12"/>
  <c r="BC23" i="12"/>
  <c r="BS53" i="12"/>
  <c r="BA53" i="12"/>
  <c r="AO53" i="12" s="1"/>
  <c r="BS73" i="12"/>
  <c r="BA73" i="12"/>
  <c r="AO73" i="12" s="1"/>
  <c r="BB13" i="12"/>
  <c r="BB17" i="12"/>
  <c r="BB14" i="12"/>
  <c r="BA15" i="12"/>
  <c r="BD16" i="12"/>
  <c r="BB18" i="12"/>
  <c r="Q18" i="12" s="1"/>
  <c r="BC19" i="12"/>
  <c r="Q19" i="12" s="1"/>
  <c r="BC20" i="12"/>
  <c r="BC21" i="12"/>
  <c r="BD22" i="12"/>
  <c r="Q22" i="12" s="1"/>
  <c r="BC25" i="12"/>
  <c r="Q25" i="12" s="1"/>
  <c r="BD26" i="12"/>
  <c r="Q26" i="12" s="1"/>
  <c r="BS47" i="12"/>
  <c r="BS51" i="12"/>
  <c r="BS55" i="12"/>
  <c r="BS59" i="12"/>
  <c r="BS63" i="12"/>
  <c r="BS71" i="12"/>
  <c r="BS75" i="12"/>
  <c r="BS79" i="12"/>
  <c r="BS83" i="12"/>
  <c r="BC11" i="12"/>
  <c r="BB12" i="12"/>
  <c r="BC15" i="12"/>
  <c r="BB16" i="12"/>
  <c r="Q16" i="12" s="1"/>
  <c r="BA20" i="12"/>
  <c r="Q20" i="12" s="1"/>
  <c r="BA21" i="12"/>
  <c r="BV16" i="13"/>
  <c r="BD16" i="13"/>
  <c r="BV12" i="13"/>
  <c r="BD12" i="13"/>
  <c r="BU11" i="13"/>
  <c r="BU13" i="13"/>
  <c r="BC13" i="13"/>
  <c r="BB16" i="13"/>
  <c r="BS18" i="13"/>
  <c r="BA18" i="13"/>
  <c r="Q18" i="13" s="1"/>
  <c r="BV15" i="13"/>
  <c r="BD15" i="13"/>
  <c r="BU17" i="13"/>
  <c r="BC17" i="13"/>
  <c r="BV11" i="13"/>
  <c r="BD11" i="13"/>
  <c r="BS12" i="13"/>
  <c r="BA12" i="13"/>
  <c r="BB12" i="13"/>
  <c r="BS14" i="13"/>
  <c r="BA14" i="13"/>
  <c r="Q14" i="13" s="1"/>
  <c r="BT16" i="13"/>
  <c r="BU18" i="13"/>
  <c r="Q21" i="13"/>
  <c r="BC12" i="13"/>
  <c r="BB13" i="13"/>
  <c r="Q13" i="13" s="1"/>
  <c r="BC16" i="13"/>
  <c r="BU16" i="13"/>
  <c r="BB17" i="13"/>
  <c r="Q17" i="13" s="1"/>
  <c r="BC20" i="13"/>
  <c r="Q20" i="13" s="1"/>
  <c r="BD21" i="13"/>
  <c r="BC24" i="13"/>
  <c r="Q24" i="13" s="1"/>
  <c r="BD25" i="13"/>
  <c r="Q25" i="13" s="1"/>
  <c r="BA48" i="13"/>
  <c r="AO48" i="13" s="1"/>
  <c r="BS50" i="13"/>
  <c r="BA52" i="13"/>
  <c r="AO52" i="13" s="1"/>
  <c r="BS54" i="13"/>
  <c r="BA56" i="13"/>
  <c r="AO56" i="13" s="1"/>
  <c r="BS58" i="13"/>
  <c r="BA60" i="13"/>
  <c r="AO60" i="13" s="1"/>
  <c r="BS62" i="13"/>
  <c r="BA64" i="13"/>
  <c r="AO64" i="13" s="1"/>
  <c r="BS70" i="13"/>
  <c r="BA72" i="13"/>
  <c r="AO72" i="13" s="1"/>
  <c r="BS74" i="13"/>
  <c r="BA76" i="13"/>
  <c r="AO76" i="13" s="1"/>
  <c r="BS78" i="13"/>
  <c r="BA80" i="13"/>
  <c r="AO80" i="13" s="1"/>
  <c r="BS82" i="13"/>
  <c r="BA84" i="13"/>
  <c r="AO84" i="13" s="1"/>
  <c r="BS86" i="13"/>
  <c r="BB14" i="13"/>
  <c r="BB18" i="13"/>
  <c r="BB11" i="13"/>
  <c r="Q11" i="13" s="1"/>
  <c r="BD13" i="13"/>
  <c r="BC14" i="13"/>
  <c r="BB15" i="13"/>
  <c r="Q15" i="13" s="1"/>
  <c r="BA16" i="13"/>
  <c r="Q16" i="13" s="1"/>
  <c r="BD17" i="13"/>
  <c r="BC18" i="13"/>
  <c r="BD19" i="13"/>
  <c r="Q19" i="13" s="1"/>
  <c r="BC22" i="13"/>
  <c r="Q22" i="13" s="1"/>
  <c r="BD23" i="13"/>
  <c r="Q23" i="13" s="1"/>
  <c r="BC26" i="13"/>
  <c r="Q26" i="13" s="1"/>
  <c r="CJ86" i="11"/>
  <c r="CI86" i="11"/>
  <c r="CH86" i="11"/>
  <c r="CG86" i="11"/>
  <c r="CF86" i="11"/>
  <c r="CE86" i="11"/>
  <c r="CD86" i="11"/>
  <c r="CC86" i="11"/>
  <c r="CB86" i="11"/>
  <c r="CA86" i="11"/>
  <c r="BZ86" i="11"/>
  <c r="BY86" i="11"/>
  <c r="BX86" i="11"/>
  <c r="BW86" i="11"/>
  <c r="BV86" i="11"/>
  <c r="BU86" i="11"/>
  <c r="BT86" i="11"/>
  <c r="BR86" i="11"/>
  <c r="BQ86" i="11"/>
  <c r="BP86" i="11"/>
  <c r="BO86" i="11"/>
  <c r="BN86" i="11"/>
  <c r="BM86" i="11"/>
  <c r="BL86" i="11"/>
  <c r="BK86" i="11"/>
  <c r="BJ86" i="11"/>
  <c r="BI86" i="11"/>
  <c r="BH86" i="11"/>
  <c r="BG86" i="11"/>
  <c r="BF86" i="11"/>
  <c r="BE86" i="11"/>
  <c r="BD86" i="11"/>
  <c r="BC86" i="11"/>
  <c r="BB86" i="11"/>
  <c r="D86" i="11"/>
  <c r="C86" i="11"/>
  <c r="BA86" i="11" s="1"/>
  <c r="AO86" i="11" s="1"/>
  <c r="CJ85" i="11"/>
  <c r="CI85" i="11"/>
  <c r="CH85" i="11"/>
  <c r="CG85" i="11"/>
  <c r="CF85" i="11"/>
  <c r="CE85" i="11"/>
  <c r="CD85" i="11"/>
  <c r="CC85" i="11"/>
  <c r="CB85" i="11"/>
  <c r="CA85" i="11"/>
  <c r="BZ85" i="11"/>
  <c r="BY85" i="11"/>
  <c r="BX85" i="11"/>
  <c r="BW85" i="11"/>
  <c r="BV85" i="11"/>
  <c r="BU85" i="11"/>
  <c r="BT85" i="11"/>
  <c r="BR85" i="11"/>
  <c r="BQ85" i="11"/>
  <c r="BP85" i="11"/>
  <c r="BO85" i="11"/>
  <c r="BN85" i="11"/>
  <c r="BM85" i="11"/>
  <c r="BL85" i="11"/>
  <c r="BK85" i="11"/>
  <c r="BJ85" i="11"/>
  <c r="BI85" i="11"/>
  <c r="BH85" i="11"/>
  <c r="BG85" i="11"/>
  <c r="BF85" i="11"/>
  <c r="BE85" i="11"/>
  <c r="BD85" i="11"/>
  <c r="BC85" i="11"/>
  <c r="BB85" i="11"/>
  <c r="BA85" i="11"/>
  <c r="AO85" i="11" s="1"/>
  <c r="D85" i="11"/>
  <c r="C85" i="11"/>
  <c r="BS85" i="11" s="1"/>
  <c r="CJ84" i="11"/>
  <c r="CI84" i="11"/>
  <c r="CH84" i="11"/>
  <c r="CG84" i="11"/>
  <c r="CF84" i="11"/>
  <c r="CE84" i="11"/>
  <c r="CD84" i="11"/>
  <c r="CC84" i="11"/>
  <c r="CB84" i="11"/>
  <c r="CA84" i="11"/>
  <c r="BZ84" i="11"/>
  <c r="BY84" i="11"/>
  <c r="BX84" i="11"/>
  <c r="BW84" i="11"/>
  <c r="BV84" i="11"/>
  <c r="BU84" i="11"/>
  <c r="BT84" i="11"/>
  <c r="BS84" i="11"/>
  <c r="BR84" i="11"/>
  <c r="BQ84" i="11"/>
  <c r="BP84" i="11"/>
  <c r="BO84" i="11"/>
  <c r="BN84" i="11"/>
  <c r="BM84" i="11"/>
  <c r="BL84" i="11"/>
  <c r="BK84" i="11"/>
  <c r="BJ84" i="11"/>
  <c r="BI84" i="11"/>
  <c r="BH84" i="11"/>
  <c r="BG84" i="11"/>
  <c r="BF84" i="11"/>
  <c r="BE84" i="11"/>
  <c r="BD84" i="11"/>
  <c r="BC84" i="11"/>
  <c r="BB84" i="11"/>
  <c r="BA84" i="11"/>
  <c r="AO84" i="11"/>
  <c r="D84" i="11"/>
  <c r="C84" i="11"/>
  <c r="CJ83" i="11"/>
  <c r="CI83" i="11"/>
  <c r="CH83" i="11"/>
  <c r="CG83" i="11"/>
  <c r="CF83" i="11"/>
  <c r="CE83" i="11"/>
  <c r="CD83" i="11"/>
  <c r="CC83" i="11"/>
  <c r="CB83" i="11"/>
  <c r="CA83" i="11"/>
  <c r="BZ83" i="11"/>
  <c r="BY83" i="11"/>
  <c r="BX83" i="11"/>
  <c r="BW83" i="11"/>
  <c r="BV83" i="11"/>
  <c r="BU83" i="11"/>
  <c r="BT83" i="11"/>
  <c r="BS83" i="11"/>
  <c r="BR83" i="11"/>
  <c r="BQ83" i="11"/>
  <c r="BP83" i="11"/>
  <c r="BO83" i="11"/>
  <c r="BN83" i="11"/>
  <c r="BM83" i="11"/>
  <c r="BL83" i="11"/>
  <c r="BK83" i="11"/>
  <c r="BJ83" i="11"/>
  <c r="BI83" i="11"/>
  <c r="BH83" i="11"/>
  <c r="BG83" i="11"/>
  <c r="BF83" i="11"/>
  <c r="BE83" i="11"/>
  <c r="BD83" i="11"/>
  <c r="BC83" i="11"/>
  <c r="BB83" i="11"/>
  <c r="D83" i="11"/>
  <c r="C83" i="11"/>
  <c r="BA83" i="11" s="1"/>
  <c r="AO83" i="11" s="1"/>
  <c r="CJ82" i="11"/>
  <c r="CI82" i="11"/>
  <c r="CH82" i="11"/>
  <c r="CG82" i="11"/>
  <c r="CF82" i="11"/>
  <c r="CE82" i="11"/>
  <c r="CD82" i="11"/>
  <c r="CC82" i="11"/>
  <c r="CB82" i="11"/>
  <c r="CA82" i="11"/>
  <c r="BZ82" i="11"/>
  <c r="BY82" i="11"/>
  <c r="BX82" i="11"/>
  <c r="BW82" i="11"/>
  <c r="BV82" i="11"/>
  <c r="BU82" i="11"/>
  <c r="BT82" i="11"/>
  <c r="BR82" i="11"/>
  <c r="BQ82" i="11"/>
  <c r="BP82" i="11"/>
  <c r="BO82" i="11"/>
  <c r="BN82" i="11"/>
  <c r="BM82" i="11"/>
  <c r="BL82" i="11"/>
  <c r="BK82" i="11"/>
  <c r="BJ82" i="11"/>
  <c r="BI82" i="11"/>
  <c r="BH82" i="11"/>
  <c r="BG82" i="11"/>
  <c r="BF82" i="11"/>
  <c r="BE82" i="11"/>
  <c r="BD82" i="11"/>
  <c r="BC82" i="11"/>
  <c r="BB82" i="11"/>
  <c r="D82" i="11"/>
  <c r="C82" i="11"/>
  <c r="BA82" i="11" s="1"/>
  <c r="AO82" i="11" s="1"/>
  <c r="CJ81" i="11"/>
  <c r="CI81" i="11"/>
  <c r="CH81" i="11"/>
  <c r="CG81" i="11"/>
  <c r="CF81" i="11"/>
  <c r="CE81" i="11"/>
  <c r="CD81" i="11"/>
  <c r="CC81" i="11"/>
  <c r="CB81" i="11"/>
  <c r="CA81" i="11"/>
  <c r="BZ81" i="11"/>
  <c r="BY81" i="11"/>
  <c r="BX81" i="11"/>
  <c r="BW81" i="11"/>
  <c r="BV81" i="11"/>
  <c r="BU81" i="11"/>
  <c r="BT81" i="11"/>
  <c r="BR81" i="11"/>
  <c r="BQ81" i="11"/>
  <c r="BP81" i="11"/>
  <c r="BO81" i="11"/>
  <c r="BN81" i="11"/>
  <c r="BM81" i="11"/>
  <c r="BL81" i="11"/>
  <c r="BK81" i="11"/>
  <c r="BJ81" i="11"/>
  <c r="BI81" i="11"/>
  <c r="BH81" i="11"/>
  <c r="BG81" i="11"/>
  <c r="BF81" i="11"/>
  <c r="BE81" i="11"/>
  <c r="BD81" i="11"/>
  <c r="BC81" i="11"/>
  <c r="BB81" i="11"/>
  <c r="BA81" i="11"/>
  <c r="AO81" i="11" s="1"/>
  <c r="D81" i="11"/>
  <c r="C81" i="11"/>
  <c r="BS81" i="11" s="1"/>
  <c r="CJ80" i="11"/>
  <c r="CI80" i="11"/>
  <c r="CH80" i="11"/>
  <c r="CG80" i="11"/>
  <c r="CF80" i="11"/>
  <c r="CE80" i="11"/>
  <c r="CD80" i="11"/>
  <c r="CC80" i="11"/>
  <c r="CB80" i="11"/>
  <c r="CA80" i="11"/>
  <c r="BZ80" i="11"/>
  <c r="BY80" i="11"/>
  <c r="BX80" i="11"/>
  <c r="BW80" i="11"/>
  <c r="BV80" i="11"/>
  <c r="BU80" i="11"/>
  <c r="BT80" i="11"/>
  <c r="BS80" i="11"/>
  <c r="BR80" i="11"/>
  <c r="BQ80" i="11"/>
  <c r="BP80" i="11"/>
  <c r="BO80" i="11"/>
  <c r="BN80" i="11"/>
  <c r="BM80" i="11"/>
  <c r="BL80" i="11"/>
  <c r="BK80" i="11"/>
  <c r="BJ80" i="11"/>
  <c r="BI80" i="11"/>
  <c r="BH80" i="11"/>
  <c r="BG80" i="11"/>
  <c r="BF80" i="11"/>
  <c r="BE80" i="11"/>
  <c r="BD80" i="11"/>
  <c r="BC80" i="11"/>
  <c r="BB80" i="11"/>
  <c r="BA80" i="11"/>
  <c r="AO80" i="11"/>
  <c r="D80" i="11"/>
  <c r="C80" i="11"/>
  <c r="CJ79" i="11"/>
  <c r="CI79" i="11"/>
  <c r="CH79" i="11"/>
  <c r="CG79" i="11"/>
  <c r="CF79" i="11"/>
  <c r="CE79" i="11"/>
  <c r="CD79" i="11"/>
  <c r="CC79" i="11"/>
  <c r="CB79" i="11"/>
  <c r="CA79" i="11"/>
  <c r="BZ79" i="11"/>
  <c r="BY79" i="11"/>
  <c r="BX79" i="11"/>
  <c r="BW79" i="11"/>
  <c r="BV79" i="11"/>
  <c r="BU79" i="11"/>
  <c r="BT79" i="11"/>
  <c r="BS79" i="11"/>
  <c r="BR79" i="11"/>
  <c r="BQ79" i="11"/>
  <c r="BP79" i="11"/>
  <c r="BO79" i="11"/>
  <c r="BN79" i="11"/>
  <c r="BM79" i="11"/>
  <c r="BL79" i="11"/>
  <c r="BK79" i="11"/>
  <c r="BJ79" i="11"/>
  <c r="BI79" i="11"/>
  <c r="BH79" i="11"/>
  <c r="BG79" i="11"/>
  <c r="BF79" i="11"/>
  <c r="BE79" i="11"/>
  <c r="BD79" i="11"/>
  <c r="BC79" i="11"/>
  <c r="BB79" i="11"/>
  <c r="D79" i="11"/>
  <c r="C79" i="11"/>
  <c r="BA79" i="11" s="1"/>
  <c r="AO79" i="11" s="1"/>
  <c r="CJ78" i="11"/>
  <c r="CI78" i="11"/>
  <c r="CH78" i="11"/>
  <c r="CG78" i="11"/>
  <c r="CF78" i="11"/>
  <c r="CE78" i="11"/>
  <c r="CD78" i="11"/>
  <c r="CC78" i="11"/>
  <c r="CB78" i="11"/>
  <c r="CA78" i="11"/>
  <c r="BZ78" i="11"/>
  <c r="BY78" i="11"/>
  <c r="BX78" i="11"/>
  <c r="BW78" i="11"/>
  <c r="BV78" i="11"/>
  <c r="BU78" i="11"/>
  <c r="BT78" i="11"/>
  <c r="BR78" i="11"/>
  <c r="BQ78" i="11"/>
  <c r="BP78" i="11"/>
  <c r="BO78" i="11"/>
  <c r="BN78" i="11"/>
  <c r="BM78" i="11"/>
  <c r="BL78" i="11"/>
  <c r="BK78" i="11"/>
  <c r="BJ78" i="11"/>
  <c r="BI78" i="11"/>
  <c r="BH78" i="11"/>
  <c r="BG78" i="11"/>
  <c r="BF78" i="11"/>
  <c r="BE78" i="11"/>
  <c r="BD78" i="11"/>
  <c r="BC78" i="11"/>
  <c r="BB78" i="11"/>
  <c r="D78" i="11"/>
  <c r="C78" i="11"/>
  <c r="BA78" i="11" s="1"/>
  <c r="AO78" i="11" s="1"/>
  <c r="CJ77" i="11"/>
  <c r="CI77" i="11"/>
  <c r="CH77" i="11"/>
  <c r="CG77" i="11"/>
  <c r="CF77" i="11"/>
  <c r="CE77" i="11"/>
  <c r="CD77" i="11"/>
  <c r="CC77" i="11"/>
  <c r="CB77" i="11"/>
  <c r="CA77" i="11"/>
  <c r="BZ77" i="11"/>
  <c r="BY77" i="11"/>
  <c r="BX77" i="11"/>
  <c r="BW77" i="11"/>
  <c r="BV77" i="11"/>
  <c r="BU77" i="11"/>
  <c r="BT77" i="11"/>
  <c r="BR77" i="11"/>
  <c r="BQ77" i="11"/>
  <c r="BP77" i="11"/>
  <c r="BO77" i="11"/>
  <c r="BN77" i="11"/>
  <c r="BM77" i="11"/>
  <c r="BL77" i="11"/>
  <c r="BK77" i="11"/>
  <c r="BJ77" i="11"/>
  <c r="BI77" i="11"/>
  <c r="BH77" i="11"/>
  <c r="BG77" i="11"/>
  <c r="BF77" i="11"/>
  <c r="BE77" i="11"/>
  <c r="BD77" i="11"/>
  <c r="BC77" i="11"/>
  <c r="BB77" i="11"/>
  <c r="BA77" i="11"/>
  <c r="AO77" i="11" s="1"/>
  <c r="D77" i="11"/>
  <c r="C77" i="11"/>
  <c r="BS77" i="11" s="1"/>
  <c r="CJ76" i="11"/>
  <c r="CI76" i="11"/>
  <c r="CH76" i="11"/>
  <c r="CG76" i="11"/>
  <c r="CF76" i="11"/>
  <c r="CE76" i="11"/>
  <c r="CD76" i="11"/>
  <c r="CC76" i="11"/>
  <c r="CB76" i="11"/>
  <c r="CA76" i="11"/>
  <c r="BZ76" i="11"/>
  <c r="BY76" i="11"/>
  <c r="BX76" i="11"/>
  <c r="BW76" i="11"/>
  <c r="BV76" i="11"/>
  <c r="BU76" i="11"/>
  <c r="BT76" i="11"/>
  <c r="BS76" i="11"/>
  <c r="BR76" i="11"/>
  <c r="BQ76" i="11"/>
  <c r="BP76" i="11"/>
  <c r="BO76" i="11"/>
  <c r="BN76" i="11"/>
  <c r="BM76" i="11"/>
  <c r="BL76" i="11"/>
  <c r="BK76" i="11"/>
  <c r="BJ76" i="11"/>
  <c r="BI76" i="11"/>
  <c r="BH76" i="11"/>
  <c r="BG76" i="11"/>
  <c r="BF76" i="11"/>
  <c r="BE76" i="11"/>
  <c r="BD76" i="11"/>
  <c r="BC76" i="11"/>
  <c r="BB76" i="11"/>
  <c r="BA76" i="11"/>
  <c r="AO76" i="11"/>
  <c r="D76" i="11"/>
  <c r="C76" i="11"/>
  <c r="CJ75" i="11"/>
  <c r="CI75" i="11"/>
  <c r="CH75" i="11"/>
  <c r="CG75" i="11"/>
  <c r="CF75" i="11"/>
  <c r="CE75" i="11"/>
  <c r="CD75" i="11"/>
  <c r="CC75" i="11"/>
  <c r="CB75" i="11"/>
  <c r="CA75" i="11"/>
  <c r="BZ75" i="11"/>
  <c r="BY75" i="11"/>
  <c r="BX75" i="11"/>
  <c r="BW75" i="11"/>
  <c r="BV75" i="11"/>
  <c r="BU75" i="11"/>
  <c r="BT75" i="11"/>
  <c r="BS75" i="11"/>
  <c r="BR75" i="11"/>
  <c r="BQ75" i="11"/>
  <c r="BP75" i="11"/>
  <c r="BO75" i="11"/>
  <c r="BN75" i="11"/>
  <c r="BM75" i="11"/>
  <c r="BL75" i="11"/>
  <c r="BK75" i="11"/>
  <c r="BJ75" i="11"/>
  <c r="BI75" i="11"/>
  <c r="BH75" i="11"/>
  <c r="BG75" i="11"/>
  <c r="BF75" i="11"/>
  <c r="BE75" i="11"/>
  <c r="BD75" i="11"/>
  <c r="BC75" i="11"/>
  <c r="BB75" i="11"/>
  <c r="D75" i="11"/>
  <c r="C75" i="11"/>
  <c r="BA75" i="11" s="1"/>
  <c r="AO75" i="11" s="1"/>
  <c r="CJ74" i="11"/>
  <c r="CI74" i="11"/>
  <c r="CH74" i="11"/>
  <c r="CG74" i="11"/>
  <c r="CF74" i="11"/>
  <c r="CE74" i="11"/>
  <c r="CD74" i="11"/>
  <c r="CC74" i="11"/>
  <c r="CB74" i="11"/>
  <c r="CA74" i="11"/>
  <c r="BZ74" i="11"/>
  <c r="BY74" i="11"/>
  <c r="BX74" i="11"/>
  <c r="BW74" i="11"/>
  <c r="BV74" i="11"/>
  <c r="BU74" i="11"/>
  <c r="BT74" i="11"/>
  <c r="BR74" i="11"/>
  <c r="BQ74" i="11"/>
  <c r="BP74" i="11"/>
  <c r="BO74" i="11"/>
  <c r="BN74" i="11"/>
  <c r="BM74" i="11"/>
  <c r="BL74" i="11"/>
  <c r="BK74" i="11"/>
  <c r="BJ74" i="11"/>
  <c r="BI74" i="11"/>
  <c r="BH74" i="11"/>
  <c r="BG74" i="11"/>
  <c r="BF74" i="11"/>
  <c r="BE74" i="11"/>
  <c r="BD74" i="11"/>
  <c r="BC74" i="11"/>
  <c r="BB74" i="11"/>
  <c r="D74" i="11"/>
  <c r="C74" i="11"/>
  <c r="BA74" i="11" s="1"/>
  <c r="AO74" i="11" s="1"/>
  <c r="CJ73" i="11"/>
  <c r="CI73" i="11"/>
  <c r="CH73" i="11"/>
  <c r="CG73" i="11"/>
  <c r="CF73" i="11"/>
  <c r="CE73" i="11"/>
  <c r="CD73" i="11"/>
  <c r="CC73" i="11"/>
  <c r="CB73" i="11"/>
  <c r="CA73" i="11"/>
  <c r="BZ73" i="11"/>
  <c r="BY73" i="11"/>
  <c r="BX73" i="11"/>
  <c r="BW73" i="11"/>
  <c r="BV73" i="11"/>
  <c r="BU73" i="11"/>
  <c r="BT73" i="11"/>
  <c r="BR73" i="11"/>
  <c r="BQ73" i="11"/>
  <c r="BP73" i="11"/>
  <c r="BO73" i="11"/>
  <c r="BN73" i="11"/>
  <c r="BM73" i="11"/>
  <c r="BL73" i="11"/>
  <c r="BK73" i="11"/>
  <c r="BJ73" i="11"/>
  <c r="BI73" i="11"/>
  <c r="BH73" i="11"/>
  <c r="BG73" i="11"/>
  <c r="BF73" i="11"/>
  <c r="BE73" i="11"/>
  <c r="BD73" i="11"/>
  <c r="BC73" i="11"/>
  <c r="BB73" i="11"/>
  <c r="BA73" i="11"/>
  <c r="AO73" i="11" s="1"/>
  <c r="D73" i="11"/>
  <c r="C73" i="11"/>
  <c r="BS73" i="11" s="1"/>
  <c r="CJ72" i="11"/>
  <c r="CI72" i="11"/>
  <c r="CH72" i="11"/>
  <c r="CG72" i="11"/>
  <c r="CF72" i="11"/>
  <c r="CE72" i="11"/>
  <c r="CD72" i="11"/>
  <c r="CC72" i="11"/>
  <c r="CB72" i="11"/>
  <c r="CA72" i="11"/>
  <c r="BZ72" i="11"/>
  <c r="BY72" i="11"/>
  <c r="BX72" i="11"/>
  <c r="BW72" i="11"/>
  <c r="BV72" i="11"/>
  <c r="BU72" i="11"/>
  <c r="BT72" i="11"/>
  <c r="BS72" i="11"/>
  <c r="BR72" i="11"/>
  <c r="BQ72" i="11"/>
  <c r="BP72" i="11"/>
  <c r="BO72" i="11"/>
  <c r="BN72" i="11"/>
  <c r="BM72" i="11"/>
  <c r="BL72" i="11"/>
  <c r="BK72" i="11"/>
  <c r="BJ72" i="11"/>
  <c r="BI72" i="11"/>
  <c r="BH72" i="11"/>
  <c r="BG72" i="11"/>
  <c r="BF72" i="11"/>
  <c r="BE72" i="11"/>
  <c r="BD72" i="11"/>
  <c r="BC72" i="11"/>
  <c r="BB72" i="11"/>
  <c r="BA72" i="11"/>
  <c r="AO72" i="11"/>
  <c r="D72" i="11"/>
  <c r="C72" i="11"/>
  <c r="CJ71" i="11"/>
  <c r="CI71" i="11"/>
  <c r="CH71" i="11"/>
  <c r="CG71" i="11"/>
  <c r="CF71" i="11"/>
  <c r="CE71" i="11"/>
  <c r="CD71" i="11"/>
  <c r="CC71" i="11"/>
  <c r="CB71" i="11"/>
  <c r="CA71" i="11"/>
  <c r="BZ71" i="11"/>
  <c r="BY71" i="11"/>
  <c r="BX71" i="11"/>
  <c r="BW71" i="11"/>
  <c r="BV71" i="11"/>
  <c r="BU71" i="11"/>
  <c r="BT71" i="11"/>
  <c r="BS71" i="11"/>
  <c r="BR71" i="11"/>
  <c r="BQ71" i="11"/>
  <c r="BP71" i="11"/>
  <c r="BO71" i="11"/>
  <c r="BN71" i="11"/>
  <c r="BM71" i="11"/>
  <c r="BL71" i="11"/>
  <c r="BK71" i="11"/>
  <c r="BJ71" i="11"/>
  <c r="BI71" i="11"/>
  <c r="BH71" i="11"/>
  <c r="BG71" i="11"/>
  <c r="BF71" i="11"/>
  <c r="BE71" i="11"/>
  <c r="BD71" i="11"/>
  <c r="BC71" i="11"/>
  <c r="BB71" i="11"/>
  <c r="D71" i="11"/>
  <c r="C71" i="11"/>
  <c r="BA71" i="11" s="1"/>
  <c r="AO71" i="11" s="1"/>
  <c r="CJ70" i="11"/>
  <c r="CI70" i="11"/>
  <c r="CH70" i="11"/>
  <c r="CG70" i="11"/>
  <c r="CF70" i="11"/>
  <c r="CE70" i="11"/>
  <c r="CD70" i="11"/>
  <c r="CC70" i="11"/>
  <c r="CB70" i="11"/>
  <c r="CA70" i="11"/>
  <c r="BZ70" i="11"/>
  <c r="BY70" i="11"/>
  <c r="BX70" i="11"/>
  <c r="BW70" i="11"/>
  <c r="BV70" i="11"/>
  <c r="BU70" i="11"/>
  <c r="BT70" i="11"/>
  <c r="BR70" i="11"/>
  <c r="BQ70" i="11"/>
  <c r="BP70" i="11"/>
  <c r="BO70" i="11"/>
  <c r="BN70" i="11"/>
  <c r="BM70" i="11"/>
  <c r="BL70" i="11"/>
  <c r="BK70" i="11"/>
  <c r="BJ70" i="11"/>
  <c r="BI70" i="11"/>
  <c r="BH70" i="11"/>
  <c r="BG70" i="11"/>
  <c r="BF70" i="11"/>
  <c r="BE70" i="11"/>
  <c r="BD70" i="11"/>
  <c r="BC70" i="11"/>
  <c r="BB70" i="11"/>
  <c r="D70" i="11"/>
  <c r="C70" i="11"/>
  <c r="BA70" i="11" s="1"/>
  <c r="AO70" i="11" s="1"/>
  <c r="CJ69" i="11"/>
  <c r="CI69" i="11"/>
  <c r="CH69" i="11"/>
  <c r="CG69" i="11"/>
  <c r="CF69" i="11"/>
  <c r="CE69" i="11"/>
  <c r="CD69" i="11"/>
  <c r="CC69" i="11"/>
  <c r="CB69" i="11"/>
  <c r="CA69" i="11"/>
  <c r="BZ69" i="11"/>
  <c r="BY69" i="11"/>
  <c r="BX69" i="11"/>
  <c r="BW69" i="11"/>
  <c r="BV69" i="11"/>
  <c r="BU69" i="11"/>
  <c r="BT69" i="11"/>
  <c r="BR69" i="11"/>
  <c r="BQ69" i="11"/>
  <c r="BP69" i="11"/>
  <c r="BO69" i="11"/>
  <c r="BN69" i="11"/>
  <c r="BM69" i="11"/>
  <c r="BL69" i="11"/>
  <c r="BK69" i="11"/>
  <c r="BJ69" i="11"/>
  <c r="BI69" i="11"/>
  <c r="BH69" i="11"/>
  <c r="BG69" i="11"/>
  <c r="BF69" i="11"/>
  <c r="BE69" i="11"/>
  <c r="BD69" i="11"/>
  <c r="BC69" i="11"/>
  <c r="BB69" i="11"/>
  <c r="BA69" i="11"/>
  <c r="AO69" i="11" s="1"/>
  <c r="D69" i="11"/>
  <c r="C69" i="11"/>
  <c r="BS69" i="11" s="1"/>
  <c r="CJ64" i="11"/>
  <c r="CI64" i="11"/>
  <c r="CH64" i="11"/>
  <c r="CG64" i="11"/>
  <c r="CF64" i="11"/>
  <c r="CE64" i="11"/>
  <c r="CD64" i="11"/>
  <c r="CC64" i="11"/>
  <c r="CB64" i="11"/>
  <c r="CA64" i="11"/>
  <c r="BZ64" i="11"/>
  <c r="BY64" i="11"/>
  <c r="BX64" i="11"/>
  <c r="BW64" i="11"/>
  <c r="BV64" i="11"/>
  <c r="BU64" i="11"/>
  <c r="BT64" i="11"/>
  <c r="BS64" i="11"/>
  <c r="BR64" i="11"/>
  <c r="BQ64" i="11"/>
  <c r="BP64" i="11"/>
  <c r="BO64" i="11"/>
  <c r="BN64" i="11"/>
  <c r="BM64" i="11"/>
  <c r="BL64" i="11"/>
  <c r="BK64" i="11"/>
  <c r="BJ64" i="11"/>
  <c r="BI64" i="11"/>
  <c r="BH64" i="11"/>
  <c r="BG64" i="11"/>
  <c r="BF64" i="11"/>
  <c r="BE64" i="11"/>
  <c r="BD64" i="11"/>
  <c r="BC64" i="11"/>
  <c r="BB64" i="11"/>
  <c r="BA64" i="11"/>
  <c r="AO64" i="11"/>
  <c r="D64" i="11"/>
  <c r="C64" i="11"/>
  <c r="CJ63" i="11"/>
  <c r="CI63" i="11"/>
  <c r="CH63" i="11"/>
  <c r="CG63" i="11"/>
  <c r="CF63" i="11"/>
  <c r="CE63" i="11"/>
  <c r="CD63" i="11"/>
  <c r="CC63" i="11"/>
  <c r="CB63" i="11"/>
  <c r="CA63" i="11"/>
  <c r="BZ63" i="11"/>
  <c r="BY63" i="11"/>
  <c r="BX63" i="11"/>
  <c r="BW63" i="11"/>
  <c r="BV63" i="11"/>
  <c r="BU63" i="11"/>
  <c r="BT63" i="11"/>
  <c r="BS63" i="11"/>
  <c r="BR63" i="11"/>
  <c r="BQ63" i="11"/>
  <c r="BP63" i="11"/>
  <c r="BO63" i="11"/>
  <c r="BN63" i="11"/>
  <c r="BM63" i="11"/>
  <c r="BL63" i="11"/>
  <c r="BK63" i="11"/>
  <c r="BJ63" i="11"/>
  <c r="BI63" i="11"/>
  <c r="BH63" i="11"/>
  <c r="BG63" i="11"/>
  <c r="BF63" i="11"/>
  <c r="BE63" i="11"/>
  <c r="BD63" i="11"/>
  <c r="BC63" i="11"/>
  <c r="BB63" i="11"/>
  <c r="D63" i="11"/>
  <c r="C63" i="11"/>
  <c r="BA63" i="11" s="1"/>
  <c r="AO63" i="11" s="1"/>
  <c r="CJ62" i="11"/>
  <c r="CI62" i="11"/>
  <c r="CH62" i="11"/>
  <c r="CG62" i="11"/>
  <c r="CF62" i="11"/>
  <c r="CE62" i="11"/>
  <c r="CD62" i="11"/>
  <c r="CC62" i="11"/>
  <c r="CB62" i="11"/>
  <c r="CA62" i="11"/>
  <c r="BZ62" i="11"/>
  <c r="BY62" i="11"/>
  <c r="BX62" i="11"/>
  <c r="BW62" i="11"/>
  <c r="BV62" i="11"/>
  <c r="BU62" i="11"/>
  <c r="BT62" i="11"/>
  <c r="BR62" i="11"/>
  <c r="BQ62" i="11"/>
  <c r="BP62" i="11"/>
  <c r="BO62" i="11"/>
  <c r="BN62" i="11"/>
  <c r="BM62" i="11"/>
  <c r="BL62" i="11"/>
  <c r="BK62" i="11"/>
  <c r="BJ62" i="11"/>
  <c r="BI62" i="11"/>
  <c r="BH62" i="11"/>
  <c r="BG62" i="11"/>
  <c r="BF62" i="11"/>
  <c r="BE62" i="11"/>
  <c r="BD62" i="11"/>
  <c r="BC62" i="11"/>
  <c r="BB62" i="11"/>
  <c r="D62" i="11"/>
  <c r="C62" i="11"/>
  <c r="BA62" i="11" s="1"/>
  <c r="AO62" i="11" s="1"/>
  <c r="CJ61" i="11"/>
  <c r="CI61" i="11"/>
  <c r="CH61" i="11"/>
  <c r="CG61" i="11"/>
  <c r="CF61" i="11"/>
  <c r="CE61" i="11"/>
  <c r="CD61" i="11"/>
  <c r="CC61" i="11"/>
  <c r="CB61" i="11"/>
  <c r="CA61" i="11"/>
  <c r="BZ61" i="11"/>
  <c r="BY61" i="11"/>
  <c r="BX61" i="11"/>
  <c r="BW61" i="11"/>
  <c r="BV61" i="11"/>
  <c r="BU61" i="11"/>
  <c r="BT61" i="11"/>
  <c r="BR61" i="11"/>
  <c r="BQ61" i="11"/>
  <c r="BP61" i="11"/>
  <c r="BO61" i="11"/>
  <c r="BN61" i="11"/>
  <c r="BM61" i="11"/>
  <c r="BL61" i="11"/>
  <c r="BK61" i="11"/>
  <c r="BJ61" i="11"/>
  <c r="BI61" i="11"/>
  <c r="BH61" i="11"/>
  <c r="BG61" i="11"/>
  <c r="BF61" i="11"/>
  <c r="BE61" i="11"/>
  <c r="BD61" i="11"/>
  <c r="BC61" i="11"/>
  <c r="BB61" i="11"/>
  <c r="BA61" i="11"/>
  <c r="AO61" i="11" s="1"/>
  <c r="D61" i="11"/>
  <c r="C61" i="11"/>
  <c r="BS61" i="11" s="1"/>
  <c r="CJ60" i="11"/>
  <c r="CI60" i="11"/>
  <c r="CH60" i="11"/>
  <c r="CG60" i="11"/>
  <c r="CF60" i="11"/>
  <c r="CE60" i="11"/>
  <c r="CD60" i="11"/>
  <c r="CC60" i="11"/>
  <c r="CB60" i="11"/>
  <c r="CA60" i="11"/>
  <c r="BZ60" i="11"/>
  <c r="BY60" i="11"/>
  <c r="BX60" i="11"/>
  <c r="BW60" i="11"/>
  <c r="BV60" i="11"/>
  <c r="BU60" i="11"/>
  <c r="BT60" i="11"/>
  <c r="BS60" i="11"/>
  <c r="BR60" i="11"/>
  <c r="BQ60" i="11"/>
  <c r="BP60" i="11"/>
  <c r="BO60" i="11"/>
  <c r="BN60" i="11"/>
  <c r="BM60" i="11"/>
  <c r="BL60" i="11"/>
  <c r="BK60" i="11"/>
  <c r="BJ60" i="11"/>
  <c r="BI60" i="11"/>
  <c r="BH60" i="11"/>
  <c r="BG60" i="11"/>
  <c r="BF60" i="11"/>
  <c r="BE60" i="11"/>
  <c r="BD60" i="11"/>
  <c r="BC60" i="11"/>
  <c r="BB60" i="11"/>
  <c r="BA60" i="11"/>
  <c r="AO60" i="11"/>
  <c r="D60" i="11"/>
  <c r="C60" i="11"/>
  <c r="CJ59" i="11"/>
  <c r="CI59" i="11"/>
  <c r="CH59" i="11"/>
  <c r="CG59" i="11"/>
  <c r="CF59" i="11"/>
  <c r="CE59" i="11"/>
  <c r="CD59" i="11"/>
  <c r="CC59" i="11"/>
  <c r="CB59" i="11"/>
  <c r="CA59" i="11"/>
  <c r="BZ59" i="11"/>
  <c r="BY59" i="11"/>
  <c r="BX59" i="11"/>
  <c r="BW59" i="11"/>
  <c r="BV59" i="11"/>
  <c r="BU59" i="11"/>
  <c r="BT59" i="11"/>
  <c r="BS59" i="11"/>
  <c r="BR59" i="11"/>
  <c r="BQ59" i="11"/>
  <c r="BP59" i="11"/>
  <c r="BO59" i="11"/>
  <c r="BN59" i="11"/>
  <c r="BM59" i="11"/>
  <c r="BL59" i="11"/>
  <c r="BK59" i="11"/>
  <c r="BJ59" i="11"/>
  <c r="BI59" i="11"/>
  <c r="BH59" i="11"/>
  <c r="BG59" i="11"/>
  <c r="BF59" i="11"/>
  <c r="BE59" i="11"/>
  <c r="BD59" i="11"/>
  <c r="BC59" i="11"/>
  <c r="BB59" i="11"/>
  <c r="D59" i="11"/>
  <c r="C59" i="11"/>
  <c r="BA59" i="11" s="1"/>
  <c r="AO59" i="11" s="1"/>
  <c r="CJ58" i="11"/>
  <c r="CI58" i="11"/>
  <c r="CH58" i="11"/>
  <c r="CG58" i="11"/>
  <c r="CF58" i="11"/>
  <c r="CE58" i="11"/>
  <c r="CD58" i="11"/>
  <c r="CC58" i="11"/>
  <c r="CB58" i="11"/>
  <c r="CA58" i="11"/>
  <c r="BZ58" i="11"/>
  <c r="BY58" i="11"/>
  <c r="BX58" i="11"/>
  <c r="BW58" i="11"/>
  <c r="BV58" i="11"/>
  <c r="BU58" i="11"/>
  <c r="BT58" i="11"/>
  <c r="BR58" i="11"/>
  <c r="BQ58" i="11"/>
  <c r="BP58" i="11"/>
  <c r="BO58" i="11"/>
  <c r="BN58" i="11"/>
  <c r="BM58" i="11"/>
  <c r="BL58" i="11"/>
  <c r="BK58" i="11"/>
  <c r="BJ58" i="11"/>
  <c r="BI58" i="11"/>
  <c r="BH58" i="11"/>
  <c r="BG58" i="11"/>
  <c r="BF58" i="11"/>
  <c r="BE58" i="11"/>
  <c r="BD58" i="11"/>
  <c r="BC58" i="11"/>
  <c r="BB58" i="11"/>
  <c r="D58" i="11"/>
  <c r="C58" i="11"/>
  <c r="BA58" i="11" s="1"/>
  <c r="AO58" i="11" s="1"/>
  <c r="CJ57" i="11"/>
  <c r="CI57" i="11"/>
  <c r="CH57" i="11"/>
  <c r="CG57" i="11"/>
  <c r="CF57" i="11"/>
  <c r="CE57" i="11"/>
  <c r="CD57" i="11"/>
  <c r="CC57" i="11"/>
  <c r="CB57" i="11"/>
  <c r="CA57" i="11"/>
  <c r="BZ57" i="11"/>
  <c r="BY57" i="11"/>
  <c r="BX57" i="11"/>
  <c r="BW57" i="11"/>
  <c r="BV57" i="11"/>
  <c r="BU57" i="11"/>
  <c r="BT57" i="11"/>
  <c r="BR57" i="11"/>
  <c r="BQ57" i="11"/>
  <c r="BP57" i="11"/>
  <c r="BO57" i="11"/>
  <c r="BN57" i="11"/>
  <c r="BM57" i="11"/>
  <c r="BL57" i="11"/>
  <c r="BK57" i="11"/>
  <c r="BJ57" i="11"/>
  <c r="BI57" i="11"/>
  <c r="BH57" i="11"/>
  <c r="BG57" i="11"/>
  <c r="BF57" i="11"/>
  <c r="BE57" i="11"/>
  <c r="BD57" i="11"/>
  <c r="BC57" i="11"/>
  <c r="BB57" i="11"/>
  <c r="BA57" i="11"/>
  <c r="AO57" i="11" s="1"/>
  <c r="D57" i="11"/>
  <c r="C57" i="11"/>
  <c r="BS57" i="11" s="1"/>
  <c r="CJ56" i="11"/>
  <c r="CI56" i="11"/>
  <c r="CH56" i="11"/>
  <c r="CG56" i="11"/>
  <c r="CF56" i="11"/>
  <c r="CE56" i="11"/>
  <c r="CD56" i="11"/>
  <c r="CC56" i="11"/>
  <c r="CB56" i="11"/>
  <c r="CA56" i="11"/>
  <c r="BZ56" i="11"/>
  <c r="BY56" i="11"/>
  <c r="BX56" i="11"/>
  <c r="BW56" i="11"/>
  <c r="BV56" i="11"/>
  <c r="BU56" i="11"/>
  <c r="BT56" i="11"/>
  <c r="BS56" i="11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O56" i="11"/>
  <c r="D56" i="11"/>
  <c r="C56" i="11"/>
  <c r="CJ55" i="11"/>
  <c r="CI55" i="11"/>
  <c r="CH55" i="11"/>
  <c r="CG55" i="11"/>
  <c r="CF55" i="11"/>
  <c r="CE55" i="11"/>
  <c r="CD55" i="11"/>
  <c r="CC55" i="11"/>
  <c r="CB55" i="11"/>
  <c r="CA55" i="11"/>
  <c r="BZ55" i="11"/>
  <c r="BY55" i="11"/>
  <c r="BX55" i="11"/>
  <c r="BW55" i="11"/>
  <c r="BV55" i="11"/>
  <c r="BU55" i="11"/>
  <c r="BT55" i="11"/>
  <c r="BS55" i="11"/>
  <c r="BR55" i="11"/>
  <c r="BQ55" i="11"/>
  <c r="BP55" i="11"/>
  <c r="BO55" i="11"/>
  <c r="BN55" i="11"/>
  <c r="BM55" i="11"/>
  <c r="BL55" i="11"/>
  <c r="BK55" i="11"/>
  <c r="BJ55" i="11"/>
  <c r="BI55" i="11"/>
  <c r="BH55" i="11"/>
  <c r="BG55" i="11"/>
  <c r="BF55" i="11"/>
  <c r="BE55" i="11"/>
  <c r="BD55" i="11"/>
  <c r="BC55" i="11"/>
  <c r="BB55" i="11"/>
  <c r="D55" i="11"/>
  <c r="C55" i="11"/>
  <c r="BA55" i="11" s="1"/>
  <c r="AO55" i="11" s="1"/>
  <c r="CJ54" i="11"/>
  <c r="CI54" i="11"/>
  <c r="CH54" i="11"/>
  <c r="CG54" i="11"/>
  <c r="CF54" i="11"/>
  <c r="CE54" i="11"/>
  <c r="CD54" i="11"/>
  <c r="CC54" i="11"/>
  <c r="CB54" i="11"/>
  <c r="CA54" i="11"/>
  <c r="BZ54" i="11"/>
  <c r="BY54" i="11"/>
  <c r="BX54" i="11"/>
  <c r="BW54" i="11"/>
  <c r="BV54" i="11"/>
  <c r="BU54" i="11"/>
  <c r="BT54" i="11"/>
  <c r="BR54" i="11"/>
  <c r="BQ54" i="11"/>
  <c r="BP54" i="11"/>
  <c r="BO54" i="11"/>
  <c r="BN54" i="11"/>
  <c r="BM54" i="11"/>
  <c r="BL54" i="11"/>
  <c r="BK54" i="11"/>
  <c r="BJ54" i="11"/>
  <c r="BI54" i="11"/>
  <c r="BH54" i="11"/>
  <c r="BG54" i="11"/>
  <c r="BF54" i="11"/>
  <c r="BE54" i="11"/>
  <c r="BD54" i="11"/>
  <c r="BC54" i="11"/>
  <c r="BB54" i="11"/>
  <c r="D54" i="11"/>
  <c r="C54" i="11"/>
  <c r="BA54" i="11" s="1"/>
  <c r="AO54" i="11" s="1"/>
  <c r="CJ53" i="11"/>
  <c r="CI53" i="11"/>
  <c r="CH53" i="11"/>
  <c r="CG53" i="11"/>
  <c r="CF53" i="11"/>
  <c r="CE53" i="11"/>
  <c r="CD53" i="11"/>
  <c r="CC53" i="11"/>
  <c r="CB53" i="11"/>
  <c r="CA53" i="11"/>
  <c r="BZ53" i="11"/>
  <c r="BY53" i="11"/>
  <c r="BX53" i="11"/>
  <c r="BW53" i="11"/>
  <c r="BV53" i="11"/>
  <c r="BU53" i="11"/>
  <c r="BT53" i="11"/>
  <c r="BR53" i="11"/>
  <c r="BQ53" i="11"/>
  <c r="BP53" i="11"/>
  <c r="BO53" i="11"/>
  <c r="BN53" i="11"/>
  <c r="BM53" i="11"/>
  <c r="BL53" i="11"/>
  <c r="BK53" i="11"/>
  <c r="BJ53" i="11"/>
  <c r="BI53" i="11"/>
  <c r="BH53" i="11"/>
  <c r="BG53" i="11"/>
  <c r="BF53" i="11"/>
  <c r="BE53" i="11"/>
  <c r="BD53" i="11"/>
  <c r="BC53" i="11"/>
  <c r="BB53" i="11"/>
  <c r="BA53" i="11"/>
  <c r="AO53" i="11" s="1"/>
  <c r="D53" i="11"/>
  <c r="C53" i="11"/>
  <c r="BS53" i="11" s="1"/>
  <c r="CJ52" i="11"/>
  <c r="CI52" i="11"/>
  <c r="CH52" i="11"/>
  <c r="CG52" i="11"/>
  <c r="CF52" i="11"/>
  <c r="CE52" i="11"/>
  <c r="CD52" i="11"/>
  <c r="CC52" i="11"/>
  <c r="CB52" i="11"/>
  <c r="CA52" i="11"/>
  <c r="BZ52" i="11"/>
  <c r="BY52" i="11"/>
  <c r="BX52" i="11"/>
  <c r="BW52" i="11"/>
  <c r="BV52" i="11"/>
  <c r="BU52" i="11"/>
  <c r="BT52" i="11"/>
  <c r="BS52" i="11"/>
  <c r="BR52" i="11"/>
  <c r="BQ52" i="11"/>
  <c r="BP52" i="11"/>
  <c r="BO52" i="11"/>
  <c r="BN52" i="11"/>
  <c r="BM52" i="11"/>
  <c r="BL52" i="11"/>
  <c r="BK52" i="11"/>
  <c r="BJ52" i="11"/>
  <c r="BI52" i="11"/>
  <c r="BH52" i="11"/>
  <c r="BG52" i="11"/>
  <c r="BF52" i="11"/>
  <c r="BE52" i="11"/>
  <c r="BD52" i="11"/>
  <c r="BC52" i="11"/>
  <c r="BB52" i="11"/>
  <c r="BA52" i="11"/>
  <c r="AO52" i="11"/>
  <c r="D52" i="11"/>
  <c r="C52" i="11"/>
  <c r="CJ51" i="11"/>
  <c r="CI51" i="11"/>
  <c r="CH51" i="11"/>
  <c r="CG51" i="11"/>
  <c r="CF51" i="11"/>
  <c r="CE51" i="11"/>
  <c r="CD51" i="11"/>
  <c r="CC51" i="11"/>
  <c r="CB51" i="11"/>
  <c r="CA51" i="11"/>
  <c r="BZ51" i="11"/>
  <c r="BY51" i="11"/>
  <c r="BX51" i="11"/>
  <c r="BW51" i="11"/>
  <c r="BV51" i="11"/>
  <c r="BU51" i="11"/>
  <c r="BT51" i="11"/>
  <c r="BS51" i="11"/>
  <c r="BR51" i="11"/>
  <c r="BQ51" i="11"/>
  <c r="BP51" i="11"/>
  <c r="BO51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D51" i="11"/>
  <c r="C51" i="11"/>
  <c r="BA51" i="11" s="1"/>
  <c r="AO51" i="11" s="1"/>
  <c r="CJ50" i="11"/>
  <c r="CI50" i="11"/>
  <c r="CH50" i="11"/>
  <c r="CG50" i="11"/>
  <c r="CF50" i="11"/>
  <c r="CE50" i="11"/>
  <c r="CD50" i="11"/>
  <c r="CC50" i="11"/>
  <c r="CB50" i="11"/>
  <c r="CA50" i="11"/>
  <c r="BZ50" i="11"/>
  <c r="BY50" i="11"/>
  <c r="BX50" i="11"/>
  <c r="BW50" i="11"/>
  <c r="BV50" i="11"/>
  <c r="BU50" i="11"/>
  <c r="BT50" i="11"/>
  <c r="BR50" i="11"/>
  <c r="BQ50" i="11"/>
  <c r="BP50" i="11"/>
  <c r="BO50" i="11"/>
  <c r="BN50" i="11"/>
  <c r="BM50" i="11"/>
  <c r="BL50" i="11"/>
  <c r="BK50" i="11"/>
  <c r="BJ50" i="11"/>
  <c r="BI50" i="11"/>
  <c r="BH50" i="11"/>
  <c r="BG50" i="11"/>
  <c r="BF50" i="11"/>
  <c r="BE50" i="11"/>
  <c r="BD50" i="11"/>
  <c r="BC50" i="11"/>
  <c r="BB50" i="11"/>
  <c r="D50" i="11"/>
  <c r="C50" i="11"/>
  <c r="BA50" i="11" s="1"/>
  <c r="AO50" i="11" s="1"/>
  <c r="CJ49" i="11"/>
  <c r="CI49" i="11"/>
  <c r="CH49" i="11"/>
  <c r="CG49" i="11"/>
  <c r="CF49" i="11"/>
  <c r="CE49" i="11"/>
  <c r="CD49" i="11"/>
  <c r="CC49" i="11"/>
  <c r="CB49" i="11"/>
  <c r="CA49" i="11"/>
  <c r="BZ49" i="11"/>
  <c r="BY49" i="11"/>
  <c r="BX49" i="11"/>
  <c r="BW49" i="11"/>
  <c r="BV49" i="11"/>
  <c r="BU49" i="11"/>
  <c r="BT49" i="11"/>
  <c r="BR49" i="11"/>
  <c r="BQ49" i="11"/>
  <c r="BP49" i="11"/>
  <c r="BO49" i="11"/>
  <c r="BN49" i="11"/>
  <c r="BM49" i="11"/>
  <c r="BL49" i="11"/>
  <c r="BK49" i="11"/>
  <c r="BJ49" i="11"/>
  <c r="BI49" i="11"/>
  <c r="BH49" i="11"/>
  <c r="BG49" i="11"/>
  <c r="BF49" i="11"/>
  <c r="BE49" i="11"/>
  <c r="BD49" i="11"/>
  <c r="BC49" i="11"/>
  <c r="BB49" i="11"/>
  <c r="BA49" i="11"/>
  <c r="AO49" i="11" s="1"/>
  <c r="D49" i="11"/>
  <c r="C49" i="11"/>
  <c r="BS49" i="11" s="1"/>
  <c r="CJ48" i="11"/>
  <c r="CI48" i="11"/>
  <c r="CH48" i="11"/>
  <c r="CG48" i="11"/>
  <c r="CF48" i="11"/>
  <c r="CE48" i="11"/>
  <c r="CD48" i="11"/>
  <c r="CC48" i="11"/>
  <c r="CB48" i="11"/>
  <c r="CA48" i="11"/>
  <c r="BZ48" i="11"/>
  <c r="BY48" i="11"/>
  <c r="BX48" i="11"/>
  <c r="BW48" i="11"/>
  <c r="BV48" i="11"/>
  <c r="BU48" i="11"/>
  <c r="BT48" i="11"/>
  <c r="BS48" i="11"/>
  <c r="BR48" i="11"/>
  <c r="BQ48" i="11"/>
  <c r="BP48" i="11"/>
  <c r="BO48" i="11"/>
  <c r="BN48" i="11"/>
  <c r="BM48" i="11"/>
  <c r="BL48" i="11"/>
  <c r="BK48" i="11"/>
  <c r="BJ48" i="11"/>
  <c r="BI48" i="11"/>
  <c r="BH48" i="11"/>
  <c r="BG48" i="11"/>
  <c r="BF48" i="11"/>
  <c r="BE48" i="11"/>
  <c r="BD48" i="11"/>
  <c r="BC48" i="11"/>
  <c r="BB48" i="11"/>
  <c r="BA48" i="11"/>
  <c r="AO48" i="11"/>
  <c r="D48" i="11"/>
  <c r="C48" i="11"/>
  <c r="CJ47" i="11"/>
  <c r="CI47" i="11"/>
  <c r="CH47" i="11"/>
  <c r="CG47" i="11"/>
  <c r="CF47" i="11"/>
  <c r="CE47" i="11"/>
  <c r="CD47" i="11"/>
  <c r="CC47" i="11"/>
  <c r="CB47" i="11"/>
  <c r="CA47" i="11"/>
  <c r="BZ47" i="11"/>
  <c r="BY47" i="11"/>
  <c r="BX47" i="11"/>
  <c r="BW47" i="11"/>
  <c r="BV47" i="11"/>
  <c r="BU47" i="11"/>
  <c r="BT47" i="11"/>
  <c r="BS47" i="11"/>
  <c r="BR47" i="11"/>
  <c r="BQ47" i="11"/>
  <c r="BP47" i="11"/>
  <c r="BO47" i="11"/>
  <c r="BN47" i="11"/>
  <c r="BM47" i="11"/>
  <c r="BL47" i="11"/>
  <c r="BK47" i="11"/>
  <c r="BJ47" i="11"/>
  <c r="BI47" i="11"/>
  <c r="BH47" i="11"/>
  <c r="BG47" i="11"/>
  <c r="BF47" i="11"/>
  <c r="BE47" i="11"/>
  <c r="BD47" i="11"/>
  <c r="BC47" i="11"/>
  <c r="BB47" i="11"/>
  <c r="D47" i="11"/>
  <c r="C47" i="11"/>
  <c r="BA47" i="11" s="1"/>
  <c r="AO47" i="11" s="1"/>
  <c r="BW42" i="11"/>
  <c r="BV42" i="11"/>
  <c r="BU42" i="11"/>
  <c r="BT42" i="11"/>
  <c r="BS42" i="11"/>
  <c r="BE42" i="11"/>
  <c r="BD42" i="11"/>
  <c r="BC42" i="11"/>
  <c r="BB42" i="11"/>
  <c r="BA42" i="11"/>
  <c r="R42" i="11"/>
  <c r="BW41" i="11"/>
  <c r="BV41" i="11"/>
  <c r="BU41" i="11"/>
  <c r="BT41" i="11"/>
  <c r="BS41" i="11"/>
  <c r="BE41" i="11"/>
  <c r="BD41" i="11"/>
  <c r="BC41" i="11"/>
  <c r="R41" i="11" s="1"/>
  <c r="BB41" i="11"/>
  <c r="BA41" i="11"/>
  <c r="BW40" i="11"/>
  <c r="BV40" i="11"/>
  <c r="BU40" i="11"/>
  <c r="BT40" i="11"/>
  <c r="BS40" i="11"/>
  <c r="BE40" i="11"/>
  <c r="BD40" i="11"/>
  <c r="BC40" i="11"/>
  <c r="BB40" i="11"/>
  <c r="BA40" i="11"/>
  <c r="R40" i="11" s="1"/>
  <c r="BW39" i="11"/>
  <c r="BV39" i="11"/>
  <c r="BU39" i="11"/>
  <c r="BT39" i="11"/>
  <c r="BS39" i="11"/>
  <c r="BE39" i="11"/>
  <c r="BD39" i="11"/>
  <c r="BC39" i="11"/>
  <c r="BB39" i="11"/>
  <c r="BA39" i="11"/>
  <c r="R39" i="11" s="1"/>
  <c r="BW38" i="11"/>
  <c r="BV38" i="11"/>
  <c r="BU38" i="11"/>
  <c r="BT38" i="11"/>
  <c r="BS38" i="11"/>
  <c r="BE38" i="11"/>
  <c r="BD38" i="11"/>
  <c r="R38" i="11" s="1"/>
  <c r="BC38" i="11"/>
  <c r="BB38" i="11"/>
  <c r="BA38" i="11"/>
  <c r="BW34" i="11"/>
  <c r="BV34" i="11"/>
  <c r="BU34" i="11"/>
  <c r="BT34" i="11"/>
  <c r="BS34" i="11"/>
  <c r="BE34" i="11"/>
  <c r="BD34" i="11"/>
  <c r="BC34" i="11"/>
  <c r="R34" i="11" s="1"/>
  <c r="BB34" i="11"/>
  <c r="BA34" i="11"/>
  <c r="BW33" i="11"/>
  <c r="BV33" i="11"/>
  <c r="BU33" i="11"/>
  <c r="BT33" i="11"/>
  <c r="BS33" i="11"/>
  <c r="BE33" i="11"/>
  <c r="BD33" i="11"/>
  <c r="BC33" i="11"/>
  <c r="BB33" i="11"/>
  <c r="BA33" i="11"/>
  <c r="R33" i="11" s="1"/>
  <c r="BW32" i="11"/>
  <c r="BV32" i="11"/>
  <c r="BU32" i="11"/>
  <c r="BT32" i="11"/>
  <c r="BS32" i="11"/>
  <c r="BE32" i="11"/>
  <c r="BD32" i="11"/>
  <c r="BC32" i="11"/>
  <c r="BB32" i="11"/>
  <c r="BA32" i="11"/>
  <c r="R32" i="11" s="1"/>
  <c r="BW31" i="11"/>
  <c r="BV31" i="11"/>
  <c r="BU31" i="11"/>
  <c r="BT31" i="11"/>
  <c r="BS31" i="11"/>
  <c r="BE31" i="11"/>
  <c r="BD31" i="11"/>
  <c r="BC31" i="11"/>
  <c r="BB31" i="11"/>
  <c r="BA31" i="11"/>
  <c r="R31" i="11"/>
  <c r="BW30" i="11"/>
  <c r="BV30" i="11"/>
  <c r="BU30" i="11"/>
  <c r="BT30" i="11"/>
  <c r="BS30" i="11"/>
  <c r="BE30" i="11"/>
  <c r="BD30" i="11"/>
  <c r="BC30" i="11"/>
  <c r="R30" i="11" s="1"/>
  <c r="BB30" i="11"/>
  <c r="BA30" i="11"/>
  <c r="BV26" i="11"/>
  <c r="BU26" i="11"/>
  <c r="BT26" i="11"/>
  <c r="BS26" i="11"/>
  <c r="BD26" i="11"/>
  <c r="BC26" i="11"/>
  <c r="BB26" i="11"/>
  <c r="BA26" i="11"/>
  <c r="Q26" i="11"/>
  <c r="N26" i="11"/>
  <c r="F26" i="11"/>
  <c r="BU25" i="11"/>
  <c r="BT25" i="11"/>
  <c r="BS25" i="11"/>
  <c r="BC25" i="11"/>
  <c r="BB25" i="11"/>
  <c r="BA25" i="11"/>
  <c r="N25" i="11"/>
  <c r="BV25" i="11" s="1"/>
  <c r="F25" i="11"/>
  <c r="BT24" i="11"/>
  <c r="BS24" i="11"/>
  <c r="BB24" i="11"/>
  <c r="BA24" i="11"/>
  <c r="N24" i="11"/>
  <c r="BV24" i="11" s="1"/>
  <c r="F24" i="11"/>
  <c r="BU24" i="11" s="1"/>
  <c r="BV23" i="11"/>
  <c r="BT23" i="11"/>
  <c r="BS23" i="11"/>
  <c r="BD23" i="11"/>
  <c r="BB23" i="11"/>
  <c r="BA23" i="11"/>
  <c r="N23" i="11"/>
  <c r="F23" i="11"/>
  <c r="BU23" i="11" s="1"/>
  <c r="BV22" i="11"/>
  <c r="BU22" i="11"/>
  <c r="BT22" i="11"/>
  <c r="BS22" i="11"/>
  <c r="BD22" i="11"/>
  <c r="Q22" i="11" s="1"/>
  <c r="BC22" i="11"/>
  <c r="BB22" i="11"/>
  <c r="BA22" i="11"/>
  <c r="N22" i="11"/>
  <c r="F22" i="11"/>
  <c r="BU21" i="11"/>
  <c r="BT21" i="11"/>
  <c r="BS21" i="11"/>
  <c r="BC21" i="11"/>
  <c r="BB21" i="11"/>
  <c r="BA21" i="11"/>
  <c r="N21" i="11"/>
  <c r="BV21" i="11" s="1"/>
  <c r="F21" i="11"/>
  <c r="BT20" i="11"/>
  <c r="BS20" i="11"/>
  <c r="BB20" i="11"/>
  <c r="BA20" i="11"/>
  <c r="N20" i="11"/>
  <c r="BV20" i="11" s="1"/>
  <c r="F20" i="11"/>
  <c r="BC20" i="11" s="1"/>
  <c r="BV19" i="11"/>
  <c r="BT19" i="11"/>
  <c r="BD19" i="11"/>
  <c r="BB19" i="11"/>
  <c r="N19" i="11"/>
  <c r="F19" i="11"/>
  <c r="BU19" i="11" s="1"/>
  <c r="E19" i="11"/>
  <c r="BA19" i="11" s="1"/>
  <c r="BS18" i="11"/>
  <c r="BA18" i="11"/>
  <c r="N18" i="11"/>
  <c r="M18" i="11"/>
  <c r="BV18" i="11" s="1"/>
  <c r="F18" i="11"/>
  <c r="BU18" i="11" s="1"/>
  <c r="E18" i="11"/>
  <c r="BU17" i="11"/>
  <c r="BS17" i="11"/>
  <c r="BC17" i="11"/>
  <c r="BA17" i="11"/>
  <c r="N17" i="11"/>
  <c r="BV17" i="11" s="1"/>
  <c r="M17" i="11"/>
  <c r="BT17" i="11" s="1"/>
  <c r="F17" i="11"/>
  <c r="E17" i="11"/>
  <c r="BU16" i="11"/>
  <c r="BC16" i="11"/>
  <c r="N16" i="11"/>
  <c r="BD16" i="11" s="1"/>
  <c r="M16" i="11"/>
  <c r="BT16" i="11" s="1"/>
  <c r="F16" i="11"/>
  <c r="E16" i="11"/>
  <c r="BS16" i="11" s="1"/>
  <c r="BV15" i="11"/>
  <c r="BD15" i="11"/>
  <c r="N15" i="11"/>
  <c r="M15" i="11"/>
  <c r="BT15" i="11" s="1"/>
  <c r="F15" i="11"/>
  <c r="BU15" i="11" s="1"/>
  <c r="E15" i="11"/>
  <c r="BS15" i="11" s="1"/>
  <c r="BS14" i="11"/>
  <c r="BA14" i="11"/>
  <c r="N14" i="11"/>
  <c r="M14" i="11"/>
  <c r="BV14" i="11" s="1"/>
  <c r="F14" i="11"/>
  <c r="BU14" i="11" s="1"/>
  <c r="E14" i="11"/>
  <c r="BU13" i="11"/>
  <c r="BS13" i="11"/>
  <c r="BC13" i="11"/>
  <c r="BA13" i="11"/>
  <c r="N13" i="11"/>
  <c r="BV13" i="11" s="1"/>
  <c r="M13" i="11"/>
  <c r="BT13" i="11" s="1"/>
  <c r="F13" i="11"/>
  <c r="E13" i="11"/>
  <c r="BU12" i="11"/>
  <c r="BC12" i="11"/>
  <c r="N12" i="11"/>
  <c r="BV12" i="11" s="1"/>
  <c r="M12" i="11"/>
  <c r="BT12" i="11" s="1"/>
  <c r="F12" i="11"/>
  <c r="E12" i="11"/>
  <c r="BS12" i="11" s="1"/>
  <c r="BV11" i="11"/>
  <c r="BD11" i="11"/>
  <c r="N11" i="11"/>
  <c r="M11" i="11"/>
  <c r="BT11" i="11" s="1"/>
  <c r="F11" i="11"/>
  <c r="BU11" i="11" s="1"/>
  <c r="E11" i="11"/>
  <c r="A5" i="11"/>
  <c r="A4" i="11"/>
  <c r="A3" i="11"/>
  <c r="A2" i="11"/>
  <c r="Q15" i="12" l="1"/>
  <c r="Q17" i="12"/>
  <c r="Q11" i="12"/>
  <c r="Q21" i="12"/>
  <c r="A172" i="13"/>
  <c r="Q12" i="13"/>
  <c r="Q21" i="11"/>
  <c r="Q23" i="11"/>
  <c r="Q13" i="11"/>
  <c r="Q18" i="11"/>
  <c r="BS19" i="11"/>
  <c r="BA11" i="11"/>
  <c r="BT14" i="11"/>
  <c r="BA15" i="11"/>
  <c r="BV16" i="11"/>
  <c r="BB18" i="11"/>
  <c r="BU20" i="11"/>
  <c r="BC24" i="11"/>
  <c r="Q24" i="11" s="1"/>
  <c r="BD25" i="11"/>
  <c r="Q25" i="11" s="1"/>
  <c r="BS50" i="11"/>
  <c r="BS54" i="11"/>
  <c r="BB11" i="11"/>
  <c r="BA12" i="11"/>
  <c r="Q12" i="11" s="1"/>
  <c r="BD13" i="11"/>
  <c r="BC14" i="11"/>
  <c r="BB15" i="11"/>
  <c r="BA16" i="11"/>
  <c r="Q16" i="11" s="1"/>
  <c r="BD17" i="11"/>
  <c r="BC18" i="11"/>
  <c r="BC19" i="11"/>
  <c r="Q19" i="11" s="1"/>
  <c r="BD20" i="11"/>
  <c r="Q20" i="11" s="1"/>
  <c r="BC23" i="11"/>
  <c r="BD24" i="11"/>
  <c r="BB13" i="11"/>
  <c r="BB17" i="11"/>
  <c r="Q17" i="11" s="1"/>
  <c r="BS11" i="11"/>
  <c r="BD12" i="11"/>
  <c r="BB14" i="11"/>
  <c r="Q14" i="11" s="1"/>
  <c r="BT18" i="11"/>
  <c r="BD21" i="11"/>
  <c r="BS58" i="11"/>
  <c r="BS62" i="11"/>
  <c r="BS70" i="11"/>
  <c r="BS74" i="11"/>
  <c r="BS78" i="11"/>
  <c r="BS82" i="11"/>
  <c r="BS86" i="11"/>
  <c r="BC11" i="11"/>
  <c r="BB12" i="11"/>
  <c r="BD14" i="11"/>
  <c r="BC15" i="11"/>
  <c r="BB16" i="11"/>
  <c r="BD18" i="11"/>
  <c r="CJ86" i="10"/>
  <c r="CI86" i="10"/>
  <c r="CH86" i="10"/>
  <c r="CG86" i="10"/>
  <c r="CF86" i="10"/>
  <c r="CE86" i="10"/>
  <c r="CD86" i="10"/>
  <c r="CC86" i="10"/>
  <c r="CB86" i="10"/>
  <c r="CA86" i="10"/>
  <c r="BZ86" i="10"/>
  <c r="BY86" i="10"/>
  <c r="BX86" i="10"/>
  <c r="BW86" i="10"/>
  <c r="BV86" i="10"/>
  <c r="BU86" i="10"/>
  <c r="BT86" i="10"/>
  <c r="BR86" i="10"/>
  <c r="BQ86" i="10"/>
  <c r="BP86" i="10"/>
  <c r="BO86" i="10"/>
  <c r="BN86" i="10"/>
  <c r="BM86" i="10"/>
  <c r="BL86" i="10"/>
  <c r="BK86" i="10"/>
  <c r="BJ86" i="10"/>
  <c r="BI86" i="10"/>
  <c r="BH86" i="10"/>
  <c r="BG86" i="10"/>
  <c r="BF86" i="10"/>
  <c r="BE86" i="10"/>
  <c r="BD86" i="10"/>
  <c r="BC86" i="10"/>
  <c r="BB86" i="10"/>
  <c r="BA86" i="10"/>
  <c r="AO86" i="10"/>
  <c r="D86" i="10"/>
  <c r="C86" i="10"/>
  <c r="BS86" i="10" s="1"/>
  <c r="CJ85" i="10"/>
  <c r="CI85" i="10"/>
  <c r="CH85" i="10"/>
  <c r="CG85" i="10"/>
  <c r="CF85" i="10"/>
  <c r="CE85" i="10"/>
  <c r="CD85" i="10"/>
  <c r="CC85" i="10"/>
  <c r="CB85" i="10"/>
  <c r="CA85" i="10"/>
  <c r="BZ85" i="10"/>
  <c r="BY85" i="10"/>
  <c r="BX85" i="10"/>
  <c r="BW85" i="10"/>
  <c r="BV85" i="10"/>
  <c r="BU85" i="10"/>
  <c r="BT85" i="10"/>
  <c r="BS85" i="10"/>
  <c r="BR85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BE85" i="10"/>
  <c r="BD85" i="10"/>
  <c r="BC85" i="10"/>
  <c r="AO85" i="10" s="1"/>
  <c r="BB85" i="10"/>
  <c r="BA85" i="10"/>
  <c r="D85" i="10"/>
  <c r="C85" i="10"/>
  <c r="CJ84" i="10"/>
  <c r="CI84" i="10"/>
  <c r="CH84" i="10"/>
  <c r="CG84" i="10"/>
  <c r="CF84" i="10"/>
  <c r="CE84" i="10"/>
  <c r="CD84" i="10"/>
  <c r="CC84" i="10"/>
  <c r="CB84" i="10"/>
  <c r="CA84" i="10"/>
  <c r="BZ84" i="10"/>
  <c r="BY84" i="10"/>
  <c r="BX84" i="10"/>
  <c r="BW84" i="10"/>
  <c r="BV84" i="10"/>
  <c r="BU84" i="10"/>
  <c r="BT84" i="10"/>
  <c r="BR84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BE84" i="10"/>
  <c r="BD84" i="10"/>
  <c r="BC84" i="10"/>
  <c r="BB84" i="10"/>
  <c r="D84" i="10"/>
  <c r="C84" i="10"/>
  <c r="CJ83" i="10"/>
  <c r="CI83" i="10"/>
  <c r="CH83" i="10"/>
  <c r="CG83" i="10"/>
  <c r="CF83" i="10"/>
  <c r="CE83" i="10"/>
  <c r="CD83" i="10"/>
  <c r="CC83" i="10"/>
  <c r="CB83" i="10"/>
  <c r="CA83" i="10"/>
  <c r="BZ83" i="10"/>
  <c r="BY83" i="10"/>
  <c r="BX83" i="10"/>
  <c r="BW83" i="10"/>
  <c r="BV83" i="10"/>
  <c r="BU83" i="10"/>
  <c r="BT83" i="10"/>
  <c r="BR83" i="10"/>
  <c r="BQ83" i="10"/>
  <c r="BP83" i="10"/>
  <c r="BO83" i="10"/>
  <c r="BN83" i="10"/>
  <c r="BM83" i="10"/>
  <c r="BL83" i="10"/>
  <c r="BK83" i="10"/>
  <c r="BJ83" i="10"/>
  <c r="BI83" i="10"/>
  <c r="BH83" i="10"/>
  <c r="BG83" i="10"/>
  <c r="BF83" i="10"/>
  <c r="BE83" i="10"/>
  <c r="BD83" i="10"/>
  <c r="BC83" i="10"/>
  <c r="BB83" i="10"/>
  <c r="BA83" i="10"/>
  <c r="AO83" i="10" s="1"/>
  <c r="D83" i="10"/>
  <c r="C83" i="10"/>
  <c r="BS83" i="10" s="1"/>
  <c r="CJ82" i="10"/>
  <c r="CI82" i="10"/>
  <c r="CH82" i="10"/>
  <c r="CG82" i="10"/>
  <c r="CF82" i="10"/>
  <c r="CE82" i="10"/>
  <c r="CD82" i="10"/>
  <c r="CC82" i="10"/>
  <c r="CB82" i="10"/>
  <c r="CA82" i="10"/>
  <c r="BZ82" i="10"/>
  <c r="BY82" i="10"/>
  <c r="BX82" i="10"/>
  <c r="BW82" i="10"/>
  <c r="BV82" i="10"/>
  <c r="BU82" i="10"/>
  <c r="BT82" i="10"/>
  <c r="BR82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BE82" i="10"/>
  <c r="BD82" i="10"/>
  <c r="BC82" i="10"/>
  <c r="BB82" i="10"/>
  <c r="BA82" i="10"/>
  <c r="AO82" i="10"/>
  <c r="D82" i="10"/>
  <c r="C82" i="10"/>
  <c r="BS82" i="10" s="1"/>
  <c r="CJ81" i="10"/>
  <c r="CI81" i="10"/>
  <c r="CH81" i="10"/>
  <c r="CG81" i="10"/>
  <c r="CF81" i="10"/>
  <c r="CE81" i="10"/>
  <c r="CD81" i="10"/>
  <c r="CC81" i="10"/>
  <c r="CB81" i="10"/>
  <c r="CA81" i="10"/>
  <c r="BZ81" i="10"/>
  <c r="BY81" i="10"/>
  <c r="BX81" i="10"/>
  <c r="BW81" i="10"/>
  <c r="BV81" i="10"/>
  <c r="BU81" i="10"/>
  <c r="BT81" i="10"/>
  <c r="BS81" i="10"/>
  <c r="BR81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BE81" i="10"/>
  <c r="BD81" i="10"/>
  <c r="BC81" i="10"/>
  <c r="AO81" i="10" s="1"/>
  <c r="BB81" i="10"/>
  <c r="BA81" i="10"/>
  <c r="D81" i="10"/>
  <c r="C81" i="10"/>
  <c r="CJ80" i="10"/>
  <c r="CI80" i="10"/>
  <c r="CH80" i="10"/>
  <c r="CG80" i="10"/>
  <c r="CF80" i="10"/>
  <c r="CE80" i="10"/>
  <c r="CD80" i="10"/>
  <c r="CC80" i="10"/>
  <c r="CB80" i="10"/>
  <c r="CA80" i="10"/>
  <c r="BZ80" i="10"/>
  <c r="BY80" i="10"/>
  <c r="BX80" i="10"/>
  <c r="BW80" i="10"/>
  <c r="BV80" i="10"/>
  <c r="BU80" i="10"/>
  <c r="BT80" i="10"/>
  <c r="BR80" i="10"/>
  <c r="BQ80" i="10"/>
  <c r="BP80" i="10"/>
  <c r="BO80" i="10"/>
  <c r="BN80" i="10"/>
  <c r="BM80" i="10"/>
  <c r="BL80" i="10"/>
  <c r="BK80" i="10"/>
  <c r="BJ80" i="10"/>
  <c r="BI80" i="10"/>
  <c r="BH80" i="10"/>
  <c r="BG80" i="10"/>
  <c r="BF80" i="10"/>
  <c r="BE80" i="10"/>
  <c r="BD80" i="10"/>
  <c r="BC80" i="10"/>
  <c r="BB80" i="10"/>
  <c r="D80" i="10"/>
  <c r="C80" i="10"/>
  <c r="CJ79" i="10"/>
  <c r="CI79" i="10"/>
  <c r="CH79" i="10"/>
  <c r="CG79" i="10"/>
  <c r="CF79" i="10"/>
  <c r="CE79" i="10"/>
  <c r="CD79" i="10"/>
  <c r="CC79" i="10"/>
  <c r="CB79" i="10"/>
  <c r="CA79" i="10"/>
  <c r="BZ79" i="10"/>
  <c r="BY79" i="10"/>
  <c r="BX79" i="10"/>
  <c r="BW79" i="10"/>
  <c r="BV79" i="10"/>
  <c r="BU79" i="10"/>
  <c r="BT79" i="10"/>
  <c r="BR79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BE79" i="10"/>
  <c r="BD79" i="10"/>
  <c r="BC79" i="10"/>
  <c r="BB79" i="10"/>
  <c r="BA79" i="10"/>
  <c r="AO79" i="10" s="1"/>
  <c r="D79" i="10"/>
  <c r="C79" i="10"/>
  <c r="BS79" i="10" s="1"/>
  <c r="CJ78" i="10"/>
  <c r="CI78" i="10"/>
  <c r="CH78" i="10"/>
  <c r="CG78" i="10"/>
  <c r="CF78" i="10"/>
  <c r="CE78" i="10"/>
  <c r="CD78" i="10"/>
  <c r="CC78" i="10"/>
  <c r="CB78" i="10"/>
  <c r="CA78" i="10"/>
  <c r="BZ78" i="10"/>
  <c r="BY78" i="10"/>
  <c r="BX78" i="10"/>
  <c r="BW78" i="10"/>
  <c r="BV78" i="10"/>
  <c r="BU78" i="10"/>
  <c r="BT78" i="10"/>
  <c r="BR78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BE78" i="10"/>
  <c r="BD78" i="10"/>
  <c r="BC78" i="10"/>
  <c r="BB78" i="10"/>
  <c r="BA78" i="10"/>
  <c r="AO78" i="10"/>
  <c r="D78" i="10"/>
  <c r="C78" i="10"/>
  <c r="BS78" i="10" s="1"/>
  <c r="CJ77" i="10"/>
  <c r="CI77" i="10"/>
  <c r="CH77" i="10"/>
  <c r="CG77" i="10"/>
  <c r="CF77" i="10"/>
  <c r="CE77" i="10"/>
  <c r="CD77" i="10"/>
  <c r="CC77" i="10"/>
  <c r="CB77" i="10"/>
  <c r="CA77" i="10"/>
  <c r="BZ77" i="10"/>
  <c r="BY77" i="10"/>
  <c r="BX77" i="10"/>
  <c r="BW77" i="10"/>
  <c r="BV77" i="10"/>
  <c r="BU77" i="10"/>
  <c r="BT77" i="10"/>
  <c r="BS77" i="10"/>
  <c r="BR77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BE77" i="10"/>
  <c r="BD77" i="10"/>
  <c r="BC77" i="10"/>
  <c r="AO77" i="10" s="1"/>
  <c r="BB77" i="10"/>
  <c r="BA77" i="10"/>
  <c r="D77" i="10"/>
  <c r="C77" i="10"/>
  <c r="CJ76" i="10"/>
  <c r="CI76" i="10"/>
  <c r="CH76" i="10"/>
  <c r="CG76" i="10"/>
  <c r="CF76" i="10"/>
  <c r="CE76" i="10"/>
  <c r="CD76" i="10"/>
  <c r="CC76" i="10"/>
  <c r="CB76" i="10"/>
  <c r="CA76" i="10"/>
  <c r="BZ76" i="10"/>
  <c r="BY76" i="10"/>
  <c r="BX76" i="10"/>
  <c r="BW76" i="10"/>
  <c r="BV76" i="10"/>
  <c r="BU76" i="10"/>
  <c r="BT76" i="10"/>
  <c r="BR76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BE76" i="10"/>
  <c r="BD76" i="10"/>
  <c r="BC76" i="10"/>
  <c r="BB76" i="10"/>
  <c r="D76" i="10"/>
  <c r="C76" i="10"/>
  <c r="CJ75" i="10"/>
  <c r="CI75" i="10"/>
  <c r="CH75" i="10"/>
  <c r="CG75" i="10"/>
  <c r="CF75" i="10"/>
  <c r="CE75" i="10"/>
  <c r="CD75" i="10"/>
  <c r="CC75" i="10"/>
  <c r="CB75" i="10"/>
  <c r="CA75" i="10"/>
  <c r="BZ75" i="10"/>
  <c r="BY75" i="10"/>
  <c r="BX75" i="10"/>
  <c r="BW75" i="10"/>
  <c r="BV75" i="10"/>
  <c r="BU75" i="10"/>
  <c r="BT75" i="10"/>
  <c r="BR75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BE75" i="10"/>
  <c r="BD75" i="10"/>
  <c r="BC75" i="10"/>
  <c r="BB75" i="10"/>
  <c r="BA75" i="10"/>
  <c r="AO75" i="10" s="1"/>
  <c r="D75" i="10"/>
  <c r="C75" i="10"/>
  <c r="BS75" i="10" s="1"/>
  <c r="CJ74" i="10"/>
  <c r="CI74" i="10"/>
  <c r="CH74" i="10"/>
  <c r="CG74" i="10"/>
  <c r="CF74" i="10"/>
  <c r="CE74" i="10"/>
  <c r="CD74" i="10"/>
  <c r="CC74" i="10"/>
  <c r="CB74" i="10"/>
  <c r="CA74" i="10"/>
  <c r="BZ74" i="10"/>
  <c r="BY74" i="10"/>
  <c r="BX74" i="10"/>
  <c r="BW74" i="10"/>
  <c r="BV74" i="10"/>
  <c r="BU74" i="10"/>
  <c r="BT74" i="10"/>
  <c r="BR74" i="10"/>
  <c r="BQ74" i="10"/>
  <c r="BP74" i="10"/>
  <c r="BO74" i="10"/>
  <c r="BN74" i="10"/>
  <c r="BM74" i="10"/>
  <c r="BL74" i="10"/>
  <c r="BK74" i="10"/>
  <c r="BJ74" i="10"/>
  <c r="BI74" i="10"/>
  <c r="BH74" i="10"/>
  <c r="BG74" i="10"/>
  <c r="BF74" i="10"/>
  <c r="BE74" i="10"/>
  <c r="BD74" i="10"/>
  <c r="BC74" i="10"/>
  <c r="BB74" i="10"/>
  <c r="BA74" i="10"/>
  <c r="AO74" i="10"/>
  <c r="D74" i="10"/>
  <c r="C74" i="10"/>
  <c r="BS74" i="10" s="1"/>
  <c r="CJ73" i="10"/>
  <c r="CI73" i="10"/>
  <c r="CH73" i="10"/>
  <c r="CG73" i="10"/>
  <c r="CF73" i="10"/>
  <c r="CE73" i="10"/>
  <c r="CD73" i="10"/>
  <c r="CC73" i="10"/>
  <c r="CB73" i="10"/>
  <c r="CA73" i="10"/>
  <c r="BZ73" i="10"/>
  <c r="BY73" i="10"/>
  <c r="BX73" i="10"/>
  <c r="BW73" i="10"/>
  <c r="BV73" i="10"/>
  <c r="BU73" i="10"/>
  <c r="BT73" i="10"/>
  <c r="BS73" i="10"/>
  <c r="BR73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BE73" i="10"/>
  <c r="BD73" i="10"/>
  <c r="BC73" i="10"/>
  <c r="AO73" i="10" s="1"/>
  <c r="BB73" i="10"/>
  <c r="BA73" i="10"/>
  <c r="D73" i="10"/>
  <c r="C73" i="10"/>
  <c r="CJ72" i="10"/>
  <c r="CI72" i="10"/>
  <c r="CH72" i="10"/>
  <c r="CG72" i="10"/>
  <c r="CF72" i="10"/>
  <c r="CE72" i="10"/>
  <c r="CD72" i="10"/>
  <c r="CC72" i="10"/>
  <c r="CB72" i="10"/>
  <c r="CA72" i="10"/>
  <c r="BZ72" i="10"/>
  <c r="BY72" i="10"/>
  <c r="BX72" i="10"/>
  <c r="BW72" i="10"/>
  <c r="BV72" i="10"/>
  <c r="BU72" i="10"/>
  <c r="BT72" i="10"/>
  <c r="BR72" i="10"/>
  <c r="BQ72" i="10"/>
  <c r="BP72" i="10"/>
  <c r="BO72" i="10"/>
  <c r="BN72" i="10"/>
  <c r="BM72" i="10"/>
  <c r="BL72" i="10"/>
  <c r="BK72" i="10"/>
  <c r="BJ72" i="10"/>
  <c r="BI72" i="10"/>
  <c r="BH72" i="10"/>
  <c r="BG72" i="10"/>
  <c r="BF72" i="10"/>
  <c r="BE72" i="10"/>
  <c r="BD72" i="10"/>
  <c r="BC72" i="10"/>
  <c r="BB72" i="10"/>
  <c r="D72" i="10"/>
  <c r="C72" i="10"/>
  <c r="CJ71" i="10"/>
  <c r="CI71" i="10"/>
  <c r="CH71" i="10"/>
  <c r="CG71" i="10"/>
  <c r="CF71" i="10"/>
  <c r="CE71" i="10"/>
  <c r="CD71" i="10"/>
  <c r="CC71" i="10"/>
  <c r="CB71" i="10"/>
  <c r="CA71" i="10"/>
  <c r="BZ71" i="10"/>
  <c r="BY71" i="10"/>
  <c r="BX71" i="10"/>
  <c r="BW71" i="10"/>
  <c r="BV71" i="10"/>
  <c r="BU71" i="10"/>
  <c r="BT71" i="10"/>
  <c r="BR71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BE71" i="10"/>
  <c r="BD71" i="10"/>
  <c r="BC71" i="10"/>
  <c r="BB71" i="10"/>
  <c r="BA71" i="10"/>
  <c r="AO71" i="10" s="1"/>
  <c r="D71" i="10"/>
  <c r="C71" i="10"/>
  <c r="BS71" i="10" s="1"/>
  <c r="CJ70" i="10"/>
  <c r="CI70" i="10"/>
  <c r="CH70" i="10"/>
  <c r="CG70" i="10"/>
  <c r="CF70" i="10"/>
  <c r="CE70" i="10"/>
  <c r="CD70" i="10"/>
  <c r="CC70" i="10"/>
  <c r="CB70" i="10"/>
  <c r="CA70" i="10"/>
  <c r="BZ70" i="10"/>
  <c r="BY70" i="10"/>
  <c r="BX70" i="10"/>
  <c r="BW70" i="10"/>
  <c r="BV70" i="10"/>
  <c r="BU70" i="10"/>
  <c r="BT70" i="10"/>
  <c r="BR70" i="10"/>
  <c r="BQ70" i="10"/>
  <c r="BP70" i="10"/>
  <c r="BO70" i="10"/>
  <c r="BN70" i="10"/>
  <c r="BM70" i="10"/>
  <c r="BL70" i="10"/>
  <c r="BK70" i="10"/>
  <c r="BJ70" i="10"/>
  <c r="BI70" i="10"/>
  <c r="BH70" i="10"/>
  <c r="AO70" i="10" s="1"/>
  <c r="BG70" i="10"/>
  <c r="BF70" i="10"/>
  <c r="BE70" i="10"/>
  <c r="BD70" i="10"/>
  <c r="BC70" i="10"/>
  <c r="BB70" i="10"/>
  <c r="BA70" i="10"/>
  <c r="D70" i="10"/>
  <c r="C70" i="10"/>
  <c r="BS70" i="10" s="1"/>
  <c r="CJ69" i="10"/>
  <c r="CI69" i="10"/>
  <c r="CH69" i="10"/>
  <c r="CG69" i="10"/>
  <c r="CF69" i="10"/>
  <c r="CE69" i="10"/>
  <c r="CD69" i="10"/>
  <c r="CC69" i="10"/>
  <c r="CB69" i="10"/>
  <c r="CA69" i="10"/>
  <c r="BZ69" i="10"/>
  <c r="BY69" i="10"/>
  <c r="BX69" i="10"/>
  <c r="BW69" i="10"/>
  <c r="BV69" i="10"/>
  <c r="BU69" i="10"/>
  <c r="BT69" i="10"/>
  <c r="BS69" i="10"/>
  <c r="BR69" i="10"/>
  <c r="BQ69" i="10"/>
  <c r="BP69" i="10"/>
  <c r="BO69" i="10"/>
  <c r="BN69" i="10"/>
  <c r="BM69" i="10"/>
  <c r="BL69" i="10"/>
  <c r="BK69" i="10"/>
  <c r="BJ69" i="10"/>
  <c r="BI69" i="10"/>
  <c r="BH69" i="10"/>
  <c r="BG69" i="10"/>
  <c r="BF69" i="10"/>
  <c r="BE69" i="10"/>
  <c r="BD69" i="10"/>
  <c r="BC69" i="10"/>
  <c r="AO69" i="10" s="1"/>
  <c r="BB69" i="10"/>
  <c r="BA69" i="10"/>
  <c r="D69" i="10"/>
  <c r="C69" i="10"/>
  <c r="CJ64" i="10"/>
  <c r="CI64" i="10"/>
  <c r="CH64" i="10"/>
  <c r="CG64" i="10"/>
  <c r="CF64" i="10"/>
  <c r="CE64" i="10"/>
  <c r="CD64" i="10"/>
  <c r="CC64" i="10"/>
  <c r="CB64" i="10"/>
  <c r="CA64" i="10"/>
  <c r="BZ64" i="10"/>
  <c r="BY64" i="10"/>
  <c r="BX64" i="10"/>
  <c r="BW64" i="10"/>
  <c r="BV64" i="10"/>
  <c r="BU64" i="10"/>
  <c r="BT64" i="10"/>
  <c r="BR64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BE64" i="10"/>
  <c r="BD64" i="10"/>
  <c r="BC64" i="10"/>
  <c r="BB64" i="10"/>
  <c r="D64" i="10"/>
  <c r="C64" i="10"/>
  <c r="CJ63" i="10"/>
  <c r="CI63" i="10"/>
  <c r="CH63" i="10"/>
  <c r="CG63" i="10"/>
  <c r="CF63" i="10"/>
  <c r="CE63" i="10"/>
  <c r="CD63" i="10"/>
  <c r="CC63" i="10"/>
  <c r="CB63" i="10"/>
  <c r="CA63" i="10"/>
  <c r="BZ63" i="10"/>
  <c r="BY63" i="10"/>
  <c r="BX63" i="10"/>
  <c r="BW63" i="10"/>
  <c r="BV63" i="10"/>
  <c r="BU63" i="10"/>
  <c r="BT63" i="10"/>
  <c r="BR63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BE63" i="10"/>
  <c r="BD63" i="10"/>
  <c r="BC63" i="10"/>
  <c r="BB63" i="10"/>
  <c r="BA63" i="10"/>
  <c r="D63" i="10"/>
  <c r="C63" i="10"/>
  <c r="BS63" i="10" s="1"/>
  <c r="CJ62" i="10"/>
  <c r="CI62" i="10"/>
  <c r="CH62" i="10"/>
  <c r="CG62" i="10"/>
  <c r="CF62" i="10"/>
  <c r="CE62" i="10"/>
  <c r="CD62" i="10"/>
  <c r="CC62" i="10"/>
  <c r="CB62" i="10"/>
  <c r="CA62" i="10"/>
  <c r="BZ62" i="10"/>
  <c r="BY62" i="10"/>
  <c r="BX62" i="10"/>
  <c r="BW62" i="10"/>
  <c r="BV62" i="10"/>
  <c r="BU62" i="10"/>
  <c r="BT62" i="10"/>
  <c r="BR62" i="10"/>
  <c r="BQ62" i="10"/>
  <c r="BP62" i="10"/>
  <c r="BO62" i="10"/>
  <c r="BN62" i="10"/>
  <c r="BM62" i="10"/>
  <c r="BL62" i="10"/>
  <c r="BK62" i="10"/>
  <c r="BJ62" i="10"/>
  <c r="BI62" i="10"/>
  <c r="BH62" i="10"/>
  <c r="BG62" i="10"/>
  <c r="BF62" i="10"/>
  <c r="BE62" i="10"/>
  <c r="BD62" i="10"/>
  <c r="BC62" i="10"/>
  <c r="BB62" i="10"/>
  <c r="BA62" i="10"/>
  <c r="AO62" i="10"/>
  <c r="D62" i="10"/>
  <c r="C62" i="10"/>
  <c r="BS62" i="10" s="1"/>
  <c r="CJ61" i="10"/>
  <c r="CI61" i="10"/>
  <c r="CH61" i="10"/>
  <c r="CG61" i="10"/>
  <c r="CF61" i="10"/>
  <c r="CE61" i="10"/>
  <c r="CD61" i="10"/>
  <c r="CC61" i="10"/>
  <c r="CB61" i="10"/>
  <c r="CA61" i="10"/>
  <c r="BZ61" i="10"/>
  <c r="BY61" i="10"/>
  <c r="BX61" i="10"/>
  <c r="BW61" i="10"/>
  <c r="BV61" i="10"/>
  <c r="BU61" i="10"/>
  <c r="BT61" i="10"/>
  <c r="BS61" i="10"/>
  <c r="BR61" i="10"/>
  <c r="BQ61" i="10"/>
  <c r="BP61" i="10"/>
  <c r="BO61" i="10"/>
  <c r="BN61" i="10"/>
  <c r="BM61" i="10"/>
  <c r="BL61" i="10"/>
  <c r="BK61" i="10"/>
  <c r="BJ61" i="10"/>
  <c r="BI61" i="10"/>
  <c r="BH61" i="10"/>
  <c r="BG61" i="10"/>
  <c r="BF61" i="10"/>
  <c r="BE61" i="10"/>
  <c r="BD61" i="10"/>
  <c r="BC61" i="10"/>
  <c r="AO61" i="10" s="1"/>
  <c r="BB61" i="10"/>
  <c r="BA61" i="10"/>
  <c r="D61" i="10"/>
  <c r="C61" i="10"/>
  <c r="CJ60" i="10"/>
  <c r="CI60" i="10"/>
  <c r="CH60" i="10"/>
  <c r="CG60" i="10"/>
  <c r="CF60" i="10"/>
  <c r="CE60" i="10"/>
  <c r="CD60" i="10"/>
  <c r="CC60" i="10"/>
  <c r="CB60" i="10"/>
  <c r="CA60" i="10"/>
  <c r="BZ60" i="10"/>
  <c r="BY60" i="10"/>
  <c r="BX60" i="10"/>
  <c r="BW60" i="10"/>
  <c r="BV60" i="10"/>
  <c r="BU60" i="10"/>
  <c r="BT60" i="10"/>
  <c r="BR60" i="10"/>
  <c r="BQ60" i="10"/>
  <c r="BP60" i="10"/>
  <c r="BO60" i="10"/>
  <c r="BN60" i="10"/>
  <c r="BM60" i="10"/>
  <c r="BL60" i="10"/>
  <c r="BK60" i="10"/>
  <c r="BJ60" i="10"/>
  <c r="BI60" i="10"/>
  <c r="BH60" i="10"/>
  <c r="BG60" i="10"/>
  <c r="BF60" i="10"/>
  <c r="BE60" i="10"/>
  <c r="BD60" i="10"/>
  <c r="BC60" i="10"/>
  <c r="BB60" i="10"/>
  <c r="D60" i="10"/>
  <c r="C60" i="10"/>
  <c r="CJ59" i="10"/>
  <c r="CI59" i="10"/>
  <c r="CH59" i="10"/>
  <c r="CG59" i="10"/>
  <c r="CF59" i="10"/>
  <c r="CE59" i="10"/>
  <c r="CD59" i="10"/>
  <c r="CC59" i="10"/>
  <c r="CB59" i="10"/>
  <c r="CA59" i="10"/>
  <c r="BZ59" i="10"/>
  <c r="BY59" i="10"/>
  <c r="BX59" i="10"/>
  <c r="BW59" i="10"/>
  <c r="BV59" i="10"/>
  <c r="BU59" i="10"/>
  <c r="BT59" i="10"/>
  <c r="BR59" i="10"/>
  <c r="BQ59" i="10"/>
  <c r="BP59" i="10"/>
  <c r="BO59" i="10"/>
  <c r="BN59" i="10"/>
  <c r="BM59" i="10"/>
  <c r="BL59" i="10"/>
  <c r="BK59" i="10"/>
  <c r="BJ59" i="10"/>
  <c r="BI59" i="10"/>
  <c r="BH59" i="10"/>
  <c r="BG59" i="10"/>
  <c r="BF59" i="10"/>
  <c r="BE59" i="10"/>
  <c r="BD59" i="10"/>
  <c r="BC59" i="10"/>
  <c r="BB59" i="10"/>
  <c r="BA59" i="10"/>
  <c r="AO59" i="10" s="1"/>
  <c r="D59" i="10"/>
  <c r="C59" i="10"/>
  <c r="BS59" i="10" s="1"/>
  <c r="CJ58" i="10"/>
  <c r="CI58" i="10"/>
  <c r="CH58" i="10"/>
  <c r="CG58" i="10"/>
  <c r="CF58" i="10"/>
  <c r="CE58" i="10"/>
  <c r="CD58" i="10"/>
  <c r="CC58" i="10"/>
  <c r="CB58" i="10"/>
  <c r="CA58" i="10"/>
  <c r="BZ58" i="10"/>
  <c r="BY58" i="10"/>
  <c r="BX58" i="10"/>
  <c r="BW58" i="10"/>
  <c r="BV58" i="10"/>
  <c r="BU58" i="10"/>
  <c r="BT58" i="10"/>
  <c r="BR58" i="10"/>
  <c r="BQ58" i="10"/>
  <c r="BP58" i="10"/>
  <c r="BO58" i="10"/>
  <c r="BN58" i="10"/>
  <c r="BM58" i="10"/>
  <c r="BL58" i="10"/>
  <c r="BK58" i="10"/>
  <c r="BJ58" i="10"/>
  <c r="BI58" i="10"/>
  <c r="BH58" i="10"/>
  <c r="BG58" i="10"/>
  <c r="BF58" i="10"/>
  <c r="BE58" i="10"/>
  <c r="BD58" i="10"/>
  <c r="BC58" i="10"/>
  <c r="BB58" i="10"/>
  <c r="BA58" i="10"/>
  <c r="AO58" i="10"/>
  <c r="D58" i="10"/>
  <c r="C58" i="10"/>
  <c r="BS58" i="10" s="1"/>
  <c r="CJ57" i="10"/>
  <c r="CI57" i="10"/>
  <c r="CH57" i="10"/>
  <c r="CG57" i="10"/>
  <c r="CF57" i="10"/>
  <c r="CE57" i="10"/>
  <c r="CD57" i="10"/>
  <c r="CC57" i="10"/>
  <c r="CB57" i="10"/>
  <c r="CA57" i="10"/>
  <c r="BZ57" i="10"/>
  <c r="BY57" i="10"/>
  <c r="BX57" i="10"/>
  <c r="BW57" i="10"/>
  <c r="BV57" i="10"/>
  <c r="BU57" i="10"/>
  <c r="BT57" i="10"/>
  <c r="BS57" i="10"/>
  <c r="BR57" i="10"/>
  <c r="BQ57" i="10"/>
  <c r="BP57" i="10"/>
  <c r="BO57" i="10"/>
  <c r="BN57" i="10"/>
  <c r="BM57" i="10"/>
  <c r="BL57" i="10"/>
  <c r="BK57" i="10"/>
  <c r="BJ57" i="10"/>
  <c r="BI57" i="10"/>
  <c r="BH57" i="10"/>
  <c r="BG57" i="10"/>
  <c r="BF57" i="10"/>
  <c r="BE57" i="10"/>
  <c r="BD57" i="10"/>
  <c r="BC57" i="10"/>
  <c r="AO57" i="10" s="1"/>
  <c r="BB57" i="10"/>
  <c r="BA57" i="10"/>
  <c r="D57" i="10"/>
  <c r="C57" i="10"/>
  <c r="CJ56" i="10"/>
  <c r="CI56" i="10"/>
  <c r="CH56" i="10"/>
  <c r="CG56" i="10"/>
  <c r="CF56" i="10"/>
  <c r="CE56" i="10"/>
  <c r="CD56" i="10"/>
  <c r="CC56" i="10"/>
  <c r="CB56" i="10"/>
  <c r="CA56" i="10"/>
  <c r="BZ56" i="10"/>
  <c r="BY56" i="10"/>
  <c r="BX56" i="10"/>
  <c r="BW56" i="10"/>
  <c r="BV56" i="10"/>
  <c r="BU56" i="10"/>
  <c r="BT56" i="10"/>
  <c r="BR56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D56" i="10"/>
  <c r="C56" i="10"/>
  <c r="CJ55" i="10"/>
  <c r="CI55" i="10"/>
  <c r="CH55" i="10"/>
  <c r="CG55" i="10"/>
  <c r="CF55" i="10"/>
  <c r="CE55" i="10"/>
  <c r="CD55" i="10"/>
  <c r="CC55" i="10"/>
  <c r="CB55" i="10"/>
  <c r="CA55" i="10"/>
  <c r="BZ55" i="10"/>
  <c r="BY55" i="10"/>
  <c r="BX55" i="10"/>
  <c r="BW55" i="10"/>
  <c r="BV55" i="10"/>
  <c r="BU55" i="10"/>
  <c r="BT55" i="10"/>
  <c r="BR55" i="10"/>
  <c r="BQ55" i="10"/>
  <c r="BP55" i="10"/>
  <c r="BO55" i="10"/>
  <c r="BN55" i="10"/>
  <c r="BM55" i="10"/>
  <c r="BL55" i="10"/>
  <c r="BK55" i="10"/>
  <c r="BJ55" i="10"/>
  <c r="BI55" i="10"/>
  <c r="BH55" i="10"/>
  <c r="BG55" i="10"/>
  <c r="BF55" i="10"/>
  <c r="BE55" i="10"/>
  <c r="BD55" i="10"/>
  <c r="BC55" i="10"/>
  <c r="BB55" i="10"/>
  <c r="BA55" i="10"/>
  <c r="AO55" i="10" s="1"/>
  <c r="D55" i="10"/>
  <c r="C55" i="10"/>
  <c r="BS55" i="10" s="1"/>
  <c r="CJ54" i="10"/>
  <c r="CI54" i="10"/>
  <c r="CH54" i="10"/>
  <c r="CG54" i="10"/>
  <c r="CF54" i="10"/>
  <c r="CE54" i="10"/>
  <c r="CD54" i="10"/>
  <c r="CC54" i="10"/>
  <c r="CB54" i="10"/>
  <c r="CA54" i="10"/>
  <c r="BZ54" i="10"/>
  <c r="BY54" i="10"/>
  <c r="BX54" i="10"/>
  <c r="BW54" i="10"/>
  <c r="BV54" i="10"/>
  <c r="BU54" i="10"/>
  <c r="BT54" i="10"/>
  <c r="BR54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BE54" i="10"/>
  <c r="BD54" i="10"/>
  <c r="AO54" i="10" s="1"/>
  <c r="BC54" i="10"/>
  <c r="BB54" i="10"/>
  <c r="BA54" i="10"/>
  <c r="D54" i="10"/>
  <c r="C54" i="10"/>
  <c r="BS54" i="10" s="1"/>
  <c r="CJ53" i="10"/>
  <c r="CI53" i="10"/>
  <c r="CH53" i="10"/>
  <c r="CG53" i="10"/>
  <c r="CF53" i="10"/>
  <c r="CE53" i="10"/>
  <c r="CD53" i="10"/>
  <c r="CC53" i="10"/>
  <c r="CB53" i="10"/>
  <c r="CA53" i="10"/>
  <c r="BZ53" i="10"/>
  <c r="BY53" i="10"/>
  <c r="BX53" i="10"/>
  <c r="BW53" i="10"/>
  <c r="BV53" i="10"/>
  <c r="BU53" i="10"/>
  <c r="BT53" i="10"/>
  <c r="BS53" i="10"/>
  <c r="BR53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BE53" i="10"/>
  <c r="BD53" i="10"/>
  <c r="BC53" i="10"/>
  <c r="AO53" i="10" s="1"/>
  <c r="BB53" i="10"/>
  <c r="BA53" i="10"/>
  <c r="D53" i="10"/>
  <c r="C53" i="10"/>
  <c r="CJ52" i="10"/>
  <c r="CI52" i="10"/>
  <c r="CH52" i="10"/>
  <c r="CG52" i="10"/>
  <c r="CF52" i="10"/>
  <c r="CE52" i="10"/>
  <c r="CD52" i="10"/>
  <c r="CC52" i="10"/>
  <c r="CB52" i="10"/>
  <c r="CA52" i="10"/>
  <c r="BZ52" i="10"/>
  <c r="BY52" i="10"/>
  <c r="BX52" i="10"/>
  <c r="BW52" i="10"/>
  <c r="BV52" i="10"/>
  <c r="BU52" i="10"/>
  <c r="BT52" i="10"/>
  <c r="BR52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BE52" i="10"/>
  <c r="BD52" i="10"/>
  <c r="BC52" i="10"/>
  <c r="BB52" i="10"/>
  <c r="D52" i="10"/>
  <c r="C52" i="10"/>
  <c r="BA52" i="10" s="1"/>
  <c r="AO52" i="10" s="1"/>
  <c r="CJ51" i="10"/>
  <c r="CI51" i="10"/>
  <c r="CH51" i="10"/>
  <c r="CG51" i="10"/>
  <c r="CF51" i="10"/>
  <c r="CE51" i="10"/>
  <c r="CD51" i="10"/>
  <c r="CC51" i="10"/>
  <c r="CB51" i="10"/>
  <c r="CA51" i="10"/>
  <c r="BZ51" i="10"/>
  <c r="BY51" i="10"/>
  <c r="BX51" i="10"/>
  <c r="BW51" i="10"/>
  <c r="BV51" i="10"/>
  <c r="BU51" i="10"/>
  <c r="BT51" i="10"/>
  <c r="BR51" i="10"/>
  <c r="BQ51" i="10"/>
  <c r="BP51" i="10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O51" i="10" s="1"/>
  <c r="D51" i="10"/>
  <c r="C51" i="10"/>
  <c r="BS51" i="10" s="1"/>
  <c r="CJ50" i="10"/>
  <c r="CI50" i="10"/>
  <c r="CH50" i="10"/>
  <c r="CG50" i="10"/>
  <c r="CF50" i="10"/>
  <c r="CE50" i="10"/>
  <c r="CD50" i="10"/>
  <c r="CC50" i="10"/>
  <c r="CB50" i="10"/>
  <c r="CA50" i="10"/>
  <c r="BZ50" i="10"/>
  <c r="BY50" i="10"/>
  <c r="BX50" i="10"/>
  <c r="BW50" i="10"/>
  <c r="BV50" i="10"/>
  <c r="BU50" i="10"/>
  <c r="BT50" i="10"/>
  <c r="BR50" i="10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BE50" i="10"/>
  <c r="BD50" i="10"/>
  <c r="BC50" i="10"/>
  <c r="BB50" i="10"/>
  <c r="BA50" i="10"/>
  <c r="AO50" i="10" s="1"/>
  <c r="D50" i="10"/>
  <c r="C50" i="10"/>
  <c r="BS50" i="10" s="1"/>
  <c r="CJ49" i="10"/>
  <c r="CI49" i="10"/>
  <c r="CH49" i="10"/>
  <c r="CG49" i="10"/>
  <c r="CF49" i="10"/>
  <c r="CE49" i="10"/>
  <c r="CD49" i="10"/>
  <c r="CC49" i="10"/>
  <c r="CB49" i="10"/>
  <c r="CA49" i="10"/>
  <c r="BZ49" i="10"/>
  <c r="BY49" i="10"/>
  <c r="BX49" i="10"/>
  <c r="BW49" i="10"/>
  <c r="BV49" i="10"/>
  <c r="BU49" i="10"/>
  <c r="BT49" i="10"/>
  <c r="BS49" i="10"/>
  <c r="BR49" i="10"/>
  <c r="BQ49" i="10"/>
  <c r="BP49" i="10"/>
  <c r="BO49" i="10"/>
  <c r="BN49" i="10"/>
  <c r="BM49" i="10"/>
  <c r="BL49" i="10"/>
  <c r="BK49" i="10"/>
  <c r="BJ49" i="10"/>
  <c r="BI49" i="10"/>
  <c r="BH49" i="10"/>
  <c r="BG49" i="10"/>
  <c r="BF49" i="10"/>
  <c r="BE49" i="10"/>
  <c r="BD49" i="10"/>
  <c r="AO49" i="10" s="1"/>
  <c r="BC49" i="10"/>
  <c r="BB49" i="10"/>
  <c r="BA49" i="10"/>
  <c r="D49" i="10"/>
  <c r="C49" i="10"/>
  <c r="CJ48" i="10"/>
  <c r="CI48" i="10"/>
  <c r="CH48" i="10"/>
  <c r="CG48" i="10"/>
  <c r="CF48" i="10"/>
  <c r="CE48" i="10"/>
  <c r="CD48" i="10"/>
  <c r="CC48" i="10"/>
  <c r="CB48" i="10"/>
  <c r="CA48" i="10"/>
  <c r="BZ48" i="10"/>
  <c r="BY48" i="10"/>
  <c r="BX48" i="10"/>
  <c r="BW48" i="10"/>
  <c r="BV48" i="10"/>
  <c r="BU48" i="10"/>
  <c r="BT48" i="10"/>
  <c r="BS48" i="10"/>
  <c r="BR48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BE48" i="10"/>
  <c r="BD48" i="10"/>
  <c r="BC48" i="10"/>
  <c r="BB48" i="10"/>
  <c r="D48" i="10"/>
  <c r="C48" i="10"/>
  <c r="BA48" i="10" s="1"/>
  <c r="CJ47" i="10"/>
  <c r="CI47" i="10"/>
  <c r="CH47" i="10"/>
  <c r="CG47" i="10"/>
  <c r="CF47" i="10"/>
  <c r="CE47" i="10"/>
  <c r="CD47" i="10"/>
  <c r="CC47" i="10"/>
  <c r="CB47" i="10"/>
  <c r="CA47" i="10"/>
  <c r="BZ47" i="10"/>
  <c r="BY47" i="10"/>
  <c r="BX47" i="10"/>
  <c r="BW47" i="10"/>
  <c r="BV47" i="10"/>
  <c r="BU47" i="10"/>
  <c r="BT47" i="10"/>
  <c r="BR47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E47" i="10"/>
  <c r="BD47" i="10"/>
  <c r="BC47" i="10"/>
  <c r="BB47" i="10"/>
  <c r="D47" i="10"/>
  <c r="C47" i="10"/>
  <c r="BS47" i="10" s="1"/>
  <c r="BW42" i="10"/>
  <c r="BV42" i="10"/>
  <c r="BU42" i="10"/>
  <c r="BT42" i="10"/>
  <c r="BS42" i="10"/>
  <c r="BE42" i="10"/>
  <c r="BD42" i="10"/>
  <c r="BC42" i="10"/>
  <c r="BB42" i="10"/>
  <c r="BA42" i="10"/>
  <c r="BW41" i="10"/>
  <c r="BV41" i="10"/>
  <c r="BU41" i="10"/>
  <c r="BT41" i="10"/>
  <c r="BS41" i="10"/>
  <c r="BE41" i="10"/>
  <c r="BD41" i="10"/>
  <c r="BC41" i="10"/>
  <c r="BB41" i="10"/>
  <c r="BA41" i="10"/>
  <c r="R41" i="10" s="1"/>
  <c r="BW40" i="10"/>
  <c r="BV40" i="10"/>
  <c r="BU40" i="10"/>
  <c r="BT40" i="10"/>
  <c r="BS40" i="10"/>
  <c r="BE40" i="10"/>
  <c r="BD40" i="10"/>
  <c r="BC40" i="10"/>
  <c r="BB40" i="10"/>
  <c r="BA40" i="10"/>
  <c r="R40" i="10"/>
  <c r="BW39" i="10"/>
  <c r="BV39" i="10"/>
  <c r="BU39" i="10"/>
  <c r="BT39" i="10"/>
  <c r="BS39" i="10"/>
  <c r="BE39" i="10"/>
  <c r="BD39" i="10"/>
  <c r="BC39" i="10"/>
  <c r="R39" i="10" s="1"/>
  <c r="BB39" i="10"/>
  <c r="BA39" i="10"/>
  <c r="BW38" i="10"/>
  <c r="BV38" i="10"/>
  <c r="BU38" i="10"/>
  <c r="BT38" i="10"/>
  <c r="BS38" i="10"/>
  <c r="BE38" i="10"/>
  <c r="BD38" i="10"/>
  <c r="BC38" i="10"/>
  <c r="BB38" i="10"/>
  <c r="R38" i="10" s="1"/>
  <c r="BA38" i="10"/>
  <c r="BW34" i="10"/>
  <c r="BV34" i="10"/>
  <c r="BU34" i="10"/>
  <c r="BT34" i="10"/>
  <c r="BS34" i="10"/>
  <c r="BE34" i="10"/>
  <c r="BD34" i="10"/>
  <c r="BC34" i="10"/>
  <c r="BB34" i="10"/>
  <c r="BA34" i="10"/>
  <c r="BW33" i="10"/>
  <c r="BV33" i="10"/>
  <c r="BU33" i="10"/>
  <c r="BT33" i="10"/>
  <c r="BS33" i="10"/>
  <c r="BE33" i="10"/>
  <c r="BD33" i="10"/>
  <c r="BC33" i="10"/>
  <c r="BB33" i="10"/>
  <c r="BA33" i="10"/>
  <c r="R33" i="10" s="1"/>
  <c r="BW32" i="10"/>
  <c r="BV32" i="10"/>
  <c r="BU32" i="10"/>
  <c r="BT32" i="10"/>
  <c r="BS32" i="10"/>
  <c r="BE32" i="10"/>
  <c r="BD32" i="10"/>
  <c r="BC32" i="10"/>
  <c r="BB32" i="10"/>
  <c r="BA32" i="10"/>
  <c r="R32" i="10"/>
  <c r="BW31" i="10"/>
  <c r="BV31" i="10"/>
  <c r="BU31" i="10"/>
  <c r="BT31" i="10"/>
  <c r="BS31" i="10"/>
  <c r="BE31" i="10"/>
  <c r="BD31" i="10"/>
  <c r="BC31" i="10"/>
  <c r="BB31" i="10"/>
  <c r="BA31" i="10"/>
  <c r="BW30" i="10"/>
  <c r="BV30" i="10"/>
  <c r="BU30" i="10"/>
  <c r="BT30" i="10"/>
  <c r="BS30" i="10"/>
  <c r="BE30" i="10"/>
  <c r="BD30" i="10"/>
  <c r="BC30" i="10"/>
  <c r="BB30" i="10"/>
  <c r="BA30" i="10"/>
  <c r="R30" i="10" s="1"/>
  <c r="BT26" i="10"/>
  <c r="BS26" i="10"/>
  <c r="BB26" i="10"/>
  <c r="BA26" i="10"/>
  <c r="N26" i="10"/>
  <c r="F26" i="10"/>
  <c r="BU26" i="10" s="1"/>
  <c r="BT25" i="10"/>
  <c r="BS25" i="10"/>
  <c r="BB25" i="10"/>
  <c r="BA25" i="10"/>
  <c r="N25" i="10"/>
  <c r="BV25" i="10" s="1"/>
  <c r="F25" i="10"/>
  <c r="BV24" i="10"/>
  <c r="BT24" i="10"/>
  <c r="BS24" i="10"/>
  <c r="BD24" i="10"/>
  <c r="BB24" i="10"/>
  <c r="BA24" i="10"/>
  <c r="N24" i="10"/>
  <c r="F24" i="10"/>
  <c r="BU24" i="10" s="1"/>
  <c r="BV23" i="10"/>
  <c r="BU23" i="10"/>
  <c r="BT23" i="10"/>
  <c r="BS23" i="10"/>
  <c r="BD23" i="10"/>
  <c r="Q23" i="10" s="1"/>
  <c r="BC23" i="10"/>
  <c r="BB23" i="10"/>
  <c r="BA23" i="10"/>
  <c r="N23" i="10"/>
  <c r="F23" i="10"/>
  <c r="BU22" i="10"/>
  <c r="BT22" i="10"/>
  <c r="BS22" i="10"/>
  <c r="BB22" i="10"/>
  <c r="BA22" i="10"/>
  <c r="N22" i="10"/>
  <c r="F22" i="10"/>
  <c r="BC22" i="10" s="1"/>
  <c r="BT21" i="10"/>
  <c r="BS21" i="10"/>
  <c r="BB21" i="10"/>
  <c r="N21" i="10"/>
  <c r="BV21" i="10" s="1"/>
  <c r="F21" i="10"/>
  <c r="E21" i="10"/>
  <c r="BA21" i="10" s="1"/>
  <c r="BT20" i="10"/>
  <c r="BB20" i="10"/>
  <c r="N20" i="10"/>
  <c r="BV20" i="10" s="1"/>
  <c r="F20" i="10"/>
  <c r="E20" i="10"/>
  <c r="BA20" i="10" s="1"/>
  <c r="BT19" i="10"/>
  <c r="BS19" i="10"/>
  <c r="BB19" i="10"/>
  <c r="BA19" i="10"/>
  <c r="N19" i="10"/>
  <c r="BV19" i="10" s="1"/>
  <c r="F19" i="10"/>
  <c r="BV18" i="10"/>
  <c r="BS18" i="10"/>
  <c r="BD18" i="10"/>
  <c r="N18" i="10"/>
  <c r="M18" i="10"/>
  <c r="BT18" i="10" s="1"/>
  <c r="F18" i="10"/>
  <c r="E18" i="10"/>
  <c r="BA18" i="10" s="1"/>
  <c r="BT17" i="10"/>
  <c r="BS17" i="10"/>
  <c r="BA17" i="10"/>
  <c r="N17" i="10"/>
  <c r="BV17" i="10" s="1"/>
  <c r="M17" i="10"/>
  <c r="BB17" i="10" s="1"/>
  <c r="F17" i="10"/>
  <c r="E17" i="10"/>
  <c r="BU16" i="10"/>
  <c r="BC16" i="10"/>
  <c r="BB16" i="10"/>
  <c r="N16" i="10"/>
  <c r="M16" i="10"/>
  <c r="BT16" i="10" s="1"/>
  <c r="F16" i="10"/>
  <c r="E16" i="10"/>
  <c r="BS16" i="10" s="1"/>
  <c r="BV15" i="10"/>
  <c r="N15" i="10"/>
  <c r="BD15" i="10" s="1"/>
  <c r="M15" i="10"/>
  <c r="BT15" i="10" s="1"/>
  <c r="F15" i="10"/>
  <c r="E15" i="10"/>
  <c r="BV14" i="10"/>
  <c r="BD14" i="10"/>
  <c r="BA14" i="10"/>
  <c r="N14" i="10"/>
  <c r="M14" i="10"/>
  <c r="BT14" i="10" s="1"/>
  <c r="F14" i="10"/>
  <c r="E14" i="10"/>
  <c r="BS14" i="10" s="1"/>
  <c r="BS13" i="10"/>
  <c r="BB13" i="10"/>
  <c r="BA13" i="10"/>
  <c r="N13" i="10"/>
  <c r="M13" i="10"/>
  <c r="BT13" i="10" s="1"/>
  <c r="F13" i="10"/>
  <c r="E13" i="10"/>
  <c r="BU12" i="10"/>
  <c r="BC12" i="10"/>
  <c r="N12" i="10"/>
  <c r="M12" i="10"/>
  <c r="BB12" i="10" s="1"/>
  <c r="F12" i="10"/>
  <c r="E12" i="10"/>
  <c r="BS12" i="10" s="1"/>
  <c r="BU11" i="10"/>
  <c r="BD11" i="10"/>
  <c r="BC11" i="10"/>
  <c r="N11" i="10"/>
  <c r="BV11" i="10" s="1"/>
  <c r="M11" i="10"/>
  <c r="BT11" i="10" s="1"/>
  <c r="F11" i="10"/>
  <c r="E11" i="10"/>
  <c r="A5" i="10"/>
  <c r="A4" i="10"/>
  <c r="A3" i="10"/>
  <c r="A2" i="10"/>
  <c r="A172" i="12" l="1"/>
  <c r="Q15" i="11"/>
  <c r="Q11" i="11"/>
  <c r="A172" i="11" s="1"/>
  <c r="Q21" i="10"/>
  <c r="Q24" i="10"/>
  <c r="BU14" i="10"/>
  <c r="BC14" i="10"/>
  <c r="BS15" i="10"/>
  <c r="BA15" i="10"/>
  <c r="BD16" i="10"/>
  <c r="BV16" i="10"/>
  <c r="BU21" i="10"/>
  <c r="BC21" i="10"/>
  <c r="BC26" i="10"/>
  <c r="BA64" i="10"/>
  <c r="AO64" i="10" s="1"/>
  <c r="BS64" i="10"/>
  <c r="BA84" i="10"/>
  <c r="AO84" i="10" s="1"/>
  <c r="BS84" i="10"/>
  <c r="BC15" i="10"/>
  <c r="BS20" i="10"/>
  <c r="BV26" i="10"/>
  <c r="BD26" i="10"/>
  <c r="AO63" i="10"/>
  <c r="BA72" i="10"/>
  <c r="AO72" i="10" s="1"/>
  <c r="BS72" i="10"/>
  <c r="BA11" i="10"/>
  <c r="Q11" i="10" s="1"/>
  <c r="BS11" i="10"/>
  <c r="BD12" i="10"/>
  <c r="BV12" i="10"/>
  <c r="BV13" i="10"/>
  <c r="BU17" i="10"/>
  <c r="BC17" i="10"/>
  <c r="BU18" i="10"/>
  <c r="BC18" i="10"/>
  <c r="BU19" i="10"/>
  <c r="BC19" i="10"/>
  <c r="BU25" i="10"/>
  <c r="BC25" i="10"/>
  <c r="R34" i="10"/>
  <c r="BA47" i="10"/>
  <c r="AO47" i="10" s="1"/>
  <c r="BA56" i="10"/>
  <c r="AO56" i="10" s="1"/>
  <c r="BS56" i="10"/>
  <c r="BA76" i="10"/>
  <c r="AO76" i="10" s="1"/>
  <c r="BS76" i="10"/>
  <c r="BC13" i="10"/>
  <c r="BU13" i="10"/>
  <c r="BT12" i="10"/>
  <c r="BC20" i="10"/>
  <c r="Q20" i="10" s="1"/>
  <c r="BU20" i="10"/>
  <c r="AO48" i="10"/>
  <c r="BU15" i="10"/>
  <c r="BV22" i="10"/>
  <c r="BD22" i="10"/>
  <c r="Q22" i="10" s="1"/>
  <c r="Q26" i="10"/>
  <c r="R31" i="10"/>
  <c r="R42" i="10"/>
  <c r="BS52" i="10"/>
  <c r="BA60" i="10"/>
  <c r="AO60" i="10" s="1"/>
  <c r="BS60" i="10"/>
  <c r="BA80" i="10"/>
  <c r="AO80" i="10" s="1"/>
  <c r="BS80" i="10"/>
  <c r="BB14" i="10"/>
  <c r="Q14" i="10" s="1"/>
  <c r="BB18" i="10"/>
  <c r="Q18" i="10" s="1"/>
  <c r="BB11" i="10"/>
  <c r="BA12" i="10"/>
  <c r="Q12" i="10" s="1"/>
  <c r="BD13" i="10"/>
  <c r="Q13" i="10" s="1"/>
  <c r="BB15" i="10"/>
  <c r="BA16" i="10"/>
  <c r="Q16" i="10" s="1"/>
  <c r="BD17" i="10"/>
  <c r="Q17" i="10" s="1"/>
  <c r="BD19" i="10"/>
  <c r="Q19" i="10" s="1"/>
  <c r="BD20" i="10"/>
  <c r="BD21" i="10"/>
  <c r="BC24" i="10"/>
  <c r="BD25" i="10"/>
  <c r="Q25" i="10" s="1"/>
  <c r="CJ86" i="9"/>
  <c r="CI86" i="9"/>
  <c r="CH86" i="9"/>
  <c r="CG86" i="9"/>
  <c r="CF86" i="9"/>
  <c r="CE86" i="9"/>
  <c r="CD86" i="9"/>
  <c r="CC86" i="9"/>
  <c r="CB86" i="9"/>
  <c r="CA86" i="9"/>
  <c r="BZ86" i="9"/>
  <c r="BY86" i="9"/>
  <c r="BX86" i="9"/>
  <c r="BW86" i="9"/>
  <c r="BV86" i="9"/>
  <c r="BU86" i="9"/>
  <c r="BT86" i="9"/>
  <c r="BR86" i="9"/>
  <c r="BQ86" i="9"/>
  <c r="BP86" i="9"/>
  <c r="BO86" i="9"/>
  <c r="BN86" i="9"/>
  <c r="BM86" i="9"/>
  <c r="BL86" i="9"/>
  <c r="BK86" i="9"/>
  <c r="BJ86" i="9"/>
  <c r="BI86" i="9"/>
  <c r="BH86" i="9"/>
  <c r="BG86" i="9"/>
  <c r="BF86" i="9"/>
  <c r="BE86" i="9"/>
  <c r="BD86" i="9"/>
  <c r="BC86" i="9"/>
  <c r="BB86" i="9"/>
  <c r="D86" i="9"/>
  <c r="C86" i="9"/>
  <c r="BA86" i="9" s="1"/>
  <c r="AO86" i="9" s="1"/>
  <c r="CJ85" i="9"/>
  <c r="CI85" i="9"/>
  <c r="CH85" i="9"/>
  <c r="CG85" i="9"/>
  <c r="CF85" i="9"/>
  <c r="CE85" i="9"/>
  <c r="CD85" i="9"/>
  <c r="CC85" i="9"/>
  <c r="CB85" i="9"/>
  <c r="CA85" i="9"/>
  <c r="BZ85" i="9"/>
  <c r="BY85" i="9"/>
  <c r="BX85" i="9"/>
  <c r="BW85" i="9"/>
  <c r="BV85" i="9"/>
  <c r="BU85" i="9"/>
  <c r="BT85" i="9"/>
  <c r="BS85" i="9"/>
  <c r="BR85" i="9"/>
  <c r="BQ85" i="9"/>
  <c r="BP85" i="9"/>
  <c r="BO85" i="9"/>
  <c r="BN85" i="9"/>
  <c r="BM85" i="9"/>
  <c r="BL85" i="9"/>
  <c r="BK85" i="9"/>
  <c r="BJ85" i="9"/>
  <c r="BI85" i="9"/>
  <c r="BH85" i="9"/>
  <c r="BG85" i="9"/>
  <c r="BF85" i="9"/>
  <c r="BE85" i="9"/>
  <c r="BD85" i="9"/>
  <c r="BC85" i="9"/>
  <c r="BB85" i="9"/>
  <c r="BA85" i="9"/>
  <c r="AO85" i="9" s="1"/>
  <c r="D85" i="9"/>
  <c r="C85" i="9"/>
  <c r="CJ84" i="9"/>
  <c r="CI84" i="9"/>
  <c r="CH84" i="9"/>
  <c r="CG84" i="9"/>
  <c r="CF84" i="9"/>
  <c r="CE84" i="9"/>
  <c r="CD84" i="9"/>
  <c r="CC84" i="9"/>
  <c r="CB84" i="9"/>
  <c r="CA84" i="9"/>
  <c r="BZ84" i="9"/>
  <c r="BY84" i="9"/>
  <c r="BX84" i="9"/>
  <c r="BW84" i="9"/>
  <c r="BV84" i="9"/>
  <c r="BU84" i="9"/>
  <c r="BT84" i="9"/>
  <c r="BR84" i="9"/>
  <c r="BQ84" i="9"/>
  <c r="BP84" i="9"/>
  <c r="BO84" i="9"/>
  <c r="BN84" i="9"/>
  <c r="BM84" i="9"/>
  <c r="BL84" i="9"/>
  <c r="BK84" i="9"/>
  <c r="BJ84" i="9"/>
  <c r="BI84" i="9"/>
  <c r="BH84" i="9"/>
  <c r="BG84" i="9"/>
  <c r="BF84" i="9"/>
  <c r="BE84" i="9"/>
  <c r="BD84" i="9"/>
  <c r="BC84" i="9"/>
  <c r="BB84" i="9"/>
  <c r="D84" i="9"/>
  <c r="C84" i="9"/>
  <c r="BS84" i="9" s="1"/>
  <c r="CJ83" i="9"/>
  <c r="CI83" i="9"/>
  <c r="CH83" i="9"/>
  <c r="CG83" i="9"/>
  <c r="CF83" i="9"/>
  <c r="CE83" i="9"/>
  <c r="CD83" i="9"/>
  <c r="CC83" i="9"/>
  <c r="CB83" i="9"/>
  <c r="CA83" i="9"/>
  <c r="BZ83" i="9"/>
  <c r="BY83" i="9"/>
  <c r="BX83" i="9"/>
  <c r="BW83" i="9"/>
  <c r="BV83" i="9"/>
  <c r="BU83" i="9"/>
  <c r="BT83" i="9"/>
  <c r="BS83" i="9"/>
  <c r="BR83" i="9"/>
  <c r="BQ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BA83" i="9"/>
  <c r="AO83" i="9" s="1"/>
  <c r="D83" i="9"/>
  <c r="C83" i="9"/>
  <c r="CJ82" i="9"/>
  <c r="CI82" i="9"/>
  <c r="CH82" i="9"/>
  <c r="CG82" i="9"/>
  <c r="CF82" i="9"/>
  <c r="CE82" i="9"/>
  <c r="CD82" i="9"/>
  <c r="CC82" i="9"/>
  <c r="CB82" i="9"/>
  <c r="CA82" i="9"/>
  <c r="BZ82" i="9"/>
  <c r="BY82" i="9"/>
  <c r="BX82" i="9"/>
  <c r="BW82" i="9"/>
  <c r="BV82" i="9"/>
  <c r="BU82" i="9"/>
  <c r="BT82" i="9"/>
  <c r="BR82" i="9"/>
  <c r="BQ82" i="9"/>
  <c r="BP82" i="9"/>
  <c r="BO82" i="9"/>
  <c r="BN82" i="9"/>
  <c r="BM82" i="9"/>
  <c r="BL82" i="9"/>
  <c r="BK82" i="9"/>
  <c r="BJ82" i="9"/>
  <c r="BI82" i="9"/>
  <c r="BH82" i="9"/>
  <c r="BG82" i="9"/>
  <c r="BF82" i="9"/>
  <c r="BE82" i="9"/>
  <c r="BD82" i="9"/>
  <c r="BC82" i="9"/>
  <c r="BB82" i="9"/>
  <c r="D82" i="9"/>
  <c r="C82" i="9"/>
  <c r="BA82" i="9" s="1"/>
  <c r="AO82" i="9" s="1"/>
  <c r="CJ81" i="9"/>
  <c r="CI81" i="9"/>
  <c r="CH81" i="9"/>
  <c r="CG81" i="9"/>
  <c r="CF81" i="9"/>
  <c r="CE81" i="9"/>
  <c r="CD81" i="9"/>
  <c r="CC81" i="9"/>
  <c r="CB81" i="9"/>
  <c r="CA81" i="9"/>
  <c r="BZ81" i="9"/>
  <c r="BY81" i="9"/>
  <c r="BX81" i="9"/>
  <c r="BW81" i="9"/>
  <c r="BV81" i="9"/>
  <c r="BU81" i="9"/>
  <c r="BT81" i="9"/>
  <c r="BS81" i="9"/>
  <c r="BR81" i="9"/>
  <c r="BQ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BA81" i="9"/>
  <c r="AO81" i="9" s="1"/>
  <c r="D81" i="9"/>
  <c r="C81" i="9"/>
  <c r="CJ80" i="9"/>
  <c r="CI80" i="9"/>
  <c r="CH80" i="9"/>
  <c r="CG80" i="9"/>
  <c r="CF80" i="9"/>
  <c r="CE80" i="9"/>
  <c r="CD80" i="9"/>
  <c r="CC80" i="9"/>
  <c r="CB80" i="9"/>
  <c r="CA80" i="9"/>
  <c r="BZ80" i="9"/>
  <c r="BY80" i="9"/>
  <c r="BX80" i="9"/>
  <c r="BW80" i="9"/>
  <c r="BV80" i="9"/>
  <c r="BU80" i="9"/>
  <c r="BT80" i="9"/>
  <c r="BR80" i="9"/>
  <c r="BQ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D80" i="9"/>
  <c r="C80" i="9"/>
  <c r="BS80" i="9" s="1"/>
  <c r="CJ79" i="9"/>
  <c r="CI79" i="9"/>
  <c r="CH79" i="9"/>
  <c r="CG79" i="9"/>
  <c r="CF79" i="9"/>
  <c r="CE79" i="9"/>
  <c r="CD79" i="9"/>
  <c r="CC79" i="9"/>
  <c r="CB79" i="9"/>
  <c r="CA79" i="9"/>
  <c r="BZ79" i="9"/>
  <c r="BY79" i="9"/>
  <c r="BX79" i="9"/>
  <c r="BW79" i="9"/>
  <c r="BV79" i="9"/>
  <c r="BU79" i="9"/>
  <c r="BT79" i="9"/>
  <c r="BS79" i="9"/>
  <c r="BR79" i="9"/>
  <c r="BQ79" i="9"/>
  <c r="BP79" i="9"/>
  <c r="BO79" i="9"/>
  <c r="BN79" i="9"/>
  <c r="BM79" i="9"/>
  <c r="BL79" i="9"/>
  <c r="BK79" i="9"/>
  <c r="BJ79" i="9"/>
  <c r="BI79" i="9"/>
  <c r="BH79" i="9"/>
  <c r="BG79" i="9"/>
  <c r="BF79" i="9"/>
  <c r="BE79" i="9"/>
  <c r="BD79" i="9"/>
  <c r="BC79" i="9"/>
  <c r="BB79" i="9"/>
  <c r="BA79" i="9"/>
  <c r="AO79" i="9" s="1"/>
  <c r="D79" i="9"/>
  <c r="C79" i="9"/>
  <c r="CJ78" i="9"/>
  <c r="CI78" i="9"/>
  <c r="CH78" i="9"/>
  <c r="CG78" i="9"/>
  <c r="CF78" i="9"/>
  <c r="CE78" i="9"/>
  <c r="CD78" i="9"/>
  <c r="CC78" i="9"/>
  <c r="CB78" i="9"/>
  <c r="CA78" i="9"/>
  <c r="BZ78" i="9"/>
  <c r="BY78" i="9"/>
  <c r="BX78" i="9"/>
  <c r="BW78" i="9"/>
  <c r="BV78" i="9"/>
  <c r="BU78" i="9"/>
  <c r="BT78" i="9"/>
  <c r="BR78" i="9"/>
  <c r="BQ78" i="9"/>
  <c r="BP78" i="9"/>
  <c r="BO78" i="9"/>
  <c r="BN78" i="9"/>
  <c r="BM78" i="9"/>
  <c r="BL78" i="9"/>
  <c r="BK78" i="9"/>
  <c r="BJ78" i="9"/>
  <c r="BI78" i="9"/>
  <c r="BH78" i="9"/>
  <c r="BG78" i="9"/>
  <c r="BF78" i="9"/>
  <c r="BE78" i="9"/>
  <c r="BD78" i="9"/>
  <c r="BC78" i="9"/>
  <c r="BB78" i="9"/>
  <c r="D78" i="9"/>
  <c r="C78" i="9"/>
  <c r="BA78" i="9" s="1"/>
  <c r="AO78" i="9" s="1"/>
  <c r="CJ77" i="9"/>
  <c r="CI77" i="9"/>
  <c r="CH77" i="9"/>
  <c r="CG77" i="9"/>
  <c r="CF77" i="9"/>
  <c r="CE77" i="9"/>
  <c r="CD77" i="9"/>
  <c r="CC77" i="9"/>
  <c r="CB77" i="9"/>
  <c r="CA77" i="9"/>
  <c r="BZ77" i="9"/>
  <c r="BY77" i="9"/>
  <c r="BX77" i="9"/>
  <c r="BW77" i="9"/>
  <c r="BV77" i="9"/>
  <c r="BU77" i="9"/>
  <c r="BT77" i="9"/>
  <c r="BS77" i="9"/>
  <c r="BR77" i="9"/>
  <c r="BQ77" i="9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BA77" i="9"/>
  <c r="AO77" i="9" s="1"/>
  <c r="D77" i="9"/>
  <c r="C77" i="9"/>
  <c r="CJ76" i="9"/>
  <c r="CI76" i="9"/>
  <c r="CH76" i="9"/>
  <c r="CG76" i="9"/>
  <c r="CF76" i="9"/>
  <c r="CE76" i="9"/>
  <c r="CD76" i="9"/>
  <c r="CC76" i="9"/>
  <c r="CB76" i="9"/>
  <c r="CA76" i="9"/>
  <c r="BZ76" i="9"/>
  <c r="BY76" i="9"/>
  <c r="BX76" i="9"/>
  <c r="BW76" i="9"/>
  <c r="BV76" i="9"/>
  <c r="BU76" i="9"/>
  <c r="BT76" i="9"/>
  <c r="BR76" i="9"/>
  <c r="BQ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D76" i="9"/>
  <c r="C76" i="9"/>
  <c r="BS76" i="9" s="1"/>
  <c r="CJ75" i="9"/>
  <c r="CI75" i="9"/>
  <c r="CH75" i="9"/>
  <c r="CG75" i="9"/>
  <c r="CF75" i="9"/>
  <c r="CE75" i="9"/>
  <c r="CD75" i="9"/>
  <c r="CC75" i="9"/>
  <c r="CB75" i="9"/>
  <c r="CA75" i="9"/>
  <c r="BZ75" i="9"/>
  <c r="BY75" i="9"/>
  <c r="BX75" i="9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BG75" i="9"/>
  <c r="BF75" i="9"/>
  <c r="BE75" i="9"/>
  <c r="BD75" i="9"/>
  <c r="BC75" i="9"/>
  <c r="BB75" i="9"/>
  <c r="BA75" i="9"/>
  <c r="AO75" i="9" s="1"/>
  <c r="D75" i="9"/>
  <c r="C75" i="9"/>
  <c r="CJ74" i="9"/>
  <c r="CI74" i="9"/>
  <c r="CH74" i="9"/>
  <c r="CG74" i="9"/>
  <c r="CF74" i="9"/>
  <c r="CE74" i="9"/>
  <c r="CD74" i="9"/>
  <c r="CC74" i="9"/>
  <c r="CB74" i="9"/>
  <c r="CA74" i="9"/>
  <c r="BZ74" i="9"/>
  <c r="BY74" i="9"/>
  <c r="BX74" i="9"/>
  <c r="BW74" i="9"/>
  <c r="BV74" i="9"/>
  <c r="BU74" i="9"/>
  <c r="BT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D74" i="9"/>
  <c r="C74" i="9"/>
  <c r="BA74" i="9" s="1"/>
  <c r="AO74" i="9" s="1"/>
  <c r="CJ73" i="9"/>
  <c r="CI73" i="9"/>
  <c r="CH73" i="9"/>
  <c r="CG73" i="9"/>
  <c r="CF73" i="9"/>
  <c r="CE73" i="9"/>
  <c r="CD73" i="9"/>
  <c r="CC73" i="9"/>
  <c r="CB73" i="9"/>
  <c r="CA73" i="9"/>
  <c r="BZ73" i="9"/>
  <c r="BY73" i="9"/>
  <c r="BX73" i="9"/>
  <c r="BW73" i="9"/>
  <c r="BV73" i="9"/>
  <c r="BU73" i="9"/>
  <c r="BT73" i="9"/>
  <c r="BS73" i="9"/>
  <c r="BR73" i="9"/>
  <c r="BQ73" i="9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BA73" i="9"/>
  <c r="AO73" i="9" s="1"/>
  <c r="D73" i="9"/>
  <c r="C73" i="9"/>
  <c r="CJ72" i="9"/>
  <c r="CI72" i="9"/>
  <c r="CH72" i="9"/>
  <c r="CG72" i="9"/>
  <c r="CF72" i="9"/>
  <c r="CE72" i="9"/>
  <c r="CD72" i="9"/>
  <c r="CC72" i="9"/>
  <c r="CB72" i="9"/>
  <c r="CA72" i="9"/>
  <c r="BZ72" i="9"/>
  <c r="BY72" i="9"/>
  <c r="BX72" i="9"/>
  <c r="BW72" i="9"/>
  <c r="BV72" i="9"/>
  <c r="BU72" i="9"/>
  <c r="BT72" i="9"/>
  <c r="BR72" i="9"/>
  <c r="BQ72" i="9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D72" i="9"/>
  <c r="C72" i="9"/>
  <c r="BS72" i="9" s="1"/>
  <c r="CJ71" i="9"/>
  <c r="CI71" i="9"/>
  <c r="CH71" i="9"/>
  <c r="CG71" i="9"/>
  <c r="CF71" i="9"/>
  <c r="CE71" i="9"/>
  <c r="CD71" i="9"/>
  <c r="CC71" i="9"/>
  <c r="CB71" i="9"/>
  <c r="CA71" i="9"/>
  <c r="BZ71" i="9"/>
  <c r="BY71" i="9"/>
  <c r="BX71" i="9"/>
  <c r="BW71" i="9"/>
  <c r="BV71" i="9"/>
  <c r="BU71" i="9"/>
  <c r="BT71" i="9"/>
  <c r="BS71" i="9"/>
  <c r="BR71" i="9"/>
  <c r="BQ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BA71" i="9"/>
  <c r="AO71" i="9" s="1"/>
  <c r="D71" i="9"/>
  <c r="C71" i="9"/>
  <c r="CJ70" i="9"/>
  <c r="CI70" i="9"/>
  <c r="CH70" i="9"/>
  <c r="CG70" i="9"/>
  <c r="CF70" i="9"/>
  <c r="CE70" i="9"/>
  <c r="CD70" i="9"/>
  <c r="CC70" i="9"/>
  <c r="CB70" i="9"/>
  <c r="CA70" i="9"/>
  <c r="BZ70" i="9"/>
  <c r="BY70" i="9"/>
  <c r="BX70" i="9"/>
  <c r="BW70" i="9"/>
  <c r="BV70" i="9"/>
  <c r="BU70" i="9"/>
  <c r="BT70" i="9"/>
  <c r="BR70" i="9"/>
  <c r="BQ70" i="9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D70" i="9"/>
  <c r="C70" i="9"/>
  <c r="BA70" i="9" s="1"/>
  <c r="AO70" i="9" s="1"/>
  <c r="CJ69" i="9"/>
  <c r="CI69" i="9"/>
  <c r="CH69" i="9"/>
  <c r="CG69" i="9"/>
  <c r="CF69" i="9"/>
  <c r="CE69" i="9"/>
  <c r="CD69" i="9"/>
  <c r="CC69" i="9"/>
  <c r="CB69" i="9"/>
  <c r="CA69" i="9"/>
  <c r="BZ69" i="9"/>
  <c r="BY69" i="9"/>
  <c r="BX69" i="9"/>
  <c r="BW69" i="9"/>
  <c r="BV69" i="9"/>
  <c r="BU69" i="9"/>
  <c r="BT69" i="9"/>
  <c r="BS69" i="9"/>
  <c r="BR69" i="9"/>
  <c r="BQ69" i="9"/>
  <c r="BP69" i="9"/>
  <c r="BO69" i="9"/>
  <c r="BN69" i="9"/>
  <c r="BM69" i="9"/>
  <c r="BL69" i="9"/>
  <c r="BK69" i="9"/>
  <c r="BJ69" i="9"/>
  <c r="BI69" i="9"/>
  <c r="BH69" i="9"/>
  <c r="BG69" i="9"/>
  <c r="BF69" i="9"/>
  <c r="BE69" i="9"/>
  <c r="BD69" i="9"/>
  <c r="BC69" i="9"/>
  <c r="BB69" i="9"/>
  <c r="BA69" i="9"/>
  <c r="AO69" i="9" s="1"/>
  <c r="D69" i="9"/>
  <c r="C69" i="9"/>
  <c r="CJ64" i="9"/>
  <c r="CI64" i="9"/>
  <c r="CH64" i="9"/>
  <c r="CG64" i="9"/>
  <c r="CF64" i="9"/>
  <c r="CE64" i="9"/>
  <c r="CD64" i="9"/>
  <c r="CC64" i="9"/>
  <c r="CB64" i="9"/>
  <c r="CA64" i="9"/>
  <c r="BZ64" i="9"/>
  <c r="BY64" i="9"/>
  <c r="BX64" i="9"/>
  <c r="BW64" i="9"/>
  <c r="BV64" i="9"/>
  <c r="BU64" i="9"/>
  <c r="BT64" i="9"/>
  <c r="BR64" i="9"/>
  <c r="BQ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D64" i="9"/>
  <c r="C64" i="9"/>
  <c r="BS64" i="9" s="1"/>
  <c r="CJ63" i="9"/>
  <c r="CI63" i="9"/>
  <c r="CH63" i="9"/>
  <c r="CG63" i="9"/>
  <c r="CF63" i="9"/>
  <c r="CE63" i="9"/>
  <c r="CD63" i="9"/>
  <c r="CC63" i="9"/>
  <c r="CB63" i="9"/>
  <c r="CA63" i="9"/>
  <c r="BZ63" i="9"/>
  <c r="BY63" i="9"/>
  <c r="BX63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BA63" i="9"/>
  <c r="AO63" i="9" s="1"/>
  <c r="D63" i="9"/>
  <c r="C63" i="9"/>
  <c r="CJ62" i="9"/>
  <c r="CI62" i="9"/>
  <c r="CH62" i="9"/>
  <c r="CG62" i="9"/>
  <c r="CF62" i="9"/>
  <c r="CE62" i="9"/>
  <c r="CD62" i="9"/>
  <c r="CC62" i="9"/>
  <c r="CB62" i="9"/>
  <c r="CA62" i="9"/>
  <c r="BZ62" i="9"/>
  <c r="BY62" i="9"/>
  <c r="BX62" i="9"/>
  <c r="BW62" i="9"/>
  <c r="BV62" i="9"/>
  <c r="BU62" i="9"/>
  <c r="BT62" i="9"/>
  <c r="BR62" i="9"/>
  <c r="BQ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D62" i="9"/>
  <c r="C62" i="9"/>
  <c r="BA62" i="9" s="1"/>
  <c r="AO62" i="9" s="1"/>
  <c r="CJ61" i="9"/>
  <c r="CI61" i="9"/>
  <c r="CH61" i="9"/>
  <c r="CG61" i="9"/>
  <c r="CF61" i="9"/>
  <c r="CE61" i="9"/>
  <c r="CD61" i="9"/>
  <c r="CC61" i="9"/>
  <c r="CB61" i="9"/>
  <c r="CA61" i="9"/>
  <c r="BZ61" i="9"/>
  <c r="BY61" i="9"/>
  <c r="BX61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O61" i="9" s="1"/>
  <c r="D61" i="9"/>
  <c r="C61" i="9"/>
  <c r="CJ60" i="9"/>
  <c r="CI60" i="9"/>
  <c r="CH60" i="9"/>
  <c r="CG60" i="9"/>
  <c r="CF60" i="9"/>
  <c r="CE60" i="9"/>
  <c r="CD60" i="9"/>
  <c r="CC60" i="9"/>
  <c r="CB60" i="9"/>
  <c r="CA60" i="9"/>
  <c r="BZ60" i="9"/>
  <c r="BY60" i="9"/>
  <c r="BX60" i="9"/>
  <c r="BW60" i="9"/>
  <c r="BV60" i="9"/>
  <c r="BU60" i="9"/>
  <c r="BT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D60" i="9"/>
  <c r="C60" i="9"/>
  <c r="BS60" i="9" s="1"/>
  <c r="CJ59" i="9"/>
  <c r="CI59" i="9"/>
  <c r="CH59" i="9"/>
  <c r="CG59" i="9"/>
  <c r="CF59" i="9"/>
  <c r="CE59" i="9"/>
  <c r="CD59" i="9"/>
  <c r="CC59" i="9"/>
  <c r="CB59" i="9"/>
  <c r="CA59" i="9"/>
  <c r="BZ59" i="9"/>
  <c r="BY59" i="9"/>
  <c r="BX59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BA59" i="9"/>
  <c r="AO59" i="9" s="1"/>
  <c r="D59" i="9"/>
  <c r="C59" i="9"/>
  <c r="CJ58" i="9"/>
  <c r="CI58" i="9"/>
  <c r="CH58" i="9"/>
  <c r="CG58" i="9"/>
  <c r="CF58" i="9"/>
  <c r="CE58" i="9"/>
  <c r="CD58" i="9"/>
  <c r="CC58" i="9"/>
  <c r="CB58" i="9"/>
  <c r="CA58" i="9"/>
  <c r="BZ58" i="9"/>
  <c r="BY58" i="9"/>
  <c r="BX58" i="9"/>
  <c r="BW58" i="9"/>
  <c r="BV58" i="9"/>
  <c r="BU58" i="9"/>
  <c r="BT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D58" i="9"/>
  <c r="C58" i="9"/>
  <c r="BA58" i="9" s="1"/>
  <c r="AO58" i="9" s="1"/>
  <c r="CJ57" i="9"/>
  <c r="CI57" i="9"/>
  <c r="CH57" i="9"/>
  <c r="CG57" i="9"/>
  <c r="CF57" i="9"/>
  <c r="CE57" i="9"/>
  <c r="CD57" i="9"/>
  <c r="CC57" i="9"/>
  <c r="CB57" i="9"/>
  <c r="CA57" i="9"/>
  <c r="BZ57" i="9"/>
  <c r="BY57" i="9"/>
  <c r="BX57" i="9"/>
  <c r="BW57" i="9"/>
  <c r="BV57" i="9"/>
  <c r="BU57" i="9"/>
  <c r="BT57" i="9"/>
  <c r="BS57" i="9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O57" i="9" s="1"/>
  <c r="D57" i="9"/>
  <c r="C57" i="9"/>
  <c r="CJ56" i="9"/>
  <c r="CI56" i="9"/>
  <c r="CH56" i="9"/>
  <c r="CG56" i="9"/>
  <c r="CF56" i="9"/>
  <c r="CE56" i="9"/>
  <c r="CD56" i="9"/>
  <c r="CC56" i="9"/>
  <c r="CB56" i="9"/>
  <c r="CA56" i="9"/>
  <c r="BZ56" i="9"/>
  <c r="BY56" i="9"/>
  <c r="BX56" i="9"/>
  <c r="BW56" i="9"/>
  <c r="BV56" i="9"/>
  <c r="BU56" i="9"/>
  <c r="BT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D56" i="9"/>
  <c r="C56" i="9"/>
  <c r="BS56" i="9" s="1"/>
  <c r="CJ55" i="9"/>
  <c r="CI55" i="9"/>
  <c r="CH55" i="9"/>
  <c r="CG55" i="9"/>
  <c r="CF55" i="9"/>
  <c r="CE55" i="9"/>
  <c r="CD55" i="9"/>
  <c r="CC55" i="9"/>
  <c r="CB55" i="9"/>
  <c r="CA55" i="9"/>
  <c r="BZ55" i="9"/>
  <c r="BY55" i="9"/>
  <c r="BX55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O55" i="9" s="1"/>
  <c r="D55" i="9"/>
  <c r="C55" i="9"/>
  <c r="CJ54" i="9"/>
  <c r="CI54" i="9"/>
  <c r="CH54" i="9"/>
  <c r="CG54" i="9"/>
  <c r="CF54" i="9"/>
  <c r="CE54" i="9"/>
  <c r="CD54" i="9"/>
  <c r="CC54" i="9"/>
  <c r="CB54" i="9"/>
  <c r="CA54" i="9"/>
  <c r="BZ54" i="9"/>
  <c r="BY54" i="9"/>
  <c r="BX54" i="9"/>
  <c r="BW54" i="9"/>
  <c r="BV54" i="9"/>
  <c r="BU54" i="9"/>
  <c r="BT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D54" i="9"/>
  <c r="C54" i="9"/>
  <c r="BA54" i="9" s="1"/>
  <c r="AO54" i="9" s="1"/>
  <c r="CJ53" i="9"/>
  <c r="CI53" i="9"/>
  <c r="CH53" i="9"/>
  <c r="CG53" i="9"/>
  <c r="CF53" i="9"/>
  <c r="CE53" i="9"/>
  <c r="CD53" i="9"/>
  <c r="CC53" i="9"/>
  <c r="CB53" i="9"/>
  <c r="CA53" i="9"/>
  <c r="BZ53" i="9"/>
  <c r="BY53" i="9"/>
  <c r="BX53" i="9"/>
  <c r="BW53" i="9"/>
  <c r="BV53" i="9"/>
  <c r="BU53" i="9"/>
  <c r="BT53" i="9"/>
  <c r="BS53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O53" i="9" s="1"/>
  <c r="D53" i="9"/>
  <c r="C53" i="9"/>
  <c r="CJ52" i="9"/>
  <c r="CI52" i="9"/>
  <c r="CH52" i="9"/>
  <c r="CG52" i="9"/>
  <c r="CF52" i="9"/>
  <c r="CE52" i="9"/>
  <c r="CD52" i="9"/>
  <c r="CC52" i="9"/>
  <c r="CB52" i="9"/>
  <c r="CA52" i="9"/>
  <c r="BZ52" i="9"/>
  <c r="BY52" i="9"/>
  <c r="BX52" i="9"/>
  <c r="BW52" i="9"/>
  <c r="BV52" i="9"/>
  <c r="BU52" i="9"/>
  <c r="BT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D52" i="9"/>
  <c r="C52" i="9"/>
  <c r="BS52" i="9" s="1"/>
  <c r="CJ51" i="9"/>
  <c r="CI51" i="9"/>
  <c r="CH51" i="9"/>
  <c r="CG51" i="9"/>
  <c r="CF51" i="9"/>
  <c r="CE51" i="9"/>
  <c r="CD51" i="9"/>
  <c r="CC51" i="9"/>
  <c r="CB51" i="9"/>
  <c r="CA51" i="9"/>
  <c r="BZ51" i="9"/>
  <c r="BY51" i="9"/>
  <c r="BX51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O51" i="9" s="1"/>
  <c r="D51" i="9"/>
  <c r="C51" i="9"/>
  <c r="CJ50" i="9"/>
  <c r="CI50" i="9"/>
  <c r="CH50" i="9"/>
  <c r="CG50" i="9"/>
  <c r="CF50" i="9"/>
  <c r="CE50" i="9"/>
  <c r="CD50" i="9"/>
  <c r="CC50" i="9"/>
  <c r="CB50" i="9"/>
  <c r="CA50" i="9"/>
  <c r="BZ50" i="9"/>
  <c r="BY50" i="9"/>
  <c r="BX50" i="9"/>
  <c r="BW50" i="9"/>
  <c r="BV50" i="9"/>
  <c r="BU50" i="9"/>
  <c r="BT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D50" i="9"/>
  <c r="C50" i="9"/>
  <c r="BA50" i="9" s="1"/>
  <c r="AO50" i="9" s="1"/>
  <c r="CJ49" i="9"/>
  <c r="CI49" i="9"/>
  <c r="CH49" i="9"/>
  <c r="CG49" i="9"/>
  <c r="CF49" i="9"/>
  <c r="CE49" i="9"/>
  <c r="CD49" i="9"/>
  <c r="CC49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O49" i="9" s="1"/>
  <c r="D49" i="9"/>
  <c r="C49" i="9"/>
  <c r="CJ48" i="9"/>
  <c r="CI48" i="9"/>
  <c r="CH48" i="9"/>
  <c r="CG48" i="9"/>
  <c r="CF48" i="9"/>
  <c r="CE48" i="9"/>
  <c r="CD48" i="9"/>
  <c r="CC48" i="9"/>
  <c r="CB48" i="9"/>
  <c r="CA48" i="9"/>
  <c r="BZ48" i="9"/>
  <c r="BY48" i="9"/>
  <c r="BX48" i="9"/>
  <c r="BW48" i="9"/>
  <c r="BV48" i="9"/>
  <c r="BU48" i="9"/>
  <c r="BT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D48" i="9"/>
  <c r="C48" i="9"/>
  <c r="BS48" i="9" s="1"/>
  <c r="CJ47" i="9"/>
  <c r="CI47" i="9"/>
  <c r="CH47" i="9"/>
  <c r="CG47" i="9"/>
  <c r="CF47" i="9"/>
  <c r="CE47" i="9"/>
  <c r="CD47" i="9"/>
  <c r="CC47" i="9"/>
  <c r="CB47" i="9"/>
  <c r="CA47" i="9"/>
  <c r="BZ47" i="9"/>
  <c r="BY47" i="9"/>
  <c r="BX47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O47" i="9" s="1"/>
  <c r="D47" i="9"/>
  <c r="C47" i="9"/>
  <c r="BW42" i="9"/>
  <c r="BV42" i="9"/>
  <c r="BU42" i="9"/>
  <c r="BT42" i="9"/>
  <c r="BS42" i="9"/>
  <c r="BE42" i="9"/>
  <c r="BD42" i="9"/>
  <c r="BC42" i="9"/>
  <c r="BB42" i="9"/>
  <c r="R42" i="9" s="1"/>
  <c r="BA42" i="9"/>
  <c r="BW41" i="9"/>
  <c r="BV41" i="9"/>
  <c r="BU41" i="9"/>
  <c r="BT41" i="9"/>
  <c r="BS41" i="9"/>
  <c r="BE41" i="9"/>
  <c r="BD41" i="9"/>
  <c r="BC41" i="9"/>
  <c r="BB41" i="9"/>
  <c r="BA41" i="9"/>
  <c r="R41" i="9" s="1"/>
  <c r="BW40" i="9"/>
  <c r="BV40" i="9"/>
  <c r="BU40" i="9"/>
  <c r="BT40" i="9"/>
  <c r="BS40" i="9"/>
  <c r="BE40" i="9"/>
  <c r="BD40" i="9"/>
  <c r="BC40" i="9"/>
  <c r="BB40" i="9"/>
  <c r="BA40" i="9"/>
  <c r="R40" i="9"/>
  <c r="BW39" i="9"/>
  <c r="BV39" i="9"/>
  <c r="BU39" i="9"/>
  <c r="BT39" i="9"/>
  <c r="BS39" i="9"/>
  <c r="BE39" i="9"/>
  <c r="BD39" i="9"/>
  <c r="BC39" i="9"/>
  <c r="BB39" i="9"/>
  <c r="BA39" i="9"/>
  <c r="R39" i="9" s="1"/>
  <c r="BW38" i="9"/>
  <c r="BV38" i="9"/>
  <c r="BU38" i="9"/>
  <c r="BT38" i="9"/>
  <c r="BS38" i="9"/>
  <c r="BE38" i="9"/>
  <c r="BD38" i="9"/>
  <c r="BC38" i="9"/>
  <c r="BB38" i="9"/>
  <c r="R38" i="9" s="1"/>
  <c r="BA38" i="9"/>
  <c r="BW34" i="9"/>
  <c r="BV34" i="9"/>
  <c r="BU34" i="9"/>
  <c r="BT34" i="9"/>
  <c r="BS34" i="9"/>
  <c r="BE34" i="9"/>
  <c r="BD34" i="9"/>
  <c r="BC34" i="9"/>
  <c r="BB34" i="9"/>
  <c r="BA34" i="9"/>
  <c r="R34" i="9" s="1"/>
  <c r="BW33" i="9"/>
  <c r="BV33" i="9"/>
  <c r="BU33" i="9"/>
  <c r="BT33" i="9"/>
  <c r="BS33" i="9"/>
  <c r="BE33" i="9"/>
  <c r="BD33" i="9"/>
  <c r="BC33" i="9"/>
  <c r="BB33" i="9"/>
  <c r="BA33" i="9"/>
  <c r="R33" i="9"/>
  <c r="BW32" i="9"/>
  <c r="BV32" i="9"/>
  <c r="BU32" i="9"/>
  <c r="BT32" i="9"/>
  <c r="BS32" i="9"/>
  <c r="BE32" i="9"/>
  <c r="BD32" i="9"/>
  <c r="BC32" i="9"/>
  <c r="BB32" i="9"/>
  <c r="BA32" i="9"/>
  <c r="R32" i="9" s="1"/>
  <c r="BW31" i="9"/>
  <c r="BV31" i="9"/>
  <c r="BU31" i="9"/>
  <c r="BT31" i="9"/>
  <c r="BS31" i="9"/>
  <c r="BE31" i="9"/>
  <c r="BD31" i="9"/>
  <c r="BC31" i="9"/>
  <c r="BB31" i="9"/>
  <c r="R31" i="9" s="1"/>
  <c r="BA31" i="9"/>
  <c r="BW30" i="9"/>
  <c r="BV30" i="9"/>
  <c r="BU30" i="9"/>
  <c r="BT30" i="9"/>
  <c r="BS30" i="9"/>
  <c r="BE30" i="9"/>
  <c r="BD30" i="9"/>
  <c r="BC30" i="9"/>
  <c r="BB30" i="9"/>
  <c r="BA30" i="9"/>
  <c r="R30" i="9" s="1"/>
  <c r="BV26" i="9"/>
  <c r="BT26" i="9"/>
  <c r="BS26" i="9"/>
  <c r="BD26" i="9"/>
  <c r="BB26" i="9"/>
  <c r="BA26" i="9"/>
  <c r="N26" i="9"/>
  <c r="F26" i="9"/>
  <c r="BU26" i="9" s="1"/>
  <c r="BU25" i="9"/>
  <c r="BT25" i="9"/>
  <c r="BS25" i="9"/>
  <c r="BC25" i="9"/>
  <c r="BB25" i="9"/>
  <c r="BA25" i="9"/>
  <c r="N25" i="9"/>
  <c r="BV25" i="9" s="1"/>
  <c r="F25" i="9"/>
  <c r="BV24" i="9"/>
  <c r="BT24" i="9"/>
  <c r="BS24" i="9"/>
  <c r="BD24" i="9"/>
  <c r="BB24" i="9"/>
  <c r="BA24" i="9"/>
  <c r="N24" i="9"/>
  <c r="F24" i="9"/>
  <c r="BU24" i="9" s="1"/>
  <c r="BU23" i="9"/>
  <c r="BT23" i="9"/>
  <c r="BS23" i="9"/>
  <c r="BC23" i="9"/>
  <c r="BB23" i="9"/>
  <c r="BA23" i="9"/>
  <c r="N23" i="9"/>
  <c r="BV23" i="9" s="1"/>
  <c r="F23" i="9"/>
  <c r="BV22" i="9"/>
  <c r="BT22" i="9"/>
  <c r="BS22" i="9"/>
  <c r="BD22" i="9"/>
  <c r="BB22" i="9"/>
  <c r="BA22" i="9"/>
  <c r="N22" i="9"/>
  <c r="F22" i="9"/>
  <c r="BT21" i="9"/>
  <c r="BS21" i="9"/>
  <c r="BB21" i="9"/>
  <c r="BA21" i="9"/>
  <c r="N21" i="9"/>
  <c r="BV21" i="9" s="1"/>
  <c r="F21" i="9"/>
  <c r="E21" i="9"/>
  <c r="BT20" i="9"/>
  <c r="BB20" i="9"/>
  <c r="N20" i="9"/>
  <c r="BV20" i="9" s="1"/>
  <c r="F20" i="9"/>
  <c r="E20" i="9"/>
  <c r="BS20" i="9" s="1"/>
  <c r="BU19" i="9"/>
  <c r="BT19" i="9"/>
  <c r="BS19" i="9"/>
  <c r="BC19" i="9"/>
  <c r="BB19" i="9"/>
  <c r="BA19" i="9"/>
  <c r="N19" i="9"/>
  <c r="BV19" i="9" s="1"/>
  <c r="F19" i="9"/>
  <c r="BV18" i="9"/>
  <c r="BD18" i="9"/>
  <c r="N18" i="9"/>
  <c r="M18" i="9"/>
  <c r="BT18" i="9" s="1"/>
  <c r="F18" i="9"/>
  <c r="BU18" i="9" s="1"/>
  <c r="E18" i="9"/>
  <c r="BS17" i="9"/>
  <c r="BA17" i="9"/>
  <c r="N17" i="9"/>
  <c r="BV17" i="9" s="1"/>
  <c r="M17" i="9"/>
  <c r="BT17" i="9" s="1"/>
  <c r="F17" i="9"/>
  <c r="E17" i="9"/>
  <c r="BT16" i="9"/>
  <c r="BB16" i="9"/>
  <c r="N16" i="9"/>
  <c r="M16" i="9"/>
  <c r="BV16" i="9" s="1"/>
  <c r="F16" i="9"/>
  <c r="E16" i="9"/>
  <c r="BS15" i="9"/>
  <c r="BA15" i="9"/>
  <c r="N15" i="9"/>
  <c r="M15" i="9"/>
  <c r="BT15" i="9" s="1"/>
  <c r="F15" i="9"/>
  <c r="BU15" i="9" s="1"/>
  <c r="E15" i="9"/>
  <c r="N14" i="9"/>
  <c r="M14" i="9"/>
  <c r="BB14" i="9" s="1"/>
  <c r="F14" i="9"/>
  <c r="E14" i="9"/>
  <c r="BS13" i="9"/>
  <c r="BA13" i="9"/>
  <c r="N13" i="9"/>
  <c r="M13" i="9"/>
  <c r="BT13" i="9" s="1"/>
  <c r="F13" i="9"/>
  <c r="BC13" i="9" s="1"/>
  <c r="E13" i="9"/>
  <c r="BT12" i="9"/>
  <c r="BB12" i="9"/>
  <c r="N12" i="9"/>
  <c r="M12" i="9"/>
  <c r="BD12" i="9" s="1"/>
  <c r="F12" i="9"/>
  <c r="E12" i="9"/>
  <c r="BU11" i="9"/>
  <c r="BS11" i="9"/>
  <c r="BA11" i="9"/>
  <c r="N11" i="9"/>
  <c r="M11" i="9"/>
  <c r="BT11" i="9" s="1"/>
  <c r="F11" i="9"/>
  <c r="BC11" i="9" s="1"/>
  <c r="E11" i="9"/>
  <c r="A5" i="9"/>
  <c r="A4" i="9"/>
  <c r="A3" i="9"/>
  <c r="A2" i="9"/>
  <c r="A172" i="10" l="1"/>
  <c r="Q15" i="10"/>
  <c r="BD14" i="9"/>
  <c r="BU17" i="9"/>
  <c r="BC17" i="9"/>
  <c r="Q25" i="9"/>
  <c r="BU12" i="9"/>
  <c r="BC12" i="9"/>
  <c r="BS12" i="9"/>
  <c r="BA12" i="9"/>
  <c r="Q12" i="9" s="1"/>
  <c r="BV12" i="9"/>
  <c r="BV13" i="9"/>
  <c r="BD13" i="9"/>
  <c r="BU13" i="9"/>
  <c r="BT14" i="9"/>
  <c r="BD16" i="9"/>
  <c r="BS18" i="9"/>
  <c r="BA18" i="9"/>
  <c r="Q26" i="9"/>
  <c r="BV11" i="9"/>
  <c r="BD11" i="9"/>
  <c r="BC15" i="9"/>
  <c r="BU20" i="9"/>
  <c r="BC20" i="9"/>
  <c r="BS14" i="9"/>
  <c r="BA14" i="9"/>
  <c r="BV14" i="9"/>
  <c r="BV15" i="9"/>
  <c r="BD15" i="9"/>
  <c r="BU22" i="9"/>
  <c r="BC22" i="9"/>
  <c r="Q22" i="9" s="1"/>
  <c r="BU14" i="9"/>
  <c r="BU16" i="9"/>
  <c r="BC16" i="9"/>
  <c r="BS16" i="9"/>
  <c r="BA16" i="9"/>
  <c r="Q16" i="9" s="1"/>
  <c r="BA20" i="9"/>
  <c r="BU21" i="9"/>
  <c r="BC21" i="9"/>
  <c r="Q21" i="9" s="1"/>
  <c r="BB18" i="9"/>
  <c r="BB11" i="9"/>
  <c r="Q11" i="9" s="1"/>
  <c r="BC14" i="9"/>
  <c r="BB15" i="9"/>
  <c r="Q15" i="9" s="1"/>
  <c r="BD17" i="9"/>
  <c r="BC18" i="9"/>
  <c r="BD19" i="9"/>
  <c r="Q19" i="9" s="1"/>
  <c r="BD20" i="9"/>
  <c r="BD21" i="9"/>
  <c r="BC24" i="9"/>
  <c r="Q24" i="9" s="1"/>
  <c r="BD25" i="9"/>
  <c r="BA48" i="9"/>
  <c r="AO48" i="9" s="1"/>
  <c r="BS50" i="9"/>
  <c r="BA52" i="9"/>
  <c r="AO52" i="9" s="1"/>
  <c r="BS54" i="9"/>
  <c r="BA56" i="9"/>
  <c r="AO56" i="9" s="1"/>
  <c r="BS58" i="9"/>
  <c r="BA60" i="9"/>
  <c r="AO60" i="9" s="1"/>
  <c r="BS62" i="9"/>
  <c r="BA64" i="9"/>
  <c r="AO64" i="9" s="1"/>
  <c r="BS70" i="9"/>
  <c r="BA72" i="9"/>
  <c r="AO72" i="9" s="1"/>
  <c r="BS74" i="9"/>
  <c r="BA76" i="9"/>
  <c r="AO76" i="9" s="1"/>
  <c r="BS78" i="9"/>
  <c r="BA80" i="9"/>
  <c r="AO80" i="9" s="1"/>
  <c r="BS82" i="9"/>
  <c r="BA84" i="9"/>
  <c r="AO84" i="9" s="1"/>
  <c r="BS86" i="9"/>
  <c r="BB13" i="9"/>
  <c r="Q13" i="9" s="1"/>
  <c r="BB17" i="9"/>
  <c r="Q17" i="9" s="1"/>
  <c r="BD23" i="9"/>
  <c r="Q23" i="9" s="1"/>
  <c r="BC26" i="9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D86" i="8"/>
  <c r="C86" i="8"/>
  <c r="BA86" i="8" s="1"/>
  <c r="AO86" i="8" s="1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BA85" i="8"/>
  <c r="AO85" i="8" s="1"/>
  <c r="D85" i="8"/>
  <c r="C85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R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D84" i="8"/>
  <c r="C84" i="8"/>
  <c r="BS84" i="8" s="1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O83" i="8" s="1"/>
  <c r="D83" i="8"/>
  <c r="C83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D82" i="8"/>
  <c r="C82" i="8"/>
  <c r="BA82" i="8" s="1"/>
  <c r="AO82" i="8" s="1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BA81" i="8"/>
  <c r="AO81" i="8" s="1"/>
  <c r="D81" i="8"/>
  <c r="C81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D80" i="8"/>
  <c r="C80" i="8"/>
  <c r="BS80" i="8" s="1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O79" i="8" s="1"/>
  <c r="D79" i="8"/>
  <c r="C79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D78" i="8"/>
  <c r="C78" i="8"/>
  <c r="BA78" i="8" s="1"/>
  <c r="AO78" i="8" s="1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BA77" i="8"/>
  <c r="AO77" i="8" s="1"/>
  <c r="D77" i="8"/>
  <c r="C77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D76" i="8"/>
  <c r="C76" i="8"/>
  <c r="BS76" i="8" s="1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O75" i="8" s="1"/>
  <c r="D75" i="8"/>
  <c r="C75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D74" i="8"/>
  <c r="C74" i="8"/>
  <c r="BA74" i="8" s="1"/>
  <c r="AO74" i="8" s="1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O73" i="8" s="1"/>
  <c r="D73" i="8"/>
  <c r="C73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D72" i="8"/>
  <c r="C72" i="8"/>
  <c r="BS72" i="8" s="1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O71" i="8" s="1"/>
  <c r="D71" i="8"/>
  <c r="C71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D70" i="8"/>
  <c r="C70" i="8"/>
  <c r="BA70" i="8" s="1"/>
  <c r="AO70" i="8" s="1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O69" i="8" s="1"/>
  <c r="D69" i="8"/>
  <c r="C69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D64" i="8"/>
  <c r="C64" i="8"/>
  <c r="BS64" i="8" s="1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BA63" i="8"/>
  <c r="AO63" i="8" s="1"/>
  <c r="D63" i="8"/>
  <c r="C63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D62" i="8"/>
  <c r="C62" i="8"/>
  <c r="BA62" i="8" s="1"/>
  <c r="AO62" i="8" s="1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O61" i="8" s="1"/>
  <c r="D61" i="8"/>
  <c r="C61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D60" i="8"/>
  <c r="C60" i="8"/>
  <c r="BS60" i="8" s="1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O59" i="8" s="1"/>
  <c r="D59" i="8"/>
  <c r="C59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D58" i="8"/>
  <c r="C58" i="8"/>
  <c r="BA58" i="8" s="1"/>
  <c r="AO58" i="8" s="1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O57" i="8" s="1"/>
  <c r="D57" i="8"/>
  <c r="C57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D56" i="8"/>
  <c r="C56" i="8"/>
  <c r="BS56" i="8" s="1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O55" i="8" s="1"/>
  <c r="D55" i="8"/>
  <c r="C55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D54" i="8"/>
  <c r="C54" i="8"/>
  <c r="BA54" i="8" s="1"/>
  <c r="AO54" i="8" s="1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O53" i="8" s="1"/>
  <c r="D53" i="8"/>
  <c r="C53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D52" i="8"/>
  <c r="C52" i="8"/>
  <c r="BS52" i="8" s="1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O51" i="8" s="1"/>
  <c r="D51" i="8"/>
  <c r="C51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D50" i="8"/>
  <c r="C50" i="8"/>
  <c r="BA50" i="8" s="1"/>
  <c r="AO50" i="8" s="1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O49" i="8" s="1"/>
  <c r="D49" i="8"/>
  <c r="C49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D48" i="8"/>
  <c r="C48" i="8"/>
  <c r="BS48" i="8" s="1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O47" i="8" s="1"/>
  <c r="D47" i="8"/>
  <c r="C47" i="8"/>
  <c r="BW42" i="8"/>
  <c r="BV42" i="8"/>
  <c r="BU42" i="8"/>
  <c r="BT42" i="8"/>
  <c r="BS42" i="8"/>
  <c r="BE42" i="8"/>
  <c r="BD42" i="8"/>
  <c r="BC42" i="8"/>
  <c r="BB42" i="8"/>
  <c r="BA42" i="8"/>
  <c r="R42" i="8"/>
  <c r="BW41" i="8"/>
  <c r="BV41" i="8"/>
  <c r="BU41" i="8"/>
  <c r="BT41" i="8"/>
  <c r="BS41" i="8"/>
  <c r="BE41" i="8"/>
  <c r="BD41" i="8"/>
  <c r="BC41" i="8"/>
  <c r="BB41" i="8"/>
  <c r="BA41" i="8"/>
  <c r="R41" i="8" s="1"/>
  <c r="BW40" i="8"/>
  <c r="BV40" i="8"/>
  <c r="BU40" i="8"/>
  <c r="BT40" i="8"/>
  <c r="BS40" i="8"/>
  <c r="BE40" i="8"/>
  <c r="BD40" i="8"/>
  <c r="BC40" i="8"/>
  <c r="BB40" i="8"/>
  <c r="R40" i="8" s="1"/>
  <c r="BA40" i="8"/>
  <c r="BW39" i="8"/>
  <c r="BV39" i="8"/>
  <c r="BU39" i="8"/>
  <c r="BT39" i="8"/>
  <c r="BS39" i="8"/>
  <c r="BE39" i="8"/>
  <c r="BD39" i="8"/>
  <c r="BC39" i="8"/>
  <c r="BB39" i="8"/>
  <c r="BA39" i="8"/>
  <c r="R39" i="8" s="1"/>
  <c r="BW38" i="8"/>
  <c r="BV38" i="8"/>
  <c r="BU38" i="8"/>
  <c r="BT38" i="8"/>
  <c r="BS38" i="8"/>
  <c r="BE38" i="8"/>
  <c r="BD38" i="8"/>
  <c r="BC38" i="8"/>
  <c r="BB38" i="8"/>
  <c r="BA38" i="8"/>
  <c r="R38" i="8"/>
  <c r="BW34" i="8"/>
  <c r="BV34" i="8"/>
  <c r="BU34" i="8"/>
  <c r="BT34" i="8"/>
  <c r="BS34" i="8"/>
  <c r="BE34" i="8"/>
  <c r="BD34" i="8"/>
  <c r="BC34" i="8"/>
  <c r="BB34" i="8"/>
  <c r="BA34" i="8"/>
  <c r="R34" i="8" s="1"/>
  <c r="BW33" i="8"/>
  <c r="BV33" i="8"/>
  <c r="BU33" i="8"/>
  <c r="BT33" i="8"/>
  <c r="BS33" i="8"/>
  <c r="BE33" i="8"/>
  <c r="BD33" i="8"/>
  <c r="BC33" i="8"/>
  <c r="BB33" i="8"/>
  <c r="R33" i="8" s="1"/>
  <c r="BA33" i="8"/>
  <c r="BW32" i="8"/>
  <c r="BV32" i="8"/>
  <c r="BU32" i="8"/>
  <c r="BT32" i="8"/>
  <c r="BS32" i="8"/>
  <c r="BE32" i="8"/>
  <c r="BD32" i="8"/>
  <c r="BC32" i="8"/>
  <c r="BB32" i="8"/>
  <c r="BA32" i="8"/>
  <c r="R32" i="8" s="1"/>
  <c r="BW31" i="8"/>
  <c r="BV31" i="8"/>
  <c r="BU31" i="8"/>
  <c r="BT31" i="8"/>
  <c r="BS31" i="8"/>
  <c r="BE31" i="8"/>
  <c r="BD31" i="8"/>
  <c r="BC31" i="8"/>
  <c r="BB31" i="8"/>
  <c r="BA31" i="8"/>
  <c r="R31" i="8"/>
  <c r="BW30" i="8"/>
  <c r="BV30" i="8"/>
  <c r="BU30" i="8"/>
  <c r="BT30" i="8"/>
  <c r="BS30" i="8"/>
  <c r="BE30" i="8"/>
  <c r="BD30" i="8"/>
  <c r="BC30" i="8"/>
  <c r="BB30" i="8"/>
  <c r="BA30" i="8"/>
  <c r="R30" i="8" s="1"/>
  <c r="BV26" i="8"/>
  <c r="BT26" i="8"/>
  <c r="BS26" i="8"/>
  <c r="BD26" i="8"/>
  <c r="BB26" i="8"/>
  <c r="BA26" i="8"/>
  <c r="N26" i="8"/>
  <c r="F26" i="8"/>
  <c r="BU26" i="8" s="1"/>
  <c r="BU25" i="8"/>
  <c r="BT25" i="8"/>
  <c r="BS25" i="8"/>
  <c r="BC25" i="8"/>
  <c r="BB25" i="8"/>
  <c r="BA25" i="8"/>
  <c r="N25" i="8"/>
  <c r="BV25" i="8" s="1"/>
  <c r="F25" i="8"/>
  <c r="BV24" i="8"/>
  <c r="BT24" i="8"/>
  <c r="BS24" i="8"/>
  <c r="BD24" i="8"/>
  <c r="BB24" i="8"/>
  <c r="BA24" i="8"/>
  <c r="N24" i="8"/>
  <c r="F24" i="8"/>
  <c r="BU24" i="8" s="1"/>
  <c r="BU23" i="8"/>
  <c r="BT23" i="8"/>
  <c r="BS23" i="8"/>
  <c r="BC23" i="8"/>
  <c r="BB23" i="8"/>
  <c r="BA23" i="8"/>
  <c r="N23" i="8"/>
  <c r="BV23" i="8" s="1"/>
  <c r="F23" i="8"/>
  <c r="BV22" i="8"/>
  <c r="BT22" i="8"/>
  <c r="BS22" i="8"/>
  <c r="BD22" i="8"/>
  <c r="BB22" i="8"/>
  <c r="BA22" i="8"/>
  <c r="N22" i="8"/>
  <c r="F22" i="8"/>
  <c r="BU22" i="8" s="1"/>
  <c r="BU21" i="8"/>
  <c r="BT21" i="8"/>
  <c r="BC21" i="8"/>
  <c r="BB21" i="8"/>
  <c r="N21" i="8"/>
  <c r="BV21" i="8" s="1"/>
  <c r="F21" i="8"/>
  <c r="E21" i="8"/>
  <c r="BS21" i="8" s="1"/>
  <c r="BU20" i="8"/>
  <c r="BT20" i="8"/>
  <c r="BS20" i="8"/>
  <c r="BC20" i="8"/>
  <c r="BB20" i="8"/>
  <c r="BA20" i="8"/>
  <c r="N20" i="8"/>
  <c r="BV20" i="8" s="1"/>
  <c r="F20" i="8"/>
  <c r="BV19" i="8"/>
  <c r="BT19" i="8"/>
  <c r="BS19" i="8"/>
  <c r="BD19" i="8"/>
  <c r="BB19" i="8"/>
  <c r="BA19" i="8"/>
  <c r="N19" i="8"/>
  <c r="F19" i="8"/>
  <c r="BU19" i="8" s="1"/>
  <c r="BS18" i="8"/>
  <c r="BA18" i="8"/>
  <c r="N18" i="8"/>
  <c r="BV18" i="8" s="1"/>
  <c r="M18" i="8"/>
  <c r="BT18" i="8" s="1"/>
  <c r="F18" i="8"/>
  <c r="BU18" i="8" s="1"/>
  <c r="E18" i="8"/>
  <c r="N17" i="8"/>
  <c r="M17" i="8"/>
  <c r="BV17" i="8" s="1"/>
  <c r="F17" i="8"/>
  <c r="BU17" i="8" s="1"/>
  <c r="E17" i="8"/>
  <c r="BS17" i="8" s="1"/>
  <c r="BU16" i="8"/>
  <c r="BS16" i="8"/>
  <c r="BC16" i="8"/>
  <c r="BA16" i="8"/>
  <c r="N16" i="8"/>
  <c r="BV16" i="8" s="1"/>
  <c r="M16" i="8"/>
  <c r="BT16" i="8" s="1"/>
  <c r="F16" i="8"/>
  <c r="E16" i="8"/>
  <c r="BV15" i="8"/>
  <c r="BD15" i="8"/>
  <c r="N15" i="8"/>
  <c r="M15" i="8"/>
  <c r="BT15" i="8" s="1"/>
  <c r="F15" i="8"/>
  <c r="E15" i="8"/>
  <c r="BU15" i="8" s="1"/>
  <c r="BS14" i="8"/>
  <c r="BA14" i="8"/>
  <c r="N14" i="8"/>
  <c r="BV14" i="8" s="1"/>
  <c r="M14" i="8"/>
  <c r="BT14" i="8" s="1"/>
  <c r="F14" i="8"/>
  <c r="BU14" i="8" s="1"/>
  <c r="E14" i="8"/>
  <c r="N13" i="8"/>
  <c r="M13" i="8"/>
  <c r="F13" i="8"/>
  <c r="BU13" i="8" s="1"/>
  <c r="E13" i="8"/>
  <c r="BS13" i="8" s="1"/>
  <c r="BU12" i="8"/>
  <c r="BS12" i="8"/>
  <c r="BC12" i="8"/>
  <c r="BA12" i="8"/>
  <c r="N12" i="8"/>
  <c r="M12" i="8"/>
  <c r="BT12" i="8" s="1"/>
  <c r="F12" i="8"/>
  <c r="E12" i="8"/>
  <c r="BV11" i="8"/>
  <c r="BD11" i="8"/>
  <c r="N11" i="8"/>
  <c r="M11" i="8"/>
  <c r="BT11" i="8" s="1"/>
  <c r="F11" i="8"/>
  <c r="E11" i="8"/>
  <c r="A5" i="8"/>
  <c r="A4" i="8"/>
  <c r="A3" i="8"/>
  <c r="A2" i="8"/>
  <c r="Q20" i="9" l="1"/>
  <c r="A172" i="9" s="1"/>
  <c r="Q18" i="9"/>
  <c r="Q14" i="9"/>
  <c r="BU11" i="8"/>
  <c r="BC11" i="8"/>
  <c r="BS11" i="8"/>
  <c r="BA11" i="8"/>
  <c r="Q16" i="8"/>
  <c r="BV13" i="8"/>
  <c r="BD13" i="8"/>
  <c r="BT13" i="8"/>
  <c r="BB13" i="8"/>
  <c r="BV12" i="8"/>
  <c r="BD12" i="8"/>
  <c r="Q25" i="8"/>
  <c r="BB17" i="8"/>
  <c r="BT17" i="8"/>
  <c r="BC13" i="8"/>
  <c r="BB14" i="8"/>
  <c r="BA15" i="8"/>
  <c r="Q15" i="8" s="1"/>
  <c r="BS15" i="8"/>
  <c r="BD16" i="8"/>
  <c r="BC17" i="8"/>
  <c r="BB18" i="8"/>
  <c r="Q18" i="8" s="1"/>
  <c r="BC19" i="8"/>
  <c r="Q19" i="8" s="1"/>
  <c r="BD20" i="8"/>
  <c r="Q20" i="8" s="1"/>
  <c r="BD21" i="8"/>
  <c r="BC24" i="8"/>
  <c r="Q24" i="8" s="1"/>
  <c r="BD25" i="8"/>
  <c r="BA48" i="8"/>
  <c r="AO48" i="8" s="1"/>
  <c r="BS50" i="8"/>
  <c r="BA52" i="8"/>
  <c r="AO52" i="8" s="1"/>
  <c r="BS54" i="8"/>
  <c r="BA56" i="8"/>
  <c r="AO56" i="8" s="1"/>
  <c r="BS58" i="8"/>
  <c r="BA60" i="8"/>
  <c r="AO60" i="8" s="1"/>
  <c r="BS62" i="8"/>
  <c r="BA64" i="8"/>
  <c r="AO64" i="8" s="1"/>
  <c r="BS70" i="8"/>
  <c r="BA72" i="8"/>
  <c r="AO72" i="8" s="1"/>
  <c r="BS74" i="8"/>
  <c r="BA76" i="8"/>
  <c r="AO76" i="8" s="1"/>
  <c r="BS78" i="8"/>
  <c r="BA80" i="8"/>
  <c r="AO80" i="8" s="1"/>
  <c r="BS82" i="8"/>
  <c r="BA84" i="8"/>
  <c r="AO84" i="8" s="1"/>
  <c r="BS86" i="8"/>
  <c r="BB11" i="8"/>
  <c r="BC14" i="8"/>
  <c r="BB15" i="8"/>
  <c r="BD17" i="8"/>
  <c r="BC18" i="8"/>
  <c r="BA21" i="8"/>
  <c r="BB12" i="8"/>
  <c r="Q12" i="8" s="1"/>
  <c r="BA13" i="8"/>
  <c r="Q13" i="8" s="1"/>
  <c r="BD14" i="8"/>
  <c r="Q14" i="8" s="1"/>
  <c r="BC15" i="8"/>
  <c r="BB16" i="8"/>
  <c r="BA17" i="8"/>
  <c r="BD18" i="8"/>
  <c r="BC22" i="8"/>
  <c r="Q22" i="8" s="1"/>
  <c r="BD23" i="8"/>
  <c r="Q23" i="8" s="1"/>
  <c r="BC26" i="8"/>
  <c r="Q26" i="8" s="1"/>
  <c r="CJ86" i="7"/>
  <c r="CI86" i="7"/>
  <c r="CH86" i="7"/>
  <c r="CG86" i="7"/>
  <c r="CF86" i="7"/>
  <c r="CE86" i="7"/>
  <c r="CD86" i="7"/>
  <c r="CC86" i="7"/>
  <c r="CB86" i="7"/>
  <c r="CA86" i="7"/>
  <c r="BZ86" i="7"/>
  <c r="BY86" i="7"/>
  <c r="BX86" i="7"/>
  <c r="BW86" i="7"/>
  <c r="BV86" i="7"/>
  <c r="BU86" i="7"/>
  <c r="BT86" i="7"/>
  <c r="BR86" i="7"/>
  <c r="BQ86" i="7"/>
  <c r="BP86" i="7"/>
  <c r="BO86" i="7"/>
  <c r="BN86" i="7"/>
  <c r="BM86" i="7"/>
  <c r="BL86" i="7"/>
  <c r="BK86" i="7"/>
  <c r="BJ86" i="7"/>
  <c r="BI86" i="7"/>
  <c r="BH86" i="7"/>
  <c r="BG86" i="7"/>
  <c r="BF86" i="7"/>
  <c r="BE86" i="7"/>
  <c r="BD86" i="7"/>
  <c r="BC86" i="7"/>
  <c r="BB86" i="7"/>
  <c r="D86" i="7"/>
  <c r="C86" i="7"/>
  <c r="BA86" i="7" s="1"/>
  <c r="AO86" i="7" s="1"/>
  <c r="CJ85" i="7"/>
  <c r="CI85" i="7"/>
  <c r="CH85" i="7"/>
  <c r="CG85" i="7"/>
  <c r="CF85" i="7"/>
  <c r="CE85" i="7"/>
  <c r="CD85" i="7"/>
  <c r="CC85" i="7"/>
  <c r="CB85" i="7"/>
  <c r="CA85" i="7"/>
  <c r="BZ85" i="7"/>
  <c r="BY85" i="7"/>
  <c r="BX85" i="7"/>
  <c r="BW85" i="7"/>
  <c r="BV85" i="7"/>
  <c r="BU85" i="7"/>
  <c r="BT85" i="7"/>
  <c r="BS85" i="7"/>
  <c r="BR85" i="7"/>
  <c r="BQ85" i="7"/>
  <c r="BP85" i="7"/>
  <c r="BO85" i="7"/>
  <c r="BN85" i="7"/>
  <c r="BM85" i="7"/>
  <c r="BL85" i="7"/>
  <c r="BK85" i="7"/>
  <c r="BJ85" i="7"/>
  <c r="BI85" i="7"/>
  <c r="BH85" i="7"/>
  <c r="BG85" i="7"/>
  <c r="BF85" i="7"/>
  <c r="BE85" i="7"/>
  <c r="BD85" i="7"/>
  <c r="BC85" i="7"/>
  <c r="BB85" i="7"/>
  <c r="BA85" i="7"/>
  <c r="AO85" i="7" s="1"/>
  <c r="D85" i="7"/>
  <c r="C85" i="7"/>
  <c r="CJ84" i="7"/>
  <c r="CI84" i="7"/>
  <c r="CH84" i="7"/>
  <c r="CG84" i="7"/>
  <c r="CF84" i="7"/>
  <c r="CE84" i="7"/>
  <c r="CD84" i="7"/>
  <c r="CC84" i="7"/>
  <c r="CB84" i="7"/>
  <c r="CA84" i="7"/>
  <c r="BZ84" i="7"/>
  <c r="BY84" i="7"/>
  <c r="BX84" i="7"/>
  <c r="BW84" i="7"/>
  <c r="BV84" i="7"/>
  <c r="BU84" i="7"/>
  <c r="BT84" i="7"/>
  <c r="BR84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E84" i="7"/>
  <c r="BD84" i="7"/>
  <c r="BC84" i="7"/>
  <c r="BB84" i="7"/>
  <c r="D84" i="7"/>
  <c r="C84" i="7"/>
  <c r="BS84" i="7" s="1"/>
  <c r="CJ83" i="7"/>
  <c r="CI83" i="7"/>
  <c r="CH83" i="7"/>
  <c r="CG83" i="7"/>
  <c r="CF83" i="7"/>
  <c r="CE83" i="7"/>
  <c r="CD83" i="7"/>
  <c r="CC83" i="7"/>
  <c r="CB83" i="7"/>
  <c r="CA83" i="7"/>
  <c r="BZ83" i="7"/>
  <c r="BY83" i="7"/>
  <c r="BX83" i="7"/>
  <c r="BW83" i="7"/>
  <c r="BV83" i="7"/>
  <c r="BU83" i="7"/>
  <c r="BT83" i="7"/>
  <c r="BS83" i="7"/>
  <c r="BR83" i="7"/>
  <c r="BQ83" i="7"/>
  <c r="BP83" i="7"/>
  <c r="BO83" i="7"/>
  <c r="BN83" i="7"/>
  <c r="BM83" i="7"/>
  <c r="BL83" i="7"/>
  <c r="BK83" i="7"/>
  <c r="BJ83" i="7"/>
  <c r="BI83" i="7"/>
  <c r="BH83" i="7"/>
  <c r="BG83" i="7"/>
  <c r="BF83" i="7"/>
  <c r="BE83" i="7"/>
  <c r="BD83" i="7"/>
  <c r="BC83" i="7"/>
  <c r="BB83" i="7"/>
  <c r="BA83" i="7"/>
  <c r="AO83" i="7" s="1"/>
  <c r="D83" i="7"/>
  <c r="C83" i="7"/>
  <c r="CJ82" i="7"/>
  <c r="CI82" i="7"/>
  <c r="CH82" i="7"/>
  <c r="CG82" i="7"/>
  <c r="CF82" i="7"/>
  <c r="CE82" i="7"/>
  <c r="CD82" i="7"/>
  <c r="CC82" i="7"/>
  <c r="CB82" i="7"/>
  <c r="CA82" i="7"/>
  <c r="BZ82" i="7"/>
  <c r="BY82" i="7"/>
  <c r="BX82" i="7"/>
  <c r="BW82" i="7"/>
  <c r="BV82" i="7"/>
  <c r="BU82" i="7"/>
  <c r="BT82" i="7"/>
  <c r="BR82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E82" i="7"/>
  <c r="BD82" i="7"/>
  <c r="BC82" i="7"/>
  <c r="BB82" i="7"/>
  <c r="D82" i="7"/>
  <c r="C82" i="7"/>
  <c r="BA82" i="7" s="1"/>
  <c r="AO82" i="7" s="1"/>
  <c r="CJ81" i="7"/>
  <c r="CI81" i="7"/>
  <c r="CH81" i="7"/>
  <c r="CG81" i="7"/>
  <c r="CF81" i="7"/>
  <c r="CE81" i="7"/>
  <c r="CD81" i="7"/>
  <c r="CC81" i="7"/>
  <c r="CB81" i="7"/>
  <c r="CA81" i="7"/>
  <c r="BZ81" i="7"/>
  <c r="BY81" i="7"/>
  <c r="BX81" i="7"/>
  <c r="BW81" i="7"/>
  <c r="BV81" i="7"/>
  <c r="BU81" i="7"/>
  <c r="BT81" i="7"/>
  <c r="BS81" i="7"/>
  <c r="BR81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E81" i="7"/>
  <c r="BD81" i="7"/>
  <c r="BC81" i="7"/>
  <c r="BB81" i="7"/>
  <c r="BA81" i="7"/>
  <c r="AO81" i="7" s="1"/>
  <c r="D81" i="7"/>
  <c r="C81" i="7"/>
  <c r="CJ80" i="7"/>
  <c r="CI80" i="7"/>
  <c r="CH80" i="7"/>
  <c r="CG80" i="7"/>
  <c r="CF80" i="7"/>
  <c r="CE80" i="7"/>
  <c r="CD80" i="7"/>
  <c r="CC80" i="7"/>
  <c r="CB80" i="7"/>
  <c r="CA80" i="7"/>
  <c r="BZ80" i="7"/>
  <c r="BY80" i="7"/>
  <c r="BX80" i="7"/>
  <c r="BW80" i="7"/>
  <c r="BV80" i="7"/>
  <c r="BU80" i="7"/>
  <c r="BT80" i="7"/>
  <c r="BR80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D80" i="7"/>
  <c r="C80" i="7"/>
  <c r="BS80" i="7" s="1"/>
  <c r="CJ79" i="7"/>
  <c r="CI79" i="7"/>
  <c r="CH79" i="7"/>
  <c r="CG79" i="7"/>
  <c r="CF79" i="7"/>
  <c r="CE79" i="7"/>
  <c r="CD79" i="7"/>
  <c r="CC79" i="7"/>
  <c r="CB79" i="7"/>
  <c r="CA79" i="7"/>
  <c r="BZ79" i="7"/>
  <c r="BY79" i="7"/>
  <c r="BX79" i="7"/>
  <c r="BW79" i="7"/>
  <c r="BV79" i="7"/>
  <c r="BU79" i="7"/>
  <c r="BT79" i="7"/>
  <c r="BS79" i="7"/>
  <c r="BR79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BE79" i="7"/>
  <c r="BD79" i="7"/>
  <c r="BC79" i="7"/>
  <c r="BB79" i="7"/>
  <c r="BA79" i="7"/>
  <c r="AO79" i="7" s="1"/>
  <c r="D79" i="7"/>
  <c r="C79" i="7"/>
  <c r="CJ78" i="7"/>
  <c r="CI78" i="7"/>
  <c r="CH78" i="7"/>
  <c r="CG78" i="7"/>
  <c r="CF78" i="7"/>
  <c r="CE78" i="7"/>
  <c r="CD78" i="7"/>
  <c r="CC78" i="7"/>
  <c r="CB78" i="7"/>
  <c r="CA78" i="7"/>
  <c r="BZ78" i="7"/>
  <c r="BY78" i="7"/>
  <c r="BX78" i="7"/>
  <c r="BW78" i="7"/>
  <c r="BV78" i="7"/>
  <c r="BU78" i="7"/>
  <c r="BT78" i="7"/>
  <c r="BR78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E78" i="7"/>
  <c r="BD78" i="7"/>
  <c r="BC78" i="7"/>
  <c r="BB78" i="7"/>
  <c r="D78" i="7"/>
  <c r="C78" i="7"/>
  <c r="BA78" i="7" s="1"/>
  <c r="AO78" i="7" s="1"/>
  <c r="CJ77" i="7"/>
  <c r="CI77" i="7"/>
  <c r="CH77" i="7"/>
  <c r="CG77" i="7"/>
  <c r="CF77" i="7"/>
  <c r="CE77" i="7"/>
  <c r="CD77" i="7"/>
  <c r="CC77" i="7"/>
  <c r="CB77" i="7"/>
  <c r="CA77" i="7"/>
  <c r="BZ77" i="7"/>
  <c r="BY77" i="7"/>
  <c r="BX77" i="7"/>
  <c r="BW77" i="7"/>
  <c r="BV77" i="7"/>
  <c r="BU77" i="7"/>
  <c r="BT77" i="7"/>
  <c r="BS77" i="7"/>
  <c r="BR77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E77" i="7"/>
  <c r="BD77" i="7"/>
  <c r="BC77" i="7"/>
  <c r="BB77" i="7"/>
  <c r="BA77" i="7"/>
  <c r="AO77" i="7" s="1"/>
  <c r="D77" i="7"/>
  <c r="C77" i="7"/>
  <c r="CJ76" i="7"/>
  <c r="CI76" i="7"/>
  <c r="CH76" i="7"/>
  <c r="CG76" i="7"/>
  <c r="CF76" i="7"/>
  <c r="CE76" i="7"/>
  <c r="CD76" i="7"/>
  <c r="CC76" i="7"/>
  <c r="CB76" i="7"/>
  <c r="CA76" i="7"/>
  <c r="BZ76" i="7"/>
  <c r="BY76" i="7"/>
  <c r="BX76" i="7"/>
  <c r="BW76" i="7"/>
  <c r="BV76" i="7"/>
  <c r="BU76" i="7"/>
  <c r="BT76" i="7"/>
  <c r="BR76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D76" i="7"/>
  <c r="C76" i="7"/>
  <c r="BS76" i="7" s="1"/>
  <c r="CJ75" i="7"/>
  <c r="CI75" i="7"/>
  <c r="CH75" i="7"/>
  <c r="CG75" i="7"/>
  <c r="CF75" i="7"/>
  <c r="CE75" i="7"/>
  <c r="CD75" i="7"/>
  <c r="CC75" i="7"/>
  <c r="CB75" i="7"/>
  <c r="CA75" i="7"/>
  <c r="BZ75" i="7"/>
  <c r="BY75" i="7"/>
  <c r="BX75" i="7"/>
  <c r="BW75" i="7"/>
  <c r="BV75" i="7"/>
  <c r="BU75" i="7"/>
  <c r="BT75" i="7"/>
  <c r="BS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O75" i="7" s="1"/>
  <c r="D75" i="7"/>
  <c r="C75" i="7"/>
  <c r="CJ74" i="7"/>
  <c r="CI74" i="7"/>
  <c r="CH74" i="7"/>
  <c r="CG74" i="7"/>
  <c r="CF74" i="7"/>
  <c r="CE74" i="7"/>
  <c r="CD74" i="7"/>
  <c r="CC74" i="7"/>
  <c r="CB74" i="7"/>
  <c r="CA74" i="7"/>
  <c r="BZ74" i="7"/>
  <c r="BY74" i="7"/>
  <c r="BX74" i="7"/>
  <c r="BW74" i="7"/>
  <c r="BV74" i="7"/>
  <c r="BU74" i="7"/>
  <c r="BT74" i="7"/>
  <c r="BR74" i="7"/>
  <c r="BQ74" i="7"/>
  <c r="BP74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D74" i="7"/>
  <c r="C74" i="7"/>
  <c r="BA74" i="7" s="1"/>
  <c r="AO74" i="7" s="1"/>
  <c r="CJ73" i="7"/>
  <c r="CI73" i="7"/>
  <c r="CH73" i="7"/>
  <c r="CG73" i="7"/>
  <c r="CF73" i="7"/>
  <c r="CE73" i="7"/>
  <c r="CD73" i="7"/>
  <c r="CC73" i="7"/>
  <c r="CB73" i="7"/>
  <c r="CA73" i="7"/>
  <c r="BZ73" i="7"/>
  <c r="BY73" i="7"/>
  <c r="BX73" i="7"/>
  <c r="BW73" i="7"/>
  <c r="BV73" i="7"/>
  <c r="BU73" i="7"/>
  <c r="BT73" i="7"/>
  <c r="BS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O73" i="7" s="1"/>
  <c r="D73" i="7"/>
  <c r="C73" i="7"/>
  <c r="CJ72" i="7"/>
  <c r="CI72" i="7"/>
  <c r="CH72" i="7"/>
  <c r="CG72" i="7"/>
  <c r="CF72" i="7"/>
  <c r="CE72" i="7"/>
  <c r="CD72" i="7"/>
  <c r="CC72" i="7"/>
  <c r="CB72" i="7"/>
  <c r="CA72" i="7"/>
  <c r="BZ72" i="7"/>
  <c r="BY72" i="7"/>
  <c r="BX72" i="7"/>
  <c r="BW72" i="7"/>
  <c r="BV72" i="7"/>
  <c r="BU72" i="7"/>
  <c r="BT72" i="7"/>
  <c r="BR72" i="7"/>
  <c r="BQ72" i="7"/>
  <c r="BP72" i="7"/>
  <c r="BO72" i="7"/>
  <c r="BN72" i="7"/>
  <c r="BM72" i="7"/>
  <c r="BL72" i="7"/>
  <c r="BK72" i="7"/>
  <c r="BJ72" i="7"/>
  <c r="BI72" i="7"/>
  <c r="BH72" i="7"/>
  <c r="BG72" i="7"/>
  <c r="BF72" i="7"/>
  <c r="BE72" i="7"/>
  <c r="BD72" i="7"/>
  <c r="BC72" i="7"/>
  <c r="BB72" i="7"/>
  <c r="D72" i="7"/>
  <c r="C72" i="7"/>
  <c r="BS72" i="7" s="1"/>
  <c r="CJ71" i="7"/>
  <c r="CI71" i="7"/>
  <c r="CH71" i="7"/>
  <c r="CG71" i="7"/>
  <c r="CF71" i="7"/>
  <c r="CE71" i="7"/>
  <c r="CD71" i="7"/>
  <c r="CC71" i="7"/>
  <c r="CB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E71" i="7"/>
  <c r="BD71" i="7"/>
  <c r="BC71" i="7"/>
  <c r="BB71" i="7"/>
  <c r="BA71" i="7"/>
  <c r="AO71" i="7" s="1"/>
  <c r="D71" i="7"/>
  <c r="C71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BV70" i="7"/>
  <c r="BU70" i="7"/>
  <c r="BT70" i="7"/>
  <c r="BR70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D70" i="7"/>
  <c r="C70" i="7"/>
  <c r="BA70" i="7" s="1"/>
  <c r="AO70" i="7" s="1"/>
  <c r="CJ69" i="7"/>
  <c r="CI69" i="7"/>
  <c r="CH69" i="7"/>
  <c r="CG69" i="7"/>
  <c r="CF69" i="7"/>
  <c r="CE69" i="7"/>
  <c r="CD69" i="7"/>
  <c r="CC69" i="7"/>
  <c r="CB69" i="7"/>
  <c r="CA69" i="7"/>
  <c r="BZ69" i="7"/>
  <c r="BY69" i="7"/>
  <c r="BX69" i="7"/>
  <c r="BW69" i="7"/>
  <c r="BV69" i="7"/>
  <c r="BU69" i="7"/>
  <c r="BT69" i="7"/>
  <c r="BS69" i="7"/>
  <c r="BR69" i="7"/>
  <c r="BQ69" i="7"/>
  <c r="BP69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O69" i="7" s="1"/>
  <c r="D69" i="7"/>
  <c r="C69" i="7"/>
  <c r="CJ64" i="7"/>
  <c r="CI64" i="7"/>
  <c r="CH64" i="7"/>
  <c r="CG64" i="7"/>
  <c r="CF64" i="7"/>
  <c r="CE64" i="7"/>
  <c r="CD64" i="7"/>
  <c r="CC64" i="7"/>
  <c r="CB64" i="7"/>
  <c r="CA64" i="7"/>
  <c r="BZ64" i="7"/>
  <c r="BY64" i="7"/>
  <c r="BX64" i="7"/>
  <c r="BW64" i="7"/>
  <c r="BV64" i="7"/>
  <c r="BU64" i="7"/>
  <c r="BT64" i="7"/>
  <c r="BR64" i="7"/>
  <c r="BQ64" i="7"/>
  <c r="BP64" i="7"/>
  <c r="BO64" i="7"/>
  <c r="BN64" i="7"/>
  <c r="BM64" i="7"/>
  <c r="BL64" i="7"/>
  <c r="BK64" i="7"/>
  <c r="BJ64" i="7"/>
  <c r="BI64" i="7"/>
  <c r="BH64" i="7"/>
  <c r="BG64" i="7"/>
  <c r="BF64" i="7"/>
  <c r="BE64" i="7"/>
  <c r="BD64" i="7"/>
  <c r="BC64" i="7"/>
  <c r="BB64" i="7"/>
  <c r="D64" i="7"/>
  <c r="C64" i="7"/>
  <c r="BS64" i="7" s="1"/>
  <c r="CJ63" i="7"/>
  <c r="CI63" i="7"/>
  <c r="CH63" i="7"/>
  <c r="CG63" i="7"/>
  <c r="CF63" i="7"/>
  <c r="CE63" i="7"/>
  <c r="CD63" i="7"/>
  <c r="CC63" i="7"/>
  <c r="CB63" i="7"/>
  <c r="CA63" i="7"/>
  <c r="BZ63" i="7"/>
  <c r="BY63" i="7"/>
  <c r="BX63" i="7"/>
  <c r="BW63" i="7"/>
  <c r="BV63" i="7"/>
  <c r="BU63" i="7"/>
  <c r="BT63" i="7"/>
  <c r="BS63" i="7"/>
  <c r="BR63" i="7"/>
  <c r="BQ63" i="7"/>
  <c r="BP63" i="7"/>
  <c r="BO63" i="7"/>
  <c r="BN63" i="7"/>
  <c r="BM63" i="7"/>
  <c r="BL63" i="7"/>
  <c r="BK63" i="7"/>
  <c r="BJ63" i="7"/>
  <c r="BI63" i="7"/>
  <c r="BH63" i="7"/>
  <c r="BG63" i="7"/>
  <c r="BF63" i="7"/>
  <c r="BE63" i="7"/>
  <c r="BD63" i="7"/>
  <c r="BC63" i="7"/>
  <c r="BB63" i="7"/>
  <c r="BA63" i="7"/>
  <c r="AO63" i="7" s="1"/>
  <c r="D63" i="7"/>
  <c r="C63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R62" i="7"/>
  <c r="BQ62" i="7"/>
  <c r="BP62" i="7"/>
  <c r="BO62" i="7"/>
  <c r="BN62" i="7"/>
  <c r="BM62" i="7"/>
  <c r="BL62" i="7"/>
  <c r="BK62" i="7"/>
  <c r="BJ62" i="7"/>
  <c r="BI62" i="7"/>
  <c r="BH62" i="7"/>
  <c r="BG62" i="7"/>
  <c r="BF62" i="7"/>
  <c r="BE62" i="7"/>
  <c r="BD62" i="7"/>
  <c r="BC62" i="7"/>
  <c r="BB62" i="7"/>
  <c r="D62" i="7"/>
  <c r="C62" i="7"/>
  <c r="BA62" i="7" s="1"/>
  <c r="AO62" i="7" s="1"/>
  <c r="CJ61" i="7"/>
  <c r="CI61" i="7"/>
  <c r="CH61" i="7"/>
  <c r="CG61" i="7"/>
  <c r="CF61" i="7"/>
  <c r="CE61" i="7"/>
  <c r="CD61" i="7"/>
  <c r="CC61" i="7"/>
  <c r="CB61" i="7"/>
  <c r="CA61" i="7"/>
  <c r="BZ61" i="7"/>
  <c r="BY61" i="7"/>
  <c r="BX61" i="7"/>
  <c r="BW61" i="7"/>
  <c r="BV61" i="7"/>
  <c r="BU61" i="7"/>
  <c r="BT61" i="7"/>
  <c r="BS61" i="7"/>
  <c r="BR61" i="7"/>
  <c r="BQ61" i="7"/>
  <c r="BP61" i="7"/>
  <c r="BO61" i="7"/>
  <c r="BN61" i="7"/>
  <c r="BM61" i="7"/>
  <c r="BL61" i="7"/>
  <c r="BK61" i="7"/>
  <c r="BJ61" i="7"/>
  <c r="BI61" i="7"/>
  <c r="BH61" i="7"/>
  <c r="BG61" i="7"/>
  <c r="BF61" i="7"/>
  <c r="BE61" i="7"/>
  <c r="BD61" i="7"/>
  <c r="BC61" i="7"/>
  <c r="BB61" i="7"/>
  <c r="BA61" i="7"/>
  <c r="AO61" i="7" s="1"/>
  <c r="D61" i="7"/>
  <c r="C61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BV60" i="7"/>
  <c r="BU60" i="7"/>
  <c r="BT60" i="7"/>
  <c r="BR60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E60" i="7"/>
  <c r="BD60" i="7"/>
  <c r="BC60" i="7"/>
  <c r="BB60" i="7"/>
  <c r="D60" i="7"/>
  <c r="C60" i="7"/>
  <c r="BS60" i="7" s="1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E59" i="7"/>
  <c r="BD59" i="7"/>
  <c r="BC59" i="7"/>
  <c r="BB59" i="7"/>
  <c r="BA59" i="7"/>
  <c r="AO59" i="7" s="1"/>
  <c r="D59" i="7"/>
  <c r="C59" i="7"/>
  <c r="CJ58" i="7"/>
  <c r="CI58" i="7"/>
  <c r="CH58" i="7"/>
  <c r="CG58" i="7"/>
  <c r="CF58" i="7"/>
  <c r="CE58" i="7"/>
  <c r="CD58" i="7"/>
  <c r="CC58" i="7"/>
  <c r="CB58" i="7"/>
  <c r="CA58" i="7"/>
  <c r="BZ58" i="7"/>
  <c r="BY58" i="7"/>
  <c r="BX58" i="7"/>
  <c r="BW58" i="7"/>
  <c r="BV58" i="7"/>
  <c r="BU58" i="7"/>
  <c r="BT58" i="7"/>
  <c r="BR58" i="7"/>
  <c r="BQ58" i="7"/>
  <c r="BP58" i="7"/>
  <c r="BO58" i="7"/>
  <c r="BN58" i="7"/>
  <c r="BM58" i="7"/>
  <c r="BL58" i="7"/>
  <c r="BK58" i="7"/>
  <c r="BJ58" i="7"/>
  <c r="BI58" i="7"/>
  <c r="BH58" i="7"/>
  <c r="BG58" i="7"/>
  <c r="BF58" i="7"/>
  <c r="BE58" i="7"/>
  <c r="BD58" i="7"/>
  <c r="BC58" i="7"/>
  <c r="BB58" i="7"/>
  <c r="D58" i="7"/>
  <c r="C58" i="7"/>
  <c r="BA58" i="7" s="1"/>
  <c r="AO58" i="7" s="1"/>
  <c r="CJ57" i="7"/>
  <c r="CI57" i="7"/>
  <c r="CH57" i="7"/>
  <c r="CG57" i="7"/>
  <c r="CF57" i="7"/>
  <c r="CE57" i="7"/>
  <c r="CD57" i="7"/>
  <c r="CC57" i="7"/>
  <c r="CB57" i="7"/>
  <c r="CA57" i="7"/>
  <c r="BZ57" i="7"/>
  <c r="BY57" i="7"/>
  <c r="BX57" i="7"/>
  <c r="BW57" i="7"/>
  <c r="BV57" i="7"/>
  <c r="BU57" i="7"/>
  <c r="BT57" i="7"/>
  <c r="BS57" i="7"/>
  <c r="BR57" i="7"/>
  <c r="BQ57" i="7"/>
  <c r="BP57" i="7"/>
  <c r="BO57" i="7"/>
  <c r="BN57" i="7"/>
  <c r="BM57" i="7"/>
  <c r="BL57" i="7"/>
  <c r="BK57" i="7"/>
  <c r="BJ57" i="7"/>
  <c r="BI57" i="7"/>
  <c r="BH57" i="7"/>
  <c r="BG57" i="7"/>
  <c r="BF57" i="7"/>
  <c r="BE57" i="7"/>
  <c r="BD57" i="7"/>
  <c r="BC57" i="7"/>
  <c r="BB57" i="7"/>
  <c r="BA57" i="7"/>
  <c r="AO57" i="7" s="1"/>
  <c r="D57" i="7"/>
  <c r="C57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R56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D56" i="7"/>
  <c r="C56" i="7"/>
  <c r="BS56" i="7" s="1"/>
  <c r="CJ55" i="7"/>
  <c r="CI55" i="7"/>
  <c r="CH55" i="7"/>
  <c r="CG55" i="7"/>
  <c r="CF55" i="7"/>
  <c r="CE55" i="7"/>
  <c r="CD55" i="7"/>
  <c r="CC55" i="7"/>
  <c r="CB55" i="7"/>
  <c r="CA55" i="7"/>
  <c r="BZ55" i="7"/>
  <c r="BY55" i="7"/>
  <c r="BX55" i="7"/>
  <c r="BW55" i="7"/>
  <c r="BV55" i="7"/>
  <c r="BU55" i="7"/>
  <c r="BT55" i="7"/>
  <c r="BS55" i="7"/>
  <c r="BR55" i="7"/>
  <c r="BQ55" i="7"/>
  <c r="BP55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O55" i="7" s="1"/>
  <c r="D55" i="7"/>
  <c r="C55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R54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D54" i="7"/>
  <c r="C54" i="7"/>
  <c r="BA54" i="7" s="1"/>
  <c r="AO54" i="7" s="1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O53" i="7" s="1"/>
  <c r="D53" i="7"/>
  <c r="C53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R52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D52" i="7"/>
  <c r="C52" i="7"/>
  <c r="BS52" i="7" s="1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BV51" i="7"/>
  <c r="BU51" i="7"/>
  <c r="BT51" i="7"/>
  <c r="BS51" i="7"/>
  <c r="BR51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O51" i="7" s="1"/>
  <c r="D51" i="7"/>
  <c r="C51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BV50" i="7"/>
  <c r="BU50" i="7"/>
  <c r="BT50" i="7"/>
  <c r="BR50" i="7"/>
  <c r="BQ50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D50" i="7"/>
  <c r="C50" i="7"/>
  <c r="BA50" i="7" s="1"/>
  <c r="AO50" i="7" s="1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O49" i="7" s="1"/>
  <c r="D49" i="7"/>
  <c r="C49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R48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D48" i="7"/>
  <c r="C48" i="7"/>
  <c r="BS48" i="7" s="1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O47" i="7" s="1"/>
  <c r="D47" i="7"/>
  <c r="C47" i="7"/>
  <c r="BW42" i="7"/>
  <c r="BV42" i="7"/>
  <c r="BU42" i="7"/>
  <c r="BT42" i="7"/>
  <c r="BS42" i="7"/>
  <c r="BE42" i="7"/>
  <c r="BD42" i="7"/>
  <c r="BC42" i="7"/>
  <c r="BB42" i="7"/>
  <c r="BA42" i="7"/>
  <c r="R42" i="7"/>
  <c r="BW41" i="7"/>
  <c r="BV41" i="7"/>
  <c r="BU41" i="7"/>
  <c r="BT41" i="7"/>
  <c r="BS41" i="7"/>
  <c r="BE41" i="7"/>
  <c r="BD41" i="7"/>
  <c r="BC41" i="7"/>
  <c r="BB41" i="7"/>
  <c r="BA41" i="7"/>
  <c r="R41" i="7" s="1"/>
  <c r="BW40" i="7"/>
  <c r="BV40" i="7"/>
  <c r="BU40" i="7"/>
  <c r="BT40" i="7"/>
  <c r="BS40" i="7"/>
  <c r="BE40" i="7"/>
  <c r="BD40" i="7"/>
  <c r="BC40" i="7"/>
  <c r="BB40" i="7"/>
  <c r="R40" i="7" s="1"/>
  <c r="BA40" i="7"/>
  <c r="BW39" i="7"/>
  <c r="BV39" i="7"/>
  <c r="BU39" i="7"/>
  <c r="BT39" i="7"/>
  <c r="BS39" i="7"/>
  <c r="BE39" i="7"/>
  <c r="BD39" i="7"/>
  <c r="BC39" i="7"/>
  <c r="BB39" i="7"/>
  <c r="BA39" i="7"/>
  <c r="R39" i="7" s="1"/>
  <c r="BW38" i="7"/>
  <c r="BV38" i="7"/>
  <c r="BU38" i="7"/>
  <c r="BT38" i="7"/>
  <c r="BS38" i="7"/>
  <c r="BE38" i="7"/>
  <c r="BD38" i="7"/>
  <c r="BC38" i="7"/>
  <c r="BB38" i="7"/>
  <c r="BA38" i="7"/>
  <c r="R38" i="7"/>
  <c r="BW34" i="7"/>
  <c r="BV34" i="7"/>
  <c r="BU34" i="7"/>
  <c r="BT34" i="7"/>
  <c r="BS34" i="7"/>
  <c r="BE34" i="7"/>
  <c r="BD34" i="7"/>
  <c r="BC34" i="7"/>
  <c r="BB34" i="7"/>
  <c r="BA34" i="7"/>
  <c r="R34" i="7" s="1"/>
  <c r="BW33" i="7"/>
  <c r="BV33" i="7"/>
  <c r="BU33" i="7"/>
  <c r="BT33" i="7"/>
  <c r="BS33" i="7"/>
  <c r="BE33" i="7"/>
  <c r="BD33" i="7"/>
  <c r="BC33" i="7"/>
  <c r="BB33" i="7"/>
  <c r="R33" i="7" s="1"/>
  <c r="BA33" i="7"/>
  <c r="BW32" i="7"/>
  <c r="BV32" i="7"/>
  <c r="BU32" i="7"/>
  <c r="BT32" i="7"/>
  <c r="BS32" i="7"/>
  <c r="BE32" i="7"/>
  <c r="BD32" i="7"/>
  <c r="BC32" i="7"/>
  <c r="BB32" i="7"/>
  <c r="BA32" i="7"/>
  <c r="R32" i="7" s="1"/>
  <c r="BW31" i="7"/>
  <c r="BV31" i="7"/>
  <c r="BU31" i="7"/>
  <c r="BT31" i="7"/>
  <c r="BS31" i="7"/>
  <c r="BE31" i="7"/>
  <c r="BD31" i="7"/>
  <c r="BC31" i="7"/>
  <c r="BB31" i="7"/>
  <c r="BA31" i="7"/>
  <c r="R31" i="7"/>
  <c r="BW30" i="7"/>
  <c r="BV30" i="7"/>
  <c r="BU30" i="7"/>
  <c r="BT30" i="7"/>
  <c r="BS30" i="7"/>
  <c r="BE30" i="7"/>
  <c r="BD30" i="7"/>
  <c r="BC30" i="7"/>
  <c r="BB30" i="7"/>
  <c r="BA30" i="7"/>
  <c r="R30" i="7" s="1"/>
  <c r="BV26" i="7"/>
  <c r="BT26" i="7"/>
  <c r="BS26" i="7"/>
  <c r="BD26" i="7"/>
  <c r="BB26" i="7"/>
  <c r="BA26" i="7"/>
  <c r="N26" i="7"/>
  <c r="F26" i="7"/>
  <c r="BU26" i="7" s="1"/>
  <c r="BU25" i="7"/>
  <c r="BT25" i="7"/>
  <c r="BS25" i="7"/>
  <c r="BC25" i="7"/>
  <c r="BB25" i="7"/>
  <c r="BA25" i="7"/>
  <c r="N25" i="7"/>
  <c r="BV25" i="7" s="1"/>
  <c r="F25" i="7"/>
  <c r="BV24" i="7"/>
  <c r="BT24" i="7"/>
  <c r="BS24" i="7"/>
  <c r="BD24" i="7"/>
  <c r="BB24" i="7"/>
  <c r="BA24" i="7"/>
  <c r="N24" i="7"/>
  <c r="F24" i="7"/>
  <c r="BU24" i="7" s="1"/>
  <c r="BU23" i="7"/>
  <c r="BT23" i="7"/>
  <c r="BS23" i="7"/>
  <c r="BC23" i="7"/>
  <c r="BB23" i="7"/>
  <c r="BA23" i="7"/>
  <c r="N23" i="7"/>
  <c r="BV23" i="7" s="1"/>
  <c r="F23" i="7"/>
  <c r="BV22" i="7"/>
  <c r="BT22" i="7"/>
  <c r="BS22" i="7"/>
  <c r="BD22" i="7"/>
  <c r="BB22" i="7"/>
  <c r="BA22" i="7"/>
  <c r="N22" i="7"/>
  <c r="F22" i="7"/>
  <c r="BU22" i="7" s="1"/>
  <c r="BU21" i="7"/>
  <c r="BT21" i="7"/>
  <c r="BS21" i="7"/>
  <c r="BC21" i="7"/>
  <c r="BB21" i="7"/>
  <c r="BA21" i="7"/>
  <c r="N21" i="7"/>
  <c r="F21" i="7"/>
  <c r="BV20" i="7"/>
  <c r="BT20" i="7"/>
  <c r="BS20" i="7"/>
  <c r="BD20" i="7"/>
  <c r="BB20" i="7"/>
  <c r="BA20" i="7"/>
  <c r="N20" i="7"/>
  <c r="F20" i="7"/>
  <c r="BU19" i="7"/>
  <c r="BT19" i="7"/>
  <c r="BS19" i="7"/>
  <c r="BC19" i="7"/>
  <c r="BB19" i="7"/>
  <c r="BA19" i="7"/>
  <c r="N19" i="7"/>
  <c r="BV19" i="7" s="1"/>
  <c r="F19" i="7"/>
  <c r="BV18" i="7"/>
  <c r="BD18" i="7"/>
  <c r="N18" i="7"/>
  <c r="M18" i="7"/>
  <c r="BT18" i="7" s="1"/>
  <c r="F18" i="7"/>
  <c r="BU18" i="7" s="1"/>
  <c r="E18" i="7"/>
  <c r="BS17" i="7"/>
  <c r="BA17" i="7"/>
  <c r="N17" i="7"/>
  <c r="BV17" i="7" s="1"/>
  <c r="M17" i="7"/>
  <c r="BT17" i="7" s="1"/>
  <c r="F17" i="7"/>
  <c r="E17" i="7"/>
  <c r="BT16" i="7"/>
  <c r="N16" i="7"/>
  <c r="M16" i="7"/>
  <c r="BB16" i="7" s="1"/>
  <c r="F16" i="7"/>
  <c r="BU16" i="7" s="1"/>
  <c r="E16" i="7"/>
  <c r="BS16" i="7" s="1"/>
  <c r="BU15" i="7"/>
  <c r="BS15" i="7"/>
  <c r="BC15" i="7"/>
  <c r="BA15" i="7"/>
  <c r="N15" i="7"/>
  <c r="M15" i="7"/>
  <c r="BT15" i="7" s="1"/>
  <c r="F15" i="7"/>
  <c r="E15" i="7"/>
  <c r="BV14" i="7"/>
  <c r="BD14" i="7"/>
  <c r="N14" i="7"/>
  <c r="M14" i="7"/>
  <c r="BT14" i="7" s="1"/>
  <c r="F14" i="7"/>
  <c r="E14" i="7"/>
  <c r="BS13" i="7"/>
  <c r="BA13" i="7"/>
  <c r="N13" i="7"/>
  <c r="BV13" i="7" s="1"/>
  <c r="M13" i="7"/>
  <c r="BT13" i="7" s="1"/>
  <c r="F13" i="7"/>
  <c r="E13" i="7"/>
  <c r="N12" i="7"/>
  <c r="M12" i="7"/>
  <c r="F12" i="7"/>
  <c r="E12" i="7"/>
  <c r="BS11" i="7"/>
  <c r="BA11" i="7"/>
  <c r="N11" i="7"/>
  <c r="M11" i="7"/>
  <c r="BT11" i="7" s="1"/>
  <c r="F11" i="7"/>
  <c r="BC11" i="7" s="1"/>
  <c r="E11" i="7"/>
  <c r="A5" i="7"/>
  <c r="A4" i="7"/>
  <c r="A3" i="7"/>
  <c r="A2" i="7"/>
  <c r="Q17" i="8" l="1"/>
  <c r="Q11" i="8"/>
  <c r="A172" i="8" s="1"/>
  <c r="Q21" i="8"/>
  <c r="BV11" i="7"/>
  <c r="BD11" i="7"/>
  <c r="BU11" i="7"/>
  <c r="BU13" i="7"/>
  <c r="BC13" i="7"/>
  <c r="Q15" i="7"/>
  <c r="BS18" i="7"/>
  <c r="BA18" i="7"/>
  <c r="BV21" i="7"/>
  <c r="BD21" i="7"/>
  <c r="Q21" i="7" s="1"/>
  <c r="BV12" i="7"/>
  <c r="BD12" i="7"/>
  <c r="BV15" i="7"/>
  <c r="BD15" i="7"/>
  <c r="BU17" i="7"/>
  <c r="BC17" i="7"/>
  <c r="BU20" i="7"/>
  <c r="BC20" i="7"/>
  <c r="Q24" i="7"/>
  <c r="Q11" i="7"/>
  <c r="BS12" i="7"/>
  <c r="BA12" i="7"/>
  <c r="Q12" i="7" s="1"/>
  <c r="BB12" i="7"/>
  <c r="BS14" i="7"/>
  <c r="BA14" i="7"/>
  <c r="BU12" i="7"/>
  <c r="BT12" i="7"/>
  <c r="BU14" i="7"/>
  <c r="BV16" i="7"/>
  <c r="BD16" i="7"/>
  <c r="Q20" i="7"/>
  <c r="Q25" i="7"/>
  <c r="BC12" i="7"/>
  <c r="BB13" i="7"/>
  <c r="Q13" i="7" s="1"/>
  <c r="BC16" i="7"/>
  <c r="BB17" i="7"/>
  <c r="Q17" i="7" s="1"/>
  <c r="BC24" i="7"/>
  <c r="BD25" i="7"/>
  <c r="BA48" i="7"/>
  <c r="AO48" i="7" s="1"/>
  <c r="BS50" i="7"/>
  <c r="BA52" i="7"/>
  <c r="AO52" i="7" s="1"/>
  <c r="BS54" i="7"/>
  <c r="BA56" i="7"/>
  <c r="AO56" i="7" s="1"/>
  <c r="BS58" i="7"/>
  <c r="BA60" i="7"/>
  <c r="AO60" i="7" s="1"/>
  <c r="BS62" i="7"/>
  <c r="BA64" i="7"/>
  <c r="AO64" i="7" s="1"/>
  <c r="BS70" i="7"/>
  <c r="BA72" i="7"/>
  <c r="AO72" i="7" s="1"/>
  <c r="BS74" i="7"/>
  <c r="BA76" i="7"/>
  <c r="AO76" i="7" s="1"/>
  <c r="BS78" i="7"/>
  <c r="BA80" i="7"/>
  <c r="AO80" i="7" s="1"/>
  <c r="BS82" i="7"/>
  <c r="BA84" i="7"/>
  <c r="AO84" i="7" s="1"/>
  <c r="BS86" i="7"/>
  <c r="BB14" i="7"/>
  <c r="BB18" i="7"/>
  <c r="BB11" i="7"/>
  <c r="BD13" i="7"/>
  <c r="BC14" i="7"/>
  <c r="BB15" i="7"/>
  <c r="BA16" i="7"/>
  <c r="BD17" i="7"/>
  <c r="BC18" i="7"/>
  <c r="BD19" i="7"/>
  <c r="Q19" i="7" s="1"/>
  <c r="BC22" i="7"/>
  <c r="Q22" i="7" s="1"/>
  <c r="BD23" i="7"/>
  <c r="Q23" i="7" s="1"/>
  <c r="BC26" i="7"/>
  <c r="Q26" i="7" s="1"/>
  <c r="CJ86" i="6"/>
  <c r="CI86" i="6"/>
  <c r="CH86" i="6"/>
  <c r="CG86" i="6"/>
  <c r="CF86" i="6"/>
  <c r="CE86" i="6"/>
  <c r="CD86" i="6"/>
  <c r="CC86" i="6"/>
  <c r="CB86" i="6"/>
  <c r="CA86" i="6"/>
  <c r="BZ86" i="6"/>
  <c r="BY86" i="6"/>
  <c r="BX86" i="6"/>
  <c r="BW86" i="6"/>
  <c r="BV86" i="6"/>
  <c r="BU86" i="6"/>
  <c r="BT86" i="6"/>
  <c r="BS86" i="6"/>
  <c r="BR86" i="6"/>
  <c r="BQ86" i="6"/>
  <c r="BP86" i="6"/>
  <c r="BO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O86" i="6" s="1"/>
  <c r="D86" i="6"/>
  <c r="C86" i="6"/>
  <c r="CJ85" i="6"/>
  <c r="CI85" i="6"/>
  <c r="CH85" i="6"/>
  <c r="CG85" i="6"/>
  <c r="CF85" i="6"/>
  <c r="CE85" i="6"/>
  <c r="CD85" i="6"/>
  <c r="CC85" i="6"/>
  <c r="CB85" i="6"/>
  <c r="CA85" i="6"/>
  <c r="BZ85" i="6"/>
  <c r="BY85" i="6"/>
  <c r="BX85" i="6"/>
  <c r="BW85" i="6"/>
  <c r="BV85" i="6"/>
  <c r="BU85" i="6"/>
  <c r="BT85" i="6"/>
  <c r="BR85" i="6"/>
  <c r="BQ85" i="6"/>
  <c r="BP85" i="6"/>
  <c r="BO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D85" i="6"/>
  <c r="C85" i="6"/>
  <c r="BS85" i="6" s="1"/>
  <c r="CJ84" i="6"/>
  <c r="CI84" i="6"/>
  <c r="CH84" i="6"/>
  <c r="CG84" i="6"/>
  <c r="CF84" i="6"/>
  <c r="CE84" i="6"/>
  <c r="CD84" i="6"/>
  <c r="CC84" i="6"/>
  <c r="CB84" i="6"/>
  <c r="CA84" i="6"/>
  <c r="BZ84" i="6"/>
  <c r="BY84" i="6"/>
  <c r="BX84" i="6"/>
  <c r="BW84" i="6"/>
  <c r="BV84" i="6"/>
  <c r="BU84" i="6"/>
  <c r="BT84" i="6"/>
  <c r="BS84" i="6"/>
  <c r="BR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O84" i="6" s="1"/>
  <c r="D84" i="6"/>
  <c r="C84" i="6"/>
  <c r="CJ83" i="6"/>
  <c r="CI83" i="6"/>
  <c r="CH83" i="6"/>
  <c r="CG83" i="6"/>
  <c r="CF83" i="6"/>
  <c r="CE83" i="6"/>
  <c r="CD83" i="6"/>
  <c r="CC83" i="6"/>
  <c r="CB83" i="6"/>
  <c r="CA83" i="6"/>
  <c r="BZ83" i="6"/>
  <c r="BY83" i="6"/>
  <c r="BX83" i="6"/>
  <c r="BW83" i="6"/>
  <c r="BV83" i="6"/>
  <c r="BU83" i="6"/>
  <c r="BT83" i="6"/>
  <c r="BR83" i="6"/>
  <c r="BQ83" i="6"/>
  <c r="BP83" i="6"/>
  <c r="BO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D83" i="6"/>
  <c r="C83" i="6"/>
  <c r="BA83" i="6" s="1"/>
  <c r="AO83" i="6" s="1"/>
  <c r="CJ82" i="6"/>
  <c r="CI82" i="6"/>
  <c r="CH82" i="6"/>
  <c r="CG82" i="6"/>
  <c r="CF82" i="6"/>
  <c r="CE82" i="6"/>
  <c r="CD82" i="6"/>
  <c r="CC82" i="6"/>
  <c r="CB82" i="6"/>
  <c r="CA82" i="6"/>
  <c r="BZ82" i="6"/>
  <c r="BY82" i="6"/>
  <c r="BX82" i="6"/>
  <c r="BW82" i="6"/>
  <c r="BV82" i="6"/>
  <c r="BU82" i="6"/>
  <c r="BT82" i="6"/>
  <c r="BS82" i="6"/>
  <c r="BR82" i="6"/>
  <c r="BQ82" i="6"/>
  <c r="BP82" i="6"/>
  <c r="BO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O82" i="6" s="1"/>
  <c r="D82" i="6"/>
  <c r="C82" i="6"/>
  <c r="CJ81" i="6"/>
  <c r="CI81" i="6"/>
  <c r="CH81" i="6"/>
  <c r="CG81" i="6"/>
  <c r="CF81" i="6"/>
  <c r="CE81" i="6"/>
  <c r="CD81" i="6"/>
  <c r="CC81" i="6"/>
  <c r="CB81" i="6"/>
  <c r="CA81" i="6"/>
  <c r="BZ81" i="6"/>
  <c r="BY81" i="6"/>
  <c r="BX81" i="6"/>
  <c r="BW81" i="6"/>
  <c r="BV81" i="6"/>
  <c r="BU81" i="6"/>
  <c r="BT81" i="6"/>
  <c r="BR81" i="6"/>
  <c r="BQ81" i="6"/>
  <c r="BP81" i="6"/>
  <c r="BO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D81" i="6"/>
  <c r="C81" i="6"/>
  <c r="BS81" i="6" s="1"/>
  <c r="CJ80" i="6"/>
  <c r="CI80" i="6"/>
  <c r="CH80" i="6"/>
  <c r="CG80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O80" i="6" s="1"/>
  <c r="D80" i="6"/>
  <c r="C80" i="6"/>
  <c r="CJ79" i="6"/>
  <c r="CI79" i="6"/>
  <c r="CH79" i="6"/>
  <c r="CG79" i="6"/>
  <c r="CF79" i="6"/>
  <c r="CE79" i="6"/>
  <c r="CD79" i="6"/>
  <c r="CC79" i="6"/>
  <c r="CB79" i="6"/>
  <c r="CA79" i="6"/>
  <c r="BZ79" i="6"/>
  <c r="BY79" i="6"/>
  <c r="BX79" i="6"/>
  <c r="BW79" i="6"/>
  <c r="BV79" i="6"/>
  <c r="BU79" i="6"/>
  <c r="BT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D79" i="6"/>
  <c r="C79" i="6"/>
  <c r="BA79" i="6" s="1"/>
  <c r="AO79" i="6" s="1"/>
  <c r="CJ78" i="6"/>
  <c r="CI78" i="6"/>
  <c r="CH78" i="6"/>
  <c r="CG78" i="6"/>
  <c r="CF78" i="6"/>
  <c r="CE78" i="6"/>
  <c r="CD78" i="6"/>
  <c r="CC78" i="6"/>
  <c r="CB78" i="6"/>
  <c r="CA78" i="6"/>
  <c r="BZ78" i="6"/>
  <c r="BY78" i="6"/>
  <c r="BX78" i="6"/>
  <c r="BW78" i="6"/>
  <c r="BV78" i="6"/>
  <c r="BU78" i="6"/>
  <c r="BT78" i="6"/>
  <c r="BS78" i="6"/>
  <c r="BR78" i="6"/>
  <c r="BQ78" i="6"/>
  <c r="BP78" i="6"/>
  <c r="BO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O78" i="6" s="1"/>
  <c r="D78" i="6"/>
  <c r="C78" i="6"/>
  <c r="CJ77" i="6"/>
  <c r="CI77" i="6"/>
  <c r="CH77" i="6"/>
  <c r="CG77" i="6"/>
  <c r="CF77" i="6"/>
  <c r="CE77" i="6"/>
  <c r="CD77" i="6"/>
  <c r="CC77" i="6"/>
  <c r="CB77" i="6"/>
  <c r="CA77" i="6"/>
  <c r="BZ77" i="6"/>
  <c r="BY77" i="6"/>
  <c r="BX77" i="6"/>
  <c r="BW77" i="6"/>
  <c r="BV77" i="6"/>
  <c r="BU77" i="6"/>
  <c r="BT77" i="6"/>
  <c r="BR77" i="6"/>
  <c r="BQ77" i="6"/>
  <c r="BP77" i="6"/>
  <c r="BO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D77" i="6"/>
  <c r="C77" i="6"/>
  <c r="BS77" i="6" s="1"/>
  <c r="CJ76" i="6"/>
  <c r="CI76" i="6"/>
  <c r="CH76" i="6"/>
  <c r="CG76" i="6"/>
  <c r="CF76" i="6"/>
  <c r="CE76" i="6"/>
  <c r="CD76" i="6"/>
  <c r="CC76" i="6"/>
  <c r="CB76" i="6"/>
  <c r="CA76" i="6"/>
  <c r="BZ76" i="6"/>
  <c r="BY76" i="6"/>
  <c r="BX76" i="6"/>
  <c r="BW76" i="6"/>
  <c r="BV76" i="6"/>
  <c r="BU76" i="6"/>
  <c r="BT76" i="6"/>
  <c r="BS76" i="6"/>
  <c r="BR76" i="6"/>
  <c r="BQ76" i="6"/>
  <c r="BP76" i="6"/>
  <c r="BO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O76" i="6" s="1"/>
  <c r="D76" i="6"/>
  <c r="C76" i="6"/>
  <c r="CJ75" i="6"/>
  <c r="CI75" i="6"/>
  <c r="CH75" i="6"/>
  <c r="CG75" i="6"/>
  <c r="CF75" i="6"/>
  <c r="CE75" i="6"/>
  <c r="CD75" i="6"/>
  <c r="CC75" i="6"/>
  <c r="CB75" i="6"/>
  <c r="CA75" i="6"/>
  <c r="BZ75" i="6"/>
  <c r="BY75" i="6"/>
  <c r="BX75" i="6"/>
  <c r="BW75" i="6"/>
  <c r="BV75" i="6"/>
  <c r="BU75" i="6"/>
  <c r="BT75" i="6"/>
  <c r="BR75" i="6"/>
  <c r="BQ75" i="6"/>
  <c r="BP75" i="6"/>
  <c r="BO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D75" i="6"/>
  <c r="C75" i="6"/>
  <c r="BA75" i="6" s="1"/>
  <c r="AO75" i="6" s="1"/>
  <c r="CJ74" i="6"/>
  <c r="CI74" i="6"/>
  <c r="CH74" i="6"/>
  <c r="CG74" i="6"/>
  <c r="CF74" i="6"/>
  <c r="CE74" i="6"/>
  <c r="CD74" i="6"/>
  <c r="CC74" i="6"/>
  <c r="CB74" i="6"/>
  <c r="CA74" i="6"/>
  <c r="BZ74" i="6"/>
  <c r="BY74" i="6"/>
  <c r="BX74" i="6"/>
  <c r="BW74" i="6"/>
  <c r="BV74" i="6"/>
  <c r="BU74" i="6"/>
  <c r="BT74" i="6"/>
  <c r="BS74" i="6"/>
  <c r="BR74" i="6"/>
  <c r="BQ74" i="6"/>
  <c r="BP74" i="6"/>
  <c r="BO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O74" i="6" s="1"/>
  <c r="D74" i="6"/>
  <c r="C74" i="6"/>
  <c r="CJ73" i="6"/>
  <c r="CI73" i="6"/>
  <c r="CH73" i="6"/>
  <c r="CG73" i="6"/>
  <c r="CF73" i="6"/>
  <c r="CE73" i="6"/>
  <c r="CD73" i="6"/>
  <c r="CC73" i="6"/>
  <c r="CB73" i="6"/>
  <c r="CA73" i="6"/>
  <c r="BZ73" i="6"/>
  <c r="BY73" i="6"/>
  <c r="BX73" i="6"/>
  <c r="BW73" i="6"/>
  <c r="BV73" i="6"/>
  <c r="BU73" i="6"/>
  <c r="BT73" i="6"/>
  <c r="BR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D73" i="6"/>
  <c r="C73" i="6"/>
  <c r="BS73" i="6" s="1"/>
  <c r="CJ72" i="6"/>
  <c r="CI72" i="6"/>
  <c r="CH72" i="6"/>
  <c r="CG72" i="6"/>
  <c r="CF72" i="6"/>
  <c r="CE72" i="6"/>
  <c r="CD72" i="6"/>
  <c r="CC72" i="6"/>
  <c r="CB72" i="6"/>
  <c r="CA72" i="6"/>
  <c r="BZ72" i="6"/>
  <c r="BY72" i="6"/>
  <c r="BX72" i="6"/>
  <c r="BW72" i="6"/>
  <c r="BV72" i="6"/>
  <c r="BU72" i="6"/>
  <c r="BT72" i="6"/>
  <c r="BS72" i="6"/>
  <c r="BR72" i="6"/>
  <c r="BQ72" i="6"/>
  <c r="BP72" i="6"/>
  <c r="BO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O72" i="6" s="1"/>
  <c r="D72" i="6"/>
  <c r="C72" i="6"/>
  <c r="CJ71" i="6"/>
  <c r="CI71" i="6"/>
  <c r="CH71" i="6"/>
  <c r="CG71" i="6"/>
  <c r="CF71" i="6"/>
  <c r="CE71" i="6"/>
  <c r="CD71" i="6"/>
  <c r="CC71" i="6"/>
  <c r="CB71" i="6"/>
  <c r="CA71" i="6"/>
  <c r="BZ71" i="6"/>
  <c r="BY71" i="6"/>
  <c r="BX71" i="6"/>
  <c r="BW71" i="6"/>
  <c r="BV71" i="6"/>
  <c r="BU71" i="6"/>
  <c r="BT71" i="6"/>
  <c r="BR71" i="6"/>
  <c r="BQ71" i="6"/>
  <c r="BP71" i="6"/>
  <c r="BO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D71" i="6"/>
  <c r="C71" i="6"/>
  <c r="BA71" i="6" s="1"/>
  <c r="AO71" i="6" s="1"/>
  <c r="CJ70" i="6"/>
  <c r="CI70" i="6"/>
  <c r="CH70" i="6"/>
  <c r="CG70" i="6"/>
  <c r="CF70" i="6"/>
  <c r="CE70" i="6"/>
  <c r="CD70" i="6"/>
  <c r="CC70" i="6"/>
  <c r="CB70" i="6"/>
  <c r="CA70" i="6"/>
  <c r="BZ70" i="6"/>
  <c r="BY70" i="6"/>
  <c r="BX70" i="6"/>
  <c r="BW70" i="6"/>
  <c r="BV70" i="6"/>
  <c r="BU70" i="6"/>
  <c r="BT70" i="6"/>
  <c r="BS70" i="6"/>
  <c r="BR70" i="6"/>
  <c r="BQ70" i="6"/>
  <c r="BP70" i="6"/>
  <c r="BO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O70" i="6" s="1"/>
  <c r="D70" i="6"/>
  <c r="C70" i="6"/>
  <c r="CJ69" i="6"/>
  <c r="CI69" i="6"/>
  <c r="CH69" i="6"/>
  <c r="CG69" i="6"/>
  <c r="CF69" i="6"/>
  <c r="CE69" i="6"/>
  <c r="CD69" i="6"/>
  <c r="CC69" i="6"/>
  <c r="CB69" i="6"/>
  <c r="CA69" i="6"/>
  <c r="BZ69" i="6"/>
  <c r="BY69" i="6"/>
  <c r="BX69" i="6"/>
  <c r="BW69" i="6"/>
  <c r="BV69" i="6"/>
  <c r="BU69" i="6"/>
  <c r="BT69" i="6"/>
  <c r="BR69" i="6"/>
  <c r="BQ69" i="6"/>
  <c r="BP69" i="6"/>
  <c r="BO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D69" i="6"/>
  <c r="C69" i="6"/>
  <c r="BS69" i="6" s="1"/>
  <c r="CJ64" i="6"/>
  <c r="CI64" i="6"/>
  <c r="CH64" i="6"/>
  <c r="CG64" i="6"/>
  <c r="CF64" i="6"/>
  <c r="CE64" i="6"/>
  <c r="CD64" i="6"/>
  <c r="CC64" i="6"/>
  <c r="CB64" i="6"/>
  <c r="CA64" i="6"/>
  <c r="BZ64" i="6"/>
  <c r="BY64" i="6"/>
  <c r="BX64" i="6"/>
  <c r="BW64" i="6"/>
  <c r="BV64" i="6"/>
  <c r="BU64" i="6"/>
  <c r="BT64" i="6"/>
  <c r="BS64" i="6"/>
  <c r="BR64" i="6"/>
  <c r="BQ64" i="6"/>
  <c r="BP64" i="6"/>
  <c r="BO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O64" i="6" s="1"/>
  <c r="D64" i="6"/>
  <c r="C64" i="6"/>
  <c r="CJ63" i="6"/>
  <c r="CI63" i="6"/>
  <c r="CH63" i="6"/>
  <c r="CG63" i="6"/>
  <c r="CF63" i="6"/>
  <c r="CE63" i="6"/>
  <c r="CD63" i="6"/>
  <c r="CC63" i="6"/>
  <c r="CB63" i="6"/>
  <c r="CA63" i="6"/>
  <c r="BZ63" i="6"/>
  <c r="BY63" i="6"/>
  <c r="BX63" i="6"/>
  <c r="BW63" i="6"/>
  <c r="BV63" i="6"/>
  <c r="BU63" i="6"/>
  <c r="BT63" i="6"/>
  <c r="BR63" i="6"/>
  <c r="BQ63" i="6"/>
  <c r="BP63" i="6"/>
  <c r="BO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D63" i="6"/>
  <c r="C63" i="6"/>
  <c r="BA63" i="6" s="1"/>
  <c r="AO63" i="6" s="1"/>
  <c r="CJ62" i="6"/>
  <c r="CI62" i="6"/>
  <c r="CH62" i="6"/>
  <c r="CG62" i="6"/>
  <c r="CF62" i="6"/>
  <c r="CE62" i="6"/>
  <c r="CD62" i="6"/>
  <c r="CC62" i="6"/>
  <c r="CB62" i="6"/>
  <c r="CA62" i="6"/>
  <c r="BZ62" i="6"/>
  <c r="BY62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O62" i="6" s="1"/>
  <c r="D62" i="6"/>
  <c r="C62" i="6"/>
  <c r="CJ61" i="6"/>
  <c r="CI61" i="6"/>
  <c r="CH61" i="6"/>
  <c r="CG61" i="6"/>
  <c r="CF61" i="6"/>
  <c r="CE61" i="6"/>
  <c r="CD61" i="6"/>
  <c r="CC61" i="6"/>
  <c r="CB61" i="6"/>
  <c r="CA61" i="6"/>
  <c r="BZ61" i="6"/>
  <c r="BY61" i="6"/>
  <c r="BX61" i="6"/>
  <c r="BW61" i="6"/>
  <c r="BV61" i="6"/>
  <c r="BU61" i="6"/>
  <c r="BT61" i="6"/>
  <c r="BR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D61" i="6"/>
  <c r="C61" i="6"/>
  <c r="BS61" i="6" s="1"/>
  <c r="CJ60" i="6"/>
  <c r="CI60" i="6"/>
  <c r="CH60" i="6"/>
  <c r="CG60" i="6"/>
  <c r="CF60" i="6"/>
  <c r="CE60" i="6"/>
  <c r="CD60" i="6"/>
  <c r="CC60" i="6"/>
  <c r="CB60" i="6"/>
  <c r="CA60" i="6"/>
  <c r="BZ60" i="6"/>
  <c r="BY60" i="6"/>
  <c r="BX60" i="6"/>
  <c r="BW60" i="6"/>
  <c r="BV60" i="6"/>
  <c r="BU60" i="6"/>
  <c r="BT60" i="6"/>
  <c r="BS60" i="6"/>
  <c r="BR60" i="6"/>
  <c r="BQ60" i="6"/>
  <c r="BP60" i="6"/>
  <c r="BO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O60" i="6" s="1"/>
  <c r="D60" i="6"/>
  <c r="C60" i="6"/>
  <c r="CJ59" i="6"/>
  <c r="CI59" i="6"/>
  <c r="CH59" i="6"/>
  <c r="CG59" i="6"/>
  <c r="CF59" i="6"/>
  <c r="CE59" i="6"/>
  <c r="CD59" i="6"/>
  <c r="CC59" i="6"/>
  <c r="CB59" i="6"/>
  <c r="CA59" i="6"/>
  <c r="BZ59" i="6"/>
  <c r="BY59" i="6"/>
  <c r="BX59" i="6"/>
  <c r="BW59" i="6"/>
  <c r="BV59" i="6"/>
  <c r="BU59" i="6"/>
  <c r="BT59" i="6"/>
  <c r="BR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D59" i="6"/>
  <c r="C59" i="6"/>
  <c r="BA59" i="6" s="1"/>
  <c r="AO59" i="6" s="1"/>
  <c r="CJ58" i="6"/>
  <c r="CI58" i="6"/>
  <c r="CH58" i="6"/>
  <c r="CG58" i="6"/>
  <c r="CF58" i="6"/>
  <c r="CE58" i="6"/>
  <c r="CD58" i="6"/>
  <c r="CC58" i="6"/>
  <c r="CB58" i="6"/>
  <c r="CA58" i="6"/>
  <c r="BZ58" i="6"/>
  <c r="BY58" i="6"/>
  <c r="BX58" i="6"/>
  <c r="BW58" i="6"/>
  <c r="BV58" i="6"/>
  <c r="BU58" i="6"/>
  <c r="BT58" i="6"/>
  <c r="BS58" i="6"/>
  <c r="BR58" i="6"/>
  <c r="BQ58" i="6"/>
  <c r="BP58" i="6"/>
  <c r="BO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O58" i="6" s="1"/>
  <c r="D58" i="6"/>
  <c r="C58" i="6"/>
  <c r="CJ57" i="6"/>
  <c r="CI57" i="6"/>
  <c r="CH57" i="6"/>
  <c r="CG57" i="6"/>
  <c r="CF57" i="6"/>
  <c r="CE57" i="6"/>
  <c r="CD57" i="6"/>
  <c r="CC57" i="6"/>
  <c r="CB57" i="6"/>
  <c r="CA57" i="6"/>
  <c r="BZ57" i="6"/>
  <c r="BY57" i="6"/>
  <c r="BX57" i="6"/>
  <c r="BW57" i="6"/>
  <c r="BV57" i="6"/>
  <c r="BU57" i="6"/>
  <c r="BT57" i="6"/>
  <c r="BR57" i="6"/>
  <c r="BQ57" i="6"/>
  <c r="BP57" i="6"/>
  <c r="BO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D57" i="6"/>
  <c r="C57" i="6"/>
  <c r="BS57" i="6" s="1"/>
  <c r="CJ56" i="6"/>
  <c r="CI56" i="6"/>
  <c r="CH56" i="6"/>
  <c r="CG56" i="6"/>
  <c r="CF56" i="6"/>
  <c r="CE56" i="6"/>
  <c r="CD56" i="6"/>
  <c r="CC56" i="6"/>
  <c r="CB56" i="6"/>
  <c r="CA56" i="6"/>
  <c r="BZ56" i="6"/>
  <c r="BY56" i="6"/>
  <c r="BX56" i="6"/>
  <c r="BW56" i="6"/>
  <c r="BV56" i="6"/>
  <c r="BU56" i="6"/>
  <c r="BT56" i="6"/>
  <c r="BS56" i="6"/>
  <c r="BR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O56" i="6" s="1"/>
  <c r="D56" i="6"/>
  <c r="C56" i="6"/>
  <c r="CJ55" i="6"/>
  <c r="CI55" i="6"/>
  <c r="CH55" i="6"/>
  <c r="CG55" i="6"/>
  <c r="CF55" i="6"/>
  <c r="CE55" i="6"/>
  <c r="CD55" i="6"/>
  <c r="CC55" i="6"/>
  <c r="CB55" i="6"/>
  <c r="CA55" i="6"/>
  <c r="BZ55" i="6"/>
  <c r="BY55" i="6"/>
  <c r="BX55" i="6"/>
  <c r="BW55" i="6"/>
  <c r="BV55" i="6"/>
  <c r="BU55" i="6"/>
  <c r="BT55" i="6"/>
  <c r="BR55" i="6"/>
  <c r="BQ55" i="6"/>
  <c r="BP55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D55" i="6"/>
  <c r="C55" i="6"/>
  <c r="BA55" i="6" s="1"/>
  <c r="AO55" i="6" s="1"/>
  <c r="CJ54" i="6"/>
  <c r="CI54" i="6"/>
  <c r="CH54" i="6"/>
  <c r="CG54" i="6"/>
  <c r="CF54" i="6"/>
  <c r="CE54" i="6"/>
  <c r="CD54" i="6"/>
  <c r="CC54" i="6"/>
  <c r="CB54" i="6"/>
  <c r="CA54" i="6"/>
  <c r="BZ54" i="6"/>
  <c r="BY54" i="6"/>
  <c r="BX54" i="6"/>
  <c r="BW54" i="6"/>
  <c r="BV54" i="6"/>
  <c r="BU54" i="6"/>
  <c r="BT54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O54" i="6" s="1"/>
  <c r="D54" i="6"/>
  <c r="C54" i="6"/>
  <c r="CJ53" i="6"/>
  <c r="CI53" i="6"/>
  <c r="CH53" i="6"/>
  <c r="CG53" i="6"/>
  <c r="CF53" i="6"/>
  <c r="CE53" i="6"/>
  <c r="CD53" i="6"/>
  <c r="CC53" i="6"/>
  <c r="CB53" i="6"/>
  <c r="CA53" i="6"/>
  <c r="BZ53" i="6"/>
  <c r="BY53" i="6"/>
  <c r="BX53" i="6"/>
  <c r="BW53" i="6"/>
  <c r="BV53" i="6"/>
  <c r="BU53" i="6"/>
  <c r="BT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D53" i="6"/>
  <c r="C53" i="6"/>
  <c r="BS53" i="6" s="1"/>
  <c r="CJ52" i="6"/>
  <c r="CI52" i="6"/>
  <c r="CH52" i="6"/>
  <c r="CG52" i="6"/>
  <c r="CF52" i="6"/>
  <c r="CE52" i="6"/>
  <c r="CD52" i="6"/>
  <c r="CC52" i="6"/>
  <c r="CB52" i="6"/>
  <c r="CA52" i="6"/>
  <c r="BZ52" i="6"/>
  <c r="BY52" i="6"/>
  <c r="BX52" i="6"/>
  <c r="BW52" i="6"/>
  <c r="BV52" i="6"/>
  <c r="BU52" i="6"/>
  <c r="BT52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O52" i="6" s="1"/>
  <c r="D52" i="6"/>
  <c r="C52" i="6"/>
  <c r="CJ51" i="6"/>
  <c r="CI51" i="6"/>
  <c r="CH51" i="6"/>
  <c r="CG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D51" i="6"/>
  <c r="C51" i="6"/>
  <c r="BA51" i="6" s="1"/>
  <c r="AO51" i="6" s="1"/>
  <c r="CJ50" i="6"/>
  <c r="CI50" i="6"/>
  <c r="CH50" i="6"/>
  <c r="CG50" i="6"/>
  <c r="CF50" i="6"/>
  <c r="CE50" i="6"/>
  <c r="CD50" i="6"/>
  <c r="CC50" i="6"/>
  <c r="CB50" i="6"/>
  <c r="CA50" i="6"/>
  <c r="BZ50" i="6"/>
  <c r="BY50" i="6"/>
  <c r="BX50" i="6"/>
  <c r="BW50" i="6"/>
  <c r="BV50" i="6"/>
  <c r="BU50" i="6"/>
  <c r="BT50" i="6"/>
  <c r="BS50" i="6"/>
  <c r="BR50" i="6"/>
  <c r="BQ50" i="6"/>
  <c r="BP50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O50" i="6" s="1"/>
  <c r="D50" i="6"/>
  <c r="C50" i="6"/>
  <c r="CJ49" i="6"/>
  <c r="CI49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D49" i="6"/>
  <c r="C49" i="6"/>
  <c r="BS49" i="6" s="1"/>
  <c r="CJ48" i="6"/>
  <c r="CI48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O48" i="6" s="1"/>
  <c r="D48" i="6"/>
  <c r="C48" i="6"/>
  <c r="CJ47" i="6"/>
  <c r="CI47" i="6"/>
  <c r="CH47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D47" i="6"/>
  <c r="C47" i="6"/>
  <c r="BA47" i="6" s="1"/>
  <c r="AO47" i="6" s="1"/>
  <c r="BW42" i="6"/>
  <c r="BV42" i="6"/>
  <c r="BU42" i="6"/>
  <c r="BT42" i="6"/>
  <c r="BS42" i="6"/>
  <c r="BE42" i="6"/>
  <c r="BD42" i="6"/>
  <c r="BC42" i="6"/>
  <c r="BB42" i="6"/>
  <c r="BA42" i="6"/>
  <c r="R42" i="6" s="1"/>
  <c r="BW41" i="6"/>
  <c r="BV41" i="6"/>
  <c r="BU41" i="6"/>
  <c r="BT41" i="6"/>
  <c r="BS41" i="6"/>
  <c r="BE41" i="6"/>
  <c r="BD41" i="6"/>
  <c r="BC41" i="6"/>
  <c r="BB41" i="6"/>
  <c r="R41" i="6" s="1"/>
  <c r="BA41" i="6"/>
  <c r="BW40" i="6"/>
  <c r="BV40" i="6"/>
  <c r="BU40" i="6"/>
  <c r="BT40" i="6"/>
  <c r="BS40" i="6"/>
  <c r="BE40" i="6"/>
  <c r="BD40" i="6"/>
  <c r="BC40" i="6"/>
  <c r="BB40" i="6"/>
  <c r="BA40" i="6"/>
  <c r="R40" i="6" s="1"/>
  <c r="BW39" i="6"/>
  <c r="BV39" i="6"/>
  <c r="BU39" i="6"/>
  <c r="BT39" i="6"/>
  <c r="BS39" i="6"/>
  <c r="BE39" i="6"/>
  <c r="BD39" i="6"/>
  <c r="BC39" i="6"/>
  <c r="BB39" i="6"/>
  <c r="BA39" i="6"/>
  <c r="R39" i="6"/>
  <c r="BW38" i="6"/>
  <c r="BV38" i="6"/>
  <c r="BU38" i="6"/>
  <c r="BT38" i="6"/>
  <c r="BS38" i="6"/>
  <c r="BE38" i="6"/>
  <c r="BD38" i="6"/>
  <c r="BC38" i="6"/>
  <c r="BB38" i="6"/>
  <c r="BA38" i="6"/>
  <c r="R38" i="6" s="1"/>
  <c r="BW34" i="6"/>
  <c r="BV34" i="6"/>
  <c r="BU34" i="6"/>
  <c r="BT34" i="6"/>
  <c r="BS34" i="6"/>
  <c r="BE34" i="6"/>
  <c r="BD34" i="6"/>
  <c r="BC34" i="6"/>
  <c r="BB34" i="6"/>
  <c r="R34" i="6" s="1"/>
  <c r="BA34" i="6"/>
  <c r="BW33" i="6"/>
  <c r="BV33" i="6"/>
  <c r="BU33" i="6"/>
  <c r="BT33" i="6"/>
  <c r="BS33" i="6"/>
  <c r="BE33" i="6"/>
  <c r="BD33" i="6"/>
  <c r="BC33" i="6"/>
  <c r="BB33" i="6"/>
  <c r="BA33" i="6"/>
  <c r="R33" i="6" s="1"/>
  <c r="BW32" i="6"/>
  <c r="BV32" i="6"/>
  <c r="BU32" i="6"/>
  <c r="BT32" i="6"/>
  <c r="BS32" i="6"/>
  <c r="BE32" i="6"/>
  <c r="BD32" i="6"/>
  <c r="BC32" i="6"/>
  <c r="BB32" i="6"/>
  <c r="BA32" i="6"/>
  <c r="R32" i="6"/>
  <c r="BW31" i="6"/>
  <c r="BV31" i="6"/>
  <c r="BU31" i="6"/>
  <c r="BT31" i="6"/>
  <c r="BS31" i="6"/>
  <c r="BE31" i="6"/>
  <c r="BD31" i="6"/>
  <c r="BC31" i="6"/>
  <c r="BB31" i="6"/>
  <c r="BA31" i="6"/>
  <c r="R31" i="6" s="1"/>
  <c r="BW30" i="6"/>
  <c r="BV30" i="6"/>
  <c r="BU30" i="6"/>
  <c r="BT30" i="6"/>
  <c r="BS30" i="6"/>
  <c r="BE30" i="6"/>
  <c r="BD30" i="6"/>
  <c r="BC30" i="6"/>
  <c r="BB30" i="6"/>
  <c r="R30" i="6" s="1"/>
  <c r="BA30" i="6"/>
  <c r="BU26" i="6"/>
  <c r="BT26" i="6"/>
  <c r="BS26" i="6"/>
  <c r="BC26" i="6"/>
  <c r="BB26" i="6"/>
  <c r="BA26" i="6"/>
  <c r="N26" i="6"/>
  <c r="BV26" i="6" s="1"/>
  <c r="F26" i="6"/>
  <c r="BV25" i="6"/>
  <c r="BT25" i="6"/>
  <c r="BS25" i="6"/>
  <c r="BD25" i="6"/>
  <c r="BB25" i="6"/>
  <c r="BA25" i="6"/>
  <c r="N25" i="6"/>
  <c r="F25" i="6"/>
  <c r="BU25" i="6" s="1"/>
  <c r="BU24" i="6"/>
  <c r="BT24" i="6"/>
  <c r="BS24" i="6"/>
  <c r="BC24" i="6"/>
  <c r="BB24" i="6"/>
  <c r="BA24" i="6"/>
  <c r="N24" i="6"/>
  <c r="BV24" i="6" s="1"/>
  <c r="F24" i="6"/>
  <c r="BV23" i="6"/>
  <c r="BT23" i="6"/>
  <c r="BS23" i="6"/>
  <c r="BD23" i="6"/>
  <c r="BB23" i="6"/>
  <c r="BA23" i="6"/>
  <c r="N23" i="6"/>
  <c r="F23" i="6"/>
  <c r="BU23" i="6" s="1"/>
  <c r="BU22" i="6"/>
  <c r="BT22" i="6"/>
  <c r="BS22" i="6"/>
  <c r="BC22" i="6"/>
  <c r="BB22" i="6"/>
  <c r="BA22" i="6"/>
  <c r="N22" i="6"/>
  <c r="F22" i="6"/>
  <c r="BV21" i="6"/>
  <c r="BT21" i="6"/>
  <c r="BS21" i="6"/>
  <c r="BD21" i="6"/>
  <c r="BB21" i="6"/>
  <c r="BA21" i="6"/>
  <c r="N21" i="6"/>
  <c r="F21" i="6"/>
  <c r="BU20" i="6"/>
  <c r="BT20" i="6"/>
  <c r="BS20" i="6"/>
  <c r="BC20" i="6"/>
  <c r="BB20" i="6"/>
  <c r="BA20" i="6"/>
  <c r="N20" i="6"/>
  <c r="BV20" i="6" s="1"/>
  <c r="F20" i="6"/>
  <c r="BV19" i="6"/>
  <c r="BT19" i="6"/>
  <c r="BS19" i="6"/>
  <c r="BD19" i="6"/>
  <c r="BB19" i="6"/>
  <c r="BA19" i="6"/>
  <c r="N19" i="6"/>
  <c r="F19" i="6"/>
  <c r="BU19" i="6" s="1"/>
  <c r="BU18" i="6"/>
  <c r="BS18" i="6"/>
  <c r="BC18" i="6"/>
  <c r="BA18" i="6"/>
  <c r="N18" i="6"/>
  <c r="M18" i="6"/>
  <c r="BT18" i="6" s="1"/>
  <c r="F18" i="6"/>
  <c r="E18" i="6"/>
  <c r="BV17" i="6"/>
  <c r="BD17" i="6"/>
  <c r="N17" i="6"/>
  <c r="M17" i="6"/>
  <c r="BT17" i="6" s="1"/>
  <c r="F17" i="6"/>
  <c r="E17" i="6"/>
  <c r="BS16" i="6"/>
  <c r="BA16" i="6"/>
  <c r="N16" i="6"/>
  <c r="BV16" i="6" s="1"/>
  <c r="M16" i="6"/>
  <c r="BT16" i="6" s="1"/>
  <c r="F16" i="6"/>
  <c r="E16" i="6"/>
  <c r="N15" i="6"/>
  <c r="M15" i="6"/>
  <c r="F15" i="6"/>
  <c r="BU15" i="6" s="1"/>
  <c r="E15" i="6"/>
  <c r="BS15" i="6" s="1"/>
  <c r="BU14" i="6"/>
  <c r="BS14" i="6"/>
  <c r="BC14" i="6"/>
  <c r="BA14" i="6"/>
  <c r="N14" i="6"/>
  <c r="M14" i="6"/>
  <c r="BT14" i="6" s="1"/>
  <c r="F14" i="6"/>
  <c r="E14" i="6"/>
  <c r="BV13" i="6"/>
  <c r="BD13" i="6"/>
  <c r="N13" i="6"/>
  <c r="M13" i="6"/>
  <c r="BT13" i="6" s="1"/>
  <c r="F13" i="6"/>
  <c r="BU13" i="6" s="1"/>
  <c r="E13" i="6"/>
  <c r="BS12" i="6"/>
  <c r="BA12" i="6"/>
  <c r="N12" i="6"/>
  <c r="BV12" i="6" s="1"/>
  <c r="M12" i="6"/>
  <c r="BT12" i="6" s="1"/>
  <c r="F12" i="6"/>
  <c r="E12" i="6"/>
  <c r="BT11" i="6"/>
  <c r="N11" i="6"/>
  <c r="M11" i="6"/>
  <c r="F11" i="6"/>
  <c r="BU11" i="6" s="1"/>
  <c r="E11" i="6"/>
  <c r="A5" i="6"/>
  <c r="A4" i="6"/>
  <c r="A3" i="6"/>
  <c r="A2" i="6"/>
  <c r="Q18" i="7" l="1"/>
  <c r="A172" i="7" s="1"/>
  <c r="Q14" i="7"/>
  <c r="Q16" i="7"/>
  <c r="BV15" i="6"/>
  <c r="BD15" i="6"/>
  <c r="BV18" i="6"/>
  <c r="BD18" i="6"/>
  <c r="Q24" i="6"/>
  <c r="BV11" i="6"/>
  <c r="BD11" i="6"/>
  <c r="BV14" i="6"/>
  <c r="BD14" i="6"/>
  <c r="Q14" i="6" s="1"/>
  <c r="BU16" i="6"/>
  <c r="BC16" i="6"/>
  <c r="BU12" i="6"/>
  <c r="BC12" i="6"/>
  <c r="BB15" i="6"/>
  <c r="BS17" i="6"/>
  <c r="BA17" i="6"/>
  <c r="BU21" i="6"/>
  <c r="BC21" i="6"/>
  <c r="Q21" i="6" s="1"/>
  <c r="Q25" i="6"/>
  <c r="BS11" i="6"/>
  <c r="BA11" i="6"/>
  <c r="BB11" i="6"/>
  <c r="BS13" i="6"/>
  <c r="BA13" i="6"/>
  <c r="BT15" i="6"/>
  <c r="BU17" i="6"/>
  <c r="BV22" i="6"/>
  <c r="BD22" i="6"/>
  <c r="Q22" i="6" s="1"/>
  <c r="BC11" i="6"/>
  <c r="BB12" i="6"/>
  <c r="Q12" i="6" s="1"/>
  <c r="BC15" i="6"/>
  <c r="BB16" i="6"/>
  <c r="Q16" i="6" s="1"/>
  <c r="BC25" i="6"/>
  <c r="BD26" i="6"/>
  <c r="Q26" i="6" s="1"/>
  <c r="BS47" i="6"/>
  <c r="BA49" i="6"/>
  <c r="AO49" i="6" s="1"/>
  <c r="BS51" i="6"/>
  <c r="BA53" i="6"/>
  <c r="AO53" i="6" s="1"/>
  <c r="BS55" i="6"/>
  <c r="BA57" i="6"/>
  <c r="AO57" i="6" s="1"/>
  <c r="BS59" i="6"/>
  <c r="BA61" i="6"/>
  <c r="AO61" i="6" s="1"/>
  <c r="BS63" i="6"/>
  <c r="BA69" i="6"/>
  <c r="AO69" i="6" s="1"/>
  <c r="BS71" i="6"/>
  <c r="BA73" i="6"/>
  <c r="AO73" i="6" s="1"/>
  <c r="BS75" i="6"/>
  <c r="BA77" i="6"/>
  <c r="AO77" i="6" s="1"/>
  <c r="BS79" i="6"/>
  <c r="BA81" i="6"/>
  <c r="AO81" i="6" s="1"/>
  <c r="BS83" i="6"/>
  <c r="BA85" i="6"/>
  <c r="AO85" i="6" s="1"/>
  <c r="BB13" i="6"/>
  <c r="BB17" i="6"/>
  <c r="BD12" i="6"/>
  <c r="BC13" i="6"/>
  <c r="BB14" i="6"/>
  <c r="BA15" i="6"/>
  <c r="Q15" i="6" s="1"/>
  <c r="BD16" i="6"/>
  <c r="BC17" i="6"/>
  <c r="BB18" i="6"/>
  <c r="Q18" i="6" s="1"/>
  <c r="BC19" i="6"/>
  <c r="Q19" i="6" s="1"/>
  <c r="BD20" i="6"/>
  <c r="Q20" i="6" s="1"/>
  <c r="BC23" i="6"/>
  <c r="Q23" i="6" s="1"/>
  <c r="BD24" i="6"/>
  <c r="CJ86" i="5"/>
  <c r="CI86" i="5"/>
  <c r="CH86" i="5"/>
  <c r="CG86" i="5"/>
  <c r="CF86" i="5"/>
  <c r="CE86" i="5"/>
  <c r="CD86" i="5"/>
  <c r="CC86" i="5"/>
  <c r="CB86" i="5"/>
  <c r="CA86" i="5"/>
  <c r="BZ86" i="5"/>
  <c r="BY86" i="5"/>
  <c r="BX86" i="5"/>
  <c r="BW86" i="5"/>
  <c r="BV86" i="5"/>
  <c r="BU86" i="5"/>
  <c r="BT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D86" i="5"/>
  <c r="C86" i="5"/>
  <c r="BA86" i="5" s="1"/>
  <c r="AO86" i="5" s="1"/>
  <c r="CJ85" i="5"/>
  <c r="CI85" i="5"/>
  <c r="CH85" i="5"/>
  <c r="CG85" i="5"/>
  <c r="CF85" i="5"/>
  <c r="CE85" i="5"/>
  <c r="CD85" i="5"/>
  <c r="CC85" i="5"/>
  <c r="CB85" i="5"/>
  <c r="CA85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O85" i="5" s="1"/>
  <c r="D85" i="5"/>
  <c r="C85" i="5"/>
  <c r="CJ84" i="5"/>
  <c r="CI84" i="5"/>
  <c r="CH84" i="5"/>
  <c r="CG84" i="5"/>
  <c r="CF84" i="5"/>
  <c r="CE84" i="5"/>
  <c r="CD84" i="5"/>
  <c r="CC84" i="5"/>
  <c r="CB84" i="5"/>
  <c r="CA84" i="5"/>
  <c r="BZ84" i="5"/>
  <c r="BY84" i="5"/>
  <c r="BX84" i="5"/>
  <c r="BW84" i="5"/>
  <c r="BV84" i="5"/>
  <c r="BU84" i="5"/>
  <c r="BT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D84" i="5"/>
  <c r="C84" i="5"/>
  <c r="BS84" i="5" s="1"/>
  <c r="CJ83" i="5"/>
  <c r="CI83" i="5"/>
  <c r="CH83" i="5"/>
  <c r="CG83" i="5"/>
  <c r="CF83" i="5"/>
  <c r="CE83" i="5"/>
  <c r="CD83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O83" i="5" s="1"/>
  <c r="D83" i="5"/>
  <c r="C83" i="5"/>
  <c r="CJ82" i="5"/>
  <c r="CI82" i="5"/>
  <c r="CH82" i="5"/>
  <c r="CG82" i="5"/>
  <c r="CF82" i="5"/>
  <c r="CE82" i="5"/>
  <c r="CD82" i="5"/>
  <c r="CC82" i="5"/>
  <c r="CB82" i="5"/>
  <c r="CA82" i="5"/>
  <c r="BZ82" i="5"/>
  <c r="BY82" i="5"/>
  <c r="BX82" i="5"/>
  <c r="BW82" i="5"/>
  <c r="BV82" i="5"/>
  <c r="BU82" i="5"/>
  <c r="BT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D82" i="5"/>
  <c r="C82" i="5"/>
  <c r="BA82" i="5" s="1"/>
  <c r="AO82" i="5" s="1"/>
  <c r="CJ81" i="5"/>
  <c r="CI81" i="5"/>
  <c r="CH81" i="5"/>
  <c r="CG81" i="5"/>
  <c r="CF81" i="5"/>
  <c r="CE81" i="5"/>
  <c r="CD81" i="5"/>
  <c r="CC81" i="5"/>
  <c r="CB81" i="5"/>
  <c r="CA81" i="5"/>
  <c r="BZ81" i="5"/>
  <c r="BY81" i="5"/>
  <c r="BX81" i="5"/>
  <c r="BW81" i="5"/>
  <c r="BV81" i="5"/>
  <c r="BU81" i="5"/>
  <c r="BT81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O81" i="5" s="1"/>
  <c r="D81" i="5"/>
  <c r="C81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D80" i="5"/>
  <c r="C80" i="5"/>
  <c r="BS80" i="5" s="1"/>
  <c r="CJ79" i="5"/>
  <c r="CI79" i="5"/>
  <c r="CH79" i="5"/>
  <c r="CG79" i="5"/>
  <c r="CF79" i="5"/>
  <c r="CE79" i="5"/>
  <c r="CD79" i="5"/>
  <c r="CC79" i="5"/>
  <c r="CB79" i="5"/>
  <c r="CA79" i="5"/>
  <c r="BZ79" i="5"/>
  <c r="BY79" i="5"/>
  <c r="BX79" i="5"/>
  <c r="BW79" i="5"/>
  <c r="BV79" i="5"/>
  <c r="BU79" i="5"/>
  <c r="BT79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O79" i="5" s="1"/>
  <c r="D79" i="5"/>
  <c r="C79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D78" i="5"/>
  <c r="C78" i="5"/>
  <c r="BA78" i="5" s="1"/>
  <c r="AO78" i="5" s="1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O77" i="5" s="1"/>
  <c r="D77" i="5"/>
  <c r="C77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D76" i="5"/>
  <c r="C76" i="5"/>
  <c r="BS76" i="5" s="1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O75" i="5" s="1"/>
  <c r="D75" i="5"/>
  <c r="C75" i="5"/>
  <c r="CJ74" i="5"/>
  <c r="CI74" i="5"/>
  <c r="CH74" i="5"/>
  <c r="CG74" i="5"/>
  <c r="CF74" i="5"/>
  <c r="CE74" i="5"/>
  <c r="CD74" i="5"/>
  <c r="CC74" i="5"/>
  <c r="CB74" i="5"/>
  <c r="CA74" i="5"/>
  <c r="BZ74" i="5"/>
  <c r="BY74" i="5"/>
  <c r="BX74" i="5"/>
  <c r="BW74" i="5"/>
  <c r="BV74" i="5"/>
  <c r="BU74" i="5"/>
  <c r="BT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D74" i="5"/>
  <c r="C74" i="5"/>
  <c r="BA74" i="5" s="1"/>
  <c r="AO74" i="5" s="1"/>
  <c r="CJ73" i="5"/>
  <c r="CI73" i="5"/>
  <c r="CH73" i="5"/>
  <c r="CG73" i="5"/>
  <c r="CF73" i="5"/>
  <c r="CE73" i="5"/>
  <c r="CD73" i="5"/>
  <c r="CC73" i="5"/>
  <c r="CB73" i="5"/>
  <c r="CA73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O73" i="5" s="1"/>
  <c r="D73" i="5"/>
  <c r="C73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D72" i="5"/>
  <c r="C72" i="5"/>
  <c r="BS72" i="5" s="1"/>
  <c r="CJ71" i="5"/>
  <c r="CI71" i="5"/>
  <c r="CH71" i="5"/>
  <c r="CG71" i="5"/>
  <c r="CF71" i="5"/>
  <c r="CE71" i="5"/>
  <c r="CD71" i="5"/>
  <c r="CC71" i="5"/>
  <c r="CB71" i="5"/>
  <c r="CA71" i="5"/>
  <c r="BZ71" i="5"/>
  <c r="BY71" i="5"/>
  <c r="BX71" i="5"/>
  <c r="BW71" i="5"/>
  <c r="BV71" i="5"/>
  <c r="BU71" i="5"/>
  <c r="BT71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O71" i="5" s="1"/>
  <c r="D71" i="5"/>
  <c r="C71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D70" i="5"/>
  <c r="C70" i="5"/>
  <c r="BA70" i="5" s="1"/>
  <c r="AO70" i="5" s="1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O69" i="5" s="1"/>
  <c r="D69" i="5"/>
  <c r="C69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D64" i="5"/>
  <c r="C64" i="5"/>
  <c r="BS64" i="5" s="1"/>
  <c r="CJ63" i="5"/>
  <c r="CI63" i="5"/>
  <c r="CH63" i="5"/>
  <c r="CG63" i="5"/>
  <c r="CF63" i="5"/>
  <c r="CE63" i="5"/>
  <c r="CD63" i="5"/>
  <c r="CC63" i="5"/>
  <c r="CB63" i="5"/>
  <c r="CA63" i="5"/>
  <c r="BZ63" i="5"/>
  <c r="BY63" i="5"/>
  <c r="BX63" i="5"/>
  <c r="BW63" i="5"/>
  <c r="BV63" i="5"/>
  <c r="BU63" i="5"/>
  <c r="BT63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O63" i="5" s="1"/>
  <c r="D63" i="5"/>
  <c r="C63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D62" i="5"/>
  <c r="C62" i="5"/>
  <c r="BA62" i="5" s="1"/>
  <c r="AO62" i="5" s="1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O61" i="5" s="1"/>
  <c r="D61" i="5"/>
  <c r="C61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D60" i="5"/>
  <c r="C60" i="5"/>
  <c r="BS60" i="5" s="1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O59" i="5" s="1"/>
  <c r="D59" i="5"/>
  <c r="C59" i="5"/>
  <c r="CJ58" i="5"/>
  <c r="CI58" i="5"/>
  <c r="CH58" i="5"/>
  <c r="CG58" i="5"/>
  <c r="CF58" i="5"/>
  <c r="CE58" i="5"/>
  <c r="CD58" i="5"/>
  <c r="CC58" i="5"/>
  <c r="CB58" i="5"/>
  <c r="CA58" i="5"/>
  <c r="BZ58" i="5"/>
  <c r="BY58" i="5"/>
  <c r="BX58" i="5"/>
  <c r="BW58" i="5"/>
  <c r="BV58" i="5"/>
  <c r="BU58" i="5"/>
  <c r="BT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D58" i="5"/>
  <c r="C58" i="5"/>
  <c r="BA58" i="5" s="1"/>
  <c r="AO58" i="5" s="1"/>
  <c r="CJ57" i="5"/>
  <c r="CI57" i="5"/>
  <c r="CH57" i="5"/>
  <c r="CG57" i="5"/>
  <c r="CF57" i="5"/>
  <c r="CE57" i="5"/>
  <c r="CD57" i="5"/>
  <c r="CC57" i="5"/>
  <c r="CB57" i="5"/>
  <c r="CA57" i="5"/>
  <c r="BZ57" i="5"/>
  <c r="BY57" i="5"/>
  <c r="BX57" i="5"/>
  <c r="BW57" i="5"/>
  <c r="BV57" i="5"/>
  <c r="BU57" i="5"/>
  <c r="BT57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O57" i="5" s="1"/>
  <c r="D57" i="5"/>
  <c r="C57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D56" i="5"/>
  <c r="C56" i="5"/>
  <c r="BS56" i="5" s="1"/>
  <c r="CJ55" i="5"/>
  <c r="CI55" i="5"/>
  <c r="CH55" i="5"/>
  <c r="CG55" i="5"/>
  <c r="CF55" i="5"/>
  <c r="CE55" i="5"/>
  <c r="CD55" i="5"/>
  <c r="CC55" i="5"/>
  <c r="CB55" i="5"/>
  <c r="CA55" i="5"/>
  <c r="BZ55" i="5"/>
  <c r="BY55" i="5"/>
  <c r="BX55" i="5"/>
  <c r="BW55" i="5"/>
  <c r="BV55" i="5"/>
  <c r="BU55" i="5"/>
  <c r="BT55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O55" i="5" s="1"/>
  <c r="D55" i="5"/>
  <c r="C55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D54" i="5"/>
  <c r="C54" i="5"/>
  <c r="BA54" i="5" s="1"/>
  <c r="AO54" i="5" s="1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O53" i="5" s="1"/>
  <c r="D53" i="5"/>
  <c r="C53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D52" i="5"/>
  <c r="C52" i="5"/>
  <c r="BS52" i="5" s="1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O51" i="5" s="1"/>
  <c r="D51" i="5"/>
  <c r="C51" i="5"/>
  <c r="CJ50" i="5"/>
  <c r="CI50" i="5"/>
  <c r="CH50" i="5"/>
  <c r="CG50" i="5"/>
  <c r="CF50" i="5"/>
  <c r="CE50" i="5"/>
  <c r="CD50" i="5"/>
  <c r="CC50" i="5"/>
  <c r="CB50" i="5"/>
  <c r="CA50" i="5"/>
  <c r="BZ50" i="5"/>
  <c r="BY50" i="5"/>
  <c r="BX50" i="5"/>
  <c r="BW50" i="5"/>
  <c r="BV50" i="5"/>
  <c r="BU50" i="5"/>
  <c r="BT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D50" i="5"/>
  <c r="C50" i="5"/>
  <c r="BA50" i="5" s="1"/>
  <c r="AO50" i="5" s="1"/>
  <c r="CJ49" i="5"/>
  <c r="CI49" i="5"/>
  <c r="CH49" i="5"/>
  <c r="CG49" i="5"/>
  <c r="CF49" i="5"/>
  <c r="CE49" i="5"/>
  <c r="CD49" i="5"/>
  <c r="CC49" i="5"/>
  <c r="CB49" i="5"/>
  <c r="CA49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O49" i="5" s="1"/>
  <c r="D49" i="5"/>
  <c r="C49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D48" i="5"/>
  <c r="C48" i="5"/>
  <c r="BS48" i="5" s="1"/>
  <c r="CJ47" i="5"/>
  <c r="CI47" i="5"/>
  <c r="CH47" i="5"/>
  <c r="CG47" i="5"/>
  <c r="CF47" i="5"/>
  <c r="CE47" i="5"/>
  <c r="CD47" i="5"/>
  <c r="CC47" i="5"/>
  <c r="CB47" i="5"/>
  <c r="CA47" i="5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O47" i="5" s="1"/>
  <c r="D47" i="5"/>
  <c r="C47" i="5"/>
  <c r="BW42" i="5"/>
  <c r="BV42" i="5"/>
  <c r="BU42" i="5"/>
  <c r="BT42" i="5"/>
  <c r="BS42" i="5"/>
  <c r="BE42" i="5"/>
  <c r="BD42" i="5"/>
  <c r="BC42" i="5"/>
  <c r="BB42" i="5"/>
  <c r="R42" i="5" s="1"/>
  <c r="BA42" i="5"/>
  <c r="BW41" i="5"/>
  <c r="BV41" i="5"/>
  <c r="BU41" i="5"/>
  <c r="BT41" i="5"/>
  <c r="BS41" i="5"/>
  <c r="BE41" i="5"/>
  <c r="BD41" i="5"/>
  <c r="BC41" i="5"/>
  <c r="BB41" i="5"/>
  <c r="BA41" i="5"/>
  <c r="R41" i="5" s="1"/>
  <c r="BW40" i="5"/>
  <c r="BV40" i="5"/>
  <c r="BU40" i="5"/>
  <c r="BT40" i="5"/>
  <c r="BS40" i="5"/>
  <c r="BE40" i="5"/>
  <c r="BD40" i="5"/>
  <c r="BC40" i="5"/>
  <c r="BB40" i="5"/>
  <c r="BA40" i="5"/>
  <c r="R40" i="5"/>
  <c r="BW39" i="5"/>
  <c r="BV39" i="5"/>
  <c r="BU39" i="5"/>
  <c r="BT39" i="5"/>
  <c r="BS39" i="5"/>
  <c r="BE39" i="5"/>
  <c r="BD39" i="5"/>
  <c r="BC39" i="5"/>
  <c r="BB39" i="5"/>
  <c r="BA39" i="5"/>
  <c r="R39" i="5" s="1"/>
  <c r="BW38" i="5"/>
  <c r="BV38" i="5"/>
  <c r="BU38" i="5"/>
  <c r="BT38" i="5"/>
  <c r="BS38" i="5"/>
  <c r="BE38" i="5"/>
  <c r="BD38" i="5"/>
  <c r="BC38" i="5"/>
  <c r="BB38" i="5"/>
  <c r="R38" i="5" s="1"/>
  <c r="BA38" i="5"/>
  <c r="BW34" i="5"/>
  <c r="BV34" i="5"/>
  <c r="BU34" i="5"/>
  <c r="BT34" i="5"/>
  <c r="BS34" i="5"/>
  <c r="BE34" i="5"/>
  <c r="BD34" i="5"/>
  <c r="BC34" i="5"/>
  <c r="BB34" i="5"/>
  <c r="BA34" i="5"/>
  <c r="R34" i="5" s="1"/>
  <c r="BW33" i="5"/>
  <c r="BV33" i="5"/>
  <c r="BU33" i="5"/>
  <c r="BT33" i="5"/>
  <c r="BS33" i="5"/>
  <c r="BE33" i="5"/>
  <c r="BD33" i="5"/>
  <c r="BC33" i="5"/>
  <c r="BB33" i="5"/>
  <c r="BA33" i="5"/>
  <c r="R33" i="5"/>
  <c r="BW32" i="5"/>
  <c r="BV32" i="5"/>
  <c r="BU32" i="5"/>
  <c r="BT32" i="5"/>
  <c r="BS32" i="5"/>
  <c r="BE32" i="5"/>
  <c r="BD32" i="5"/>
  <c r="BC32" i="5"/>
  <c r="BB32" i="5"/>
  <c r="BA32" i="5"/>
  <c r="R32" i="5" s="1"/>
  <c r="BW31" i="5"/>
  <c r="BV31" i="5"/>
  <c r="BU31" i="5"/>
  <c r="BT31" i="5"/>
  <c r="BS31" i="5"/>
  <c r="BE31" i="5"/>
  <c r="BD31" i="5"/>
  <c r="BC31" i="5"/>
  <c r="BB31" i="5"/>
  <c r="R31" i="5" s="1"/>
  <c r="BA31" i="5"/>
  <c r="BW30" i="5"/>
  <c r="BV30" i="5"/>
  <c r="BU30" i="5"/>
  <c r="BT30" i="5"/>
  <c r="BS30" i="5"/>
  <c r="BE30" i="5"/>
  <c r="BD30" i="5"/>
  <c r="BC30" i="5"/>
  <c r="BB30" i="5"/>
  <c r="BA30" i="5"/>
  <c r="R30" i="5" s="1"/>
  <c r="BV26" i="5"/>
  <c r="BT26" i="5"/>
  <c r="BS26" i="5"/>
  <c r="BD26" i="5"/>
  <c r="BB26" i="5"/>
  <c r="BA26" i="5"/>
  <c r="N26" i="5"/>
  <c r="F26" i="5"/>
  <c r="BU26" i="5" s="1"/>
  <c r="BU25" i="5"/>
  <c r="BT25" i="5"/>
  <c r="BS25" i="5"/>
  <c r="BC25" i="5"/>
  <c r="BB25" i="5"/>
  <c r="BA25" i="5"/>
  <c r="N25" i="5"/>
  <c r="BV25" i="5" s="1"/>
  <c r="F25" i="5"/>
  <c r="BV24" i="5"/>
  <c r="BT24" i="5"/>
  <c r="BS24" i="5"/>
  <c r="BD24" i="5"/>
  <c r="BB24" i="5"/>
  <c r="BA24" i="5"/>
  <c r="N24" i="5"/>
  <c r="F24" i="5"/>
  <c r="BU24" i="5" s="1"/>
  <c r="BU23" i="5"/>
  <c r="BT23" i="5"/>
  <c r="BS23" i="5"/>
  <c r="BC23" i="5"/>
  <c r="BB23" i="5"/>
  <c r="BA23" i="5"/>
  <c r="N23" i="5"/>
  <c r="F23" i="5"/>
  <c r="BV22" i="5"/>
  <c r="BT22" i="5"/>
  <c r="BS22" i="5"/>
  <c r="BD22" i="5"/>
  <c r="BB22" i="5"/>
  <c r="BA22" i="5"/>
  <c r="N22" i="5"/>
  <c r="F22" i="5"/>
  <c r="BT21" i="5"/>
  <c r="BS21" i="5"/>
  <c r="BB21" i="5"/>
  <c r="BA21" i="5"/>
  <c r="N21" i="5"/>
  <c r="BV21" i="5" s="1"/>
  <c r="F21" i="5"/>
  <c r="E21" i="5"/>
  <c r="BT20" i="5"/>
  <c r="BB20" i="5"/>
  <c r="N20" i="5"/>
  <c r="BV20" i="5" s="1"/>
  <c r="F20" i="5"/>
  <c r="E20" i="5"/>
  <c r="BU19" i="5"/>
  <c r="BT19" i="5"/>
  <c r="BS19" i="5"/>
  <c r="BC19" i="5"/>
  <c r="BB19" i="5"/>
  <c r="BA19" i="5"/>
  <c r="N19" i="5"/>
  <c r="BV19" i="5" s="1"/>
  <c r="F19" i="5"/>
  <c r="BV18" i="5"/>
  <c r="BD18" i="5"/>
  <c r="N18" i="5"/>
  <c r="M18" i="5"/>
  <c r="BT18" i="5" s="1"/>
  <c r="F18" i="5"/>
  <c r="E18" i="5"/>
  <c r="BS17" i="5"/>
  <c r="BA17" i="5"/>
  <c r="N17" i="5"/>
  <c r="BV17" i="5" s="1"/>
  <c r="M17" i="5"/>
  <c r="BT17" i="5" s="1"/>
  <c r="F17" i="5"/>
  <c r="E17" i="5"/>
  <c r="BB16" i="5"/>
  <c r="N16" i="5"/>
  <c r="M16" i="5"/>
  <c r="BV16" i="5" s="1"/>
  <c r="F16" i="5"/>
  <c r="E16" i="5"/>
  <c r="BS15" i="5"/>
  <c r="BA15" i="5"/>
  <c r="N15" i="5"/>
  <c r="M15" i="5"/>
  <c r="BT15" i="5" s="1"/>
  <c r="F15" i="5"/>
  <c r="BU15" i="5" s="1"/>
  <c r="E15" i="5"/>
  <c r="N14" i="5"/>
  <c r="M14" i="5"/>
  <c r="BB14" i="5" s="1"/>
  <c r="F14" i="5"/>
  <c r="E14" i="5"/>
  <c r="BU13" i="5"/>
  <c r="BS13" i="5"/>
  <c r="BA13" i="5"/>
  <c r="N13" i="5"/>
  <c r="M13" i="5"/>
  <c r="BT13" i="5" s="1"/>
  <c r="F13" i="5"/>
  <c r="BC13" i="5" s="1"/>
  <c r="E13" i="5"/>
  <c r="BV12" i="5"/>
  <c r="BT12" i="5"/>
  <c r="BB12" i="5"/>
  <c r="N12" i="5"/>
  <c r="M12" i="5"/>
  <c r="BD12" i="5" s="1"/>
  <c r="F12" i="5"/>
  <c r="E12" i="5"/>
  <c r="BU11" i="5"/>
  <c r="BS11" i="5"/>
  <c r="BA11" i="5"/>
  <c r="N11" i="5"/>
  <c r="M11" i="5"/>
  <c r="BT11" i="5" s="1"/>
  <c r="F11" i="5"/>
  <c r="BC11" i="5" s="1"/>
  <c r="E11" i="5"/>
  <c r="A5" i="5"/>
  <c r="A4" i="5"/>
  <c r="A3" i="5"/>
  <c r="A2" i="5"/>
  <c r="Q13" i="6" l="1"/>
  <c r="Q11" i="6"/>
  <c r="Q17" i="6"/>
  <c r="BC15" i="5"/>
  <c r="BU20" i="5"/>
  <c r="BC20" i="5"/>
  <c r="Q23" i="5"/>
  <c r="BV13" i="5"/>
  <c r="BD13" i="5"/>
  <c r="BT14" i="5"/>
  <c r="Q22" i="5"/>
  <c r="BS14" i="5"/>
  <c r="BA14" i="5"/>
  <c r="BV14" i="5"/>
  <c r="BT16" i="5"/>
  <c r="BV11" i="5"/>
  <c r="BD11" i="5"/>
  <c r="Q11" i="5" s="1"/>
  <c r="BD14" i="5"/>
  <c r="BU17" i="5"/>
  <c r="BC17" i="5"/>
  <c r="BU12" i="5"/>
  <c r="BC12" i="5"/>
  <c r="BS12" i="5"/>
  <c r="BA12" i="5"/>
  <c r="Q12" i="5" s="1"/>
  <c r="BD16" i="5"/>
  <c r="BS18" i="5"/>
  <c r="BA18" i="5"/>
  <c r="BS20" i="5"/>
  <c r="BV15" i="5"/>
  <c r="BD15" i="5"/>
  <c r="BU18" i="5"/>
  <c r="BU22" i="5"/>
  <c r="BC22" i="5"/>
  <c r="BU14" i="5"/>
  <c r="BU16" i="5"/>
  <c r="BC16" i="5"/>
  <c r="BS16" i="5"/>
  <c r="BA16" i="5"/>
  <c r="BA20" i="5"/>
  <c r="BU21" i="5"/>
  <c r="BC21" i="5"/>
  <c r="BV23" i="5"/>
  <c r="BD23" i="5"/>
  <c r="BB18" i="5"/>
  <c r="BB11" i="5"/>
  <c r="BC14" i="5"/>
  <c r="BB15" i="5"/>
  <c r="Q15" i="5" s="1"/>
  <c r="BD17" i="5"/>
  <c r="BC18" i="5"/>
  <c r="BD19" i="5"/>
  <c r="Q19" i="5" s="1"/>
  <c r="BD20" i="5"/>
  <c r="BD21" i="5"/>
  <c r="Q21" i="5" s="1"/>
  <c r="BC24" i="5"/>
  <c r="Q24" i="5" s="1"/>
  <c r="BD25" i="5"/>
  <c r="Q25" i="5" s="1"/>
  <c r="BA48" i="5"/>
  <c r="AO48" i="5" s="1"/>
  <c r="BS50" i="5"/>
  <c r="BA52" i="5"/>
  <c r="AO52" i="5" s="1"/>
  <c r="BS54" i="5"/>
  <c r="BA56" i="5"/>
  <c r="AO56" i="5" s="1"/>
  <c r="BS58" i="5"/>
  <c r="BA60" i="5"/>
  <c r="AO60" i="5" s="1"/>
  <c r="BS62" i="5"/>
  <c r="BA64" i="5"/>
  <c r="AO64" i="5" s="1"/>
  <c r="BS70" i="5"/>
  <c r="BA72" i="5"/>
  <c r="AO72" i="5" s="1"/>
  <c r="BS74" i="5"/>
  <c r="BA76" i="5"/>
  <c r="AO76" i="5" s="1"/>
  <c r="BS78" i="5"/>
  <c r="BA80" i="5"/>
  <c r="AO80" i="5" s="1"/>
  <c r="BS82" i="5"/>
  <c r="BA84" i="5"/>
  <c r="AO84" i="5" s="1"/>
  <c r="BS86" i="5"/>
  <c r="BB13" i="5"/>
  <c r="Q13" i="5" s="1"/>
  <c r="BB17" i="5"/>
  <c r="Q17" i="5" s="1"/>
  <c r="BC26" i="5"/>
  <c r="Q26" i="5" s="1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D86" i="4"/>
  <c r="C86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O85" i="4" s="1"/>
  <c r="D85" i="4"/>
  <c r="C85" i="4"/>
  <c r="BS85" i="4" s="1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O84" i="4"/>
  <c r="D84" i="4"/>
  <c r="C84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D83" i="4"/>
  <c r="C83" i="4"/>
  <c r="BA83" i="4" s="1"/>
  <c r="AO83" i="4" s="1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D82" i="4"/>
  <c r="C82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O81" i="4" s="1"/>
  <c r="D81" i="4"/>
  <c r="C81" i="4"/>
  <c r="BS81" i="4" s="1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O80" i="4"/>
  <c r="D80" i="4"/>
  <c r="C80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D79" i="4"/>
  <c r="C79" i="4"/>
  <c r="BA79" i="4" s="1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D78" i="4"/>
  <c r="C78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O77" i="4" s="1"/>
  <c r="D77" i="4"/>
  <c r="C77" i="4"/>
  <c r="BS77" i="4" s="1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AO76" i="4" s="1"/>
  <c r="BC76" i="4"/>
  <c r="BB76" i="4"/>
  <c r="BA76" i="4"/>
  <c r="D76" i="4"/>
  <c r="C76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D75" i="4"/>
  <c r="C75" i="4"/>
  <c r="BA75" i="4" s="1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D74" i="4"/>
  <c r="C74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O73" i="4" s="1"/>
  <c r="D73" i="4"/>
  <c r="C73" i="4"/>
  <c r="BS73" i="4" s="1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O72" i="4"/>
  <c r="D72" i="4"/>
  <c r="C72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D71" i="4"/>
  <c r="C71" i="4"/>
  <c r="BA71" i="4" s="1"/>
  <c r="AO71" i="4" s="1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D70" i="4"/>
  <c r="C70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O69" i="4" s="1"/>
  <c r="D69" i="4"/>
  <c r="C69" i="4"/>
  <c r="BS69" i="4" s="1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O64" i="4"/>
  <c r="D64" i="4"/>
  <c r="C64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D63" i="4"/>
  <c r="C63" i="4"/>
  <c r="BA63" i="4" s="1"/>
  <c r="AO63" i="4" s="1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D62" i="4"/>
  <c r="C62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D61" i="4"/>
  <c r="C61" i="4"/>
  <c r="BS61" i="4" s="1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O60" i="4"/>
  <c r="D60" i="4"/>
  <c r="C60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D59" i="4"/>
  <c r="C59" i="4"/>
  <c r="BA59" i="4" s="1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D58" i="4"/>
  <c r="C58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O57" i="4" s="1"/>
  <c r="D57" i="4"/>
  <c r="C57" i="4"/>
  <c r="BS57" i="4" s="1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O56" i="4"/>
  <c r="D56" i="4"/>
  <c r="C56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D55" i="4"/>
  <c r="C55" i="4"/>
  <c r="BA55" i="4" s="1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D54" i="4"/>
  <c r="C54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O53" i="4" s="1"/>
  <c r="D53" i="4"/>
  <c r="C53" i="4"/>
  <c r="BS53" i="4" s="1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O52" i="4"/>
  <c r="D52" i="4"/>
  <c r="C52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D51" i="4"/>
  <c r="C51" i="4"/>
  <c r="BA51" i="4" s="1"/>
  <c r="AO51" i="4" s="1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D50" i="4"/>
  <c r="C50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O49" i="4" s="1"/>
  <c r="D49" i="4"/>
  <c r="C49" i="4"/>
  <c r="BS49" i="4" s="1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O48" i="4"/>
  <c r="D48" i="4"/>
  <c r="C48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D47" i="4"/>
  <c r="C47" i="4"/>
  <c r="BA47" i="4" s="1"/>
  <c r="AO47" i="4" s="1"/>
  <c r="BW42" i="4"/>
  <c r="BV42" i="4"/>
  <c r="BU42" i="4"/>
  <c r="BT42" i="4"/>
  <c r="BS42" i="4"/>
  <c r="BE42" i="4"/>
  <c r="BD42" i="4"/>
  <c r="BC42" i="4"/>
  <c r="BB42" i="4"/>
  <c r="BA42" i="4"/>
  <c r="R42" i="4"/>
  <c r="BW41" i="4"/>
  <c r="BV41" i="4"/>
  <c r="BU41" i="4"/>
  <c r="BT41" i="4"/>
  <c r="BS41" i="4"/>
  <c r="BE41" i="4"/>
  <c r="BD41" i="4"/>
  <c r="BC41" i="4"/>
  <c r="R41" i="4" s="1"/>
  <c r="BB41" i="4"/>
  <c r="BA41" i="4"/>
  <c r="BW40" i="4"/>
  <c r="BV40" i="4"/>
  <c r="BU40" i="4"/>
  <c r="BT40" i="4"/>
  <c r="BS40" i="4"/>
  <c r="BE40" i="4"/>
  <c r="BD40" i="4"/>
  <c r="BC40" i="4"/>
  <c r="BB40" i="4"/>
  <c r="BA40" i="4"/>
  <c r="R40" i="4" s="1"/>
  <c r="BW39" i="4"/>
  <c r="BV39" i="4"/>
  <c r="BU39" i="4"/>
  <c r="BT39" i="4"/>
  <c r="BS39" i="4"/>
  <c r="BE39" i="4"/>
  <c r="BD39" i="4"/>
  <c r="BC39" i="4"/>
  <c r="BB39" i="4"/>
  <c r="BA39" i="4"/>
  <c r="R39" i="4" s="1"/>
  <c r="BW38" i="4"/>
  <c r="BV38" i="4"/>
  <c r="BU38" i="4"/>
  <c r="BT38" i="4"/>
  <c r="BS38" i="4"/>
  <c r="BE38" i="4"/>
  <c r="BD38" i="4"/>
  <c r="BC38" i="4"/>
  <c r="BB38" i="4"/>
  <c r="BA38" i="4"/>
  <c r="R38" i="4"/>
  <c r="BW34" i="4"/>
  <c r="BV34" i="4"/>
  <c r="BU34" i="4"/>
  <c r="BT34" i="4"/>
  <c r="BS34" i="4"/>
  <c r="BE34" i="4"/>
  <c r="BD34" i="4"/>
  <c r="BC34" i="4"/>
  <c r="R34" i="4" s="1"/>
  <c r="BB34" i="4"/>
  <c r="BA34" i="4"/>
  <c r="BW33" i="4"/>
  <c r="BV33" i="4"/>
  <c r="BU33" i="4"/>
  <c r="BT33" i="4"/>
  <c r="BS33" i="4"/>
  <c r="BE33" i="4"/>
  <c r="BD33" i="4"/>
  <c r="BC33" i="4"/>
  <c r="BB33" i="4"/>
  <c r="BA33" i="4"/>
  <c r="BW32" i="4"/>
  <c r="BV32" i="4"/>
  <c r="BU32" i="4"/>
  <c r="BT32" i="4"/>
  <c r="BS32" i="4"/>
  <c r="BE32" i="4"/>
  <c r="BD32" i="4"/>
  <c r="BC32" i="4"/>
  <c r="BB32" i="4"/>
  <c r="BA32" i="4"/>
  <c r="R32" i="4" s="1"/>
  <c r="BW31" i="4"/>
  <c r="BV31" i="4"/>
  <c r="BU31" i="4"/>
  <c r="BT31" i="4"/>
  <c r="BS31" i="4"/>
  <c r="BE31" i="4"/>
  <c r="BD31" i="4"/>
  <c r="BC31" i="4"/>
  <c r="BB31" i="4"/>
  <c r="BA31" i="4"/>
  <c r="R31" i="4"/>
  <c r="BW30" i="4"/>
  <c r="BV30" i="4"/>
  <c r="BU30" i="4"/>
  <c r="BT30" i="4"/>
  <c r="BS30" i="4"/>
  <c r="BE30" i="4"/>
  <c r="BD30" i="4"/>
  <c r="BC30" i="4"/>
  <c r="R30" i="4" s="1"/>
  <c r="BB30" i="4"/>
  <c r="BA30" i="4"/>
  <c r="BV26" i="4"/>
  <c r="BU26" i="4"/>
  <c r="BT26" i="4"/>
  <c r="BS26" i="4"/>
  <c r="BD26" i="4"/>
  <c r="BC26" i="4"/>
  <c r="BB26" i="4"/>
  <c r="BA26" i="4"/>
  <c r="Q26" i="4"/>
  <c r="N26" i="4"/>
  <c r="F26" i="4"/>
  <c r="BU25" i="4"/>
  <c r="BT25" i="4"/>
  <c r="BS25" i="4"/>
  <c r="BC25" i="4"/>
  <c r="BB25" i="4"/>
  <c r="BA25" i="4"/>
  <c r="N25" i="4"/>
  <c r="F25" i="4"/>
  <c r="BT24" i="4"/>
  <c r="BS24" i="4"/>
  <c r="BB24" i="4"/>
  <c r="BA24" i="4"/>
  <c r="N24" i="4"/>
  <c r="BV24" i="4" s="1"/>
  <c r="F24" i="4"/>
  <c r="BV23" i="4"/>
  <c r="BT23" i="4"/>
  <c r="BS23" i="4"/>
  <c r="BD23" i="4"/>
  <c r="BB23" i="4"/>
  <c r="BA23" i="4"/>
  <c r="N23" i="4"/>
  <c r="F23" i="4"/>
  <c r="BU23" i="4" s="1"/>
  <c r="BV22" i="4"/>
  <c r="BU22" i="4"/>
  <c r="BT22" i="4"/>
  <c r="BS22" i="4"/>
  <c r="BD22" i="4"/>
  <c r="BC22" i="4"/>
  <c r="BB22" i="4"/>
  <c r="BA22" i="4"/>
  <c r="Q22" i="4"/>
  <c r="N22" i="4"/>
  <c r="F22" i="4"/>
  <c r="BU21" i="4"/>
  <c r="BT21" i="4"/>
  <c r="BS21" i="4"/>
  <c r="BC21" i="4"/>
  <c r="BB21" i="4"/>
  <c r="BA21" i="4"/>
  <c r="N21" i="4"/>
  <c r="F21" i="4"/>
  <c r="BT20" i="4"/>
  <c r="BS20" i="4"/>
  <c r="BB20" i="4"/>
  <c r="BA20" i="4"/>
  <c r="N20" i="4"/>
  <c r="BV20" i="4" s="1"/>
  <c r="F20" i="4"/>
  <c r="BV19" i="4"/>
  <c r="BT19" i="4"/>
  <c r="BS19" i="4"/>
  <c r="BD19" i="4"/>
  <c r="BB19" i="4"/>
  <c r="BA19" i="4"/>
  <c r="N19" i="4"/>
  <c r="F19" i="4"/>
  <c r="BU19" i="4" s="1"/>
  <c r="BV18" i="4"/>
  <c r="BD18" i="4"/>
  <c r="N18" i="4"/>
  <c r="M18" i="4"/>
  <c r="BT18" i="4" s="1"/>
  <c r="F18" i="4"/>
  <c r="BU18" i="4" s="1"/>
  <c r="E18" i="4"/>
  <c r="BS17" i="4"/>
  <c r="BA17" i="4"/>
  <c r="N17" i="4"/>
  <c r="M17" i="4"/>
  <c r="BV17" i="4" s="1"/>
  <c r="F17" i="4"/>
  <c r="E17" i="4"/>
  <c r="BU16" i="4"/>
  <c r="BS16" i="4"/>
  <c r="BC16" i="4"/>
  <c r="BB16" i="4"/>
  <c r="BA16" i="4"/>
  <c r="N16" i="4"/>
  <c r="M16" i="4"/>
  <c r="BT16" i="4" s="1"/>
  <c r="F16" i="4"/>
  <c r="E16" i="4"/>
  <c r="BU15" i="4"/>
  <c r="BC15" i="4"/>
  <c r="N15" i="4"/>
  <c r="M15" i="4"/>
  <c r="BT15" i="4" s="1"/>
  <c r="F15" i="4"/>
  <c r="E15" i="4"/>
  <c r="BS15" i="4" s="1"/>
  <c r="BV14" i="4"/>
  <c r="BD14" i="4"/>
  <c r="N14" i="4"/>
  <c r="M14" i="4"/>
  <c r="BT14" i="4" s="1"/>
  <c r="F14" i="4"/>
  <c r="E14" i="4"/>
  <c r="BS14" i="4" s="1"/>
  <c r="BT13" i="4"/>
  <c r="BS13" i="4"/>
  <c r="BB13" i="4"/>
  <c r="BA13" i="4"/>
  <c r="N13" i="4"/>
  <c r="M13" i="4"/>
  <c r="F13" i="4"/>
  <c r="E13" i="4"/>
  <c r="BU12" i="4"/>
  <c r="BS12" i="4"/>
  <c r="BC12" i="4"/>
  <c r="BA12" i="4"/>
  <c r="N12" i="4"/>
  <c r="M12" i="4"/>
  <c r="BB12" i="4" s="1"/>
  <c r="F12" i="4"/>
  <c r="E12" i="4"/>
  <c r="BU11" i="4"/>
  <c r="N11" i="4"/>
  <c r="BD11" i="4" s="1"/>
  <c r="M11" i="4"/>
  <c r="BT11" i="4" s="1"/>
  <c r="F11" i="4"/>
  <c r="E11" i="4"/>
  <c r="A5" i="4"/>
  <c r="A4" i="4"/>
  <c r="A3" i="4"/>
  <c r="A2" i="4"/>
  <c r="A172" i="6" l="1"/>
  <c r="Q16" i="5"/>
  <c r="Q20" i="5"/>
  <c r="Q18" i="5"/>
  <c r="Q14" i="5"/>
  <c r="A172" i="5" s="1"/>
  <c r="BA86" i="4"/>
  <c r="AO86" i="4" s="1"/>
  <c r="BS86" i="4"/>
  <c r="BS11" i="4"/>
  <c r="BA11" i="4"/>
  <c r="Q11" i="4" s="1"/>
  <c r="BV21" i="4"/>
  <c r="BD21" i="4"/>
  <c r="BA74" i="4"/>
  <c r="AO74" i="4" s="1"/>
  <c r="BS74" i="4"/>
  <c r="AO75" i="4"/>
  <c r="BC11" i="4"/>
  <c r="Q12" i="4"/>
  <c r="BT12" i="4"/>
  <c r="BV13" i="4"/>
  <c r="BD13" i="4"/>
  <c r="BV16" i="4"/>
  <c r="BU17" i="4"/>
  <c r="BC17" i="4"/>
  <c r="BC20" i="4"/>
  <c r="Q20" i="4" s="1"/>
  <c r="BU20" i="4"/>
  <c r="BV25" i="4"/>
  <c r="BD25" i="4"/>
  <c r="BA58" i="4"/>
  <c r="AO58" i="4" s="1"/>
  <c r="BS58" i="4"/>
  <c r="AO59" i="4"/>
  <c r="BA78" i="4"/>
  <c r="AO78" i="4" s="1"/>
  <c r="BS78" i="4"/>
  <c r="AO79" i="4"/>
  <c r="BD15" i="4"/>
  <c r="BV15" i="4"/>
  <c r="Q21" i="4"/>
  <c r="BA50" i="4"/>
  <c r="AO50" i="4" s="1"/>
  <c r="BS50" i="4"/>
  <c r="AO61" i="4"/>
  <c r="BA70" i="4"/>
  <c r="AO70" i="4" s="1"/>
  <c r="BS70" i="4"/>
  <c r="BV11" i="4"/>
  <c r="BV12" i="4"/>
  <c r="BD12" i="4"/>
  <c r="BU13" i="4"/>
  <c r="BC13" i="4"/>
  <c r="Q13" i="4" s="1"/>
  <c r="BU14" i="4"/>
  <c r="BC14" i="4"/>
  <c r="BA14" i="4"/>
  <c r="Q14" i="4" s="1"/>
  <c r="Q25" i="4"/>
  <c r="BA54" i="4"/>
  <c r="AO54" i="4" s="1"/>
  <c r="BS54" i="4"/>
  <c r="AO55" i="4"/>
  <c r="BA18" i="4"/>
  <c r="Q18" i="4" s="1"/>
  <c r="BS18" i="4"/>
  <c r="BU24" i="4"/>
  <c r="BC24" i="4"/>
  <c r="Q24" i="4" s="1"/>
  <c r="R33" i="4"/>
  <c r="BA62" i="4"/>
  <c r="AO62" i="4" s="1"/>
  <c r="BS62" i="4"/>
  <c r="BA82" i="4"/>
  <c r="AO82" i="4" s="1"/>
  <c r="BS82" i="4"/>
  <c r="BB17" i="4"/>
  <c r="Q17" i="4" s="1"/>
  <c r="BB14" i="4"/>
  <c r="BA15" i="4"/>
  <c r="BD16" i="4"/>
  <c r="Q16" i="4" s="1"/>
  <c r="BB18" i="4"/>
  <c r="BC19" i="4"/>
  <c r="Q19" i="4" s="1"/>
  <c r="BD20" i="4"/>
  <c r="BC23" i="4"/>
  <c r="Q23" i="4" s="1"/>
  <c r="BD24" i="4"/>
  <c r="BT17" i="4"/>
  <c r="BB11" i="4"/>
  <c r="BB15" i="4"/>
  <c r="BD17" i="4"/>
  <c r="BC18" i="4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AO86" i="3" s="1"/>
  <c r="BB86" i="3"/>
  <c r="BA86" i="3"/>
  <c r="D86" i="3"/>
  <c r="C86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D85" i="3"/>
  <c r="C85" i="3"/>
  <c r="BA85" i="3" s="1"/>
  <c r="AO85" i="3" s="1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O84" i="3" s="1"/>
  <c r="D84" i="3"/>
  <c r="C84" i="3"/>
  <c r="BS84" i="3" s="1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O83" i="3"/>
  <c r="D83" i="3"/>
  <c r="C83" i="3"/>
  <c r="BS83" i="3" s="1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AO82" i="3" s="1"/>
  <c r="BB82" i="3"/>
  <c r="BA82" i="3"/>
  <c r="D82" i="3"/>
  <c r="C82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D81" i="3"/>
  <c r="C81" i="3"/>
  <c r="BS81" i="3" s="1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O80" i="3" s="1"/>
  <c r="D80" i="3"/>
  <c r="C80" i="3"/>
  <c r="BS80" i="3" s="1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O79" i="3"/>
  <c r="D79" i="3"/>
  <c r="C79" i="3"/>
  <c r="BS79" i="3" s="1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AO78" i="3" s="1"/>
  <c r="BB78" i="3"/>
  <c r="BA78" i="3"/>
  <c r="D78" i="3"/>
  <c r="C78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D77" i="3"/>
  <c r="C77" i="3"/>
  <c r="BS77" i="3" s="1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O76" i="3" s="1"/>
  <c r="D76" i="3"/>
  <c r="C76" i="3"/>
  <c r="BS76" i="3" s="1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O75" i="3"/>
  <c r="D75" i="3"/>
  <c r="C75" i="3"/>
  <c r="BS75" i="3" s="1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AO74" i="3" s="1"/>
  <c r="BB74" i="3"/>
  <c r="BA74" i="3"/>
  <c r="D74" i="3"/>
  <c r="C74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D73" i="3"/>
  <c r="C73" i="3"/>
  <c r="BA73" i="3" s="1"/>
  <c r="AO73" i="3" s="1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O72" i="3" s="1"/>
  <c r="D72" i="3"/>
  <c r="C72" i="3"/>
  <c r="BS72" i="3" s="1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O71" i="3"/>
  <c r="D71" i="3"/>
  <c r="C71" i="3"/>
  <c r="BS71" i="3" s="1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AO70" i="3" s="1"/>
  <c r="BB70" i="3"/>
  <c r="BA70" i="3"/>
  <c r="D70" i="3"/>
  <c r="C70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D69" i="3"/>
  <c r="C69" i="3"/>
  <c r="BA69" i="3" s="1"/>
  <c r="AO69" i="3" s="1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O64" i="3" s="1"/>
  <c r="D64" i="3"/>
  <c r="C64" i="3"/>
  <c r="BS64" i="3" s="1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O63" i="3"/>
  <c r="D63" i="3"/>
  <c r="C63" i="3"/>
  <c r="BS63" i="3" s="1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AO62" i="3" s="1"/>
  <c r="BB62" i="3"/>
  <c r="BA62" i="3"/>
  <c r="D62" i="3"/>
  <c r="C62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D61" i="3"/>
  <c r="C61" i="3"/>
  <c r="BS61" i="3" s="1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O60" i="3" s="1"/>
  <c r="D60" i="3"/>
  <c r="C60" i="3"/>
  <c r="BS60" i="3" s="1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O59" i="3"/>
  <c r="D59" i="3"/>
  <c r="C59" i="3"/>
  <c r="BS59" i="3" s="1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AO58" i="3" s="1"/>
  <c r="BB58" i="3"/>
  <c r="BA58" i="3"/>
  <c r="D58" i="3"/>
  <c r="C58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D57" i="3"/>
  <c r="C57" i="3"/>
  <c r="BS57" i="3" s="1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O56" i="3" s="1"/>
  <c r="D56" i="3"/>
  <c r="C56" i="3"/>
  <c r="BS56" i="3" s="1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O55" i="3"/>
  <c r="D55" i="3"/>
  <c r="C55" i="3"/>
  <c r="BS55" i="3" s="1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AO54" i="3" s="1"/>
  <c r="BB54" i="3"/>
  <c r="BA54" i="3"/>
  <c r="D54" i="3"/>
  <c r="C54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D53" i="3"/>
  <c r="C53" i="3"/>
  <c r="BS53" i="3" s="1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O52" i="3" s="1"/>
  <c r="D52" i="3"/>
  <c r="C52" i="3"/>
  <c r="BS52" i="3" s="1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O51" i="3"/>
  <c r="D51" i="3"/>
  <c r="C51" i="3"/>
  <c r="BS51" i="3" s="1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AO50" i="3" s="1"/>
  <c r="BB50" i="3"/>
  <c r="BA50" i="3"/>
  <c r="D50" i="3"/>
  <c r="C50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D49" i="3"/>
  <c r="C49" i="3"/>
  <c r="BA49" i="3" s="1"/>
  <c r="AO49" i="3" s="1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O48" i="3" s="1"/>
  <c r="D48" i="3"/>
  <c r="C48" i="3"/>
  <c r="BS48" i="3" s="1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O47" i="3"/>
  <c r="D47" i="3"/>
  <c r="C47" i="3"/>
  <c r="BS47" i="3" s="1"/>
  <c r="BW42" i="3"/>
  <c r="BV42" i="3"/>
  <c r="BU42" i="3"/>
  <c r="BT42" i="3"/>
  <c r="BS42" i="3"/>
  <c r="BE42" i="3"/>
  <c r="BD42" i="3"/>
  <c r="BC42" i="3"/>
  <c r="BB42" i="3"/>
  <c r="BA42" i="3"/>
  <c r="R42" i="3" s="1"/>
  <c r="BW41" i="3"/>
  <c r="BV41" i="3"/>
  <c r="BU41" i="3"/>
  <c r="BT41" i="3"/>
  <c r="BS41" i="3"/>
  <c r="BE41" i="3"/>
  <c r="BD41" i="3"/>
  <c r="BC41" i="3"/>
  <c r="BB41" i="3"/>
  <c r="BA41" i="3"/>
  <c r="R41" i="3"/>
  <c r="BW40" i="3"/>
  <c r="BV40" i="3"/>
  <c r="BU40" i="3"/>
  <c r="BT40" i="3"/>
  <c r="BS40" i="3"/>
  <c r="BE40" i="3"/>
  <c r="BD40" i="3"/>
  <c r="BC40" i="3"/>
  <c r="R40" i="3" s="1"/>
  <c r="BB40" i="3"/>
  <c r="BA40" i="3"/>
  <c r="BW39" i="3"/>
  <c r="BV39" i="3"/>
  <c r="BU39" i="3"/>
  <c r="BT39" i="3"/>
  <c r="BS39" i="3"/>
  <c r="BE39" i="3"/>
  <c r="BD39" i="3"/>
  <c r="BC39" i="3"/>
  <c r="BB39" i="3"/>
  <c r="R39" i="3" s="1"/>
  <c r="BA39" i="3"/>
  <c r="BW38" i="3"/>
  <c r="BV38" i="3"/>
  <c r="BU38" i="3"/>
  <c r="BT38" i="3"/>
  <c r="BS38" i="3"/>
  <c r="BE38" i="3"/>
  <c r="BD38" i="3"/>
  <c r="BC38" i="3"/>
  <c r="BB38" i="3"/>
  <c r="BA38" i="3"/>
  <c r="R38" i="3" s="1"/>
  <c r="BW34" i="3"/>
  <c r="BV34" i="3"/>
  <c r="BU34" i="3"/>
  <c r="BT34" i="3"/>
  <c r="BS34" i="3"/>
  <c r="BE34" i="3"/>
  <c r="BD34" i="3"/>
  <c r="R34" i="3" s="1"/>
  <c r="BC34" i="3"/>
  <c r="BB34" i="3"/>
  <c r="BA34" i="3"/>
  <c r="BW33" i="3"/>
  <c r="BV33" i="3"/>
  <c r="BU33" i="3"/>
  <c r="BT33" i="3"/>
  <c r="BS33" i="3"/>
  <c r="BE33" i="3"/>
  <c r="BD33" i="3"/>
  <c r="BC33" i="3"/>
  <c r="R33" i="3" s="1"/>
  <c r="BB33" i="3"/>
  <c r="BA33" i="3"/>
  <c r="BW32" i="3"/>
  <c r="BV32" i="3"/>
  <c r="BU32" i="3"/>
  <c r="BT32" i="3"/>
  <c r="BS32" i="3"/>
  <c r="BE32" i="3"/>
  <c r="BD32" i="3"/>
  <c r="BC32" i="3"/>
  <c r="BB32" i="3"/>
  <c r="R32" i="3" s="1"/>
  <c r="BA32" i="3"/>
  <c r="BW31" i="3"/>
  <c r="BV31" i="3"/>
  <c r="BU31" i="3"/>
  <c r="BT31" i="3"/>
  <c r="BS31" i="3"/>
  <c r="BE31" i="3"/>
  <c r="BD31" i="3"/>
  <c r="BC31" i="3"/>
  <c r="BB31" i="3"/>
  <c r="BA31" i="3"/>
  <c r="R31" i="3" s="1"/>
  <c r="BW30" i="3"/>
  <c r="BV30" i="3"/>
  <c r="BU30" i="3"/>
  <c r="BT30" i="3"/>
  <c r="BS30" i="3"/>
  <c r="BE30" i="3"/>
  <c r="BD30" i="3"/>
  <c r="R30" i="3" s="1"/>
  <c r="BC30" i="3"/>
  <c r="BB30" i="3"/>
  <c r="BA30" i="3"/>
  <c r="BT26" i="3"/>
  <c r="BS26" i="3"/>
  <c r="BB26" i="3"/>
  <c r="BA26" i="3"/>
  <c r="N26" i="3"/>
  <c r="BV26" i="3" s="1"/>
  <c r="F26" i="3"/>
  <c r="BU26" i="3" s="1"/>
  <c r="BV25" i="3"/>
  <c r="BT25" i="3"/>
  <c r="BS25" i="3"/>
  <c r="BD25" i="3"/>
  <c r="BB25" i="3"/>
  <c r="BA25" i="3"/>
  <c r="N25" i="3"/>
  <c r="F25" i="3"/>
  <c r="BU25" i="3" s="1"/>
  <c r="BU24" i="3"/>
  <c r="BT24" i="3"/>
  <c r="BS24" i="3"/>
  <c r="BC24" i="3"/>
  <c r="BB24" i="3"/>
  <c r="BA24" i="3"/>
  <c r="N24" i="3"/>
  <c r="BV24" i="3" s="1"/>
  <c r="F24" i="3"/>
  <c r="BT23" i="3"/>
  <c r="BS23" i="3"/>
  <c r="BB23" i="3"/>
  <c r="BA23" i="3"/>
  <c r="N23" i="3"/>
  <c r="BV23" i="3" s="1"/>
  <c r="F23" i="3"/>
  <c r="BU23" i="3" s="1"/>
  <c r="BV22" i="3"/>
  <c r="BT22" i="3"/>
  <c r="BS22" i="3"/>
  <c r="BD22" i="3"/>
  <c r="BB22" i="3"/>
  <c r="BA22" i="3"/>
  <c r="N22" i="3"/>
  <c r="F22" i="3"/>
  <c r="BU22" i="3" s="1"/>
  <c r="BV21" i="3"/>
  <c r="BT21" i="3"/>
  <c r="BS21" i="3"/>
  <c r="BD21" i="3"/>
  <c r="BB21" i="3"/>
  <c r="BA21" i="3"/>
  <c r="N21" i="3"/>
  <c r="F21" i="3"/>
  <c r="BU21" i="3" s="1"/>
  <c r="BU20" i="3"/>
  <c r="BT20" i="3"/>
  <c r="BS20" i="3"/>
  <c r="BC20" i="3"/>
  <c r="BB20" i="3"/>
  <c r="BA20" i="3"/>
  <c r="N20" i="3"/>
  <c r="BV20" i="3" s="1"/>
  <c r="F20" i="3"/>
  <c r="BT19" i="3"/>
  <c r="BS19" i="3"/>
  <c r="BB19" i="3"/>
  <c r="BA19" i="3"/>
  <c r="N19" i="3"/>
  <c r="BV19" i="3" s="1"/>
  <c r="F19" i="3"/>
  <c r="BU19" i="3" s="1"/>
  <c r="BS18" i="3"/>
  <c r="BA18" i="3"/>
  <c r="N18" i="3"/>
  <c r="BV18" i="3" s="1"/>
  <c r="M18" i="3"/>
  <c r="BT18" i="3" s="1"/>
  <c r="F18" i="3"/>
  <c r="BU18" i="3" s="1"/>
  <c r="E18" i="3"/>
  <c r="BU17" i="3"/>
  <c r="BS17" i="3"/>
  <c r="BC17" i="3"/>
  <c r="BA17" i="3"/>
  <c r="N17" i="3"/>
  <c r="BV17" i="3" s="1"/>
  <c r="M17" i="3"/>
  <c r="BT17" i="3" s="1"/>
  <c r="F17" i="3"/>
  <c r="E17" i="3"/>
  <c r="BU16" i="3"/>
  <c r="BC16" i="3"/>
  <c r="N16" i="3"/>
  <c r="BV16" i="3" s="1"/>
  <c r="M16" i="3"/>
  <c r="BT16" i="3" s="1"/>
  <c r="F16" i="3"/>
  <c r="E16" i="3"/>
  <c r="BS16" i="3" s="1"/>
  <c r="BV15" i="3"/>
  <c r="BD15" i="3"/>
  <c r="N15" i="3"/>
  <c r="M15" i="3"/>
  <c r="BT15" i="3" s="1"/>
  <c r="F15" i="3"/>
  <c r="BU15" i="3" s="1"/>
  <c r="E15" i="3"/>
  <c r="BS15" i="3" s="1"/>
  <c r="BS14" i="3"/>
  <c r="BA14" i="3"/>
  <c r="N14" i="3"/>
  <c r="M14" i="3"/>
  <c r="BT14" i="3" s="1"/>
  <c r="F14" i="3"/>
  <c r="BU14" i="3" s="1"/>
  <c r="E14" i="3"/>
  <c r="BU13" i="3"/>
  <c r="BS13" i="3"/>
  <c r="BC13" i="3"/>
  <c r="BA13" i="3"/>
  <c r="N13" i="3"/>
  <c r="BV13" i="3" s="1"/>
  <c r="M13" i="3"/>
  <c r="BB13" i="3" s="1"/>
  <c r="F13" i="3"/>
  <c r="E13" i="3"/>
  <c r="BU12" i="3"/>
  <c r="BC12" i="3"/>
  <c r="N12" i="3"/>
  <c r="BV12" i="3" s="1"/>
  <c r="M12" i="3"/>
  <c r="BT12" i="3" s="1"/>
  <c r="F12" i="3"/>
  <c r="E12" i="3"/>
  <c r="BS12" i="3" s="1"/>
  <c r="BV11" i="3"/>
  <c r="BD11" i="3"/>
  <c r="N11" i="3"/>
  <c r="M11" i="3"/>
  <c r="BT11" i="3" s="1"/>
  <c r="F11" i="3"/>
  <c r="BU11" i="3" s="1"/>
  <c r="E11" i="3"/>
  <c r="A5" i="3"/>
  <c r="A4" i="3"/>
  <c r="A3" i="3"/>
  <c r="A2" i="3"/>
  <c r="A172" i="4" l="1"/>
  <c r="Q15" i="4"/>
  <c r="Q23" i="3"/>
  <c r="Q17" i="3"/>
  <c r="BT13" i="3"/>
  <c r="BB17" i="3"/>
  <c r="BA11" i="3"/>
  <c r="BD12" i="3"/>
  <c r="BB14" i="3"/>
  <c r="Q14" i="3" s="1"/>
  <c r="BA15" i="3"/>
  <c r="BD16" i="3"/>
  <c r="BB18" i="3"/>
  <c r="Q18" i="3" s="1"/>
  <c r="BD20" i="3"/>
  <c r="Q20" i="3" s="1"/>
  <c r="BS49" i="3"/>
  <c r="BS69" i="3"/>
  <c r="BS73" i="3"/>
  <c r="BS85" i="3"/>
  <c r="BC11" i="3"/>
  <c r="BB12" i="3"/>
  <c r="BD14" i="3"/>
  <c r="BV14" i="3"/>
  <c r="BC15" i="3"/>
  <c r="BB16" i="3"/>
  <c r="BD18" i="3"/>
  <c r="BC21" i="3"/>
  <c r="Q21" i="3" s="1"/>
  <c r="BC25" i="3"/>
  <c r="Q25" i="3" s="1"/>
  <c r="BD26" i="3"/>
  <c r="BA53" i="3"/>
  <c r="AO53" i="3" s="1"/>
  <c r="BA57" i="3"/>
  <c r="AO57" i="3" s="1"/>
  <c r="BA61" i="3"/>
  <c r="AO61" i="3" s="1"/>
  <c r="BA77" i="3"/>
  <c r="AO77" i="3" s="1"/>
  <c r="BA81" i="3"/>
  <c r="AO81" i="3" s="1"/>
  <c r="BS11" i="3"/>
  <c r="BC19" i="3"/>
  <c r="Q19" i="3" s="1"/>
  <c r="BC23" i="3"/>
  <c r="BD24" i="3"/>
  <c r="Q24" i="3" s="1"/>
  <c r="BB11" i="3"/>
  <c r="BA12" i="3"/>
  <c r="BD13" i="3"/>
  <c r="Q13" i="3" s="1"/>
  <c r="BC14" i="3"/>
  <c r="BB15" i="3"/>
  <c r="BA16" i="3"/>
  <c r="Q16" i="3" s="1"/>
  <c r="BD17" i="3"/>
  <c r="BC18" i="3"/>
  <c r="BD19" i="3"/>
  <c r="BC22" i="3"/>
  <c r="Q22" i="3" s="1"/>
  <c r="BD23" i="3"/>
  <c r="BC26" i="3"/>
  <c r="Q26" i="3" s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AO86" i="1" s="1"/>
  <c r="BB86" i="1"/>
  <c r="BA86" i="1"/>
  <c r="D86" i="1"/>
  <c r="C86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D85" i="1"/>
  <c r="C85" i="1"/>
  <c r="BS85" i="1" s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O84" i="1" s="1"/>
  <c r="D84" i="1"/>
  <c r="C84" i="1"/>
  <c r="BS84" i="1" s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O83" i="1"/>
  <c r="D83" i="1"/>
  <c r="C83" i="1"/>
  <c r="BS83" i="1" s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AO82" i="1" s="1"/>
  <c r="BB82" i="1"/>
  <c r="BA82" i="1"/>
  <c r="D82" i="1"/>
  <c r="C82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D81" i="1"/>
  <c r="C81" i="1"/>
  <c r="BA81" i="1" s="1"/>
  <c r="AO81" i="1" s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O80" i="1" s="1"/>
  <c r="D80" i="1"/>
  <c r="C80" i="1"/>
  <c r="BS80" i="1" s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O79" i="1"/>
  <c r="D79" i="1"/>
  <c r="C79" i="1"/>
  <c r="BS79" i="1" s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D78" i="1"/>
  <c r="C78" i="1"/>
  <c r="BA78" i="1" s="1"/>
  <c r="AO78" i="1" s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D77" i="1"/>
  <c r="C77" i="1"/>
  <c r="BS77" i="1" s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O76" i="1" s="1"/>
  <c r="D76" i="1"/>
  <c r="C76" i="1"/>
  <c r="BS76" i="1" s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O75" i="1"/>
  <c r="D75" i="1"/>
  <c r="C75" i="1"/>
  <c r="BS75" i="1" s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D74" i="1"/>
  <c r="C74" i="1"/>
  <c r="BA74" i="1" s="1"/>
  <c r="AO74" i="1" s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D73" i="1"/>
  <c r="C73" i="1"/>
  <c r="BS73" i="1" s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O72" i="1" s="1"/>
  <c r="D72" i="1"/>
  <c r="C72" i="1"/>
  <c r="BS72" i="1" s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O71" i="1"/>
  <c r="D71" i="1"/>
  <c r="C71" i="1"/>
  <c r="BS71" i="1" s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D70" i="1"/>
  <c r="C70" i="1"/>
  <c r="BA70" i="1" s="1"/>
  <c r="AO70" i="1" s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D69" i="1"/>
  <c r="C69" i="1"/>
  <c r="BA69" i="1" s="1"/>
  <c r="AO69" i="1" s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O64" i="1" s="1"/>
  <c r="D64" i="1"/>
  <c r="C64" i="1"/>
  <c r="BS64" i="1" s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O63" i="1"/>
  <c r="D63" i="1"/>
  <c r="C63" i="1"/>
  <c r="BS63" i="1" s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D62" i="1"/>
  <c r="C62" i="1"/>
  <c r="BA62" i="1" s="1"/>
  <c r="AO62" i="1" s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D61" i="1"/>
  <c r="C61" i="1"/>
  <c r="BS61" i="1" s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O60" i="1" s="1"/>
  <c r="D60" i="1"/>
  <c r="C60" i="1"/>
  <c r="BS60" i="1" s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O59" i="1"/>
  <c r="D59" i="1"/>
  <c r="C59" i="1"/>
  <c r="BS59" i="1" s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D58" i="1"/>
  <c r="C58" i="1"/>
  <c r="BA58" i="1" s="1"/>
  <c r="AO58" i="1" s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D57" i="1"/>
  <c r="C57" i="1"/>
  <c r="BS57" i="1" s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O56" i="1" s="1"/>
  <c r="D56" i="1"/>
  <c r="C56" i="1"/>
  <c r="BS56" i="1" s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O55" i="1"/>
  <c r="D55" i="1"/>
  <c r="C55" i="1"/>
  <c r="BS55" i="1" s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D54" i="1"/>
  <c r="C54" i="1"/>
  <c r="BA54" i="1" s="1"/>
  <c r="AO54" i="1" s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D53" i="1"/>
  <c r="C53" i="1"/>
  <c r="BS53" i="1" s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O52" i="1" s="1"/>
  <c r="D52" i="1"/>
  <c r="C52" i="1"/>
  <c r="BS52" i="1" s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O51" i="1"/>
  <c r="D51" i="1"/>
  <c r="C51" i="1"/>
  <c r="BS51" i="1" s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D50" i="1"/>
  <c r="C50" i="1"/>
  <c r="BA50" i="1" s="1"/>
  <c r="AO50" i="1" s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D49" i="1"/>
  <c r="C49" i="1"/>
  <c r="BS49" i="1" s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O48" i="1" s="1"/>
  <c r="D48" i="1"/>
  <c r="C48" i="1"/>
  <c r="BS48" i="1" s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O47" i="1"/>
  <c r="D47" i="1"/>
  <c r="C47" i="1"/>
  <c r="BS47" i="1" s="1"/>
  <c r="BW42" i="1"/>
  <c r="BV42" i="1"/>
  <c r="BU42" i="1"/>
  <c r="BT42" i="1"/>
  <c r="BS42" i="1"/>
  <c r="BE42" i="1"/>
  <c r="BD42" i="1"/>
  <c r="BC42" i="1"/>
  <c r="BB42" i="1"/>
  <c r="BA42" i="1"/>
  <c r="R42" i="1" s="1"/>
  <c r="BW41" i="1"/>
  <c r="BV41" i="1"/>
  <c r="BU41" i="1"/>
  <c r="BT41" i="1"/>
  <c r="BS41" i="1"/>
  <c r="BE41" i="1"/>
  <c r="BD41" i="1"/>
  <c r="BC41" i="1"/>
  <c r="BB41" i="1"/>
  <c r="BA41" i="1"/>
  <c r="R41" i="1"/>
  <c r="BW40" i="1"/>
  <c r="BV40" i="1"/>
  <c r="BU40" i="1"/>
  <c r="BT40" i="1"/>
  <c r="BS40" i="1"/>
  <c r="BE40" i="1"/>
  <c r="BD40" i="1"/>
  <c r="BC40" i="1"/>
  <c r="R40" i="1" s="1"/>
  <c r="BB40" i="1"/>
  <c r="BA40" i="1"/>
  <c r="BW39" i="1"/>
  <c r="BV39" i="1"/>
  <c r="BU39" i="1"/>
  <c r="BT39" i="1"/>
  <c r="BS39" i="1"/>
  <c r="BE39" i="1"/>
  <c r="BD39" i="1"/>
  <c r="BC39" i="1"/>
  <c r="BB39" i="1"/>
  <c r="BA39" i="1"/>
  <c r="R39" i="1" s="1"/>
  <c r="BW38" i="1"/>
  <c r="BV38" i="1"/>
  <c r="BU38" i="1"/>
  <c r="BT38" i="1"/>
  <c r="BS38" i="1"/>
  <c r="BE38" i="1"/>
  <c r="BD38" i="1"/>
  <c r="BC38" i="1"/>
  <c r="BB38" i="1"/>
  <c r="BA38" i="1"/>
  <c r="R38" i="1" s="1"/>
  <c r="BW34" i="1"/>
  <c r="BV34" i="1"/>
  <c r="BU34" i="1"/>
  <c r="BT34" i="1"/>
  <c r="BS34" i="1"/>
  <c r="BE34" i="1"/>
  <c r="BD34" i="1"/>
  <c r="R34" i="1" s="1"/>
  <c r="BC34" i="1"/>
  <c r="BB34" i="1"/>
  <c r="BA34" i="1"/>
  <c r="BW33" i="1"/>
  <c r="BV33" i="1"/>
  <c r="BU33" i="1"/>
  <c r="BT33" i="1"/>
  <c r="BS33" i="1"/>
  <c r="BE33" i="1"/>
  <c r="BD33" i="1"/>
  <c r="BC33" i="1"/>
  <c r="R33" i="1" s="1"/>
  <c r="BB33" i="1"/>
  <c r="BA33" i="1"/>
  <c r="BW32" i="1"/>
  <c r="BV32" i="1"/>
  <c r="BU32" i="1"/>
  <c r="BT32" i="1"/>
  <c r="BS32" i="1"/>
  <c r="BE32" i="1"/>
  <c r="BD32" i="1"/>
  <c r="BC32" i="1"/>
  <c r="BB32" i="1"/>
  <c r="BA32" i="1"/>
  <c r="R32" i="1" s="1"/>
  <c r="BW31" i="1"/>
  <c r="BV31" i="1"/>
  <c r="BU31" i="1"/>
  <c r="BT31" i="1"/>
  <c r="BS31" i="1"/>
  <c r="BE31" i="1"/>
  <c r="BD31" i="1"/>
  <c r="BC31" i="1"/>
  <c r="BB31" i="1"/>
  <c r="BA31" i="1"/>
  <c r="R31" i="1" s="1"/>
  <c r="BW30" i="1"/>
  <c r="BV30" i="1"/>
  <c r="BU30" i="1"/>
  <c r="BT30" i="1"/>
  <c r="BS30" i="1"/>
  <c r="BE30" i="1"/>
  <c r="BD30" i="1"/>
  <c r="BC30" i="1"/>
  <c r="BB30" i="1"/>
  <c r="BA30" i="1"/>
  <c r="R30" i="1"/>
  <c r="BT26" i="1"/>
  <c r="BS26" i="1"/>
  <c r="BB26" i="1"/>
  <c r="BA26" i="1"/>
  <c r="N26" i="1"/>
  <c r="BV26" i="1" s="1"/>
  <c r="F26" i="1"/>
  <c r="BU26" i="1" s="1"/>
  <c r="BV25" i="1"/>
  <c r="BT25" i="1"/>
  <c r="BS25" i="1"/>
  <c r="BD25" i="1"/>
  <c r="BB25" i="1"/>
  <c r="BA25" i="1"/>
  <c r="N25" i="1"/>
  <c r="F25" i="1"/>
  <c r="BU25" i="1" s="1"/>
  <c r="BU24" i="1"/>
  <c r="BT24" i="1"/>
  <c r="BS24" i="1"/>
  <c r="BC24" i="1"/>
  <c r="BB24" i="1"/>
  <c r="BA24" i="1"/>
  <c r="N24" i="1"/>
  <c r="BV24" i="1" s="1"/>
  <c r="F24" i="1"/>
  <c r="BT23" i="1"/>
  <c r="BS23" i="1"/>
  <c r="BB23" i="1"/>
  <c r="BA23" i="1"/>
  <c r="N23" i="1"/>
  <c r="BV23" i="1" s="1"/>
  <c r="F23" i="1"/>
  <c r="BU23" i="1" s="1"/>
  <c r="BT22" i="1"/>
  <c r="BS22" i="1"/>
  <c r="BB22" i="1"/>
  <c r="BA22" i="1"/>
  <c r="N22" i="1"/>
  <c r="BV22" i="1" s="1"/>
  <c r="F22" i="1"/>
  <c r="BU22" i="1" s="1"/>
  <c r="BV21" i="1"/>
  <c r="BT21" i="1"/>
  <c r="BS21" i="1"/>
  <c r="BD21" i="1"/>
  <c r="BB21" i="1"/>
  <c r="BA21" i="1"/>
  <c r="N21" i="1"/>
  <c r="F21" i="1"/>
  <c r="BU21" i="1" s="1"/>
  <c r="BU20" i="1"/>
  <c r="BT20" i="1"/>
  <c r="BS20" i="1"/>
  <c r="BC20" i="1"/>
  <c r="BB20" i="1"/>
  <c r="BA20" i="1"/>
  <c r="N20" i="1"/>
  <c r="F20" i="1"/>
  <c r="BT19" i="1"/>
  <c r="BB19" i="1"/>
  <c r="N19" i="1"/>
  <c r="BV19" i="1" s="1"/>
  <c r="F19" i="1"/>
  <c r="E19" i="1"/>
  <c r="BS19" i="1" s="1"/>
  <c r="BU18" i="1"/>
  <c r="BC18" i="1"/>
  <c r="BB18" i="1"/>
  <c r="N18" i="1"/>
  <c r="BV18" i="1" s="1"/>
  <c r="M18" i="1"/>
  <c r="BT18" i="1" s="1"/>
  <c r="F18" i="1"/>
  <c r="E18" i="1"/>
  <c r="BS18" i="1" s="1"/>
  <c r="BU17" i="1"/>
  <c r="BC17" i="1"/>
  <c r="N17" i="1"/>
  <c r="M17" i="1"/>
  <c r="BT17" i="1" s="1"/>
  <c r="F17" i="1"/>
  <c r="E17" i="1"/>
  <c r="BS17" i="1" s="1"/>
  <c r="BV16" i="1"/>
  <c r="BD16" i="1"/>
  <c r="N16" i="1"/>
  <c r="M16" i="1"/>
  <c r="BT16" i="1" s="1"/>
  <c r="F16" i="1"/>
  <c r="E16" i="1"/>
  <c r="BS15" i="1"/>
  <c r="BA15" i="1"/>
  <c r="N15" i="1"/>
  <c r="BV15" i="1" s="1"/>
  <c r="M15" i="1"/>
  <c r="BB15" i="1" s="1"/>
  <c r="F15" i="1"/>
  <c r="E15" i="1"/>
  <c r="BU14" i="1"/>
  <c r="BC14" i="1"/>
  <c r="N14" i="1"/>
  <c r="M14" i="1"/>
  <c r="BB14" i="1" s="1"/>
  <c r="F14" i="1"/>
  <c r="E14" i="1"/>
  <c r="BS14" i="1" s="1"/>
  <c r="BU13" i="1"/>
  <c r="BC13" i="1"/>
  <c r="N13" i="1"/>
  <c r="M13" i="1"/>
  <c r="BT13" i="1" s="1"/>
  <c r="F13" i="1"/>
  <c r="E13" i="1"/>
  <c r="BS13" i="1" s="1"/>
  <c r="BV12" i="1"/>
  <c r="BD12" i="1"/>
  <c r="N12" i="1"/>
  <c r="M12" i="1"/>
  <c r="BT12" i="1" s="1"/>
  <c r="F12" i="1"/>
  <c r="E12" i="1"/>
  <c r="BS11" i="1"/>
  <c r="BA11" i="1"/>
  <c r="N11" i="1"/>
  <c r="BV11" i="1" s="1"/>
  <c r="M11" i="1"/>
  <c r="BT11" i="1" s="1"/>
  <c r="F11" i="1"/>
  <c r="E11" i="1"/>
  <c r="A5" i="1"/>
  <c r="A4" i="1"/>
  <c r="A3" i="1"/>
  <c r="A2" i="1"/>
  <c r="Q11" i="3" l="1"/>
  <c r="Q12" i="3"/>
  <c r="Q15" i="3"/>
  <c r="BU11" i="1"/>
  <c r="BC11" i="1"/>
  <c r="BA12" i="1"/>
  <c r="BS12" i="1"/>
  <c r="BV14" i="1"/>
  <c r="BU16" i="1"/>
  <c r="BU12" i="1"/>
  <c r="BV17" i="1"/>
  <c r="BD17" i="1"/>
  <c r="BU19" i="1"/>
  <c r="BC19" i="1"/>
  <c r="Q24" i="1"/>
  <c r="BT14" i="1"/>
  <c r="BS16" i="1"/>
  <c r="BA16" i="1"/>
  <c r="Q23" i="1"/>
  <c r="BV13" i="1"/>
  <c r="BD13" i="1"/>
  <c r="BU15" i="1"/>
  <c r="BC15" i="1"/>
  <c r="Q15" i="1" s="1"/>
  <c r="BV20" i="1"/>
  <c r="BD20" i="1"/>
  <c r="Q20" i="1" s="1"/>
  <c r="BB11" i="1"/>
  <c r="Q11" i="1" s="1"/>
  <c r="BT15" i="1"/>
  <c r="BC23" i="1"/>
  <c r="BS69" i="1"/>
  <c r="BS81" i="1"/>
  <c r="BD11" i="1"/>
  <c r="BC12" i="1"/>
  <c r="BB13" i="1"/>
  <c r="BA14" i="1"/>
  <c r="BD15" i="1"/>
  <c r="BC16" i="1"/>
  <c r="BB17" i="1"/>
  <c r="BA18" i="1"/>
  <c r="BA19" i="1"/>
  <c r="BC21" i="1"/>
  <c r="Q21" i="1" s="1"/>
  <c r="BD22" i="1"/>
  <c r="Q22" i="1" s="1"/>
  <c r="BC25" i="1"/>
  <c r="Q25" i="1" s="1"/>
  <c r="BD26" i="1"/>
  <c r="BA49" i="1"/>
  <c r="AO49" i="1" s="1"/>
  <c r="BA53" i="1"/>
  <c r="AO53" i="1" s="1"/>
  <c r="BA57" i="1"/>
  <c r="AO57" i="1" s="1"/>
  <c r="BA61" i="1"/>
  <c r="AO61" i="1" s="1"/>
  <c r="BA73" i="1"/>
  <c r="AO73" i="1" s="1"/>
  <c r="BA77" i="1"/>
  <c r="AO77" i="1" s="1"/>
  <c r="BA85" i="1"/>
  <c r="AO85" i="1" s="1"/>
  <c r="BD24" i="1"/>
  <c r="BB12" i="1"/>
  <c r="BA13" i="1"/>
  <c r="Q13" i="1" s="1"/>
  <c r="BD14" i="1"/>
  <c r="BB16" i="1"/>
  <c r="BA17" i="1"/>
  <c r="BD18" i="1"/>
  <c r="BD19" i="1"/>
  <c r="BC22" i="1"/>
  <c r="BD23" i="1"/>
  <c r="BC26" i="1"/>
  <c r="Q26" i="1" s="1"/>
  <c r="G92" i="2"/>
  <c r="F92" i="2"/>
  <c r="E92" i="2"/>
  <c r="D92" i="2"/>
  <c r="C92" i="2"/>
  <c r="B92" i="2"/>
  <c r="G91" i="2"/>
  <c r="F91" i="2"/>
  <c r="E91" i="2"/>
  <c r="D91" i="2"/>
  <c r="C91" i="2"/>
  <c r="B91" i="2"/>
  <c r="G90" i="2"/>
  <c r="F90" i="2"/>
  <c r="E90" i="2"/>
  <c r="D90" i="2"/>
  <c r="C90" i="2"/>
  <c r="B90" i="2"/>
  <c r="G89" i="2"/>
  <c r="F89" i="2"/>
  <c r="E89" i="2"/>
  <c r="D89" i="2"/>
  <c r="C89" i="2"/>
  <c r="B89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AN61" i="2"/>
  <c r="AM61" i="2"/>
  <c r="AL61" i="2"/>
  <c r="AK61" i="2"/>
  <c r="AJ61" i="2"/>
  <c r="AI61" i="2"/>
  <c r="AH61" i="2"/>
  <c r="CH61" i="2" s="1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BB61" i="2" s="1"/>
  <c r="E61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AN51" i="2"/>
  <c r="AM51" i="2"/>
  <c r="AL51" i="2"/>
  <c r="AK51" i="2"/>
  <c r="AJ51" i="2"/>
  <c r="AI51" i="2"/>
  <c r="AH51" i="2"/>
  <c r="CH51" i="2" s="1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Q38" i="2"/>
  <c r="P38" i="2"/>
  <c r="O38" i="2"/>
  <c r="BW38" i="2" s="1"/>
  <c r="N38" i="2"/>
  <c r="M38" i="2"/>
  <c r="L38" i="2"/>
  <c r="K38" i="2"/>
  <c r="J38" i="2"/>
  <c r="I38" i="2"/>
  <c r="H38" i="2"/>
  <c r="G38" i="2"/>
  <c r="F38" i="2"/>
  <c r="E38" i="2"/>
  <c r="D38" i="2"/>
  <c r="C38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6" i="2"/>
  <c r="O26" i="2"/>
  <c r="N26" i="2"/>
  <c r="M26" i="2"/>
  <c r="L26" i="2"/>
  <c r="K26" i="2"/>
  <c r="J26" i="2"/>
  <c r="H26" i="2"/>
  <c r="G26" i="2"/>
  <c r="F26" i="2"/>
  <c r="E26" i="2"/>
  <c r="D26" i="2"/>
  <c r="C26" i="2"/>
  <c r="P25" i="2"/>
  <c r="O25" i="2"/>
  <c r="N25" i="2"/>
  <c r="M25" i="2"/>
  <c r="L25" i="2"/>
  <c r="K25" i="2"/>
  <c r="J25" i="2"/>
  <c r="H25" i="2"/>
  <c r="G25" i="2"/>
  <c r="F25" i="2"/>
  <c r="E25" i="2"/>
  <c r="D25" i="2"/>
  <c r="C25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P23" i="2"/>
  <c r="O23" i="2"/>
  <c r="N23" i="2"/>
  <c r="M23" i="2"/>
  <c r="L23" i="2"/>
  <c r="K23" i="2"/>
  <c r="J23" i="2"/>
  <c r="H23" i="2"/>
  <c r="G23" i="2"/>
  <c r="F23" i="2"/>
  <c r="E23" i="2"/>
  <c r="D23" i="2"/>
  <c r="C23" i="2"/>
  <c r="P22" i="2"/>
  <c r="O22" i="2"/>
  <c r="N22" i="2"/>
  <c r="M22" i="2"/>
  <c r="L22" i="2"/>
  <c r="K22" i="2"/>
  <c r="J22" i="2"/>
  <c r="H22" i="2"/>
  <c r="G22" i="2"/>
  <c r="F22" i="2"/>
  <c r="E22" i="2"/>
  <c r="D22" i="2"/>
  <c r="C22" i="2"/>
  <c r="P21" i="2"/>
  <c r="O21" i="2"/>
  <c r="N21" i="2"/>
  <c r="M21" i="2"/>
  <c r="L21" i="2"/>
  <c r="K21" i="2"/>
  <c r="J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H20" i="2"/>
  <c r="G20" i="2"/>
  <c r="F20" i="2"/>
  <c r="E20" i="2"/>
  <c r="D20" i="2"/>
  <c r="C20" i="2"/>
  <c r="P19" i="2"/>
  <c r="O19" i="2"/>
  <c r="N19" i="2"/>
  <c r="M19" i="2"/>
  <c r="L19" i="2"/>
  <c r="K19" i="2"/>
  <c r="J19" i="2"/>
  <c r="H19" i="2"/>
  <c r="G19" i="2"/>
  <c r="F19" i="2"/>
  <c r="E19" i="2"/>
  <c r="D19" i="2"/>
  <c r="C19" i="2"/>
  <c r="P18" i="2"/>
  <c r="O18" i="2"/>
  <c r="N18" i="2"/>
  <c r="M18" i="2"/>
  <c r="L18" i="2"/>
  <c r="K18" i="2"/>
  <c r="J18" i="2"/>
  <c r="H18" i="2"/>
  <c r="G18" i="2"/>
  <c r="F18" i="2"/>
  <c r="E18" i="2"/>
  <c r="D18" i="2"/>
  <c r="C18" i="2"/>
  <c r="P17" i="2"/>
  <c r="O17" i="2"/>
  <c r="N17" i="2"/>
  <c r="M17" i="2"/>
  <c r="L17" i="2"/>
  <c r="K17" i="2"/>
  <c r="J17" i="2"/>
  <c r="H17" i="2"/>
  <c r="G17" i="2"/>
  <c r="F17" i="2"/>
  <c r="E17" i="2"/>
  <c r="D17" i="2"/>
  <c r="C17" i="2"/>
  <c r="P16" i="2"/>
  <c r="O16" i="2"/>
  <c r="N16" i="2"/>
  <c r="M16" i="2"/>
  <c r="L16" i="2"/>
  <c r="K16" i="2"/>
  <c r="J16" i="2"/>
  <c r="H16" i="2"/>
  <c r="G16" i="2"/>
  <c r="F16" i="2"/>
  <c r="E16" i="2"/>
  <c r="D16" i="2"/>
  <c r="C16" i="2"/>
  <c r="P15" i="2"/>
  <c r="O15" i="2"/>
  <c r="N15" i="2"/>
  <c r="M15" i="2"/>
  <c r="L15" i="2"/>
  <c r="K15" i="2"/>
  <c r="J15" i="2"/>
  <c r="H15" i="2"/>
  <c r="G15" i="2"/>
  <c r="F15" i="2"/>
  <c r="E15" i="2"/>
  <c r="D15" i="2"/>
  <c r="C15" i="2"/>
  <c r="P14" i="2"/>
  <c r="O14" i="2"/>
  <c r="N14" i="2"/>
  <c r="M14" i="2"/>
  <c r="L14" i="2"/>
  <c r="K14" i="2"/>
  <c r="J14" i="2"/>
  <c r="H14" i="2"/>
  <c r="G14" i="2"/>
  <c r="F14" i="2"/>
  <c r="E14" i="2"/>
  <c r="D14" i="2"/>
  <c r="C14" i="2"/>
  <c r="P13" i="2"/>
  <c r="O13" i="2"/>
  <c r="N13" i="2"/>
  <c r="M13" i="2"/>
  <c r="L13" i="2"/>
  <c r="K13" i="2"/>
  <c r="J13" i="2"/>
  <c r="H13" i="2"/>
  <c r="G13" i="2"/>
  <c r="F13" i="2"/>
  <c r="E13" i="2"/>
  <c r="D13" i="2"/>
  <c r="C13" i="2"/>
  <c r="P12" i="2"/>
  <c r="O12" i="2"/>
  <c r="N12" i="2"/>
  <c r="M12" i="2"/>
  <c r="L12" i="2"/>
  <c r="K12" i="2"/>
  <c r="J12" i="2"/>
  <c r="H12" i="2"/>
  <c r="G12" i="2"/>
  <c r="F12" i="2"/>
  <c r="E12" i="2"/>
  <c r="D12" i="2"/>
  <c r="C12" i="2"/>
  <c r="P11" i="2"/>
  <c r="O11" i="2"/>
  <c r="N11" i="2"/>
  <c r="M11" i="2"/>
  <c r="L11" i="2"/>
  <c r="K11" i="2"/>
  <c r="J11" i="2"/>
  <c r="H11" i="2"/>
  <c r="G11" i="2"/>
  <c r="F11" i="2"/>
  <c r="E11" i="2"/>
  <c r="D11" i="2"/>
  <c r="C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11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D86" i="2"/>
  <c r="C86" i="2"/>
  <c r="BA86" i="2" s="1"/>
  <c r="AO86" i="2" s="1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O85" i="2" s="1"/>
  <c r="D85" i="2"/>
  <c r="C85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D84" i="2"/>
  <c r="C84" i="2"/>
  <c r="BS84" i="2" s="1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O83" i="2" s="1"/>
  <c r="D83" i="2"/>
  <c r="C83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D82" i="2"/>
  <c r="C82" i="2"/>
  <c r="BA82" i="2" s="1"/>
  <c r="AO82" i="2" s="1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O81" i="2" s="1"/>
  <c r="D81" i="2"/>
  <c r="C81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D80" i="2"/>
  <c r="C80" i="2"/>
  <c r="BS80" i="2" s="1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O79" i="2" s="1"/>
  <c r="D79" i="2"/>
  <c r="C79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D78" i="2"/>
  <c r="C78" i="2"/>
  <c r="BA78" i="2" s="1"/>
  <c r="AO78" i="2" s="1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O77" i="2" s="1"/>
  <c r="D77" i="2"/>
  <c r="C77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D76" i="2"/>
  <c r="C76" i="2"/>
  <c r="BS76" i="2" s="1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O75" i="2" s="1"/>
  <c r="D75" i="2"/>
  <c r="C75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D74" i="2"/>
  <c r="C74" i="2"/>
  <c r="BA74" i="2" s="1"/>
  <c r="AO74" i="2" s="1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O73" i="2" s="1"/>
  <c r="D73" i="2"/>
  <c r="C73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D72" i="2"/>
  <c r="C72" i="2"/>
  <c r="BS72" i="2" s="1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O71" i="2" s="1"/>
  <c r="D71" i="2"/>
  <c r="C71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D70" i="2"/>
  <c r="C70" i="2"/>
  <c r="BA70" i="2" s="1"/>
  <c r="AO70" i="2" s="1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O69" i="2" s="1"/>
  <c r="D69" i="2"/>
  <c r="C69" i="2"/>
  <c r="A5" i="2"/>
  <c r="A4" i="2"/>
  <c r="A3" i="2"/>
  <c r="A2" i="2"/>
  <c r="BG55" i="2" l="1"/>
  <c r="BA34" i="2"/>
  <c r="BV42" i="2"/>
  <c r="BI48" i="2"/>
  <c r="BM48" i="2"/>
  <c r="CG50" i="2"/>
  <c r="CA55" i="2"/>
  <c r="BO58" i="2"/>
  <c r="BG59" i="2"/>
  <c r="CG62" i="2"/>
  <c r="BK64" i="2"/>
  <c r="BT18" i="2"/>
  <c r="BA21" i="2"/>
  <c r="BA30" i="2"/>
  <c r="BE30" i="2"/>
  <c r="BV31" i="2"/>
  <c r="BU32" i="2"/>
  <c r="BB33" i="2"/>
  <c r="BS34" i="2"/>
  <c r="BW34" i="2"/>
  <c r="BD38" i="2"/>
  <c r="BC39" i="2"/>
  <c r="BB40" i="2"/>
  <c r="BS41" i="2"/>
  <c r="BW41" i="2"/>
  <c r="BC47" i="2"/>
  <c r="BE47" i="2"/>
  <c r="CA47" i="2"/>
  <c r="CC47" i="2"/>
  <c r="BM47" i="2"/>
  <c r="BQ47" i="2"/>
  <c r="BW48" i="2"/>
  <c r="BY48" i="2"/>
  <c r="CA48" i="2"/>
  <c r="BO48" i="2"/>
  <c r="CI48" i="2"/>
  <c r="BE49" i="2"/>
  <c r="BY49" i="2"/>
  <c r="CA49" i="2"/>
  <c r="BM49" i="2"/>
  <c r="BO49" i="2"/>
  <c r="CI49" i="2"/>
  <c r="BE50" i="2"/>
  <c r="BY50" i="2"/>
  <c r="CA50" i="2"/>
  <c r="BM50" i="2"/>
  <c r="BO50" i="2"/>
  <c r="CI50" i="2"/>
  <c r="BE51" i="2"/>
  <c r="BY51" i="2"/>
  <c r="CA51" i="2"/>
  <c r="BM51" i="2"/>
  <c r="BO51" i="2"/>
  <c r="BC52" i="2"/>
  <c r="BW52" i="2"/>
  <c r="BY52" i="2"/>
  <c r="BK52" i="2"/>
  <c r="BM52" i="2"/>
  <c r="CG52" i="2"/>
  <c r="BU53" i="2"/>
  <c r="BW53" i="2"/>
  <c r="BI53" i="2"/>
  <c r="BK53" i="2"/>
  <c r="CE53" i="2"/>
  <c r="CI53" i="2"/>
  <c r="BU54" i="2"/>
  <c r="BW54" i="2"/>
  <c r="BI54" i="2"/>
  <c r="BK54" i="2"/>
  <c r="CE54" i="2"/>
  <c r="CI54" i="2"/>
  <c r="BU55" i="2"/>
  <c r="BI55" i="2"/>
  <c r="CC55" i="2"/>
  <c r="CG55" i="2"/>
  <c r="BQ55" i="2"/>
  <c r="BU56" i="2"/>
  <c r="BG56" i="2"/>
  <c r="BI56" i="2"/>
  <c r="BK56" i="2"/>
  <c r="CG56" i="2"/>
  <c r="CI56" i="2"/>
  <c r="BU57" i="2"/>
  <c r="BY57" i="2"/>
  <c r="BI57" i="2"/>
  <c r="BK57" i="2"/>
  <c r="CG57" i="2"/>
  <c r="CI57" i="2"/>
  <c r="BU58" i="2"/>
  <c r="BY58" i="2"/>
  <c r="BI58" i="2"/>
  <c r="BK58" i="2"/>
  <c r="CG58" i="2"/>
  <c r="CI58" i="2"/>
  <c r="BU59" i="2"/>
  <c r="BY59" i="2"/>
  <c r="BI59" i="2"/>
  <c r="BK59" i="2"/>
  <c r="CG59" i="2"/>
  <c r="CI59" i="2"/>
  <c r="BU60" i="2"/>
  <c r="BY60" i="2"/>
  <c r="BI60" i="2"/>
  <c r="BK60" i="2"/>
  <c r="CG60" i="2"/>
  <c r="CI60" i="2"/>
  <c r="BW61" i="2"/>
  <c r="BG61" i="2"/>
  <c r="BI61" i="2"/>
  <c r="CE61" i="2"/>
  <c r="CG61" i="2"/>
  <c r="BQ61" i="2"/>
  <c r="BU62" i="2"/>
  <c r="BE62" i="2"/>
  <c r="BG62" i="2"/>
  <c r="CC62" i="2"/>
  <c r="CE62" i="2"/>
  <c r="BO62" i="2"/>
  <c r="BU63" i="2"/>
  <c r="BE63" i="2"/>
  <c r="BG63" i="2"/>
  <c r="CC63" i="2"/>
  <c r="CE63" i="2"/>
  <c r="BO63" i="2"/>
  <c r="BU64" i="2"/>
  <c r="BE64" i="2"/>
  <c r="BG64" i="2"/>
  <c r="CC64" i="2"/>
  <c r="CE64" i="2"/>
  <c r="BO64" i="2"/>
  <c r="BI47" i="2"/>
  <c r="BE53" i="2"/>
  <c r="BQ56" i="2"/>
  <c r="BQ60" i="2"/>
  <c r="BM64" i="2"/>
  <c r="BW30" i="2"/>
  <c r="BW47" i="2"/>
  <c r="CC57" i="2"/>
  <c r="CA61" i="2"/>
  <c r="BA42" i="2"/>
  <c r="BT40" i="2"/>
  <c r="CE47" i="2"/>
  <c r="BW49" i="2"/>
  <c r="BG52" i="2"/>
  <c r="BQ54" i="2"/>
  <c r="BC57" i="2"/>
  <c r="CA59" i="2"/>
  <c r="BC63" i="2"/>
  <c r="BB30" i="2"/>
  <c r="BC33" i="2"/>
  <c r="BA41" i="2"/>
  <c r="BK47" i="2"/>
  <c r="CI47" i="2"/>
  <c r="BG57" i="2"/>
  <c r="BQ58" i="2"/>
  <c r="CC59" i="2"/>
  <c r="BE61" i="2"/>
  <c r="BK62" i="2"/>
  <c r="BW63" i="2"/>
  <c r="CG64" i="2"/>
  <c r="BV24" i="2"/>
  <c r="BE38" i="2"/>
  <c r="BS30" i="2"/>
  <c r="BV38" i="2"/>
  <c r="BU47" i="2"/>
  <c r="CG48" i="2"/>
  <c r="BI50" i="2"/>
  <c r="BW51" i="2"/>
  <c r="CE52" i="2"/>
  <c r="CC53" i="2"/>
  <c r="BC55" i="2"/>
  <c r="BO56" i="2"/>
  <c r="CA57" i="2"/>
  <c r="BC59" i="2"/>
  <c r="BO60" i="2"/>
  <c r="BY61" i="2"/>
  <c r="BM62" i="2"/>
  <c r="BY63" i="2"/>
  <c r="BT31" i="2"/>
  <c r="BE32" i="2"/>
  <c r="BB38" i="2"/>
  <c r="BV40" i="2"/>
  <c r="BU41" i="2"/>
  <c r="BZ47" i="2"/>
  <c r="BJ47" i="2"/>
  <c r="BL48" i="2"/>
  <c r="CH48" i="2"/>
  <c r="BT49" i="2"/>
  <c r="CJ49" i="2"/>
  <c r="CF50" i="2"/>
  <c r="CD51" i="2"/>
  <c r="BR51" i="2"/>
  <c r="BV52" i="2"/>
  <c r="BH52" i="2"/>
  <c r="BN53" i="2"/>
  <c r="CB55" i="2"/>
  <c r="BT56" i="2"/>
  <c r="BJ57" i="2"/>
  <c r="BF58" i="2"/>
  <c r="CD58" i="2"/>
  <c r="BX60" i="2"/>
  <c r="BL60" i="2"/>
  <c r="BP60" i="2"/>
  <c r="CD61" i="2"/>
  <c r="BV62" i="2"/>
  <c r="BZ62" i="2"/>
  <c r="BN62" i="2"/>
  <c r="CB63" i="2"/>
  <c r="BL63" i="2"/>
  <c r="BT64" i="2"/>
  <c r="BH64" i="2"/>
  <c r="CF64" i="2"/>
  <c r="BE54" i="2"/>
  <c r="BO55" i="2"/>
  <c r="CA56" i="2"/>
  <c r="BO57" i="2"/>
  <c r="BC58" i="2"/>
  <c r="CA58" i="2"/>
  <c r="BO59" i="2"/>
  <c r="BC60" i="2"/>
  <c r="CA60" i="2"/>
  <c r="BM61" i="2"/>
  <c r="BW62" i="2"/>
  <c r="BK63" i="2"/>
  <c r="CG63" i="2"/>
  <c r="BW64" i="2"/>
  <c r="BT26" i="2"/>
  <c r="BD31" i="2"/>
  <c r="BE34" i="2"/>
  <c r="BU39" i="2"/>
  <c r="BE41" i="2"/>
  <c r="BD42" i="2"/>
  <c r="BY47" i="2"/>
  <c r="CG47" i="2"/>
  <c r="BG48" i="2"/>
  <c r="CE48" i="2"/>
  <c r="BQ48" i="2"/>
  <c r="BG49" i="2"/>
  <c r="CE49" i="2"/>
  <c r="BQ49" i="2"/>
  <c r="BG50" i="2"/>
  <c r="CE50" i="2"/>
  <c r="BQ50" i="2"/>
  <c r="BG51" i="2"/>
  <c r="CE51" i="2"/>
  <c r="BE52" i="2"/>
  <c r="CC52" i="2"/>
  <c r="BO52" i="2"/>
  <c r="BC53" i="2"/>
  <c r="CA53" i="2"/>
  <c r="BM53" i="2"/>
  <c r="BC54" i="2"/>
  <c r="CA54" i="2"/>
  <c r="BM54" i="2"/>
  <c r="BY55" i="2"/>
  <c r="BK55" i="2"/>
  <c r="CI55" i="2"/>
  <c r="BY56" i="2"/>
  <c r="BQ53" i="2"/>
  <c r="CC54" i="2"/>
  <c r="BC56" i="2"/>
  <c r="BT33" i="2"/>
  <c r="BE48" i="2"/>
  <c r="BI49" i="2"/>
  <c r="CG49" i="2"/>
  <c r="BW50" i="2"/>
  <c r="BI51" i="2"/>
  <c r="CG51" i="2"/>
  <c r="BU52" i="2"/>
  <c r="CC56" i="2"/>
  <c r="BQ57" i="2"/>
  <c r="BG58" i="2"/>
  <c r="CC58" i="2"/>
  <c r="BQ59" i="2"/>
  <c r="BG60" i="2"/>
  <c r="CC60" i="2"/>
  <c r="BO61" i="2"/>
  <c r="BC62" i="2"/>
  <c r="BY62" i="2"/>
  <c r="BM63" i="2"/>
  <c r="BC64" i="2"/>
  <c r="BY64" i="2"/>
  <c r="BU48" i="2"/>
  <c r="BC48" i="2"/>
  <c r="CC48" i="2"/>
  <c r="BK48" i="2"/>
  <c r="BU49" i="2"/>
  <c r="BC49" i="2"/>
  <c r="CC49" i="2"/>
  <c r="BK49" i="2"/>
  <c r="BU50" i="2"/>
  <c r="BC50" i="2"/>
  <c r="CC50" i="2"/>
  <c r="BK50" i="2"/>
  <c r="BU51" i="2"/>
  <c r="BC51" i="2"/>
  <c r="CC51" i="2"/>
  <c r="BK51" i="2"/>
  <c r="CI51" i="2"/>
  <c r="CA52" i="2"/>
  <c r="BI52" i="2"/>
  <c r="CI52" i="2"/>
  <c r="BQ52" i="2"/>
  <c r="BY53" i="2"/>
  <c r="BG53" i="2"/>
  <c r="CG53" i="2"/>
  <c r="BO53" i="2"/>
  <c r="BY54" i="2"/>
  <c r="BG54" i="2"/>
  <c r="CG54" i="2"/>
  <c r="BO54" i="2"/>
  <c r="BW55" i="2"/>
  <c r="BE55" i="2"/>
  <c r="CE55" i="2"/>
  <c r="BM55" i="2"/>
  <c r="BW56" i="2"/>
  <c r="BE56" i="2"/>
  <c r="CE56" i="2"/>
  <c r="BM56" i="2"/>
  <c r="BW57" i="2"/>
  <c r="BE57" i="2"/>
  <c r="CE57" i="2"/>
  <c r="BM57" i="2"/>
  <c r="BW58" i="2"/>
  <c r="BE58" i="2"/>
  <c r="CE58" i="2"/>
  <c r="BM58" i="2"/>
  <c r="BW59" i="2"/>
  <c r="BE59" i="2"/>
  <c r="CE59" i="2"/>
  <c r="BM59" i="2"/>
  <c r="BW60" i="2"/>
  <c r="BE60" i="2"/>
  <c r="CE60" i="2"/>
  <c r="BM60" i="2"/>
  <c r="BU61" i="2"/>
  <c r="BC61" i="2"/>
  <c r="CC61" i="2"/>
  <c r="BK61" i="2"/>
  <c r="CI61" i="2"/>
  <c r="CA62" i="2"/>
  <c r="BI62" i="2"/>
  <c r="CI62" i="2"/>
  <c r="BQ62" i="2"/>
  <c r="CA63" i="2"/>
  <c r="BI63" i="2"/>
  <c r="CI63" i="2"/>
  <c r="BQ63" i="2"/>
  <c r="CA64" i="2"/>
  <c r="BI64" i="2"/>
  <c r="CI64" i="2"/>
  <c r="BQ64" i="2"/>
  <c r="BG47" i="2"/>
  <c r="BO47" i="2"/>
  <c r="BQ51" i="2"/>
  <c r="BV14" i="2"/>
  <c r="BU26" i="2"/>
  <c r="BT30" i="2"/>
  <c r="BV32" i="2"/>
  <c r="BU33" i="2"/>
  <c r="BB34" i="2"/>
  <c r="BA38" i="2"/>
  <c r="BV39" i="2"/>
  <c r="BU40" i="2"/>
  <c r="BB41" i="2"/>
  <c r="BS42" i="2"/>
  <c r="BW42" i="2"/>
  <c r="BA17" i="2"/>
  <c r="BV13" i="2"/>
  <c r="BA19" i="2"/>
  <c r="BT21" i="2"/>
  <c r="BB22" i="2"/>
  <c r="BT23" i="2"/>
  <c r="BB24" i="2"/>
  <c r="BV25" i="2"/>
  <c r="BD30" i="2"/>
  <c r="BE33" i="2"/>
  <c r="BU38" i="2"/>
  <c r="BV41" i="2"/>
  <c r="BS47" i="2"/>
  <c r="BS48" i="2"/>
  <c r="BA49" i="2"/>
  <c r="BA50" i="2"/>
  <c r="BA51" i="2"/>
  <c r="BA53" i="2"/>
  <c r="BA54" i="2"/>
  <c r="BS55" i="2"/>
  <c r="BS56" i="2"/>
  <c r="BS57" i="2"/>
  <c r="BA58" i="2"/>
  <c r="BS60" i="2"/>
  <c r="BA61" i="2"/>
  <c r="BA62" i="2"/>
  <c r="BS64" i="2"/>
  <c r="A172" i="3"/>
  <c r="BU31" i="2"/>
  <c r="BC31" i="2"/>
  <c r="BA33" i="2"/>
  <c r="BS33" i="2"/>
  <c r="BS40" i="2"/>
  <c r="BA40" i="2"/>
  <c r="BW40" i="2"/>
  <c r="BE40" i="2"/>
  <c r="BC42" i="2"/>
  <c r="BU42" i="2"/>
  <c r="CB50" i="2"/>
  <c r="BJ50" i="2"/>
  <c r="BS51" i="2"/>
  <c r="BT13" i="2"/>
  <c r="BV30" i="2"/>
  <c r="BB32" i="2"/>
  <c r="BT32" i="2"/>
  <c r="BD34" i="2"/>
  <c r="BV34" i="2"/>
  <c r="BB39" i="2"/>
  <c r="BT39" i="2"/>
  <c r="BS59" i="2"/>
  <c r="BT59" i="2"/>
  <c r="BV23" i="2"/>
  <c r="BW33" i="2"/>
  <c r="BP48" i="2"/>
  <c r="BS20" i="2"/>
  <c r="BT11" i="2"/>
  <c r="BU19" i="2"/>
  <c r="BU21" i="2"/>
  <c r="BU23" i="2"/>
  <c r="BC25" i="2"/>
  <c r="BA32" i="2"/>
  <c r="BC41" i="2"/>
  <c r="BN47" i="2"/>
  <c r="BX49" i="2"/>
  <c r="BH49" i="2"/>
  <c r="BF51" i="2"/>
  <c r="BZ52" i="2"/>
  <c r="BR53" i="2"/>
  <c r="BJ54" i="2"/>
  <c r="CH58" i="2"/>
  <c r="BX63" i="2"/>
  <c r="BP63" i="2"/>
  <c r="CJ64" i="2"/>
  <c r="BB31" i="2"/>
  <c r="BW32" i="2"/>
  <c r="BU34" i="2"/>
  <c r="BT38" i="2"/>
  <c r="BD40" i="2"/>
  <c r="BT42" i="2"/>
  <c r="CH47" i="2"/>
  <c r="BV48" i="2"/>
  <c r="BZ48" i="2"/>
  <c r="CF49" i="2"/>
  <c r="BZ51" i="2"/>
  <c r="CJ56" i="2"/>
  <c r="BZ57" i="2"/>
  <c r="BH59" i="2"/>
  <c r="Q17" i="1"/>
  <c r="BS38" i="2"/>
  <c r="BD39" i="2"/>
  <c r="BT41" i="2"/>
  <c r="BE42" i="2"/>
  <c r="BS23" i="2"/>
  <c r="BS19" i="2"/>
  <c r="BS11" i="2"/>
  <c r="BB12" i="2"/>
  <c r="BA13" i="2"/>
  <c r="BT15" i="2"/>
  <c r="BS16" i="2"/>
  <c r="BS17" i="2"/>
  <c r="BT17" i="2"/>
  <c r="BD18" i="2"/>
  <c r="BT19" i="2"/>
  <c r="BA20" i="2"/>
  <c r="BT20" i="2"/>
  <c r="BS21" i="2"/>
  <c r="BB21" i="2"/>
  <c r="BA22" i="2"/>
  <c r="BD22" i="2"/>
  <c r="BA23" i="2"/>
  <c r="BB23" i="2"/>
  <c r="BA24" i="2"/>
  <c r="BD24" i="2"/>
  <c r="BA25" i="2"/>
  <c r="BB25" i="2"/>
  <c r="BA26" i="2"/>
  <c r="BV26" i="2"/>
  <c r="BS31" i="2"/>
  <c r="BW31" i="2"/>
  <c r="BD32" i="2"/>
  <c r="BT34" i="2"/>
  <c r="Q19" i="1"/>
  <c r="Q16" i="1"/>
  <c r="BC30" i="2"/>
  <c r="BS32" i="2"/>
  <c r="BV33" i="2"/>
  <c r="BS39" i="2"/>
  <c r="BW39" i="2"/>
  <c r="BF47" i="2"/>
  <c r="BT50" i="2"/>
  <c r="BN50" i="2"/>
  <c r="CJ50" i="2"/>
  <c r="CD52" i="2"/>
  <c r="CH52" i="2"/>
  <c r="BZ54" i="2"/>
  <c r="BH56" i="2"/>
  <c r="CJ59" i="2"/>
  <c r="BT12" i="2"/>
  <c r="BT14" i="2"/>
  <c r="BD14" i="2"/>
  <c r="BT16" i="2"/>
  <c r="BV17" i="2"/>
  <c r="BV18" i="2"/>
  <c r="BC19" i="2"/>
  <c r="BV19" i="2"/>
  <c r="BB20" i="2"/>
  <c r="BD20" i="2"/>
  <c r="BC21" i="2"/>
  <c r="BV21" i="2"/>
  <c r="BU22" i="2"/>
  <c r="BT22" i="2"/>
  <c r="BV22" i="2"/>
  <c r="BC23" i="2"/>
  <c r="BU24" i="2"/>
  <c r="BT24" i="2"/>
  <c r="BU25" i="2"/>
  <c r="BB26" i="2"/>
  <c r="BD26" i="2"/>
  <c r="Q18" i="1"/>
  <c r="Q14" i="1"/>
  <c r="Q12" i="1"/>
  <c r="A172" i="1" s="1"/>
  <c r="BA57" i="2"/>
  <c r="BV47" i="2"/>
  <c r="CD48" i="2"/>
  <c r="BD49" i="2"/>
  <c r="BB51" i="2"/>
  <c r="BT47" i="2"/>
  <c r="BD47" i="2"/>
  <c r="BH47" i="2"/>
  <c r="BL47" i="2"/>
  <c r="CJ47" i="2"/>
  <c r="CJ48" i="2"/>
  <c r="BR48" i="2"/>
  <c r="BV49" i="2"/>
  <c r="BZ49" i="2"/>
  <c r="CD49" i="2"/>
  <c r="CH49" i="2"/>
  <c r="BV50" i="2"/>
  <c r="BD50" i="2"/>
  <c r="BZ50" i="2"/>
  <c r="BH50" i="2"/>
  <c r="CD50" i="2"/>
  <c r="BL50" i="2"/>
  <c r="CH50" i="2"/>
  <c r="BP50" i="2"/>
  <c r="BD51" i="2"/>
  <c r="BX51" i="2"/>
  <c r="CB51" i="2"/>
  <c r="CF51" i="2"/>
  <c r="CJ51" i="2"/>
  <c r="BX52" i="2"/>
  <c r="BF52" i="2"/>
  <c r="CB52" i="2"/>
  <c r="BJ52" i="2"/>
  <c r="CF52" i="2"/>
  <c r="BN52" i="2"/>
  <c r="CJ52" i="2"/>
  <c r="BR52" i="2"/>
  <c r="BV53" i="2"/>
  <c r="BH53" i="2"/>
  <c r="BZ53" i="2"/>
  <c r="BL53" i="2"/>
  <c r="BP53" i="2"/>
  <c r="BD54" i="2"/>
  <c r="BX54" i="2"/>
  <c r="BF54" i="2"/>
  <c r="CB54" i="2"/>
  <c r="CF54" i="2"/>
  <c r="CJ54" i="2"/>
  <c r="BR54" i="2"/>
  <c r="BF55" i="2"/>
  <c r="BZ55" i="2"/>
  <c r="BH55" i="2"/>
  <c r="CD55" i="2"/>
  <c r="CH55" i="2"/>
  <c r="BB56" i="2"/>
  <c r="BF56" i="2"/>
  <c r="BX56" i="2"/>
  <c r="CD56" i="2"/>
  <c r="BL56" i="2"/>
  <c r="CH56" i="2"/>
  <c r="BP56" i="2"/>
  <c r="BT57" i="2"/>
  <c r="BB57" i="2"/>
  <c r="BX57" i="2"/>
  <c r="CB57" i="2"/>
  <c r="CF57" i="2"/>
  <c r="BN57" i="2"/>
  <c r="CJ57" i="2"/>
  <c r="BR57" i="2"/>
  <c r="BX58" i="2"/>
  <c r="CB58" i="2"/>
  <c r="BJ58" i="2"/>
  <c r="CF58" i="2"/>
  <c r="BN58" i="2"/>
  <c r="BP58" i="2"/>
  <c r="BV59" i="2"/>
  <c r="BF59" i="2"/>
  <c r="BX59" i="2"/>
  <c r="CD59" i="2"/>
  <c r="BL59" i="2"/>
  <c r="CH59" i="2"/>
  <c r="BP59" i="2"/>
  <c r="BB60" i="2"/>
  <c r="BT60" i="2"/>
  <c r="BF60" i="2"/>
  <c r="BZ60" i="2"/>
  <c r="BH60" i="2"/>
  <c r="CD60" i="2"/>
  <c r="CH60" i="2"/>
  <c r="BT61" i="2"/>
  <c r="BD61" i="2"/>
  <c r="BV61" i="2"/>
  <c r="BH61" i="2"/>
  <c r="BZ61" i="2"/>
  <c r="CB61" i="2"/>
  <c r="BJ61" i="2"/>
  <c r="BL61" i="2"/>
  <c r="CF61" i="2"/>
  <c r="BP61" i="2"/>
  <c r="CJ61" i="2"/>
  <c r="BT62" i="2"/>
  <c r="BB62" i="2"/>
  <c r="BD62" i="2"/>
  <c r="BX62" i="2"/>
  <c r="BF62" i="2"/>
  <c r="BH62" i="2"/>
  <c r="CB62" i="2"/>
  <c r="BL62" i="2"/>
  <c r="CD62" i="2"/>
  <c r="CF62" i="2"/>
  <c r="BP62" i="2"/>
  <c r="CH62" i="2"/>
  <c r="CJ62" i="2"/>
  <c r="BR62" i="2"/>
  <c r="BB63" i="2"/>
  <c r="BT63" i="2"/>
  <c r="CB64" i="2"/>
  <c r="BH48" i="2"/>
  <c r="BP49" i="2"/>
  <c r="BB50" i="2"/>
  <c r="BR50" i="2"/>
  <c r="BX50" i="2"/>
  <c r="BN51" i="2"/>
  <c r="BS52" i="2"/>
  <c r="BP52" i="2"/>
  <c r="CH53" i="2"/>
  <c r="BP55" i="2"/>
  <c r="BX55" i="2"/>
  <c r="BF57" i="2"/>
  <c r="BR61" i="2"/>
  <c r="BJ62" i="2"/>
  <c r="BF50" i="2"/>
  <c r="BD52" i="2"/>
  <c r="BB58" i="2"/>
  <c r="BD64" i="2"/>
  <c r="BX47" i="2"/>
  <c r="CB47" i="2"/>
  <c r="CF47" i="2"/>
  <c r="BP47" i="2"/>
  <c r="BT48" i="2"/>
  <c r="BB48" i="2"/>
  <c r="BX48" i="2"/>
  <c r="BF48" i="2"/>
  <c r="CB48" i="2"/>
  <c r="BJ48" i="2"/>
  <c r="CF48" i="2"/>
  <c r="BN48" i="2"/>
  <c r="BB49" i="2"/>
  <c r="BF49" i="2"/>
  <c r="BJ49" i="2"/>
  <c r="BN49" i="2"/>
  <c r="BR49" i="2"/>
  <c r="BT51" i="2"/>
  <c r="BH51" i="2"/>
  <c r="BL51" i="2"/>
  <c r="BP51" i="2"/>
  <c r="BT52" i="2"/>
  <c r="BB52" i="2"/>
  <c r="BT53" i="2"/>
  <c r="BB53" i="2"/>
  <c r="BX53" i="2"/>
  <c r="BF53" i="2"/>
  <c r="CB53" i="2"/>
  <c r="BJ53" i="2"/>
  <c r="CF53" i="2"/>
  <c r="CJ53" i="2"/>
  <c r="BT54" i="2"/>
  <c r="BB54" i="2"/>
  <c r="BH54" i="2"/>
  <c r="BL54" i="2"/>
  <c r="CD54" i="2"/>
  <c r="BP54" i="2"/>
  <c r="CH54" i="2"/>
  <c r="BB55" i="2"/>
  <c r="BT55" i="2"/>
  <c r="BV55" i="2"/>
  <c r="BD55" i="2"/>
  <c r="BJ55" i="2"/>
  <c r="BN55" i="2"/>
  <c r="CF55" i="2"/>
  <c r="BR55" i="2"/>
  <c r="CJ55" i="2"/>
  <c r="BV56" i="2"/>
  <c r="BZ56" i="2"/>
  <c r="BJ56" i="2"/>
  <c r="CB56" i="2"/>
  <c r="BN56" i="2"/>
  <c r="BR56" i="2"/>
  <c r="BD57" i="2"/>
  <c r="BH57" i="2"/>
  <c r="BL57" i="2"/>
  <c r="CD57" i="2"/>
  <c r="BP57" i="2"/>
  <c r="CH57" i="2"/>
  <c r="BT58" i="2"/>
  <c r="BD58" i="2"/>
  <c r="BV58" i="2"/>
  <c r="BH58" i="2"/>
  <c r="BZ58" i="2"/>
  <c r="BL58" i="2"/>
  <c r="CJ58" i="2"/>
  <c r="BB59" i="2"/>
  <c r="BZ59" i="2"/>
  <c r="BJ59" i="2"/>
  <c r="CB59" i="2"/>
  <c r="BN59" i="2"/>
  <c r="BR59" i="2"/>
  <c r="BV60" i="2"/>
  <c r="BD60" i="2"/>
  <c r="BJ60" i="2"/>
  <c r="BN60" i="2"/>
  <c r="CF60" i="2"/>
  <c r="BR60" i="2"/>
  <c r="CJ60" i="2"/>
  <c r="BX61" i="2"/>
  <c r="BF61" i="2"/>
  <c r="BP64" i="2"/>
  <c r="BB47" i="2"/>
  <c r="BR47" i="2"/>
  <c r="CD47" i="2"/>
  <c r="BD48" i="2"/>
  <c r="BL49" i="2"/>
  <c r="CB49" i="2"/>
  <c r="BJ51" i="2"/>
  <c r="BV51" i="2"/>
  <c r="BL52" i="2"/>
  <c r="BD53" i="2"/>
  <c r="CD53" i="2"/>
  <c r="BN54" i="2"/>
  <c r="BV54" i="2"/>
  <c r="BL55" i="2"/>
  <c r="BD56" i="2"/>
  <c r="CF56" i="2"/>
  <c r="BV57" i="2"/>
  <c r="BR58" i="2"/>
  <c r="BD59" i="2"/>
  <c r="CF59" i="2"/>
  <c r="CB60" i="2"/>
  <c r="BN61" i="2"/>
  <c r="BV63" i="2"/>
  <c r="BZ63" i="2"/>
  <c r="CD63" i="2"/>
  <c r="BR63" i="2"/>
  <c r="BV64" i="2"/>
  <c r="BZ64" i="2"/>
  <c r="CD64" i="2"/>
  <c r="BR64" i="2"/>
  <c r="BH63" i="2"/>
  <c r="CJ63" i="2"/>
  <c r="BF63" i="2"/>
  <c r="BJ63" i="2"/>
  <c r="BN63" i="2"/>
  <c r="CH63" i="2"/>
  <c r="BB64" i="2"/>
  <c r="BF64" i="2"/>
  <c r="BJ64" i="2"/>
  <c r="BN64" i="2"/>
  <c r="CH64" i="2"/>
  <c r="BD63" i="2"/>
  <c r="CF63" i="2"/>
  <c r="BL64" i="2"/>
  <c r="BX64" i="2"/>
  <c r="BD41" i="2"/>
  <c r="BA39" i="2"/>
  <c r="BC40" i="2"/>
  <c r="BB42" i="2"/>
  <c r="BC38" i="2"/>
  <c r="BE39" i="2"/>
  <c r="BD33" i="2"/>
  <c r="BU30" i="2"/>
  <c r="BA31" i="2"/>
  <c r="BE31" i="2"/>
  <c r="BC32" i="2"/>
  <c r="BC34" i="2"/>
  <c r="BB19" i="2"/>
  <c r="BS25" i="2"/>
  <c r="BS26" i="2"/>
  <c r="BS22" i="2"/>
  <c r="BV20" i="2"/>
  <c r="BS24" i="2"/>
  <c r="BT25" i="2"/>
  <c r="BS13" i="2"/>
  <c r="BU16" i="2"/>
  <c r="BU18" i="2"/>
  <c r="BU11" i="2"/>
  <c r="BA11" i="2"/>
  <c r="BS12" i="2"/>
  <c r="BA12" i="2"/>
  <c r="BS14" i="2"/>
  <c r="BA14" i="2"/>
  <c r="BC11" i="2"/>
  <c r="BV16" i="2"/>
  <c r="BD16" i="2"/>
  <c r="BV12" i="2"/>
  <c r="BD12" i="2"/>
  <c r="BV15" i="2"/>
  <c r="BD15" i="2"/>
  <c r="BU17" i="2"/>
  <c r="BC17" i="2"/>
  <c r="BU20" i="2"/>
  <c r="BC20" i="2"/>
  <c r="BU12" i="2"/>
  <c r="BU14" i="2"/>
  <c r="BV11" i="2"/>
  <c r="BD11" i="2"/>
  <c r="BU13" i="2"/>
  <c r="BC13" i="2"/>
  <c r="BB16" i="2"/>
  <c r="BC18" i="2"/>
  <c r="BS18" i="2"/>
  <c r="BA18" i="2"/>
  <c r="BC12" i="2"/>
  <c r="BB13" i="2"/>
  <c r="BC16" i="2"/>
  <c r="BB17" i="2"/>
  <c r="BD21" i="2"/>
  <c r="BC24" i="2"/>
  <c r="BD25" i="2"/>
  <c r="BS62" i="2"/>
  <c r="BS70" i="2"/>
  <c r="BA72" i="2"/>
  <c r="AO72" i="2" s="1"/>
  <c r="BS74" i="2"/>
  <c r="BA76" i="2"/>
  <c r="AO76" i="2" s="1"/>
  <c r="BS78" i="2"/>
  <c r="BA80" i="2"/>
  <c r="AO80" i="2" s="1"/>
  <c r="BS82" i="2"/>
  <c r="BA84" i="2"/>
  <c r="AO84" i="2" s="1"/>
  <c r="BS86" i="2"/>
  <c r="BB14" i="2"/>
  <c r="BB18" i="2"/>
  <c r="BB11" i="2"/>
  <c r="BD13" i="2"/>
  <c r="BC14" i="2"/>
  <c r="BB15" i="2"/>
  <c r="BA16" i="2"/>
  <c r="BD17" i="2"/>
  <c r="BD19" i="2"/>
  <c r="BC22" i="2"/>
  <c r="BD23" i="2"/>
  <c r="BC26" i="2"/>
  <c r="BS53" i="2" l="1"/>
  <c r="BA48" i="2"/>
  <c r="BA59" i="2"/>
  <c r="AO59" i="2" s="1"/>
  <c r="BS49" i="2"/>
  <c r="BA64" i="2"/>
  <c r="AO64" i="2" s="1"/>
  <c r="R30" i="2"/>
  <c r="BS58" i="2"/>
  <c r="BA56" i="2"/>
  <c r="AO56" i="2" s="1"/>
  <c r="BS61" i="2"/>
  <c r="BA52" i="2"/>
  <c r="AO52" i="2" s="1"/>
  <c r="AO50" i="2"/>
  <c r="BS50" i="2"/>
  <c r="BA47" i="2"/>
  <c r="AO47" i="2" s="1"/>
  <c r="R39" i="2"/>
  <c r="R38" i="2"/>
  <c r="Q19" i="2"/>
  <c r="BA60" i="2"/>
  <c r="AO60" i="2" s="1"/>
  <c r="Q24" i="2"/>
  <c r="Q20" i="2"/>
  <c r="Q21" i="2"/>
  <c r="R41" i="2"/>
  <c r="BS54" i="2"/>
  <c r="R34" i="2"/>
  <c r="BA55" i="2"/>
  <c r="AO55" i="2" s="1"/>
  <c r="AO61" i="2"/>
  <c r="Q26" i="2"/>
  <c r="Q22" i="2"/>
  <c r="Q25" i="2"/>
  <c r="R40" i="2"/>
  <c r="AO62" i="2"/>
  <c r="AO51" i="2"/>
  <c r="AO58" i="2"/>
  <c r="Q23" i="2"/>
  <c r="AO48" i="2"/>
  <c r="Q17" i="2"/>
  <c r="R32" i="2"/>
  <c r="R33" i="2"/>
  <c r="R42" i="2"/>
  <c r="AO54" i="2"/>
  <c r="AO53" i="2"/>
  <c r="AO57" i="2"/>
  <c r="BS63" i="2"/>
  <c r="BA63" i="2"/>
  <c r="AO63" i="2" s="1"/>
  <c r="AO49" i="2"/>
  <c r="R31" i="2"/>
  <c r="Q11" i="2"/>
  <c r="Q13" i="2"/>
  <c r="BU15" i="2"/>
  <c r="BC15" i="2"/>
  <c r="Q16" i="2"/>
  <c r="BA15" i="2"/>
  <c r="BS15" i="2"/>
  <c r="Q18" i="2"/>
  <c r="Q12" i="2"/>
  <c r="Q14" i="2"/>
  <c r="Q15" i="2" l="1"/>
  <c r="A172" i="2" s="1"/>
</calcChain>
</file>

<file path=xl/sharedStrings.xml><?xml version="1.0" encoding="utf-8"?>
<sst xmlns="http://schemas.openxmlformats.org/spreadsheetml/2006/main" count="3484" uniqueCount="90">
  <si>
    <t>SERVICIO DE SALUD</t>
  </si>
  <si>
    <r>
      <t xml:space="preserve">SECCIÓN A.1: EXÁMENES DE SÍFILIS POR GRUPO DE USUARIOS </t>
    </r>
    <r>
      <rPr>
        <b/>
        <sz val="10"/>
        <rFont val="Verdana"/>
        <family val="2"/>
      </rPr>
      <t>(Uso exclusivo de establecimientos con Laboratorio que procesan)</t>
    </r>
  </si>
  <si>
    <r>
      <t xml:space="preserve">SECCIÓN A.2: EXÁMENES DE SÍFILIS POR GRUPO DE USUARIOS </t>
    </r>
    <r>
      <rPr>
        <b/>
        <sz val="10"/>
        <rFont val="Verdana"/>
        <family val="2"/>
      </rPr>
      <t>(Uso exclusivo de establecimientos que Compran Servicio)</t>
    </r>
  </si>
  <si>
    <t>GRUPO DE PESQUISA</t>
  </si>
  <si>
    <t>VDRL o RPR Procesados</t>
  </si>
  <si>
    <t>VDRL o RPR Reactivos</t>
  </si>
  <si>
    <t>Tipo de Examen</t>
  </si>
  <si>
    <t>Sexo</t>
  </si>
  <si>
    <t>Total</t>
  </si>
  <si>
    <t>VDRL</t>
  </si>
  <si>
    <t>RPR</t>
  </si>
  <si>
    <t>Hombres</t>
  </si>
  <si>
    <t>Mujeres</t>
  </si>
  <si>
    <t>GESTANTES PRIMER TRIMESTRE EMBARAZO</t>
  </si>
  <si>
    <t>GESTANTES SEGUNDO TRIMESTRE EMBARAZO</t>
  </si>
  <si>
    <t>GESTANTES TERCER TRIMESTRE EMBARAZO</t>
  </si>
  <si>
    <t>GESTANTES TRIMESTRE EMBARAZO IGNORADO</t>
  </si>
  <si>
    <t>GESTANTES EN SEGUIMIENTO POR DIAGNOSTICO SIFILIS</t>
  </si>
  <si>
    <t>MUJERES QUE INGRESAN A MATERNIDAD POR PARTO</t>
  </si>
  <si>
    <t>MUJERES QUE INGRESAN POR ABORTO</t>
  </si>
  <si>
    <t>MUJERES EN CONTROL GINECOLOGICO</t>
  </si>
  <si>
    <t>RECIEN NACIDO Y LACTANTE PARA DETECCIÓN DE SIFILIS CONGENITA</t>
  </si>
  <si>
    <t>PERSONAS EN CONTROL POR COMERCIO SEXUAL</t>
  </si>
  <si>
    <t>PERSONAS EN CONTROL FECUNDIDAD</t>
  </si>
  <si>
    <t>CONSULTANTES POR ITS</t>
  </si>
  <si>
    <t>PERSONAS CON EMP</t>
  </si>
  <si>
    <t>DONANTES DE SANGRE</t>
  </si>
  <si>
    <t>DONANTES DE ORGANOS Y/O TEJIDOS</t>
  </si>
  <si>
    <t>PACIENTES EN DIÁLISIS</t>
  </si>
  <si>
    <t>SECCIÓN B.1: EXÁMENES SEGÚN GRUPOS DE USUARIOS POR CONDICIÓN DE HEPATITIS B, HEPATITIS C, CHAGAS, HTLV 1 Y SIFILIS (Uso exclusivo de establecimientos con Laboratorio que procesan)</t>
  </si>
  <si>
    <t>GRUPO DE USUARIOS</t>
  </si>
  <si>
    <t>HEPATITIS  B</t>
  </si>
  <si>
    <t>HEPATITIS  C</t>
  </si>
  <si>
    <t>CHAGAS</t>
  </si>
  <si>
    <t>HTLV1</t>
  </si>
  <si>
    <t>SÍFILIS</t>
  </si>
  <si>
    <t>Procesados</t>
  </si>
  <si>
    <t>Reactivos</t>
  </si>
  <si>
    <t>Confirmados</t>
  </si>
  <si>
    <t>USUARIOS</t>
  </si>
  <si>
    <t>DONANTES</t>
  </si>
  <si>
    <t>Altruista Nuevo</t>
  </si>
  <si>
    <t>Altruista Repetido</t>
  </si>
  <si>
    <t>Familiar o Reposición</t>
  </si>
  <si>
    <t>SECCIÓN B.2: EXÁMENES SEGÚN GRUPOS DE USUARIOS POR CONDICIÓN DE HEPATITIS B, HEPATITIS C, CHAGAS, HTLV 1 Y SIFILIS (Uso exclusivo de establecimientos que Compran Servicio)</t>
  </si>
  <si>
    <t xml:space="preserve">DONANTES DE ORGANOS Y/O TEJIDOS </t>
  </si>
  <si>
    <t>SECCIÓN C.1: EXÁMENES  DE  VIH POR GRUPOS DE USUARIOS (Uso exclusivo de establecimientos con Laboratorio que procesan)</t>
  </si>
  <si>
    <t>TOTAL</t>
  </si>
  <si>
    <t>POR EDAD (En años)</t>
  </si>
  <si>
    <t>POR SEXO
 (PROCESADOS)</t>
  </si>
  <si>
    <t>0 a 4 años</t>
  </si>
  <si>
    <t>5 a 9 años</t>
  </si>
  <si>
    <t>10 a 14 años</t>
  </si>
  <si>
    <t>15 a 19 años</t>
  </si>
  <si>
    <t>20 a 24 años</t>
  </si>
  <si>
    <t>25 a 29 años</t>
  </si>
  <si>
    <t>MUJER EN TRABAJO DE PRE PARTO O PARTO</t>
  </si>
  <si>
    <t>POR CONSULTA ITS</t>
  </si>
  <si>
    <t>PERSONAS EN CONTROL DE REGULACIÓN FECUNDIDAD, GINECOLOGICO, CLIMATERIO</t>
  </si>
  <si>
    <t>PERSONAS EN CONTROL DE SALUD SEGÚN CICLO VITAL</t>
  </si>
  <si>
    <t>PERSONA EN CONTROL POR TBC</t>
  </si>
  <si>
    <t>VICTIMA DE VIOLENCIA SEXUAL</t>
  </si>
  <si>
    <t>PERSONAL DE SALUD EXPUESTO A ACCIDENTE CORTO PUNZANTE</t>
  </si>
  <si>
    <t>CONSULTANTES POR MORBILIDAD</t>
  </si>
  <si>
    <t>POR CONSULTA ESPONTÁNEA</t>
  </si>
  <si>
    <t>SECCIÓN C.2: EXÁMENES  DE  VIH POR GRUPOS DE USUARIOS (Uso exclusivo de establecimientos que Compran Servicio)</t>
  </si>
  <si>
    <t xml:space="preserve">REM-A11.  EXÁMENES DE PESQUISA DE ENFERMEDADES TRASMISIBLES 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</si>
  <si>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</si>
  <si>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</si>
  <si>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</si>
  <si>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</si>
  <si>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</si>
  <si>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</si>
  <si>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</si>
  <si>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</si>
  <si>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</si>
  <si>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75 a 79 años</t>
  </si>
  <si>
    <t>80 y más años</t>
  </si>
  <si>
    <t>GESTANTES PRIMER EXAMEN</t>
  </si>
  <si>
    <t>GESTANTES SEGUNDO EXAMEN</t>
  </si>
  <si>
    <t>COMPRA AL EXTRASISTEMA</t>
  </si>
  <si>
    <t>SECCIÓN D: DETECCIÓN ENFERMEDAD DE CHAGAS EN GESTANTES Y RECIÉN NACIDOS SEGÚN RESULTADO DE EXÁMENES DE LABORATORIO</t>
  </si>
  <si>
    <t>TIPO DE EXÁMENES</t>
  </si>
  <si>
    <r>
      <t xml:space="preserve">EXÁMENES DE TAMIZAJE INFECCIÓN POR </t>
    </r>
    <r>
      <rPr>
        <i/>
        <sz val="8"/>
        <rFont val="Verdana"/>
        <family val="2"/>
      </rPr>
      <t>T. cruzi</t>
    </r>
    <r>
      <rPr>
        <sz val="8"/>
        <rFont val="Verdana"/>
        <family val="2"/>
      </rPr>
      <t xml:space="preserve"> </t>
    </r>
    <r>
      <rPr>
        <b/>
        <sz val="8"/>
        <rFont val="Verdana"/>
        <family val="2"/>
      </rPr>
      <t>REALIZADOS</t>
    </r>
  </si>
  <si>
    <r>
      <t xml:space="preserve">EXÁMENES TAMIZAJE DE INFECCIÓN POR </t>
    </r>
    <r>
      <rPr>
        <i/>
        <sz val="8"/>
        <rFont val="Verdana"/>
        <family val="2"/>
      </rPr>
      <t>T. cruzi</t>
    </r>
    <r>
      <rPr>
        <sz val="8"/>
        <rFont val="Verdana"/>
        <family val="2"/>
      </rPr>
      <t xml:space="preserve"> </t>
    </r>
    <r>
      <rPr>
        <b/>
        <sz val="8"/>
        <rFont val="Verdana"/>
        <family val="2"/>
      </rPr>
      <t xml:space="preserve">CON RESULTADO REACTIVO </t>
    </r>
  </si>
  <si>
    <r>
      <t xml:space="preserve">EXAMENES DE CONFIRMACIÓN DE INFECCIÓN POR </t>
    </r>
    <r>
      <rPr>
        <i/>
        <sz val="8"/>
        <rFont val="Verdana"/>
        <family val="2"/>
      </rPr>
      <t xml:space="preserve">T. cruzi </t>
    </r>
    <r>
      <rPr>
        <b/>
        <sz val="8"/>
        <rFont val="Verdana"/>
        <family val="2"/>
      </rPr>
      <t xml:space="preserve">CON RESULTADO POSITIVO </t>
    </r>
  </si>
  <si>
    <t xml:space="preserve">GESTANTES QUE INGRESAN A CONTROL PRENATAL       </t>
  </si>
  <si>
    <t>MUJERES EN TRABAJO DE PARTO O ABORTO SIN TAMIZAJE PREVIO CUALQUIERA SEA LA CAUSA</t>
  </si>
  <si>
    <t xml:space="preserve">RECIÉN NACIDOS, HIJOS DE MADRE CON ENFERMEDAD DE CHAGAS </t>
  </si>
  <si>
    <t xml:space="preserve">LACTANTES, HIJOS DE MADRE CON ENFERMEDAD DE CHAGAS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</si>
</sst>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_)"/>
    <numFmt numFmtId="165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28"/>
      <name val="Verdana"/>
      <family val="2"/>
    </font>
    <font>
      <b/>
      <sz val="14"/>
      <name val="Verdana"/>
      <family val="2"/>
    </font>
    <font>
      <i/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1" fillId="8" borderId="9" applyBorder="0">
      <protection locked="0"/>
    </xf>
    <xf numFmtId="0" fontId="11" fillId="8" borderId="9" applyBorder="0">
      <protection locked="0"/>
    </xf>
    <xf numFmtId="16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</cellStyleXfs>
  <cellXfs count="226">
    <xf numFmtId="0" fontId="0" fillId="0" borderId="0" xfId="0"/>
    <xf numFmtId="0" fontId="2" fillId="0" borderId="0" xfId="0" applyNumberFormat="1" applyFont="1" applyFill="1" applyBorder="1" applyAlignment="1" applyProtection="1">
      <protection hidden="1"/>
    </xf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2" fillId="2" borderId="0" xfId="0" applyNumberFormat="1" applyFont="1" applyFill="1" applyBorder="1" applyAlignment="1" applyProtection="1"/>
    <xf numFmtId="0" fontId="2" fillId="0" borderId="4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2" fillId="0" borderId="25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/>
    <xf numFmtId="0" fontId="7" fillId="2" borderId="46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Alignment="1" applyProtection="1">
      <alignment wrapText="1"/>
    </xf>
    <xf numFmtId="0" fontId="9" fillId="2" borderId="0" xfId="0" applyNumberFormat="1" applyFont="1" applyFill="1" applyAlignment="1" applyProtection="1"/>
    <xf numFmtId="0" fontId="7" fillId="2" borderId="4" xfId="0" applyNumberFormat="1" applyFont="1" applyFill="1" applyBorder="1" applyAlignment="1" applyProtection="1"/>
    <xf numFmtId="0" fontId="2" fillId="0" borderId="27" xfId="0" applyNumberFormat="1" applyFont="1" applyFill="1" applyBorder="1" applyAlignment="1" applyProtection="1">
      <alignment vertical="center" wrapText="1"/>
    </xf>
    <xf numFmtId="3" fontId="2" fillId="3" borderId="27" xfId="0" applyNumberFormat="1" applyFont="1" applyFill="1" applyBorder="1" applyAlignment="1" applyProtection="1">
      <protection locked="0"/>
    </xf>
    <xf numFmtId="3" fontId="2" fillId="3" borderId="57" xfId="0" applyNumberFormat="1" applyFont="1" applyFill="1" applyBorder="1" applyAlignment="1" applyProtection="1">
      <protection locked="0"/>
    </xf>
    <xf numFmtId="3" fontId="2" fillId="3" borderId="23" xfId="0" applyNumberFormat="1" applyFont="1" applyFill="1" applyBorder="1" applyAlignment="1" applyProtection="1">
      <protection locked="0"/>
    </xf>
    <xf numFmtId="3" fontId="2" fillId="3" borderId="53" xfId="0" applyNumberFormat="1" applyFont="1" applyFill="1" applyBorder="1" applyAlignment="1" applyProtection="1">
      <protection locked="0"/>
    </xf>
    <xf numFmtId="3" fontId="2" fillId="3" borderId="32" xfId="0" applyNumberFormat="1" applyFont="1" applyFill="1" applyBorder="1" applyAlignment="1" applyProtection="1">
      <protection locked="0"/>
    </xf>
    <xf numFmtId="3" fontId="2" fillId="3" borderId="58" xfId="0" applyNumberFormat="1" applyFont="1" applyFill="1" applyBorder="1" applyAlignment="1" applyProtection="1">
      <protection locked="0"/>
    </xf>
    <xf numFmtId="3" fontId="2" fillId="3" borderId="36" xfId="0" applyNumberFormat="1" applyFont="1" applyFill="1" applyBorder="1" applyAlignment="1" applyProtection="1">
      <protection locked="0"/>
    </xf>
    <xf numFmtId="3" fontId="2" fillId="4" borderId="23" xfId="0" applyNumberFormat="1" applyFont="1" applyFill="1" applyBorder="1" applyAlignment="1" applyProtection="1"/>
    <xf numFmtId="3" fontId="2" fillId="4" borderId="53" xfId="0" applyNumberFormat="1" applyFont="1" applyFill="1" applyBorder="1" applyAlignment="1" applyProtection="1"/>
    <xf numFmtId="3" fontId="2" fillId="3" borderId="20" xfId="0" applyNumberFormat="1" applyFont="1" applyFill="1" applyBorder="1" applyAlignment="1" applyProtection="1">
      <protection locked="0"/>
    </xf>
    <xf numFmtId="3" fontId="2" fillId="3" borderId="42" xfId="0" applyNumberFormat="1" applyFont="1" applyFill="1" applyBorder="1" applyAlignment="1" applyProtection="1">
      <protection locked="0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56" xfId="0" applyNumberFormat="1" applyFont="1" applyFill="1" applyBorder="1" applyAlignment="1" applyProtection="1">
      <protection locked="0"/>
    </xf>
    <xf numFmtId="3" fontId="2" fillId="3" borderId="30" xfId="0" applyNumberFormat="1" applyFont="1" applyFill="1" applyBorder="1" applyAlignment="1" applyProtection="1">
      <protection locked="0"/>
    </xf>
    <xf numFmtId="3" fontId="2" fillId="4" borderId="20" xfId="0" applyNumberFormat="1" applyFont="1" applyFill="1" applyBorder="1" applyAlignment="1" applyProtection="1"/>
    <xf numFmtId="3" fontId="2" fillId="4" borderId="32" xfId="0" applyNumberFormat="1" applyFont="1" applyFill="1" applyBorder="1" applyAlignment="1" applyProtection="1"/>
    <xf numFmtId="3" fontId="2" fillId="4" borderId="58" xfId="0" applyNumberFormat="1" applyFont="1" applyFill="1" applyBorder="1" applyAlignment="1" applyProtection="1"/>
    <xf numFmtId="3" fontId="2" fillId="3" borderId="22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33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0" borderId="43" xfId="0" applyNumberFormat="1" applyFont="1" applyFill="1" applyBorder="1" applyAlignment="1" applyProtection="1"/>
    <xf numFmtId="3" fontId="2" fillId="3" borderId="44" xfId="0" applyNumberFormat="1" applyFont="1" applyFill="1" applyBorder="1" applyAlignment="1" applyProtection="1">
      <protection locked="0"/>
    </xf>
    <xf numFmtId="3" fontId="2" fillId="3" borderId="45" xfId="0" applyNumberFormat="1" applyFont="1" applyFill="1" applyBorder="1" applyAlignment="1" applyProtection="1">
      <protection locked="0"/>
    </xf>
    <xf numFmtId="3" fontId="2" fillId="4" borderId="49" xfId="0" applyNumberFormat="1" applyFont="1" applyFill="1" applyBorder="1" applyAlignment="1" applyProtection="1"/>
    <xf numFmtId="3" fontId="2" fillId="0" borderId="21" xfId="0" applyNumberFormat="1" applyFont="1" applyFill="1" applyBorder="1" applyAlignment="1" applyProtection="1"/>
    <xf numFmtId="3" fontId="2" fillId="0" borderId="26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3" fontId="2" fillId="0" borderId="35" xfId="0" applyNumberFormat="1" applyFont="1" applyFill="1" applyBorder="1" applyAlignment="1" applyProtection="1"/>
    <xf numFmtId="3" fontId="2" fillId="3" borderId="40" xfId="0" applyNumberFormat="1" applyFont="1" applyFill="1" applyBorder="1" applyAlignment="1" applyProtection="1">
      <protection locked="0"/>
    </xf>
    <xf numFmtId="3" fontId="2" fillId="4" borderId="52" xfId="0" applyNumberFormat="1" applyFont="1" applyFill="1" applyBorder="1" applyAlignment="1" applyProtection="1"/>
    <xf numFmtId="3" fontId="2" fillId="0" borderId="23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2" fillId="5" borderId="0" xfId="0" applyNumberFormat="1" applyFont="1" applyFill="1" applyAlignment="1" applyProtection="1">
      <alignment wrapText="1"/>
    </xf>
    <xf numFmtId="0" fontId="2" fillId="7" borderId="0" xfId="0" applyNumberFormat="1" applyFont="1" applyFill="1" applyBorder="1" applyAlignment="1" applyProtection="1"/>
    <xf numFmtId="0" fontId="2" fillId="7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wrapText="1"/>
    </xf>
    <xf numFmtId="164" fontId="2" fillId="0" borderId="0" xfId="0" applyNumberFormat="1" applyFont="1" applyFill="1" applyBorder="1" applyAlignment="1" applyProtection="1">
      <protection locked="0"/>
    </xf>
    <xf numFmtId="0" fontId="2" fillId="5" borderId="0" xfId="0" applyNumberFormat="1" applyFont="1" applyFill="1" applyBorder="1" applyAlignment="1" applyProtection="1">
      <alignment wrapText="1"/>
    </xf>
    <xf numFmtId="0" fontId="2" fillId="6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0" fontId="2" fillId="9" borderId="0" xfId="0" applyNumberFormat="1" applyFont="1" applyFill="1" applyAlignment="1" applyProtection="1">
      <alignment wrapText="1"/>
    </xf>
    <xf numFmtId="0" fontId="9" fillId="0" borderId="0" xfId="0" applyFont="1" applyFill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3" fontId="2" fillId="0" borderId="50" xfId="0" applyNumberFormat="1" applyFont="1" applyFill="1" applyBorder="1" applyAlignment="1" applyProtection="1"/>
    <xf numFmtId="3" fontId="2" fillId="0" borderId="22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27" xfId="0" applyNumberFormat="1" applyFont="1" applyFill="1" applyBorder="1" applyAlignment="1" applyProtection="1"/>
    <xf numFmtId="3" fontId="2" fillId="0" borderId="25" xfId="0" applyNumberFormat="1" applyFont="1" applyFill="1" applyBorder="1" applyAlignment="1" applyProtection="1"/>
    <xf numFmtId="3" fontId="2" fillId="0" borderId="54" xfId="0" applyNumberFormat="1" applyFont="1" applyFill="1" applyBorder="1" applyAlignment="1" applyProtection="1"/>
    <xf numFmtId="3" fontId="2" fillId="0" borderId="57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0" borderId="36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3" fontId="2" fillId="4" borderId="55" xfId="0" applyNumberFormat="1" applyFont="1" applyFill="1" applyBorder="1" applyAlignment="1" applyProtection="1"/>
    <xf numFmtId="3" fontId="2" fillId="4" borderId="56" xfId="0" applyNumberFormat="1" applyFont="1" applyFill="1" applyBorder="1" applyAlignment="1" applyProtection="1"/>
    <xf numFmtId="0" fontId="7" fillId="2" borderId="2" xfId="0" applyFont="1" applyFill="1" applyBorder="1" applyProtection="1"/>
    <xf numFmtId="0" fontId="6" fillId="2" borderId="2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left"/>
    </xf>
    <xf numFmtId="0" fontId="2" fillId="0" borderId="30" xfId="0" applyNumberFormat="1" applyFont="1" applyFill="1" applyBorder="1" applyAlignment="1" applyProtection="1">
      <alignment horizontal="left"/>
    </xf>
    <xf numFmtId="0" fontId="2" fillId="0" borderId="53" xfId="0" applyNumberFormat="1" applyFont="1" applyFill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left"/>
    </xf>
    <xf numFmtId="0" fontId="2" fillId="0" borderId="28" xfId="0" applyNumberFormat="1" applyFont="1" applyFill="1" applyBorder="1" applyAlignment="1" applyProtection="1">
      <alignment horizontal="left"/>
    </xf>
    <xf numFmtId="0" fontId="2" fillId="0" borderId="31" xfId="0" applyNumberFormat="1" applyFont="1" applyFill="1" applyBorder="1" applyAlignment="1" applyProtection="1">
      <alignment horizontal="left"/>
    </xf>
    <xf numFmtId="0" fontId="2" fillId="0" borderId="33" xfId="0" applyNumberFormat="1" applyFont="1" applyFill="1" applyBorder="1" applyAlignment="1" applyProtection="1">
      <alignment horizontal="left"/>
    </xf>
    <xf numFmtId="0" fontId="2" fillId="0" borderId="17" xfId="0" applyNumberFormat="1" applyFont="1" applyFill="1" applyBorder="1" applyAlignment="1" applyProtection="1">
      <alignment horizontal="left"/>
    </xf>
    <xf numFmtId="0" fontId="2" fillId="0" borderId="19" xfId="0" applyNumberFormat="1" applyFont="1" applyFill="1" applyBorder="1" applyAlignment="1" applyProtection="1">
      <alignment horizontal="left"/>
    </xf>
    <xf numFmtId="0" fontId="2" fillId="0" borderId="25" xfId="0" applyNumberFormat="1" applyFont="1" applyFill="1" applyBorder="1" applyAlignment="1" applyProtection="1">
      <alignment horizontal="left" wrapText="1"/>
    </xf>
    <xf numFmtId="0" fontId="2" fillId="0" borderId="28" xfId="0" applyNumberFormat="1" applyFont="1" applyFill="1" applyBorder="1" applyAlignment="1" applyProtection="1">
      <alignment horizontal="left" wrapText="1"/>
    </xf>
    <xf numFmtId="0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48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49" xfId="0" applyNumberFormat="1" applyFont="1" applyFill="1" applyBorder="1" applyAlignment="1" applyProtection="1">
      <alignment horizontal="center" vertical="center" wrapText="1"/>
    </xf>
    <xf numFmtId="0" fontId="2" fillId="0" borderId="44" xfId="0" applyNumberFormat="1" applyFont="1" applyFill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vertical="center" wrapText="1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32" xfId="0" applyNumberFormat="1" applyFont="1" applyFill="1" applyBorder="1" applyAlignment="1" applyProtection="1"/>
    <xf numFmtId="0" fontId="2" fillId="0" borderId="3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37" xfId="0" applyNumberFormat="1" applyFont="1" applyFill="1" applyBorder="1" applyAlignment="1" applyProtection="1">
      <alignment horizontal="center" vertical="center" wrapText="1"/>
    </xf>
    <xf numFmtId="0" fontId="2" fillId="0" borderId="47" xfId="0" applyNumberFormat="1" applyFont="1" applyFill="1" applyBorder="1" applyAlignment="1" applyProtection="1">
      <alignment horizontal="center" vertical="center" wrapText="1"/>
    </xf>
    <xf numFmtId="0" fontId="2" fillId="0" borderId="48" xfId="0" applyNumberFormat="1" applyFont="1" applyFill="1" applyBorder="1" applyAlignment="1" applyProtection="1">
      <alignment horizontal="center" vertical="center" wrapText="1"/>
    </xf>
    <xf numFmtId="0" fontId="2" fillId="0" borderId="39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3" fontId="2" fillId="3" borderId="25" xfId="0" applyNumberFormat="1" applyFont="1" applyFill="1" applyBorder="1" applyAlignment="1" applyProtection="1">
      <alignment horizontal="center"/>
      <protection locked="0"/>
    </xf>
    <xf numFmtId="3" fontId="2" fillId="3" borderId="28" xfId="0" applyNumberFormat="1" applyFont="1" applyFill="1" applyBorder="1" applyAlignment="1" applyProtection="1">
      <alignment horizontal="center"/>
      <protection locked="0"/>
    </xf>
    <xf numFmtId="3" fontId="2" fillId="4" borderId="25" xfId="0" applyNumberFormat="1" applyFont="1" applyFill="1" applyBorder="1" applyAlignment="1" applyProtection="1">
      <alignment horizontal="center"/>
    </xf>
    <xf numFmtId="3" fontId="2" fillId="4" borderId="28" xfId="0" applyNumberFormat="1" applyFont="1" applyFill="1" applyBorder="1" applyAlignment="1" applyProtection="1">
      <alignment horizontal="center"/>
    </xf>
    <xf numFmtId="3" fontId="2" fillId="3" borderId="50" xfId="0" applyNumberFormat="1" applyFont="1" applyFill="1" applyBorder="1" applyAlignment="1" applyProtection="1">
      <alignment horizontal="center"/>
      <protection locked="0"/>
    </xf>
    <xf numFmtId="3" fontId="2" fillId="3" borderId="51" xfId="0" applyNumberFormat="1" applyFont="1" applyFill="1" applyBorder="1" applyAlignment="1" applyProtection="1">
      <alignment horizontal="center"/>
      <protection locked="0"/>
    </xf>
    <xf numFmtId="3" fontId="2" fillId="3" borderId="31" xfId="0" applyNumberFormat="1" applyFont="1" applyFill="1" applyBorder="1" applyAlignment="1" applyProtection="1">
      <alignment horizontal="center"/>
      <protection locked="0"/>
    </xf>
    <xf numFmtId="3" fontId="2" fillId="3" borderId="33" xfId="0" applyNumberFormat="1" applyFont="1" applyFill="1" applyBorder="1" applyAlignment="1" applyProtection="1">
      <alignment horizontal="center"/>
      <protection locked="0"/>
    </xf>
  </cellXfs>
  <cellStyles count="20">
    <cellStyle name="Escribir" xfId="1"/>
    <cellStyle name="Escribir 2" xfId="2"/>
    <cellStyle name="Euro" xfId="3"/>
    <cellStyle name="Millares [0] 2" xfId="4"/>
    <cellStyle name="Millares [0] 3" xfId="5"/>
    <cellStyle name="Millares [0] 3 2" xfId="6"/>
    <cellStyle name="Millares [0] 3 2 2" xfId="7"/>
    <cellStyle name="Millares [0] 3 3" xfId="8"/>
    <cellStyle name="Millares [0] 4" xfId="9"/>
    <cellStyle name="Millares 2" xfId="10"/>
    <cellStyle name="Millares 2 2" xfId="11"/>
    <cellStyle name="Millares 2 2 2" xfId="12"/>
    <cellStyle name="Millares 2 3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4_A01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EVALUACION%202014/FLORMULARIOS%20REM%20NUEVOS/SA-14_V1.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EVALUACION%202014/Evaluacion%20REM%202014/evaluacion/SEPTIEMBRE%202014/116108%20SA-14_V1_4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OCTUBRE%202014/116108%20SA-14_V1_4%20-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DICIEMBRE%202014/116108%20SA-14_V1_4-2014%20-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NOVIEMBRE%20%202014/16108%20SA-14_V1_4%20-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NERO/16108SA-14_V1.1201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/116108%20SA-14_V1.2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RZO%202014/116108%20SA-14_V1.2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2014/116108%20SA-14_V1.3%20-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YO%202014/116108SA-14_V1_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NIO%202014/116108%20SA-14_V1_4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LIO%202014/116108%20SA-14_V1_4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AGOSTO%202014/116108SA-14_V1_4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SEPTIEMBRE</v>
          </cell>
          <cell r="C6">
            <v>0</v>
          </cell>
          <cell r="D6">
            <v>9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OCTUBRE</v>
          </cell>
          <cell r="C6">
            <v>1</v>
          </cell>
          <cell r="D6">
            <v>0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DICIEMBRE</v>
          </cell>
          <cell r="C6">
            <v>1</v>
          </cell>
          <cell r="D6">
            <v>2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4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NOVIEMBRE</v>
          </cell>
          <cell r="C6">
            <v>1</v>
          </cell>
          <cell r="D6">
            <v>1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1</v>
          </cell>
          <cell r="D2">
            <v>6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0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2014</v>
          </cell>
        </row>
      </sheetData>
      <sheetData sheetId="1">
        <row r="16">
          <cell r="C1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2014</v>
          </cell>
        </row>
      </sheetData>
      <sheetData sheetId="1">
        <row r="16">
          <cell r="C1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2014</v>
          </cell>
        </row>
      </sheetData>
      <sheetData sheetId="1">
        <row r="16">
          <cell r="C1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1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AGOSTO</v>
          </cell>
          <cell r="C6">
            <v>0</v>
          </cell>
          <cell r="D6">
            <v>8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tabSelected="1" workbookViewId="0">
      <selection activeCell="J16" sqref="J16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",[1]NOMBRE!B2," - ","( ",[1]NOMBRE!C2,[1]NOMBRE!D2,[1]NOMBRE!E2,[1]NOMBRE!F2,[1]NOMBRE!G2," )")</f>
        <v>COMUNA:  - ( 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",[1]NOMBRE!B3," - ","( ",[1]NOMBRE!C3,[1]NOMBRE!D3,[1]NOMBRE!E3,[1]NOMBRE!F3,[1]NOMBRE!G3,[1]NOMBRE!H3," )")</f>
        <v>ESTABLECIMIENTO/ESTRATEGIA:  - ( 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",[1]NOMBRE!B6," - ","( ",[1]NOMBRE!C6,[1]NOMBRE!D6," )")</f>
        <v>MES:  - ( 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",[1]NOMBRE!B7)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83" t="s">
        <v>11</v>
      </c>
      <c r="E10" s="23" t="s">
        <v>12</v>
      </c>
      <c r="F10" s="217"/>
      <c r="G10" s="83" t="s">
        <v>11</v>
      </c>
      <c r="H10" s="16" t="s">
        <v>12</v>
      </c>
      <c r="I10" s="28"/>
      <c r="J10" s="20" t="s">
        <v>9</v>
      </c>
      <c r="K10" s="21" t="s">
        <v>10</v>
      </c>
      <c r="L10" s="83" t="s">
        <v>11</v>
      </c>
      <c r="M10" s="23" t="s">
        <v>12</v>
      </c>
      <c r="N10" s="217"/>
      <c r="O10" s="83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f>+'ENERO '!B11+FEBRERO!B11+MARZO!B11+ABRIL!B11+MAYO!B11+JUNIO!B11+JULIO!B11+AGOSTO!B11+SEPTIEMBRE!B11+OCTUBRE!B11+NOVIEMBRE!B11+DICIEMBRE!B11</f>
        <v>1933</v>
      </c>
      <c r="C11" s="54">
        <f>+'ENERO '!C11+FEBRERO!C11+MARZO!C11+ABRIL!C11+MAYO!C11+JUNIO!C11+JULIO!C11+AGOSTO!C11+SEPTIEMBRE!C11+OCTUBRE!C11+NOVIEMBRE!C11+DICIEMBRE!C11</f>
        <v>0</v>
      </c>
      <c r="D11" s="54">
        <f>+'ENERO '!D11+FEBRERO!D11+MARZO!D11+ABRIL!D11+MAYO!D11+JUNIO!D11+JULIO!D11+AGOSTO!D11+SEPTIEMBRE!D11+OCTUBRE!D11+NOVIEMBRE!D11+DICIEMBRE!D11</f>
        <v>0</v>
      </c>
      <c r="E11" s="54">
        <f>+'ENERO '!E11+FEBRERO!E11+MARZO!E11+ABRIL!E11+MAYO!E11+JUNIO!E11+JULIO!E11+AGOSTO!E11+SEPTIEMBRE!E11+OCTUBRE!E11+NOVIEMBRE!E11+DICIEMBRE!E11</f>
        <v>1933</v>
      </c>
      <c r="F11" s="54">
        <f>+'ENERO '!F11+FEBRERO!F11+MARZO!F11+ABRIL!F11+MAYO!F11+JUNIO!F11+JULIO!F11+AGOSTO!F11+SEPTIEMBRE!F11+OCTUBRE!F11+NOVIEMBRE!F11+DICIEMBRE!F11</f>
        <v>6</v>
      </c>
      <c r="G11" s="54">
        <f>+'ENERO '!G11+FEBRERO!G11+MARZO!G11+ABRIL!G11+MAYO!G11+JUNIO!G11+JULIO!G11+AGOSTO!G11+SEPTIEMBRE!G11+OCTUBRE!G11+NOVIEMBRE!G11+DICIEMBRE!G11</f>
        <v>0</v>
      </c>
      <c r="H11" s="54">
        <f>+'ENERO '!H11+FEBRERO!H11+MARZO!H11+ABRIL!H11+MAYO!H11+JUNIO!H11+JULIO!H11+AGOSTO!H11+SEPTIEMBRE!H11+OCTUBRE!H11+NOVIEMBRE!H11+DICIEMBRE!H11</f>
        <v>6</v>
      </c>
      <c r="I11" s="28"/>
      <c r="J11" s="54">
        <f>+'ENERO '!J11+FEBRERO!J11+MARZO!J11+ABRIL!J11+MAYO!J11+JUNIO!J11+JULIO!J11+AGOSTO!J11+SEPTIEMBRE!J11+OCTUBRE!J11+NOVIEMBRE!J11+DICIEMBRE!J11</f>
        <v>0</v>
      </c>
      <c r="K11" s="54">
        <f>+'ENERO '!K11+FEBRERO!K11+MARZO!K11+ABRIL!K11+MAYO!K11+JUNIO!K11+JULIO!K11+AGOSTO!K11+SEPTIEMBRE!K11+OCTUBRE!K11+NOVIEMBRE!K11+DICIEMBRE!K11</f>
        <v>0</v>
      </c>
      <c r="L11" s="54">
        <f>+'ENERO '!L11+FEBRERO!L11+MARZO!L11+ABRIL!L11+MAYO!L11+JUNIO!L11+JULIO!L11+AGOSTO!L11+SEPTIEMBRE!L11+OCTUBRE!L11+NOVIEMBRE!L11+DICIEMBRE!L11</f>
        <v>0</v>
      </c>
      <c r="M11" s="54">
        <f>+'ENERO '!M11+FEBRERO!M11+MARZO!M11+ABRIL!M11+MAYO!M11+JUNIO!M11+JULIO!M11+AGOSTO!M11+SEPTIEMBRE!M11+OCTUBRE!M11+NOVIEMBRE!M11+DICIEMBRE!M11</f>
        <v>0</v>
      </c>
      <c r="N11" s="54">
        <f>+'ENERO '!N11+FEBRERO!N11+MARZO!N11+ABRIL!N11+MAYO!N11+JUNIO!N11+JULIO!N11+AGOSTO!N11+SEPTIEMBRE!N11+OCTUBRE!N11+NOVIEMBRE!N11+DICIEMBRE!N11</f>
        <v>0</v>
      </c>
      <c r="O11" s="54">
        <f>+'ENERO '!O11+FEBRERO!O11+MARZO!O11+ABRIL!O11+MAYO!O11+JUNIO!O11+JULIO!O11+AGOSTO!O11+SEPTIEMBRE!O11+OCTUBRE!O11+NOVIEMBRE!O11+DICIEMBRE!O11</f>
        <v>0</v>
      </c>
      <c r="P11" s="54">
        <f>+'ENERO '!P11+FEBRERO!P11+MARZO!P11+ABRIL!P11+MAYO!P11+JUNIO!P11+JULIO!P11+AGOSTO!P11+SEPTIEMBRE!P11+OCTUBRE!P11+NOVIEMBRE!P11+DICIEMBRE!P11</f>
        <v>0</v>
      </c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f>+'ENERO '!B12+FEBRERO!B12+MARZO!B12+ABRIL!B12+MAYO!B12+JUNIO!B12+JULIO!B12+AGOSTO!B12+SEPTIEMBRE!B12+OCTUBRE!B12+NOVIEMBRE!B12+DICIEMBRE!B12</f>
        <v>1878</v>
      </c>
      <c r="C12" s="54">
        <f>+'ENERO '!C12+FEBRERO!C12+MARZO!C12+ABRIL!C12+MAYO!C12+JUNIO!C12+JULIO!C12+AGOSTO!C12+SEPTIEMBRE!C12+OCTUBRE!C12+NOVIEMBRE!C12+DICIEMBRE!C12</f>
        <v>0</v>
      </c>
      <c r="D12" s="54">
        <f>+'ENERO '!D12+FEBRERO!D12+MARZO!D12+ABRIL!D12+MAYO!D12+JUNIO!D12+JULIO!D12+AGOSTO!D12+SEPTIEMBRE!D12+OCTUBRE!D12+NOVIEMBRE!D12+DICIEMBRE!D12</f>
        <v>0</v>
      </c>
      <c r="E12" s="54">
        <f>+'ENERO '!E12+FEBRERO!E12+MARZO!E12+ABRIL!E12+MAYO!E12+JUNIO!E12+JULIO!E12+AGOSTO!E12+SEPTIEMBRE!E12+OCTUBRE!E12+NOVIEMBRE!E12+DICIEMBRE!E12</f>
        <v>1878</v>
      </c>
      <c r="F12" s="54">
        <f>+'ENERO '!F12+FEBRERO!F12+MARZO!F12+ABRIL!F12+MAYO!F12+JUNIO!F12+JULIO!F12+AGOSTO!F12+SEPTIEMBRE!F12+OCTUBRE!F12+NOVIEMBRE!F12+DICIEMBRE!F12</f>
        <v>0</v>
      </c>
      <c r="G12" s="54">
        <f>+'ENERO '!G12+FEBRERO!G12+MARZO!G12+ABRIL!G12+MAYO!G12+JUNIO!G12+JULIO!G12+AGOSTO!G12+SEPTIEMBRE!G12+OCTUBRE!G12+NOVIEMBRE!G12+DICIEMBRE!G12</f>
        <v>0</v>
      </c>
      <c r="H12" s="54">
        <f>+'ENERO '!H12+FEBRERO!H12+MARZO!H12+ABRIL!H12+MAYO!H12+JUNIO!H12+JULIO!H12+AGOSTO!H12+SEPTIEMBRE!H12+OCTUBRE!H12+NOVIEMBRE!H12+DICIEMBRE!H12</f>
        <v>0</v>
      </c>
      <c r="I12" s="28"/>
      <c r="J12" s="54">
        <f>+'ENERO '!J12+FEBRERO!J12+MARZO!J12+ABRIL!J12+MAYO!J12+JUNIO!J12+JULIO!J12+AGOSTO!J12+SEPTIEMBRE!J12+OCTUBRE!J12+NOVIEMBRE!J12+DICIEMBRE!J12</f>
        <v>0</v>
      </c>
      <c r="K12" s="54">
        <f>+'ENERO '!K12+FEBRERO!K12+MARZO!K12+ABRIL!K12+MAYO!K12+JUNIO!K12+JULIO!K12+AGOSTO!K12+SEPTIEMBRE!K12+OCTUBRE!K12+NOVIEMBRE!K12+DICIEMBRE!K12</f>
        <v>0</v>
      </c>
      <c r="L12" s="54">
        <f>+'ENERO '!L12+FEBRERO!L12+MARZO!L12+ABRIL!L12+MAYO!L12+JUNIO!L12+JULIO!L12+AGOSTO!L12+SEPTIEMBRE!L12+OCTUBRE!L12+NOVIEMBRE!L12+DICIEMBRE!L12</f>
        <v>0</v>
      </c>
      <c r="M12" s="54">
        <f>+'ENERO '!M12+FEBRERO!M12+MARZO!M12+ABRIL!M12+MAYO!M12+JUNIO!M12+JULIO!M12+AGOSTO!M12+SEPTIEMBRE!M12+OCTUBRE!M12+NOVIEMBRE!M12+DICIEMBRE!M12</f>
        <v>0</v>
      </c>
      <c r="N12" s="54">
        <f>+'ENERO '!N12+FEBRERO!N12+MARZO!N12+ABRIL!N12+MAYO!N12+JUNIO!N12+JULIO!N12+AGOSTO!N12+SEPTIEMBRE!N12+OCTUBRE!N12+NOVIEMBRE!N12+DICIEMBRE!N12</f>
        <v>0</v>
      </c>
      <c r="O12" s="54">
        <f>+'ENERO '!O12+FEBRERO!O12+MARZO!O12+ABRIL!O12+MAYO!O12+JUNIO!O12+JULIO!O12+AGOSTO!O12+SEPTIEMBRE!O12+OCTUBRE!O12+NOVIEMBRE!O12+DICIEMBRE!O12</f>
        <v>0</v>
      </c>
      <c r="P12" s="54">
        <f>+'ENERO '!P12+FEBRERO!P12+MARZO!P12+ABRIL!P12+MAYO!P12+JUNIO!P12+JULIO!P12+AGOSTO!P12+SEPTIEMBRE!P12+OCTUBRE!P12+NOVIEMBRE!P12+DICIEMBRE!P12</f>
        <v>0</v>
      </c>
      <c r="Q12" s="72" t="str">
        <f t="shared" ref="Q12:Q26" si="8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f>+'ENERO '!B13+FEBRERO!B13+MARZO!B13+ABRIL!B13+MAYO!B13+JUNIO!B13+JULIO!B13+AGOSTO!B13+SEPTIEMBRE!B13+OCTUBRE!B13+NOVIEMBRE!B13+DICIEMBRE!B13</f>
        <v>1307</v>
      </c>
      <c r="C13" s="54">
        <f>+'ENERO '!C13+FEBRERO!C13+MARZO!C13+ABRIL!C13+MAYO!C13+JUNIO!C13+JULIO!C13+AGOSTO!C13+SEPTIEMBRE!C13+OCTUBRE!C13+NOVIEMBRE!C13+DICIEMBRE!C13</f>
        <v>0</v>
      </c>
      <c r="D13" s="54">
        <f>+'ENERO '!D13+FEBRERO!D13+MARZO!D13+ABRIL!D13+MAYO!D13+JUNIO!D13+JULIO!D13+AGOSTO!D13+SEPTIEMBRE!D13+OCTUBRE!D13+NOVIEMBRE!D13+DICIEMBRE!D13</f>
        <v>0</v>
      </c>
      <c r="E13" s="54">
        <f>+'ENERO '!E13+FEBRERO!E13+MARZO!E13+ABRIL!E13+MAYO!E13+JUNIO!E13+JULIO!E13+AGOSTO!E13+SEPTIEMBRE!E13+OCTUBRE!E13+NOVIEMBRE!E13+DICIEMBRE!E13</f>
        <v>1307</v>
      </c>
      <c r="F13" s="54">
        <f>+'ENERO '!F13+FEBRERO!F13+MARZO!F13+ABRIL!F13+MAYO!F13+JUNIO!F13+JULIO!F13+AGOSTO!F13+SEPTIEMBRE!F13+OCTUBRE!F13+NOVIEMBRE!F13+DICIEMBRE!F13</f>
        <v>0</v>
      </c>
      <c r="G13" s="54">
        <f>+'ENERO '!G13+FEBRERO!G13+MARZO!G13+ABRIL!G13+MAYO!G13+JUNIO!G13+JULIO!G13+AGOSTO!G13+SEPTIEMBRE!G13+OCTUBRE!G13+NOVIEMBRE!G13+DICIEMBRE!G13</f>
        <v>0</v>
      </c>
      <c r="H13" s="54">
        <f>+'ENERO '!H13+FEBRERO!H13+MARZO!H13+ABRIL!H13+MAYO!H13+JUNIO!H13+JULIO!H13+AGOSTO!H13+SEPTIEMBRE!H13+OCTUBRE!H13+NOVIEMBRE!H13+DICIEMBRE!H13</f>
        <v>0</v>
      </c>
      <c r="I13" s="28"/>
      <c r="J13" s="54">
        <f>+'ENERO '!J13+FEBRERO!J13+MARZO!J13+ABRIL!J13+MAYO!J13+JUNIO!J13+JULIO!J13+AGOSTO!J13+SEPTIEMBRE!J13+OCTUBRE!J13+NOVIEMBRE!J13+DICIEMBRE!J13</f>
        <v>0</v>
      </c>
      <c r="K13" s="54">
        <f>+'ENERO '!K13+FEBRERO!K13+MARZO!K13+ABRIL!K13+MAYO!K13+JUNIO!K13+JULIO!K13+AGOSTO!K13+SEPTIEMBRE!K13+OCTUBRE!K13+NOVIEMBRE!K13+DICIEMBRE!K13</f>
        <v>0</v>
      </c>
      <c r="L13" s="54">
        <f>+'ENERO '!L13+FEBRERO!L13+MARZO!L13+ABRIL!L13+MAYO!L13+JUNIO!L13+JULIO!L13+AGOSTO!L13+SEPTIEMBRE!L13+OCTUBRE!L13+NOVIEMBRE!L13+DICIEMBRE!L13</f>
        <v>0</v>
      </c>
      <c r="M13" s="54">
        <f>+'ENERO '!M13+FEBRERO!M13+MARZO!M13+ABRIL!M13+MAYO!M13+JUNIO!M13+JULIO!M13+AGOSTO!M13+SEPTIEMBRE!M13+OCTUBRE!M13+NOVIEMBRE!M13+DICIEMBRE!M13</f>
        <v>0</v>
      </c>
      <c r="N13" s="54">
        <f>+'ENERO '!N13+FEBRERO!N13+MARZO!N13+ABRIL!N13+MAYO!N13+JUNIO!N13+JULIO!N13+AGOSTO!N13+SEPTIEMBRE!N13+OCTUBRE!N13+NOVIEMBRE!N13+DICIEMBRE!N13</f>
        <v>0</v>
      </c>
      <c r="O13" s="54">
        <f>+'ENERO '!O13+FEBRERO!O13+MARZO!O13+ABRIL!O13+MAYO!O13+JUNIO!O13+JULIO!O13+AGOSTO!O13+SEPTIEMBRE!O13+OCTUBRE!O13+NOVIEMBRE!O13+DICIEMBRE!O13</f>
        <v>0</v>
      </c>
      <c r="P13" s="54">
        <f>+'ENERO '!P13+FEBRERO!P13+MARZO!P13+ABRIL!P13+MAYO!P13+JUNIO!P13+JULIO!P13+AGOSTO!P13+SEPTIEMBRE!P13+OCTUBRE!P13+NOVIEMBRE!P13+DICIEMBRE!P13</f>
        <v>0</v>
      </c>
      <c r="Q13" s="72" t="str">
        <f t="shared" si="8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f>+'ENERO '!B14+FEBRERO!B14+MARZO!B14+ABRIL!B14+MAYO!B14+JUNIO!B14+JULIO!B14+AGOSTO!B14+SEPTIEMBRE!B14+OCTUBRE!B14+NOVIEMBRE!B14+DICIEMBRE!B14</f>
        <v>142</v>
      </c>
      <c r="C14" s="54">
        <f>+'ENERO '!C14+FEBRERO!C14+MARZO!C14+ABRIL!C14+MAYO!C14+JUNIO!C14+JULIO!C14+AGOSTO!C14+SEPTIEMBRE!C14+OCTUBRE!C14+NOVIEMBRE!C14+DICIEMBRE!C14</f>
        <v>0</v>
      </c>
      <c r="D14" s="54">
        <f>+'ENERO '!D14+FEBRERO!D14+MARZO!D14+ABRIL!D14+MAYO!D14+JUNIO!D14+JULIO!D14+AGOSTO!D14+SEPTIEMBRE!D14+OCTUBRE!D14+NOVIEMBRE!D14+DICIEMBRE!D14</f>
        <v>0</v>
      </c>
      <c r="E14" s="54">
        <f>+'ENERO '!E14+FEBRERO!E14+MARZO!E14+ABRIL!E14+MAYO!E14+JUNIO!E14+JULIO!E14+AGOSTO!E14+SEPTIEMBRE!E14+OCTUBRE!E14+NOVIEMBRE!E14+DICIEMBRE!E14</f>
        <v>142</v>
      </c>
      <c r="F14" s="54">
        <f>+'ENERO '!F14+FEBRERO!F14+MARZO!F14+ABRIL!F14+MAYO!F14+JUNIO!F14+JULIO!F14+AGOSTO!F14+SEPTIEMBRE!F14+OCTUBRE!F14+NOVIEMBRE!F14+DICIEMBRE!F14</f>
        <v>0</v>
      </c>
      <c r="G14" s="54">
        <f>+'ENERO '!G14+FEBRERO!G14+MARZO!G14+ABRIL!G14+MAYO!G14+JUNIO!G14+JULIO!G14+AGOSTO!G14+SEPTIEMBRE!G14+OCTUBRE!G14+NOVIEMBRE!G14+DICIEMBRE!G14</f>
        <v>0</v>
      </c>
      <c r="H14" s="54">
        <f>+'ENERO '!H14+FEBRERO!H14+MARZO!H14+ABRIL!H14+MAYO!H14+JUNIO!H14+JULIO!H14+AGOSTO!H14+SEPTIEMBRE!H14+OCTUBRE!H14+NOVIEMBRE!H14+DICIEMBRE!H14</f>
        <v>0</v>
      </c>
      <c r="I14" s="28"/>
      <c r="J14" s="54">
        <f>+'ENERO '!J14+FEBRERO!J14+MARZO!J14+ABRIL!J14+MAYO!J14+JUNIO!J14+JULIO!J14+AGOSTO!J14+SEPTIEMBRE!J14+OCTUBRE!J14+NOVIEMBRE!J14+DICIEMBRE!J14</f>
        <v>0</v>
      </c>
      <c r="K14" s="54">
        <f>+'ENERO '!K14+FEBRERO!K14+MARZO!K14+ABRIL!K14+MAYO!K14+JUNIO!K14+JULIO!K14+AGOSTO!K14+SEPTIEMBRE!K14+OCTUBRE!K14+NOVIEMBRE!K14+DICIEMBRE!K14</f>
        <v>0</v>
      </c>
      <c r="L14" s="54">
        <f>+'ENERO '!L14+FEBRERO!L14+MARZO!L14+ABRIL!L14+MAYO!L14+JUNIO!L14+JULIO!L14+AGOSTO!L14+SEPTIEMBRE!L14+OCTUBRE!L14+NOVIEMBRE!L14+DICIEMBRE!L14</f>
        <v>0</v>
      </c>
      <c r="M14" s="54">
        <f>+'ENERO '!M14+FEBRERO!M14+MARZO!M14+ABRIL!M14+MAYO!M14+JUNIO!M14+JULIO!M14+AGOSTO!M14+SEPTIEMBRE!M14+OCTUBRE!M14+NOVIEMBRE!M14+DICIEMBRE!M14</f>
        <v>0</v>
      </c>
      <c r="N14" s="54">
        <f>+'ENERO '!N14+FEBRERO!N14+MARZO!N14+ABRIL!N14+MAYO!N14+JUNIO!N14+JULIO!N14+AGOSTO!N14+SEPTIEMBRE!N14+OCTUBRE!N14+NOVIEMBRE!N14+DICIEMBRE!N14</f>
        <v>0</v>
      </c>
      <c r="O14" s="54">
        <f>+'ENERO '!O14+FEBRERO!O14+MARZO!O14+ABRIL!O14+MAYO!O14+JUNIO!O14+JULIO!O14+AGOSTO!O14+SEPTIEMBRE!O14+OCTUBRE!O14+NOVIEMBRE!O14+DICIEMBRE!O14</f>
        <v>0</v>
      </c>
      <c r="P14" s="54">
        <f>+'ENERO '!P14+FEBRERO!P14+MARZO!P14+ABRIL!P14+MAYO!P14+JUNIO!P14+JULIO!P14+AGOSTO!P14+SEPTIEMBRE!P14+OCTUBRE!P14+NOVIEMBRE!P14+DICIEMBRE!P14</f>
        <v>0</v>
      </c>
      <c r="Q14" s="72" t="str">
        <f t="shared" si="8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f>+'ENERO '!B15+FEBRERO!B15+MARZO!B15+ABRIL!B15+MAYO!B15+JUNIO!B15+JULIO!B15+AGOSTO!B15+SEPTIEMBRE!B15+OCTUBRE!B15+NOVIEMBRE!B15+DICIEMBRE!B15</f>
        <v>22</v>
      </c>
      <c r="C15" s="54">
        <f>+'ENERO '!C15+FEBRERO!C15+MARZO!C15+ABRIL!C15+MAYO!C15+JUNIO!C15+JULIO!C15+AGOSTO!C15+SEPTIEMBRE!C15+OCTUBRE!C15+NOVIEMBRE!C15+DICIEMBRE!C15</f>
        <v>2</v>
      </c>
      <c r="D15" s="54">
        <f>+'ENERO '!D15+FEBRERO!D15+MARZO!D15+ABRIL!D15+MAYO!D15+JUNIO!D15+JULIO!D15+AGOSTO!D15+SEPTIEMBRE!D15+OCTUBRE!D15+NOVIEMBRE!D15+DICIEMBRE!D15</f>
        <v>0</v>
      </c>
      <c r="E15" s="54">
        <f>+'ENERO '!E15+FEBRERO!E15+MARZO!E15+ABRIL!E15+MAYO!E15+JUNIO!E15+JULIO!E15+AGOSTO!E15+SEPTIEMBRE!E15+OCTUBRE!E15+NOVIEMBRE!E15+DICIEMBRE!E15</f>
        <v>24</v>
      </c>
      <c r="F15" s="54">
        <f>+'ENERO '!F15+FEBRERO!F15+MARZO!F15+ABRIL!F15+MAYO!F15+JUNIO!F15+JULIO!F15+AGOSTO!F15+SEPTIEMBRE!F15+OCTUBRE!F15+NOVIEMBRE!F15+DICIEMBRE!F15</f>
        <v>24</v>
      </c>
      <c r="G15" s="54">
        <f>+'ENERO '!G15+FEBRERO!G15+MARZO!G15+ABRIL!G15+MAYO!G15+JUNIO!G15+JULIO!G15+AGOSTO!G15+SEPTIEMBRE!G15+OCTUBRE!G15+NOVIEMBRE!G15+DICIEMBRE!G15</f>
        <v>0</v>
      </c>
      <c r="H15" s="54">
        <f>+'ENERO '!H15+FEBRERO!H15+MARZO!H15+ABRIL!H15+MAYO!H15+JUNIO!H15+JULIO!H15+AGOSTO!H15+SEPTIEMBRE!H15+OCTUBRE!H15+NOVIEMBRE!H15+DICIEMBRE!H15</f>
        <v>24</v>
      </c>
      <c r="I15" s="28"/>
      <c r="J15" s="54">
        <f>+'ENERO '!J15+FEBRERO!J15+MARZO!J15+ABRIL!J15+MAYO!J15+JUNIO!J15+JULIO!J15+AGOSTO!J15+SEPTIEMBRE!J15+OCTUBRE!J15+NOVIEMBRE!J15+DICIEMBRE!J15</f>
        <v>0</v>
      </c>
      <c r="K15" s="54">
        <f>+'ENERO '!K15+FEBRERO!K15+MARZO!K15+ABRIL!K15+MAYO!K15+JUNIO!K15+JULIO!K15+AGOSTO!K15+SEPTIEMBRE!K15+OCTUBRE!K15+NOVIEMBRE!K15+DICIEMBRE!K15</f>
        <v>0</v>
      </c>
      <c r="L15" s="54">
        <f>+'ENERO '!L15+FEBRERO!L15+MARZO!L15+ABRIL!L15+MAYO!L15+JUNIO!L15+JULIO!L15+AGOSTO!L15+SEPTIEMBRE!L15+OCTUBRE!L15+NOVIEMBRE!L15+DICIEMBRE!L15</f>
        <v>0</v>
      </c>
      <c r="M15" s="54">
        <f>+'ENERO '!M15+FEBRERO!M15+MARZO!M15+ABRIL!M15+MAYO!M15+JUNIO!M15+JULIO!M15+AGOSTO!M15+SEPTIEMBRE!M15+OCTUBRE!M15+NOVIEMBRE!M15+DICIEMBRE!M15</f>
        <v>0</v>
      </c>
      <c r="N15" s="54">
        <f>+'ENERO '!N15+FEBRERO!N15+MARZO!N15+ABRIL!N15+MAYO!N15+JUNIO!N15+JULIO!N15+AGOSTO!N15+SEPTIEMBRE!N15+OCTUBRE!N15+NOVIEMBRE!N15+DICIEMBRE!N15</f>
        <v>0</v>
      </c>
      <c r="O15" s="54">
        <f>+'ENERO '!O15+FEBRERO!O15+MARZO!O15+ABRIL!O15+MAYO!O15+JUNIO!O15+JULIO!O15+AGOSTO!O15+SEPTIEMBRE!O15+OCTUBRE!O15+NOVIEMBRE!O15+DICIEMBRE!O15</f>
        <v>0</v>
      </c>
      <c r="P15" s="54">
        <f>+'ENERO '!P15+FEBRERO!P15+MARZO!P15+ABRIL!P15+MAYO!P15+JUNIO!P15+JULIO!P15+AGOSTO!P15+SEPTIEMBRE!P15+OCTUBRE!P15+NOVIEMBRE!P15+DICIEMBRE!P15</f>
        <v>0</v>
      </c>
      <c r="Q15" s="72" t="str">
        <f t="shared" si="8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54">
        <f>+'ENERO '!B16+FEBRERO!B16+MARZO!B16+ABRIL!B16+MAYO!B16+JUNIO!B16+JULIO!B16+AGOSTO!B16+SEPTIEMBRE!B16+OCTUBRE!B16+NOVIEMBRE!B16+DICIEMBRE!B16</f>
        <v>1237</v>
      </c>
      <c r="C16" s="54">
        <f>+'ENERO '!C16+FEBRERO!C16+MARZO!C16+ABRIL!C16+MAYO!C16+JUNIO!C16+JULIO!C16+AGOSTO!C16+SEPTIEMBRE!C16+OCTUBRE!C16+NOVIEMBRE!C16+DICIEMBRE!C16</f>
        <v>1506</v>
      </c>
      <c r="D16" s="54">
        <f>+'ENERO '!D16+FEBRERO!D16+MARZO!D16+ABRIL!D16+MAYO!D16+JUNIO!D16+JULIO!D16+AGOSTO!D16+SEPTIEMBRE!D16+OCTUBRE!D16+NOVIEMBRE!D16+DICIEMBRE!D16</f>
        <v>0</v>
      </c>
      <c r="E16" s="54">
        <f>+'ENERO '!E16+FEBRERO!E16+MARZO!E16+ABRIL!E16+MAYO!E16+JUNIO!E16+JULIO!E16+AGOSTO!E16+SEPTIEMBRE!E16+OCTUBRE!E16+NOVIEMBRE!E16+DICIEMBRE!E16</f>
        <v>2743</v>
      </c>
      <c r="F16" s="54">
        <f>+'ENERO '!F16+FEBRERO!F16+MARZO!F16+ABRIL!F16+MAYO!F16+JUNIO!F16+JULIO!F16+AGOSTO!F16+SEPTIEMBRE!F16+OCTUBRE!F16+NOVIEMBRE!F16+DICIEMBRE!F16</f>
        <v>10</v>
      </c>
      <c r="G16" s="54">
        <f>+'ENERO '!G16+FEBRERO!G16+MARZO!G16+ABRIL!G16+MAYO!G16+JUNIO!G16+JULIO!G16+AGOSTO!G16+SEPTIEMBRE!G16+OCTUBRE!G16+NOVIEMBRE!G16+DICIEMBRE!G16</f>
        <v>0</v>
      </c>
      <c r="H16" s="54">
        <f>+'ENERO '!H16+FEBRERO!H16+MARZO!H16+ABRIL!H16+MAYO!H16+JUNIO!H16+JULIO!H16+AGOSTO!H16+SEPTIEMBRE!H16+OCTUBRE!H16+NOVIEMBRE!H16+DICIEMBRE!H16</f>
        <v>10</v>
      </c>
      <c r="I16" s="28"/>
      <c r="J16" s="54">
        <f>+'ENERO '!J16+FEBRERO!J16+MARZO!J16+ABRIL!J16+MAYO!J16+JUNIO!J16+JULIO!J16+AGOSTO!J16+SEPTIEMBRE!J16+OCTUBRE!J16+NOVIEMBRE!J16+DICIEMBRE!J16</f>
        <v>0</v>
      </c>
      <c r="K16" s="54">
        <f>+'ENERO '!K16+FEBRERO!K16+MARZO!K16+ABRIL!K16+MAYO!K16+JUNIO!K16+JULIO!K16+AGOSTO!K16+SEPTIEMBRE!K16+OCTUBRE!K16+NOVIEMBRE!K16+DICIEMBRE!K16</f>
        <v>0</v>
      </c>
      <c r="L16" s="54">
        <f>+'ENERO '!L16+FEBRERO!L16+MARZO!L16+ABRIL!L16+MAYO!L16+JUNIO!L16+JULIO!L16+AGOSTO!L16+SEPTIEMBRE!L16+OCTUBRE!L16+NOVIEMBRE!L16+DICIEMBRE!L16</f>
        <v>0</v>
      </c>
      <c r="M16" s="54">
        <f>+'ENERO '!M16+FEBRERO!M16+MARZO!M16+ABRIL!M16+MAYO!M16+JUNIO!M16+JULIO!M16+AGOSTO!M16+SEPTIEMBRE!M16+OCTUBRE!M16+NOVIEMBRE!M16+DICIEMBRE!M16</f>
        <v>0</v>
      </c>
      <c r="N16" s="54">
        <f>+'ENERO '!N16+FEBRERO!N16+MARZO!N16+ABRIL!N16+MAYO!N16+JUNIO!N16+JULIO!N16+AGOSTO!N16+SEPTIEMBRE!N16+OCTUBRE!N16+NOVIEMBRE!N16+DICIEMBRE!N16</f>
        <v>0</v>
      </c>
      <c r="O16" s="54">
        <f>+'ENERO '!O16+FEBRERO!O16+MARZO!O16+ABRIL!O16+MAYO!O16+JUNIO!O16+JULIO!O16+AGOSTO!O16+SEPTIEMBRE!O16+OCTUBRE!O16+NOVIEMBRE!O16+DICIEMBRE!O16</f>
        <v>0</v>
      </c>
      <c r="P16" s="54">
        <f>+'ENERO '!P16+FEBRERO!P16+MARZO!P16+ABRIL!P16+MAYO!P16+JUNIO!P16+JULIO!P16+AGOSTO!P16+SEPTIEMBRE!P16+OCTUBRE!P16+NOVIEMBRE!P16+DICIEMBRE!P16</f>
        <v>0</v>
      </c>
      <c r="Q16" s="72" t="str">
        <f t="shared" si="8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54">
        <f>+'ENERO '!B17+FEBRERO!B17+MARZO!B17+ABRIL!B17+MAYO!B17+JUNIO!B17+JULIO!B17+AGOSTO!B17+SEPTIEMBRE!B17+OCTUBRE!B17+NOVIEMBRE!B17+DICIEMBRE!B17</f>
        <v>1</v>
      </c>
      <c r="C17" s="54">
        <f>+'ENERO '!C17+FEBRERO!C17+MARZO!C17+ABRIL!C17+MAYO!C17+JUNIO!C17+JULIO!C17+AGOSTO!C17+SEPTIEMBRE!C17+OCTUBRE!C17+NOVIEMBRE!C17+DICIEMBRE!C17</f>
        <v>0</v>
      </c>
      <c r="D17" s="54">
        <f>+'ENERO '!D17+FEBRERO!D17+MARZO!D17+ABRIL!D17+MAYO!D17+JUNIO!D17+JULIO!D17+AGOSTO!D17+SEPTIEMBRE!D17+OCTUBRE!D17+NOVIEMBRE!D17+DICIEMBRE!D17</f>
        <v>0</v>
      </c>
      <c r="E17" s="54">
        <f>+'ENERO '!E17+FEBRERO!E17+MARZO!E17+ABRIL!E17+MAYO!E17+JUNIO!E17+JULIO!E17+AGOSTO!E17+SEPTIEMBRE!E17+OCTUBRE!E17+NOVIEMBRE!E17+DICIEMBRE!E17</f>
        <v>1</v>
      </c>
      <c r="F17" s="54">
        <f>+'ENERO '!F17+FEBRERO!F17+MARZO!F17+ABRIL!F17+MAYO!F17+JUNIO!F17+JULIO!F17+AGOSTO!F17+SEPTIEMBRE!F17+OCTUBRE!F17+NOVIEMBRE!F17+DICIEMBRE!F17</f>
        <v>0</v>
      </c>
      <c r="G17" s="54">
        <f>+'ENERO '!G17+FEBRERO!G17+MARZO!G17+ABRIL!G17+MAYO!G17+JUNIO!G17+JULIO!G17+AGOSTO!G17+SEPTIEMBRE!G17+OCTUBRE!G17+NOVIEMBRE!G17+DICIEMBRE!G17</f>
        <v>0</v>
      </c>
      <c r="H17" s="54">
        <f>+'ENERO '!H17+FEBRERO!H17+MARZO!H17+ABRIL!H17+MAYO!H17+JUNIO!H17+JULIO!H17+AGOSTO!H17+SEPTIEMBRE!H17+OCTUBRE!H17+NOVIEMBRE!H17+DICIEMBRE!H17</f>
        <v>0</v>
      </c>
      <c r="I17" s="28"/>
      <c r="J17" s="54">
        <f>+'ENERO '!J17+FEBRERO!J17+MARZO!J17+ABRIL!J17+MAYO!J17+JUNIO!J17+JULIO!J17+AGOSTO!J17+SEPTIEMBRE!J17+OCTUBRE!J17+NOVIEMBRE!J17+DICIEMBRE!J17</f>
        <v>0</v>
      </c>
      <c r="K17" s="54">
        <f>+'ENERO '!K17+FEBRERO!K17+MARZO!K17+ABRIL!K17+MAYO!K17+JUNIO!K17+JULIO!K17+AGOSTO!K17+SEPTIEMBRE!K17+OCTUBRE!K17+NOVIEMBRE!K17+DICIEMBRE!K17</f>
        <v>0</v>
      </c>
      <c r="L17" s="54">
        <f>+'ENERO '!L17+FEBRERO!L17+MARZO!L17+ABRIL!L17+MAYO!L17+JUNIO!L17+JULIO!L17+AGOSTO!L17+SEPTIEMBRE!L17+OCTUBRE!L17+NOVIEMBRE!L17+DICIEMBRE!L17</f>
        <v>0</v>
      </c>
      <c r="M17" s="54">
        <f>+'ENERO '!M17+FEBRERO!M17+MARZO!M17+ABRIL!M17+MAYO!M17+JUNIO!M17+JULIO!M17+AGOSTO!M17+SEPTIEMBRE!M17+OCTUBRE!M17+NOVIEMBRE!M17+DICIEMBRE!M17</f>
        <v>0</v>
      </c>
      <c r="N17" s="54">
        <f>+'ENERO '!N17+FEBRERO!N17+MARZO!N17+ABRIL!N17+MAYO!N17+JUNIO!N17+JULIO!N17+AGOSTO!N17+SEPTIEMBRE!N17+OCTUBRE!N17+NOVIEMBRE!N17+DICIEMBRE!N17</f>
        <v>0</v>
      </c>
      <c r="O17" s="54">
        <f>+'ENERO '!O17+FEBRERO!O17+MARZO!O17+ABRIL!O17+MAYO!O17+JUNIO!O17+JULIO!O17+AGOSTO!O17+SEPTIEMBRE!O17+OCTUBRE!O17+NOVIEMBRE!O17+DICIEMBRE!O17</f>
        <v>0</v>
      </c>
      <c r="P17" s="54">
        <f>+'ENERO '!P17+FEBRERO!P17+MARZO!P17+ABRIL!P17+MAYO!P17+JUNIO!P17+JULIO!P17+AGOSTO!P17+SEPTIEMBRE!P17+OCTUBRE!P17+NOVIEMBRE!P17+DICIEMBRE!P17</f>
        <v>0</v>
      </c>
      <c r="Q17" s="72" t="str">
        <f t="shared" si="8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54">
        <f>+'ENERO '!B18+FEBRERO!B18+MARZO!B18+ABRIL!B18+MAYO!B18+JUNIO!B18+JULIO!B18+AGOSTO!B18+SEPTIEMBRE!B18+OCTUBRE!B18+NOVIEMBRE!B18+DICIEMBRE!B18</f>
        <v>2948</v>
      </c>
      <c r="C18" s="54">
        <f>+'ENERO '!C18+FEBRERO!C18+MARZO!C18+ABRIL!C18+MAYO!C18+JUNIO!C18+JULIO!C18+AGOSTO!C18+SEPTIEMBRE!C18+OCTUBRE!C18+NOVIEMBRE!C18+DICIEMBRE!C18</f>
        <v>0</v>
      </c>
      <c r="D18" s="54">
        <f>+'ENERO '!D18+FEBRERO!D18+MARZO!D18+ABRIL!D18+MAYO!D18+JUNIO!D18+JULIO!D18+AGOSTO!D18+SEPTIEMBRE!D18+OCTUBRE!D18+NOVIEMBRE!D18+DICIEMBRE!D18</f>
        <v>0</v>
      </c>
      <c r="E18" s="54">
        <f>+'ENERO '!E18+FEBRERO!E18+MARZO!E18+ABRIL!E18+MAYO!E18+JUNIO!E18+JULIO!E18+AGOSTO!E18+SEPTIEMBRE!E18+OCTUBRE!E18+NOVIEMBRE!E18+DICIEMBRE!E18</f>
        <v>2948</v>
      </c>
      <c r="F18" s="54">
        <f>+'ENERO '!F18+FEBRERO!F18+MARZO!F18+ABRIL!F18+MAYO!F18+JUNIO!F18+JULIO!F18+AGOSTO!F18+SEPTIEMBRE!F18+OCTUBRE!F18+NOVIEMBRE!F18+DICIEMBRE!F18</f>
        <v>9</v>
      </c>
      <c r="G18" s="54">
        <f>+'ENERO '!G18+FEBRERO!G18+MARZO!G18+ABRIL!G18+MAYO!G18+JUNIO!G18+JULIO!G18+AGOSTO!G18+SEPTIEMBRE!G18+OCTUBRE!G18+NOVIEMBRE!G18+DICIEMBRE!G18</f>
        <v>0</v>
      </c>
      <c r="H18" s="54">
        <f>+'ENERO '!H18+FEBRERO!H18+MARZO!H18+ABRIL!H18+MAYO!H18+JUNIO!H18+JULIO!H18+AGOSTO!H18+SEPTIEMBRE!H18+OCTUBRE!H18+NOVIEMBRE!H18+DICIEMBRE!H18</f>
        <v>9</v>
      </c>
      <c r="I18" s="28"/>
      <c r="J18" s="54">
        <f>+'ENERO '!J18+FEBRERO!J18+MARZO!J18+ABRIL!J18+MAYO!J18+JUNIO!J18+JULIO!J18+AGOSTO!J18+SEPTIEMBRE!J18+OCTUBRE!J18+NOVIEMBRE!J18+DICIEMBRE!J18</f>
        <v>0</v>
      </c>
      <c r="K18" s="54">
        <f>+'ENERO '!K18+FEBRERO!K18+MARZO!K18+ABRIL!K18+MAYO!K18+JUNIO!K18+JULIO!K18+AGOSTO!K18+SEPTIEMBRE!K18+OCTUBRE!K18+NOVIEMBRE!K18+DICIEMBRE!K18</f>
        <v>0</v>
      </c>
      <c r="L18" s="54">
        <f>+'ENERO '!L18+FEBRERO!L18+MARZO!L18+ABRIL!L18+MAYO!L18+JUNIO!L18+JULIO!L18+AGOSTO!L18+SEPTIEMBRE!L18+OCTUBRE!L18+NOVIEMBRE!L18+DICIEMBRE!L18</f>
        <v>0</v>
      </c>
      <c r="M18" s="54">
        <f>+'ENERO '!M18+FEBRERO!M18+MARZO!M18+ABRIL!M18+MAYO!M18+JUNIO!M18+JULIO!M18+AGOSTO!M18+SEPTIEMBRE!M18+OCTUBRE!M18+NOVIEMBRE!M18+DICIEMBRE!M18</f>
        <v>0</v>
      </c>
      <c r="N18" s="54">
        <f>+'ENERO '!N18+FEBRERO!N18+MARZO!N18+ABRIL!N18+MAYO!N18+JUNIO!N18+JULIO!N18+AGOSTO!N18+SEPTIEMBRE!N18+OCTUBRE!N18+NOVIEMBRE!N18+DICIEMBRE!N18</f>
        <v>0</v>
      </c>
      <c r="O18" s="54">
        <f>+'ENERO '!O18+FEBRERO!O18+MARZO!O18+ABRIL!O18+MAYO!O18+JUNIO!O18+JULIO!O18+AGOSTO!O18+SEPTIEMBRE!O18+OCTUBRE!O18+NOVIEMBRE!O18+DICIEMBRE!O18</f>
        <v>0</v>
      </c>
      <c r="P18" s="54">
        <f>+'ENERO '!P18+FEBRERO!P18+MARZO!P18+ABRIL!P18+MAYO!P18+JUNIO!P18+JULIO!P18+AGOSTO!P18+SEPTIEMBRE!P18+OCTUBRE!P18+NOVIEMBRE!P18+DICIEMBRE!P18</f>
        <v>0</v>
      </c>
      <c r="Q18" s="72" t="str">
        <f t="shared" si="8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54">
        <f>+'ENERO '!B19+FEBRERO!B19+MARZO!B19+ABRIL!B19+MAYO!B19+JUNIO!B19+JULIO!B19+AGOSTO!B19+SEPTIEMBRE!B19+OCTUBRE!B19+NOVIEMBRE!B19+DICIEMBRE!B19</f>
        <v>17</v>
      </c>
      <c r="C19" s="54">
        <f>+'ENERO '!C19+FEBRERO!C19+MARZO!C19+ABRIL!C19+MAYO!C19+JUNIO!C19+JULIO!C19+AGOSTO!C19+SEPTIEMBRE!C19+OCTUBRE!C19+NOVIEMBRE!C19+DICIEMBRE!C19</f>
        <v>0</v>
      </c>
      <c r="D19" s="54">
        <f>+'ENERO '!D19+FEBRERO!D19+MARZO!D19+ABRIL!D19+MAYO!D19+JUNIO!D19+JULIO!D19+AGOSTO!D19+SEPTIEMBRE!D19+OCTUBRE!D19+NOVIEMBRE!D19+DICIEMBRE!D19</f>
        <v>9</v>
      </c>
      <c r="E19" s="54">
        <f>+'ENERO '!E19+FEBRERO!E19+MARZO!E19+ABRIL!E19+MAYO!E19+JUNIO!E19+JULIO!E19+AGOSTO!E19+SEPTIEMBRE!E19+OCTUBRE!E19+NOVIEMBRE!E19+DICIEMBRE!E19</f>
        <v>8</v>
      </c>
      <c r="F19" s="54">
        <f>+'ENERO '!F19+FEBRERO!F19+MARZO!F19+ABRIL!F19+MAYO!F19+JUNIO!F19+JULIO!F19+AGOSTO!F19+SEPTIEMBRE!F19+OCTUBRE!F19+NOVIEMBRE!F19+DICIEMBRE!F19</f>
        <v>7</v>
      </c>
      <c r="G19" s="54">
        <f>+'ENERO '!G19+FEBRERO!G19+MARZO!G19+ABRIL!G19+MAYO!G19+JUNIO!G19+JULIO!G19+AGOSTO!G19+SEPTIEMBRE!G19+OCTUBRE!G19+NOVIEMBRE!G19+DICIEMBRE!G19</f>
        <v>3</v>
      </c>
      <c r="H19" s="54">
        <f>+'ENERO '!H19+FEBRERO!H19+MARZO!H19+ABRIL!H19+MAYO!H19+JUNIO!H19+JULIO!H19+AGOSTO!H19+SEPTIEMBRE!H19+OCTUBRE!H19+NOVIEMBRE!H19+DICIEMBRE!H19</f>
        <v>4</v>
      </c>
      <c r="I19" s="28"/>
      <c r="J19" s="54">
        <f>+'ENERO '!J19+FEBRERO!J19+MARZO!J19+ABRIL!J19+MAYO!J19+JUNIO!J19+JULIO!J19+AGOSTO!J19+SEPTIEMBRE!J19+OCTUBRE!J19+NOVIEMBRE!J19+DICIEMBRE!J19</f>
        <v>0</v>
      </c>
      <c r="K19" s="54">
        <f>+'ENERO '!K19+FEBRERO!K19+MARZO!K19+ABRIL!K19+MAYO!K19+JUNIO!K19+JULIO!K19+AGOSTO!K19+SEPTIEMBRE!K19+OCTUBRE!K19+NOVIEMBRE!K19+DICIEMBRE!K19</f>
        <v>0</v>
      </c>
      <c r="L19" s="54">
        <f>+'ENERO '!L19+FEBRERO!L19+MARZO!L19+ABRIL!L19+MAYO!L19+JUNIO!L19+JULIO!L19+AGOSTO!L19+SEPTIEMBRE!L19+OCTUBRE!L19+NOVIEMBRE!L19+DICIEMBRE!L19</f>
        <v>0</v>
      </c>
      <c r="M19" s="54">
        <f>+'ENERO '!M19+FEBRERO!M19+MARZO!M19+ABRIL!M19+MAYO!M19+JUNIO!M19+JULIO!M19+AGOSTO!M19+SEPTIEMBRE!M19+OCTUBRE!M19+NOVIEMBRE!M19+DICIEMBRE!M19</f>
        <v>0</v>
      </c>
      <c r="N19" s="54">
        <f>+'ENERO '!N19+FEBRERO!N19+MARZO!N19+ABRIL!N19+MAYO!N19+JUNIO!N19+JULIO!N19+AGOSTO!N19+SEPTIEMBRE!N19+OCTUBRE!N19+NOVIEMBRE!N19+DICIEMBRE!N19</f>
        <v>0</v>
      </c>
      <c r="O19" s="54">
        <f>+'ENERO '!O19+FEBRERO!O19+MARZO!O19+ABRIL!O19+MAYO!O19+JUNIO!O19+JULIO!O19+AGOSTO!O19+SEPTIEMBRE!O19+OCTUBRE!O19+NOVIEMBRE!O19+DICIEMBRE!O19</f>
        <v>0</v>
      </c>
      <c r="P19" s="54">
        <f>+'ENERO '!P19+FEBRERO!P19+MARZO!P19+ABRIL!P19+MAYO!P19+JUNIO!P19+JULIO!P19+AGOSTO!P19+SEPTIEMBRE!P19+OCTUBRE!P19+NOVIEMBRE!P19+DICIEMBRE!P19</f>
        <v>0</v>
      </c>
      <c r="Q19" s="72" t="str">
        <f t="shared" si="8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54">
        <f>+'ENERO '!B20+FEBRERO!B20+MARZO!B20+ABRIL!B20+MAYO!B20+JUNIO!B20+JULIO!B20+AGOSTO!B20+SEPTIEMBRE!B20+OCTUBRE!B20+NOVIEMBRE!B20+DICIEMBRE!B20</f>
        <v>8</v>
      </c>
      <c r="C20" s="54">
        <f>+'ENERO '!C20+FEBRERO!C20+MARZO!C20+ABRIL!C20+MAYO!C20+JUNIO!C20+JULIO!C20+AGOSTO!C20+SEPTIEMBRE!C20+OCTUBRE!C20+NOVIEMBRE!C20+DICIEMBRE!C20</f>
        <v>0</v>
      </c>
      <c r="D20" s="54">
        <f>+'ENERO '!D20+FEBRERO!D20+MARZO!D20+ABRIL!D20+MAYO!D20+JUNIO!D20+JULIO!D20+AGOSTO!D20+SEPTIEMBRE!D20+OCTUBRE!D20+NOVIEMBRE!D20+DICIEMBRE!D20</f>
        <v>1</v>
      </c>
      <c r="E20" s="54">
        <f>+'ENERO '!E20+FEBRERO!E20+MARZO!E20+ABRIL!E20+MAYO!E20+JUNIO!E20+JULIO!E20+AGOSTO!E20+SEPTIEMBRE!E20+OCTUBRE!E20+NOVIEMBRE!E20+DICIEMBRE!E20</f>
        <v>7</v>
      </c>
      <c r="F20" s="54">
        <f>+'ENERO '!F20+FEBRERO!F20+MARZO!F20+ABRIL!F20+MAYO!F20+JUNIO!F20+JULIO!F20+AGOSTO!F20+SEPTIEMBRE!F20+OCTUBRE!F20+NOVIEMBRE!F20+DICIEMBRE!F20</f>
        <v>0</v>
      </c>
      <c r="G20" s="54">
        <f>+'ENERO '!G20+FEBRERO!G20+MARZO!G20+ABRIL!G20+MAYO!G20+JUNIO!G20+JULIO!G20+AGOSTO!G20+SEPTIEMBRE!G20+OCTUBRE!G20+NOVIEMBRE!G20+DICIEMBRE!G20</f>
        <v>0</v>
      </c>
      <c r="H20" s="54">
        <f>+'ENERO '!H20+FEBRERO!H20+MARZO!H20+ABRIL!H20+MAYO!H20+JUNIO!H20+JULIO!H20+AGOSTO!H20+SEPTIEMBRE!H20+OCTUBRE!H20+NOVIEMBRE!H20+DICIEMBRE!H20</f>
        <v>0</v>
      </c>
      <c r="I20" s="28"/>
      <c r="J20" s="54">
        <f>+'ENERO '!J20+FEBRERO!J20+MARZO!J20+ABRIL!J20+MAYO!J20+JUNIO!J20+JULIO!J20+AGOSTO!J20+SEPTIEMBRE!J20+OCTUBRE!J20+NOVIEMBRE!J20+DICIEMBRE!J20</f>
        <v>0</v>
      </c>
      <c r="K20" s="54">
        <f>+'ENERO '!K20+FEBRERO!K20+MARZO!K20+ABRIL!K20+MAYO!K20+JUNIO!K20+JULIO!K20+AGOSTO!K20+SEPTIEMBRE!K20+OCTUBRE!K20+NOVIEMBRE!K20+DICIEMBRE!K20</f>
        <v>0</v>
      </c>
      <c r="L20" s="54">
        <f>+'ENERO '!L20+FEBRERO!L20+MARZO!L20+ABRIL!L20+MAYO!L20+JUNIO!L20+JULIO!L20+AGOSTO!L20+SEPTIEMBRE!L20+OCTUBRE!L20+NOVIEMBRE!L20+DICIEMBRE!L20</f>
        <v>0</v>
      </c>
      <c r="M20" s="54">
        <f>+'ENERO '!M20+FEBRERO!M20+MARZO!M20+ABRIL!M20+MAYO!M20+JUNIO!M20+JULIO!M20+AGOSTO!M20+SEPTIEMBRE!M20+OCTUBRE!M20+NOVIEMBRE!M20+DICIEMBRE!M20</f>
        <v>0</v>
      </c>
      <c r="N20" s="54">
        <f>+'ENERO '!N20+FEBRERO!N20+MARZO!N20+ABRIL!N20+MAYO!N20+JUNIO!N20+JULIO!N20+AGOSTO!N20+SEPTIEMBRE!N20+OCTUBRE!N20+NOVIEMBRE!N20+DICIEMBRE!N20</f>
        <v>0</v>
      </c>
      <c r="O20" s="54">
        <f>+'ENERO '!O20+FEBRERO!O20+MARZO!O20+ABRIL!O20+MAYO!O20+JUNIO!O20+JULIO!O20+AGOSTO!O20+SEPTIEMBRE!O20+OCTUBRE!O20+NOVIEMBRE!O20+DICIEMBRE!O20</f>
        <v>0</v>
      </c>
      <c r="P20" s="54">
        <f>+'ENERO '!P20+FEBRERO!P20+MARZO!P20+ABRIL!P20+MAYO!P20+JUNIO!P20+JULIO!P20+AGOSTO!P20+SEPTIEMBRE!P20+OCTUBRE!P20+NOVIEMBRE!P20+DICIEMBRE!P20</f>
        <v>0</v>
      </c>
      <c r="Q20" s="72" t="str">
        <f t="shared" si="8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54">
        <f>+'ENERO '!B21+FEBRERO!B21+MARZO!B21+ABRIL!B21+MAYO!B21+JUNIO!B21+JULIO!B21+AGOSTO!B21+SEPTIEMBRE!B21+OCTUBRE!B21+NOVIEMBRE!B21+DICIEMBRE!B21</f>
        <v>8192</v>
      </c>
      <c r="C21" s="54">
        <f>+'ENERO '!C21+FEBRERO!C21+MARZO!C21+ABRIL!C21+MAYO!C21+JUNIO!C21+JULIO!C21+AGOSTO!C21+SEPTIEMBRE!C21+OCTUBRE!C21+NOVIEMBRE!C21+DICIEMBRE!C21</f>
        <v>0</v>
      </c>
      <c r="D21" s="54">
        <f>+'ENERO '!D21+FEBRERO!D21+MARZO!D21+ABRIL!D21+MAYO!D21+JUNIO!D21+JULIO!D21+AGOSTO!D21+SEPTIEMBRE!D21+OCTUBRE!D21+NOVIEMBRE!D21+DICIEMBRE!D21</f>
        <v>0</v>
      </c>
      <c r="E21" s="54">
        <f>+'ENERO '!E21+FEBRERO!E21+MARZO!E21+ABRIL!E21+MAYO!E21+JUNIO!E21+JULIO!E21+AGOSTO!E21+SEPTIEMBRE!E21+OCTUBRE!E21+NOVIEMBRE!E21+DICIEMBRE!E21</f>
        <v>8192</v>
      </c>
      <c r="F21" s="54">
        <f>+'ENERO '!F21+FEBRERO!F21+MARZO!F21+ABRIL!F21+MAYO!F21+JUNIO!F21+JULIO!F21+AGOSTO!F21+SEPTIEMBRE!F21+OCTUBRE!F21+NOVIEMBRE!F21+DICIEMBRE!F21</f>
        <v>22</v>
      </c>
      <c r="G21" s="54">
        <f>+'ENERO '!G21+FEBRERO!G21+MARZO!G21+ABRIL!G21+MAYO!G21+JUNIO!G21+JULIO!G21+AGOSTO!G21+SEPTIEMBRE!G21+OCTUBRE!G21+NOVIEMBRE!G21+DICIEMBRE!G21</f>
        <v>0</v>
      </c>
      <c r="H21" s="54">
        <f>+'ENERO '!H21+FEBRERO!H21+MARZO!H21+ABRIL!H21+MAYO!H21+JUNIO!H21+JULIO!H21+AGOSTO!H21+SEPTIEMBRE!H21+OCTUBRE!H21+NOVIEMBRE!H21+DICIEMBRE!H21</f>
        <v>22</v>
      </c>
      <c r="I21" s="28"/>
      <c r="J21" s="54">
        <f>+'ENERO '!J21+FEBRERO!J21+MARZO!J21+ABRIL!J21+MAYO!J21+JUNIO!J21+JULIO!J21+AGOSTO!J21+SEPTIEMBRE!J21+OCTUBRE!J21+NOVIEMBRE!J21+DICIEMBRE!J21</f>
        <v>0</v>
      </c>
      <c r="K21" s="54">
        <f>+'ENERO '!K21+FEBRERO!K21+MARZO!K21+ABRIL!K21+MAYO!K21+JUNIO!K21+JULIO!K21+AGOSTO!K21+SEPTIEMBRE!K21+OCTUBRE!K21+NOVIEMBRE!K21+DICIEMBRE!K21</f>
        <v>0</v>
      </c>
      <c r="L21" s="54">
        <f>+'ENERO '!L21+FEBRERO!L21+MARZO!L21+ABRIL!L21+MAYO!L21+JUNIO!L21+JULIO!L21+AGOSTO!L21+SEPTIEMBRE!L21+OCTUBRE!L21+NOVIEMBRE!L21+DICIEMBRE!L21</f>
        <v>0</v>
      </c>
      <c r="M21" s="54">
        <f>+'ENERO '!M21+FEBRERO!M21+MARZO!M21+ABRIL!M21+MAYO!M21+JUNIO!M21+JULIO!M21+AGOSTO!M21+SEPTIEMBRE!M21+OCTUBRE!M21+NOVIEMBRE!M21+DICIEMBRE!M21</f>
        <v>0</v>
      </c>
      <c r="N21" s="54">
        <f>+'ENERO '!N21+FEBRERO!N21+MARZO!N21+ABRIL!N21+MAYO!N21+JUNIO!N21+JULIO!N21+AGOSTO!N21+SEPTIEMBRE!N21+OCTUBRE!N21+NOVIEMBRE!N21+DICIEMBRE!N21</f>
        <v>0</v>
      </c>
      <c r="O21" s="54">
        <f>+'ENERO '!O21+FEBRERO!O21+MARZO!O21+ABRIL!O21+MAYO!O21+JUNIO!O21+JULIO!O21+AGOSTO!O21+SEPTIEMBRE!O21+OCTUBRE!O21+NOVIEMBRE!O21+DICIEMBRE!O21</f>
        <v>0</v>
      </c>
      <c r="P21" s="54">
        <f>+'ENERO '!P21+FEBRERO!P21+MARZO!P21+ABRIL!P21+MAYO!P21+JUNIO!P21+JULIO!P21+AGOSTO!P21+SEPTIEMBRE!P21+OCTUBRE!P21+NOVIEMBRE!P21+DICIEMBRE!P21</f>
        <v>0</v>
      </c>
      <c r="Q21" s="72" t="str">
        <f t="shared" si="8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9">IF($F21&gt;$D21+$E21,"Reactivos de Seccion A.1,no puede  ser mayor que Preocesados","")</f>
        <v/>
      </c>
      <c r="BD21" s="93" t="str">
        <f t="shared" ref="BD21:BD26" si="10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1">IF($F21&gt;$D21+$E21,1,0)</f>
        <v>0</v>
      </c>
      <c r="BV21" s="93">
        <f t="shared" ref="BV21:BV26" si="12">IF($N21&gt;$M21+$L21,1,0)</f>
        <v>0</v>
      </c>
    </row>
    <row r="22" spans="1:75" s="3" customFormat="1" ht="15.75" customHeight="1" x14ac:dyDescent="0.15">
      <c r="A22" s="19" t="s">
        <v>24</v>
      </c>
      <c r="B22" s="54">
        <f>+'ENERO '!B22+FEBRERO!B22+MARZO!B22+ABRIL!B22+MAYO!B22+JUNIO!B22+JULIO!B22+AGOSTO!B22+SEPTIEMBRE!B22+OCTUBRE!B22+NOVIEMBRE!B22+DICIEMBRE!B22</f>
        <v>356</v>
      </c>
      <c r="C22" s="54">
        <f>+'ENERO '!C22+FEBRERO!C22+MARZO!C22+ABRIL!C22+MAYO!C22+JUNIO!C22+JULIO!C22+AGOSTO!C22+SEPTIEMBRE!C22+OCTUBRE!C22+NOVIEMBRE!C22+DICIEMBRE!C22</f>
        <v>0</v>
      </c>
      <c r="D22" s="54">
        <f>+'ENERO '!D22+FEBRERO!D22+MARZO!D22+ABRIL!D22+MAYO!D22+JUNIO!D22+JULIO!D22+AGOSTO!D22+SEPTIEMBRE!D22+OCTUBRE!D22+NOVIEMBRE!D22+DICIEMBRE!D22</f>
        <v>142</v>
      </c>
      <c r="E22" s="54">
        <f>+'ENERO '!E22+FEBRERO!E22+MARZO!E22+ABRIL!E22+MAYO!E22+JUNIO!E22+JULIO!E22+AGOSTO!E22+SEPTIEMBRE!E22+OCTUBRE!E22+NOVIEMBRE!E22+DICIEMBRE!E22</f>
        <v>214</v>
      </c>
      <c r="F22" s="54">
        <f>+'ENERO '!F22+FEBRERO!F22+MARZO!F22+ABRIL!F22+MAYO!F22+JUNIO!F22+JULIO!F22+AGOSTO!F22+SEPTIEMBRE!F22+OCTUBRE!F22+NOVIEMBRE!F22+DICIEMBRE!F22</f>
        <v>171</v>
      </c>
      <c r="G22" s="54">
        <f>+'ENERO '!G22+FEBRERO!G22+MARZO!G22+ABRIL!G22+MAYO!G22+JUNIO!G22+JULIO!G22+AGOSTO!G22+SEPTIEMBRE!G22+OCTUBRE!G22+NOVIEMBRE!G22+DICIEMBRE!G22</f>
        <v>38</v>
      </c>
      <c r="H22" s="54">
        <f>+'ENERO '!H22+FEBRERO!H22+MARZO!H22+ABRIL!H22+MAYO!H22+JUNIO!H22+JULIO!H22+AGOSTO!H22+SEPTIEMBRE!H22+OCTUBRE!H22+NOVIEMBRE!H22+DICIEMBRE!H22</f>
        <v>133</v>
      </c>
      <c r="I22" s="28"/>
      <c r="J22" s="54">
        <f>+'ENERO '!J22+FEBRERO!J22+MARZO!J22+ABRIL!J22+MAYO!J22+JUNIO!J22+JULIO!J22+AGOSTO!J22+SEPTIEMBRE!J22+OCTUBRE!J22+NOVIEMBRE!J22+DICIEMBRE!J22</f>
        <v>0</v>
      </c>
      <c r="K22" s="54">
        <f>+'ENERO '!K22+FEBRERO!K22+MARZO!K22+ABRIL!K22+MAYO!K22+JUNIO!K22+JULIO!K22+AGOSTO!K22+SEPTIEMBRE!K22+OCTUBRE!K22+NOVIEMBRE!K22+DICIEMBRE!K22</f>
        <v>0</v>
      </c>
      <c r="L22" s="54">
        <f>+'ENERO '!L22+FEBRERO!L22+MARZO!L22+ABRIL!L22+MAYO!L22+JUNIO!L22+JULIO!L22+AGOSTO!L22+SEPTIEMBRE!L22+OCTUBRE!L22+NOVIEMBRE!L22+DICIEMBRE!L22</f>
        <v>0</v>
      </c>
      <c r="M22" s="54">
        <f>+'ENERO '!M22+FEBRERO!M22+MARZO!M22+ABRIL!M22+MAYO!M22+JUNIO!M22+JULIO!M22+AGOSTO!M22+SEPTIEMBRE!M22+OCTUBRE!M22+NOVIEMBRE!M22+DICIEMBRE!M22</f>
        <v>0</v>
      </c>
      <c r="N22" s="54">
        <f>+'ENERO '!N22+FEBRERO!N22+MARZO!N22+ABRIL!N22+MAYO!N22+JUNIO!N22+JULIO!N22+AGOSTO!N22+SEPTIEMBRE!N22+OCTUBRE!N22+NOVIEMBRE!N22+DICIEMBRE!N22</f>
        <v>0</v>
      </c>
      <c r="O22" s="54">
        <f>+'ENERO '!O22+FEBRERO!O22+MARZO!O22+ABRIL!O22+MAYO!O22+JUNIO!O22+JULIO!O22+AGOSTO!O22+SEPTIEMBRE!O22+OCTUBRE!O22+NOVIEMBRE!O22+DICIEMBRE!O22</f>
        <v>0</v>
      </c>
      <c r="P22" s="54">
        <f>+'ENERO '!P22+FEBRERO!P22+MARZO!P22+ABRIL!P22+MAYO!P22+JUNIO!P22+JULIO!P22+AGOSTO!P22+SEPTIEMBRE!P22+OCTUBRE!P22+NOVIEMBRE!P22+DICIEMBRE!P22</f>
        <v>0</v>
      </c>
      <c r="Q22" s="72" t="str">
        <f t="shared" si="8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9"/>
        <v/>
      </c>
      <c r="BD22" s="93" t="str">
        <f t="shared" si="10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1"/>
        <v>0</v>
      </c>
      <c r="BV22" s="93">
        <f t="shared" si="12"/>
        <v>0</v>
      </c>
    </row>
    <row r="23" spans="1:75" s="3" customFormat="1" ht="15.75" customHeight="1" x14ac:dyDescent="0.15">
      <c r="A23" s="19" t="s">
        <v>25</v>
      </c>
      <c r="B23" s="54">
        <f>+'ENERO '!B23+FEBRERO!B23+MARZO!B23+ABRIL!B23+MAYO!B23+JUNIO!B23+JULIO!B23+AGOSTO!B23+SEPTIEMBRE!B23+OCTUBRE!B23+NOVIEMBRE!B23+DICIEMBRE!B23</f>
        <v>2867</v>
      </c>
      <c r="C23" s="54">
        <f>+'ENERO '!C23+FEBRERO!C23+MARZO!C23+ABRIL!C23+MAYO!C23+JUNIO!C23+JULIO!C23+AGOSTO!C23+SEPTIEMBRE!C23+OCTUBRE!C23+NOVIEMBRE!C23+DICIEMBRE!C23</f>
        <v>0</v>
      </c>
      <c r="D23" s="54">
        <f>+'ENERO '!D23+FEBRERO!D23+MARZO!D23+ABRIL!D23+MAYO!D23+JUNIO!D23+JULIO!D23+AGOSTO!D23+SEPTIEMBRE!D23+OCTUBRE!D23+NOVIEMBRE!D23+DICIEMBRE!D23</f>
        <v>1328</v>
      </c>
      <c r="E23" s="54">
        <f>+'ENERO '!E23+FEBRERO!E23+MARZO!E23+ABRIL!E23+MAYO!E23+JUNIO!E23+JULIO!E23+AGOSTO!E23+SEPTIEMBRE!E23+OCTUBRE!E23+NOVIEMBRE!E23+DICIEMBRE!E23</f>
        <v>1539</v>
      </c>
      <c r="F23" s="54">
        <f>+'ENERO '!F23+FEBRERO!F23+MARZO!F23+ABRIL!F23+MAYO!F23+JUNIO!F23+JULIO!F23+AGOSTO!F23+SEPTIEMBRE!F23+OCTUBRE!F23+NOVIEMBRE!F23+DICIEMBRE!F23</f>
        <v>8</v>
      </c>
      <c r="G23" s="54">
        <f>+'ENERO '!G23+FEBRERO!G23+MARZO!G23+ABRIL!G23+MAYO!G23+JUNIO!G23+JULIO!G23+AGOSTO!G23+SEPTIEMBRE!G23+OCTUBRE!G23+NOVIEMBRE!G23+DICIEMBRE!G23</f>
        <v>5</v>
      </c>
      <c r="H23" s="54">
        <f>+'ENERO '!H23+FEBRERO!H23+MARZO!H23+ABRIL!H23+MAYO!H23+JUNIO!H23+JULIO!H23+AGOSTO!H23+SEPTIEMBRE!H23+OCTUBRE!H23+NOVIEMBRE!H23+DICIEMBRE!H23</f>
        <v>3</v>
      </c>
      <c r="I23" s="28"/>
      <c r="J23" s="54">
        <f>+'ENERO '!J23+FEBRERO!J23+MARZO!J23+ABRIL!J23+MAYO!J23+JUNIO!J23+JULIO!J23+AGOSTO!J23+SEPTIEMBRE!J23+OCTUBRE!J23+NOVIEMBRE!J23+DICIEMBRE!J23</f>
        <v>0</v>
      </c>
      <c r="K23" s="54">
        <f>+'ENERO '!K23+FEBRERO!K23+MARZO!K23+ABRIL!K23+MAYO!K23+JUNIO!K23+JULIO!K23+AGOSTO!K23+SEPTIEMBRE!K23+OCTUBRE!K23+NOVIEMBRE!K23+DICIEMBRE!K23</f>
        <v>0</v>
      </c>
      <c r="L23" s="54">
        <f>+'ENERO '!L23+FEBRERO!L23+MARZO!L23+ABRIL!L23+MAYO!L23+JUNIO!L23+JULIO!L23+AGOSTO!L23+SEPTIEMBRE!L23+OCTUBRE!L23+NOVIEMBRE!L23+DICIEMBRE!L23</f>
        <v>0</v>
      </c>
      <c r="M23" s="54">
        <f>+'ENERO '!M23+FEBRERO!M23+MARZO!M23+ABRIL!M23+MAYO!M23+JUNIO!M23+JULIO!M23+AGOSTO!M23+SEPTIEMBRE!M23+OCTUBRE!M23+NOVIEMBRE!M23+DICIEMBRE!M23</f>
        <v>0</v>
      </c>
      <c r="N23" s="54">
        <f>+'ENERO '!N23+FEBRERO!N23+MARZO!N23+ABRIL!N23+MAYO!N23+JUNIO!N23+JULIO!N23+AGOSTO!N23+SEPTIEMBRE!N23+OCTUBRE!N23+NOVIEMBRE!N23+DICIEMBRE!N23</f>
        <v>0</v>
      </c>
      <c r="O23" s="54">
        <f>+'ENERO '!O23+FEBRERO!O23+MARZO!O23+ABRIL!O23+MAYO!O23+JUNIO!O23+JULIO!O23+AGOSTO!O23+SEPTIEMBRE!O23+OCTUBRE!O23+NOVIEMBRE!O23+DICIEMBRE!O23</f>
        <v>0</v>
      </c>
      <c r="P23" s="54">
        <f>+'ENERO '!P23+FEBRERO!P23+MARZO!P23+ABRIL!P23+MAYO!P23+JUNIO!P23+JULIO!P23+AGOSTO!P23+SEPTIEMBRE!P23+OCTUBRE!P23+NOVIEMBRE!P23+DICIEMBRE!P23</f>
        <v>0</v>
      </c>
      <c r="Q23" s="72" t="str">
        <f t="shared" si="8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9"/>
        <v/>
      </c>
      <c r="BD23" s="93" t="str">
        <f t="shared" si="10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1"/>
        <v>0</v>
      </c>
      <c r="BV23" s="93">
        <f t="shared" si="12"/>
        <v>0</v>
      </c>
    </row>
    <row r="24" spans="1:75" s="3" customFormat="1" ht="15.75" customHeight="1" x14ac:dyDescent="0.15">
      <c r="A24" s="19" t="s">
        <v>26</v>
      </c>
      <c r="B24" s="54">
        <f>+'ENERO '!B24+FEBRERO!B24+MARZO!B24+ABRIL!B24+MAYO!B24+JUNIO!B24+JULIO!B24+AGOSTO!B24+SEPTIEMBRE!B24+OCTUBRE!B24+NOVIEMBRE!B24+DICIEMBRE!B24</f>
        <v>0</v>
      </c>
      <c r="C24" s="54">
        <f>+'ENERO '!C24+FEBRERO!C24+MARZO!C24+ABRIL!C24+MAYO!C24+JUNIO!C24+JULIO!C24+AGOSTO!C24+SEPTIEMBRE!C24+OCTUBRE!C24+NOVIEMBRE!C24+DICIEMBRE!C24</f>
        <v>0</v>
      </c>
      <c r="D24" s="54">
        <f>+'ENERO '!D24+FEBRERO!D24+MARZO!D24+ABRIL!D24+MAYO!D24+JUNIO!D24+JULIO!D24+AGOSTO!D24+SEPTIEMBRE!D24+OCTUBRE!D24+NOVIEMBRE!D24+DICIEMBRE!D24</f>
        <v>0</v>
      </c>
      <c r="E24" s="54">
        <f>+'ENERO '!E24+FEBRERO!E24+MARZO!E24+ABRIL!E24+MAYO!E24+JUNIO!E24+JULIO!E24+AGOSTO!E24+SEPTIEMBRE!E24+OCTUBRE!E24+NOVIEMBRE!E24+DICIEMBRE!E24</f>
        <v>0</v>
      </c>
      <c r="F24" s="54">
        <f>+'ENERO '!F24+FEBRERO!F24+MARZO!F24+ABRIL!F24+MAYO!F24+JUNIO!F24+JULIO!F24+AGOSTO!F24+SEPTIEMBRE!F24+OCTUBRE!F24+NOVIEMBRE!F24+DICIEMBRE!F24</f>
        <v>0</v>
      </c>
      <c r="G24" s="54">
        <f>+'ENERO '!G24+FEBRERO!G24+MARZO!G24+ABRIL!G24+MAYO!G24+JUNIO!G24+JULIO!G24+AGOSTO!G24+SEPTIEMBRE!G24+OCTUBRE!G24+NOVIEMBRE!G24+DICIEMBRE!G24</f>
        <v>0</v>
      </c>
      <c r="H24" s="54">
        <f>+'ENERO '!H24+FEBRERO!H24+MARZO!H24+ABRIL!H24+MAYO!H24+JUNIO!H24+JULIO!H24+AGOSTO!H24+SEPTIEMBRE!H24+OCTUBRE!H24+NOVIEMBRE!H24+DICIEMBRE!H24</f>
        <v>0</v>
      </c>
      <c r="I24" s="28"/>
      <c r="J24" s="54">
        <f>+'ENERO '!J24+FEBRERO!J24+MARZO!J24+ABRIL!J24+MAYO!J24+JUNIO!J24+JULIO!J24+AGOSTO!J24+SEPTIEMBRE!J24+OCTUBRE!J24+NOVIEMBRE!J24+DICIEMBRE!J24</f>
        <v>0</v>
      </c>
      <c r="K24" s="54">
        <f>+'ENERO '!K24+FEBRERO!K24+MARZO!K24+ABRIL!K24+MAYO!K24+JUNIO!K24+JULIO!K24+AGOSTO!K24+SEPTIEMBRE!K24+OCTUBRE!K24+NOVIEMBRE!K24+DICIEMBRE!K24</f>
        <v>0</v>
      </c>
      <c r="L24" s="54">
        <f>+'ENERO '!L24+FEBRERO!L24+MARZO!L24+ABRIL!L24+MAYO!L24+JUNIO!L24+JULIO!L24+AGOSTO!L24+SEPTIEMBRE!L24+OCTUBRE!L24+NOVIEMBRE!L24+DICIEMBRE!L24</f>
        <v>0</v>
      </c>
      <c r="M24" s="54">
        <f>+'ENERO '!M24+FEBRERO!M24+MARZO!M24+ABRIL!M24+MAYO!M24+JUNIO!M24+JULIO!M24+AGOSTO!M24+SEPTIEMBRE!M24+OCTUBRE!M24+NOVIEMBRE!M24+DICIEMBRE!M24</f>
        <v>0</v>
      </c>
      <c r="N24" s="54">
        <f>+'ENERO '!N24+FEBRERO!N24+MARZO!N24+ABRIL!N24+MAYO!N24+JUNIO!N24+JULIO!N24+AGOSTO!N24+SEPTIEMBRE!N24+OCTUBRE!N24+NOVIEMBRE!N24+DICIEMBRE!N24</f>
        <v>0</v>
      </c>
      <c r="O24" s="54">
        <f>+'ENERO '!O24+FEBRERO!O24+MARZO!O24+ABRIL!O24+MAYO!O24+JUNIO!O24+JULIO!O24+AGOSTO!O24+SEPTIEMBRE!O24+OCTUBRE!O24+NOVIEMBRE!O24+DICIEMBRE!O24</f>
        <v>0</v>
      </c>
      <c r="P24" s="54">
        <f>+'ENERO '!P24+FEBRERO!P24+MARZO!P24+ABRIL!P24+MAYO!P24+JUNIO!P24+JULIO!P24+AGOSTO!P24+SEPTIEMBRE!P24+OCTUBRE!P24+NOVIEMBRE!P24+DICIEMBRE!P24</f>
        <v>0</v>
      </c>
      <c r="Q24" s="72" t="str">
        <f t="shared" si="8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9"/>
        <v/>
      </c>
      <c r="BD24" s="93" t="str">
        <f t="shared" si="10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1"/>
        <v>0</v>
      </c>
      <c r="BV24" s="93">
        <f t="shared" si="12"/>
        <v>0</v>
      </c>
    </row>
    <row r="25" spans="1:75" s="3" customFormat="1" ht="15.75" customHeight="1" x14ac:dyDescent="0.15">
      <c r="A25" s="19" t="s">
        <v>27</v>
      </c>
      <c r="B25" s="54">
        <f>+'ENERO '!B25+FEBRERO!B25+MARZO!B25+ABRIL!B25+MAYO!B25+JUNIO!B25+JULIO!B25+AGOSTO!B25+SEPTIEMBRE!B25+OCTUBRE!B25+NOVIEMBRE!B25+DICIEMBRE!B25</f>
        <v>0</v>
      </c>
      <c r="C25" s="54">
        <f>+'ENERO '!C25+FEBRERO!C25+MARZO!C25+ABRIL!C25+MAYO!C25+JUNIO!C25+JULIO!C25+AGOSTO!C25+SEPTIEMBRE!C25+OCTUBRE!C25+NOVIEMBRE!C25+DICIEMBRE!C25</f>
        <v>0</v>
      </c>
      <c r="D25" s="54">
        <f>+'ENERO '!D25+FEBRERO!D25+MARZO!D25+ABRIL!D25+MAYO!D25+JUNIO!D25+JULIO!D25+AGOSTO!D25+SEPTIEMBRE!D25+OCTUBRE!D25+NOVIEMBRE!D25+DICIEMBRE!D25</f>
        <v>0</v>
      </c>
      <c r="E25" s="54">
        <f>+'ENERO '!E25+FEBRERO!E25+MARZO!E25+ABRIL!E25+MAYO!E25+JUNIO!E25+JULIO!E25+AGOSTO!E25+SEPTIEMBRE!E25+OCTUBRE!E25+NOVIEMBRE!E25+DICIEMBRE!E25</f>
        <v>0</v>
      </c>
      <c r="F25" s="54">
        <f>+'ENERO '!F25+FEBRERO!F25+MARZO!F25+ABRIL!F25+MAYO!F25+JUNIO!F25+JULIO!F25+AGOSTO!F25+SEPTIEMBRE!F25+OCTUBRE!F25+NOVIEMBRE!F25+DICIEMBRE!F25</f>
        <v>0</v>
      </c>
      <c r="G25" s="54">
        <f>+'ENERO '!G25+FEBRERO!G25+MARZO!G25+ABRIL!G25+MAYO!G25+JUNIO!G25+JULIO!G25+AGOSTO!G25+SEPTIEMBRE!G25+OCTUBRE!G25+NOVIEMBRE!G25+DICIEMBRE!G25</f>
        <v>0</v>
      </c>
      <c r="H25" s="54">
        <f>+'ENERO '!H25+FEBRERO!H25+MARZO!H25+ABRIL!H25+MAYO!H25+JUNIO!H25+JULIO!H25+AGOSTO!H25+SEPTIEMBRE!H25+OCTUBRE!H25+NOVIEMBRE!H25+DICIEMBRE!H25</f>
        <v>0</v>
      </c>
      <c r="I25" s="28"/>
      <c r="J25" s="54">
        <f>+'ENERO '!J25+FEBRERO!J25+MARZO!J25+ABRIL!J25+MAYO!J25+JUNIO!J25+JULIO!J25+AGOSTO!J25+SEPTIEMBRE!J25+OCTUBRE!J25+NOVIEMBRE!J25+DICIEMBRE!J25</f>
        <v>0</v>
      </c>
      <c r="K25" s="54">
        <f>+'ENERO '!K25+FEBRERO!K25+MARZO!K25+ABRIL!K25+MAYO!K25+JUNIO!K25+JULIO!K25+AGOSTO!K25+SEPTIEMBRE!K25+OCTUBRE!K25+NOVIEMBRE!K25+DICIEMBRE!K25</f>
        <v>0</v>
      </c>
      <c r="L25" s="54">
        <f>+'ENERO '!L25+FEBRERO!L25+MARZO!L25+ABRIL!L25+MAYO!L25+JUNIO!L25+JULIO!L25+AGOSTO!L25+SEPTIEMBRE!L25+OCTUBRE!L25+NOVIEMBRE!L25+DICIEMBRE!L25</f>
        <v>0</v>
      </c>
      <c r="M25" s="54">
        <f>+'ENERO '!M25+FEBRERO!M25+MARZO!M25+ABRIL!M25+MAYO!M25+JUNIO!M25+JULIO!M25+AGOSTO!M25+SEPTIEMBRE!M25+OCTUBRE!M25+NOVIEMBRE!M25+DICIEMBRE!M25</f>
        <v>0</v>
      </c>
      <c r="N25" s="54">
        <f>+'ENERO '!N25+FEBRERO!N25+MARZO!N25+ABRIL!N25+MAYO!N25+JUNIO!N25+JULIO!N25+AGOSTO!N25+SEPTIEMBRE!N25+OCTUBRE!N25+NOVIEMBRE!N25+DICIEMBRE!N25</f>
        <v>0</v>
      </c>
      <c r="O25" s="54">
        <f>+'ENERO '!O25+FEBRERO!O25+MARZO!O25+ABRIL!O25+MAYO!O25+JUNIO!O25+JULIO!O25+AGOSTO!O25+SEPTIEMBRE!O25+OCTUBRE!O25+NOVIEMBRE!O25+DICIEMBRE!O25</f>
        <v>0</v>
      </c>
      <c r="P25" s="54">
        <f>+'ENERO '!P25+FEBRERO!P25+MARZO!P25+ABRIL!P25+MAYO!P25+JUNIO!P25+JULIO!P25+AGOSTO!P25+SEPTIEMBRE!P25+OCTUBRE!P25+NOVIEMBRE!P25+DICIEMBRE!P25</f>
        <v>0</v>
      </c>
      <c r="Q25" s="72" t="str">
        <f t="shared" si="8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9"/>
        <v/>
      </c>
      <c r="BD25" s="93" t="str">
        <f t="shared" si="10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1"/>
        <v>0</v>
      </c>
      <c r="BV25" s="93">
        <f t="shared" si="12"/>
        <v>0</v>
      </c>
    </row>
    <row r="26" spans="1:75" s="3" customFormat="1" ht="15.75" customHeight="1" x14ac:dyDescent="0.15">
      <c r="A26" s="27" t="s">
        <v>28</v>
      </c>
      <c r="B26" s="54">
        <f>+'ENERO '!B26+FEBRERO!B26+MARZO!B26+ABRIL!B26+MAYO!B26+JUNIO!B26+JULIO!B26+AGOSTO!B26+SEPTIEMBRE!B26+OCTUBRE!B26+NOVIEMBRE!B26+DICIEMBRE!B26</f>
        <v>4</v>
      </c>
      <c r="C26" s="54">
        <f>+'ENERO '!C26+FEBRERO!C26+MARZO!C26+ABRIL!C26+MAYO!C26+JUNIO!C26+JULIO!C26+AGOSTO!C26+SEPTIEMBRE!C26+OCTUBRE!C26+NOVIEMBRE!C26+DICIEMBRE!C26</f>
        <v>1</v>
      </c>
      <c r="D26" s="54">
        <f>+'ENERO '!D26+FEBRERO!D26+MARZO!D26+ABRIL!D26+MAYO!D26+JUNIO!D26+JULIO!D26+AGOSTO!D26+SEPTIEMBRE!D26+OCTUBRE!D26+NOVIEMBRE!D26+DICIEMBRE!D26</f>
        <v>2</v>
      </c>
      <c r="E26" s="54">
        <f>+'ENERO '!E26+FEBRERO!E26+MARZO!E26+ABRIL!E26+MAYO!E26+JUNIO!E26+JULIO!E26+AGOSTO!E26+SEPTIEMBRE!E26+OCTUBRE!E26+NOVIEMBRE!E26+DICIEMBRE!E26</f>
        <v>3</v>
      </c>
      <c r="F26" s="54">
        <f>+'ENERO '!F26+FEBRERO!F26+MARZO!F26+ABRIL!F26+MAYO!F26+JUNIO!F26+JULIO!F26+AGOSTO!F26+SEPTIEMBRE!F26+OCTUBRE!F26+NOVIEMBRE!F26+DICIEMBRE!F26</f>
        <v>0</v>
      </c>
      <c r="G26" s="54">
        <f>+'ENERO '!G26+FEBRERO!G26+MARZO!G26+ABRIL!G26+MAYO!G26+JUNIO!G26+JULIO!G26+AGOSTO!G26+SEPTIEMBRE!G26+OCTUBRE!G26+NOVIEMBRE!G26+DICIEMBRE!G26</f>
        <v>0</v>
      </c>
      <c r="H26" s="54">
        <f>+'ENERO '!H26+FEBRERO!H26+MARZO!H26+ABRIL!H26+MAYO!H26+JUNIO!H26+JULIO!H26+AGOSTO!H26+SEPTIEMBRE!H26+OCTUBRE!H26+NOVIEMBRE!H26+DICIEMBRE!H26</f>
        <v>0</v>
      </c>
      <c r="I26" s="28"/>
      <c r="J26" s="54">
        <f>+'ENERO '!J26+FEBRERO!J26+MARZO!J26+ABRIL!J26+MAYO!J26+JUNIO!J26+JULIO!J26+AGOSTO!J26+SEPTIEMBRE!J26+OCTUBRE!J26+NOVIEMBRE!J26+DICIEMBRE!J26</f>
        <v>0</v>
      </c>
      <c r="K26" s="54">
        <f>+'ENERO '!K26+FEBRERO!K26+MARZO!K26+ABRIL!K26+MAYO!K26+JUNIO!K26+JULIO!K26+AGOSTO!K26+SEPTIEMBRE!K26+OCTUBRE!K26+NOVIEMBRE!K26+DICIEMBRE!K26</f>
        <v>0</v>
      </c>
      <c r="L26" s="54">
        <f>+'ENERO '!L26+FEBRERO!L26+MARZO!L26+ABRIL!L26+MAYO!L26+JUNIO!L26+JULIO!L26+AGOSTO!L26+SEPTIEMBRE!L26+OCTUBRE!L26+NOVIEMBRE!L26+DICIEMBRE!L26</f>
        <v>0</v>
      </c>
      <c r="M26" s="54">
        <f>+'ENERO '!M26+FEBRERO!M26+MARZO!M26+ABRIL!M26+MAYO!M26+JUNIO!M26+JULIO!M26+AGOSTO!M26+SEPTIEMBRE!M26+OCTUBRE!M26+NOVIEMBRE!M26+DICIEMBRE!M26</f>
        <v>0</v>
      </c>
      <c r="N26" s="54">
        <f>+'ENERO '!N26+FEBRERO!N26+MARZO!N26+ABRIL!N26+MAYO!N26+JUNIO!N26+JULIO!N26+AGOSTO!N26+SEPTIEMBRE!N26+OCTUBRE!N26+NOVIEMBRE!N26+DICIEMBRE!N26</f>
        <v>0</v>
      </c>
      <c r="O26" s="54">
        <f>+'ENERO '!O26+FEBRERO!O26+MARZO!O26+ABRIL!O26+MAYO!O26+JUNIO!O26+JULIO!O26+AGOSTO!O26+SEPTIEMBRE!O26+OCTUBRE!O26+NOVIEMBRE!O26+DICIEMBRE!O26</f>
        <v>0</v>
      </c>
      <c r="P26" s="54">
        <f>+'ENERO '!P26+FEBRERO!P26+MARZO!P26+ABRIL!P26+MAYO!P26+JUNIO!P26+JULIO!P26+AGOSTO!P26+SEPTIEMBRE!P26+OCTUBRE!P26+NOVIEMBRE!P26+DICIEMBRE!P26</f>
        <v>0</v>
      </c>
      <c r="Q26" s="72" t="str">
        <f t="shared" si="8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9"/>
        <v/>
      </c>
      <c r="BD26" s="93" t="str">
        <f t="shared" si="10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1"/>
        <v>0</v>
      </c>
      <c r="BV26" s="93">
        <f t="shared" si="12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83" t="s">
        <v>36</v>
      </c>
      <c r="D29" s="11" t="s">
        <v>37</v>
      </c>
      <c r="E29" s="84" t="s">
        <v>38</v>
      </c>
      <c r="F29" s="83" t="s">
        <v>36</v>
      </c>
      <c r="G29" s="11" t="s">
        <v>37</v>
      </c>
      <c r="H29" s="84" t="s">
        <v>38</v>
      </c>
      <c r="I29" s="83" t="s">
        <v>36</v>
      </c>
      <c r="J29" s="11" t="s">
        <v>37</v>
      </c>
      <c r="K29" s="84" t="s">
        <v>38</v>
      </c>
      <c r="L29" s="83" t="s">
        <v>36</v>
      </c>
      <c r="M29" s="11" t="s">
        <v>37</v>
      </c>
      <c r="N29" s="84" t="s">
        <v>38</v>
      </c>
      <c r="O29" s="83" t="s">
        <v>36</v>
      </c>
      <c r="P29" s="11" t="s">
        <v>37</v>
      </c>
      <c r="Q29" s="84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54">
        <f>+'ENERO '!C30+FEBRERO!C30+MARZO!C30+ABRIL!C30+MAYO!C30+JUNIO!C30+JULIO!C30+AGOSTO!C30+SEPTIEMBRE!C30+OCTUBRE!C30+NOVIEMBRE!C30+DICIEMBRE!C30</f>
        <v>0</v>
      </c>
      <c r="D30" s="54">
        <f>+'ENERO '!D30+FEBRERO!D30+MARZO!D30+ABRIL!D30+MAYO!D30+JUNIO!D30+JULIO!D30+AGOSTO!D30+SEPTIEMBRE!D30+OCTUBRE!D30+NOVIEMBRE!D30+DICIEMBRE!D30</f>
        <v>0</v>
      </c>
      <c r="E30" s="54">
        <f>+'ENERO '!E30+FEBRERO!E30+MARZO!E30+ABRIL!E30+MAYO!E30+JUNIO!E30+JULIO!E30+AGOSTO!E30+SEPTIEMBRE!E30+OCTUBRE!E30+NOVIEMBRE!E30+DICIEMBRE!E30</f>
        <v>0</v>
      </c>
      <c r="F30" s="54">
        <f>+'ENERO '!F30+FEBRERO!F30+MARZO!F30+ABRIL!F30+MAYO!F30+JUNIO!F30+JULIO!F30+AGOSTO!F30+SEPTIEMBRE!F30+OCTUBRE!F30+NOVIEMBRE!F30+DICIEMBRE!F30</f>
        <v>0</v>
      </c>
      <c r="G30" s="54">
        <f>+'ENERO '!G30+FEBRERO!G30+MARZO!G30+ABRIL!G30+MAYO!G30+JUNIO!G30+JULIO!G30+AGOSTO!G30+SEPTIEMBRE!G30+OCTUBRE!G30+NOVIEMBRE!G30+DICIEMBRE!G30</f>
        <v>0</v>
      </c>
      <c r="H30" s="54">
        <f>+'ENERO '!H30+FEBRERO!H30+MARZO!H30+ABRIL!H30+MAYO!H30+JUNIO!H30+JULIO!H30+AGOSTO!H30+SEPTIEMBRE!H30+OCTUBRE!H30+NOVIEMBRE!H30+DICIEMBRE!H30</f>
        <v>0</v>
      </c>
      <c r="I30" s="54">
        <f>+'ENERO '!I30+FEBRERO!I30+MARZO!I30+ABRIL!I30+MAYO!I30+JUNIO!I30+JULIO!I30+AGOSTO!I30+SEPTIEMBRE!I30+OCTUBRE!I30+NOVIEMBRE!I30+DICIEMBRE!I30</f>
        <v>0</v>
      </c>
      <c r="J30" s="54">
        <f>+'ENERO '!J30+FEBRERO!J30+MARZO!J30+ABRIL!J30+MAYO!J30+JUNIO!J30+JULIO!J30+AGOSTO!J30+SEPTIEMBRE!J30+OCTUBRE!J30+NOVIEMBRE!J30+DICIEMBRE!J30</f>
        <v>0</v>
      </c>
      <c r="K30" s="54">
        <f>+'ENERO '!K30+FEBRERO!K30+MARZO!K30+ABRIL!K30+MAYO!K30+JUNIO!K30+JULIO!K30+AGOSTO!K30+SEPTIEMBRE!K30+OCTUBRE!K30+NOVIEMBRE!K30+DICIEMBRE!K30</f>
        <v>0</v>
      </c>
      <c r="L30" s="54">
        <f>+'ENERO '!L30+FEBRERO!L30+MARZO!L30+ABRIL!L30+MAYO!L30+JUNIO!L30+JULIO!L30+AGOSTO!L30+SEPTIEMBRE!L30+OCTUBRE!L30+NOVIEMBRE!L30+DICIEMBRE!L30</f>
        <v>0</v>
      </c>
      <c r="M30" s="54">
        <f>+'ENERO '!M30+FEBRERO!M30+MARZO!M30+ABRIL!M30+MAYO!M30+JUNIO!M30+JULIO!M30+AGOSTO!M30+SEPTIEMBRE!M30+OCTUBRE!M30+NOVIEMBRE!M30+DICIEMBRE!M30</f>
        <v>0</v>
      </c>
      <c r="N30" s="54">
        <f>+'ENERO '!N30+FEBRERO!N30+MARZO!N30+ABRIL!N30+MAYO!N30+JUNIO!N30+JULIO!N30+AGOSTO!N30+SEPTIEMBRE!N30+OCTUBRE!N30+NOVIEMBRE!N30+DICIEMBRE!N30</f>
        <v>0</v>
      </c>
      <c r="O30" s="54">
        <f>+'ENERO '!O30+FEBRERO!O30+MARZO!O30+ABRIL!O30+MAYO!O30+JUNIO!O30+JULIO!O30+AGOSTO!O30+SEPTIEMBRE!O30+OCTUBRE!O30+NOVIEMBRE!O30+DICIEMBRE!O30</f>
        <v>0</v>
      </c>
      <c r="P30" s="54">
        <f>+'ENERO '!P30+FEBRERO!P30+MARZO!P30+ABRIL!P30+MAYO!P30+JUNIO!P30+JULIO!P30+AGOSTO!P30+SEPTIEMBRE!P30+OCTUBRE!P30+NOVIEMBRE!P30+DICIEMBRE!P30</f>
        <v>0</v>
      </c>
      <c r="Q30" s="54">
        <f>+'ENERO '!Q30+FEBRERO!Q30+MARZO!Q30+ABRIL!Q30+MAYO!Q30+JUNIO!Q30+JULIO!Q30+AGOSTO!Q30+SEPTIEMBRE!Q30+OCTUBRE!Q30+NOVIEMBRE!Q30+DICIEMBRE!Q30</f>
        <v>0</v>
      </c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>
        <f>+'ENERO '!C31+FEBRERO!C31+MARZO!C31+ABRIL!C31+MAYO!C31+JUNIO!C31+JULIO!C31+AGOSTO!C31+SEPTIEMBRE!C31+OCTUBRE!C31+NOVIEMBRE!C31+DICIEMBRE!C31</f>
        <v>0</v>
      </c>
      <c r="D31" s="54">
        <f>+'ENERO '!D31+FEBRERO!D31+MARZO!D31+ABRIL!D31+MAYO!D31+JUNIO!D31+JULIO!D31+AGOSTO!D31+SEPTIEMBRE!D31+OCTUBRE!D31+NOVIEMBRE!D31+DICIEMBRE!D31</f>
        <v>0</v>
      </c>
      <c r="E31" s="54">
        <f>+'ENERO '!E31+FEBRERO!E31+MARZO!E31+ABRIL!E31+MAYO!E31+JUNIO!E31+JULIO!E31+AGOSTO!E31+SEPTIEMBRE!E31+OCTUBRE!E31+NOVIEMBRE!E31+DICIEMBRE!E31</f>
        <v>0</v>
      </c>
      <c r="F31" s="54">
        <f>+'ENERO '!F31+FEBRERO!F31+MARZO!F31+ABRIL!F31+MAYO!F31+JUNIO!F31+JULIO!F31+AGOSTO!F31+SEPTIEMBRE!F31+OCTUBRE!F31+NOVIEMBRE!F31+DICIEMBRE!F31</f>
        <v>0</v>
      </c>
      <c r="G31" s="54">
        <f>+'ENERO '!G31+FEBRERO!G31+MARZO!G31+ABRIL!G31+MAYO!G31+JUNIO!G31+JULIO!G31+AGOSTO!G31+SEPTIEMBRE!G31+OCTUBRE!G31+NOVIEMBRE!G31+DICIEMBRE!G31</f>
        <v>0</v>
      </c>
      <c r="H31" s="54">
        <f>+'ENERO '!H31+FEBRERO!H31+MARZO!H31+ABRIL!H31+MAYO!H31+JUNIO!H31+JULIO!H31+AGOSTO!H31+SEPTIEMBRE!H31+OCTUBRE!H31+NOVIEMBRE!H31+DICIEMBRE!H31</f>
        <v>0</v>
      </c>
      <c r="I31" s="54">
        <f>+'ENERO '!I31+FEBRERO!I31+MARZO!I31+ABRIL!I31+MAYO!I31+JUNIO!I31+JULIO!I31+AGOSTO!I31+SEPTIEMBRE!I31+OCTUBRE!I31+NOVIEMBRE!I31+DICIEMBRE!I31</f>
        <v>0</v>
      </c>
      <c r="J31" s="54">
        <f>+'ENERO '!J31+FEBRERO!J31+MARZO!J31+ABRIL!J31+MAYO!J31+JUNIO!J31+JULIO!J31+AGOSTO!J31+SEPTIEMBRE!J31+OCTUBRE!J31+NOVIEMBRE!J31+DICIEMBRE!J31</f>
        <v>0</v>
      </c>
      <c r="K31" s="54">
        <f>+'ENERO '!K31+FEBRERO!K31+MARZO!K31+ABRIL!K31+MAYO!K31+JUNIO!K31+JULIO!K31+AGOSTO!K31+SEPTIEMBRE!K31+OCTUBRE!K31+NOVIEMBRE!K31+DICIEMBRE!K31</f>
        <v>0</v>
      </c>
      <c r="L31" s="54">
        <f>+'ENERO '!L31+FEBRERO!L31+MARZO!L31+ABRIL!L31+MAYO!L31+JUNIO!L31+JULIO!L31+AGOSTO!L31+SEPTIEMBRE!L31+OCTUBRE!L31+NOVIEMBRE!L31+DICIEMBRE!L31</f>
        <v>0</v>
      </c>
      <c r="M31" s="54">
        <f>+'ENERO '!M31+FEBRERO!M31+MARZO!M31+ABRIL!M31+MAYO!M31+JUNIO!M31+JULIO!M31+AGOSTO!M31+SEPTIEMBRE!M31+OCTUBRE!M31+NOVIEMBRE!M31+DICIEMBRE!M31</f>
        <v>0</v>
      </c>
      <c r="N31" s="54">
        <f>+'ENERO '!N31+FEBRERO!N31+MARZO!N31+ABRIL!N31+MAYO!N31+JUNIO!N31+JULIO!N31+AGOSTO!N31+SEPTIEMBRE!N31+OCTUBRE!N31+NOVIEMBRE!N31+DICIEMBRE!N31</f>
        <v>0</v>
      </c>
      <c r="O31" s="54">
        <f>+'ENERO '!O31+FEBRERO!O31+MARZO!O31+ABRIL!O31+MAYO!O31+JUNIO!O31+JULIO!O31+AGOSTO!O31+SEPTIEMBRE!O31+OCTUBRE!O31+NOVIEMBRE!O31+DICIEMBRE!O31</f>
        <v>0</v>
      </c>
      <c r="P31" s="54">
        <f>+'ENERO '!P31+FEBRERO!P31+MARZO!P31+ABRIL!P31+MAYO!P31+JUNIO!P31+JULIO!P31+AGOSTO!P31+SEPTIEMBRE!P31+OCTUBRE!P31+NOVIEMBRE!P31+DICIEMBRE!P31</f>
        <v>0</v>
      </c>
      <c r="Q31" s="54">
        <f>+'ENERO '!Q31+FEBRERO!Q31+MARZO!Q31+ABRIL!Q31+MAYO!Q31+JUNIO!Q31+JULIO!Q31+AGOSTO!Q31+SEPTIEMBRE!Q31+OCTUBRE!Q31+NOVIEMBRE!Q31+DICIEMBRE!Q31</f>
        <v>0</v>
      </c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>
        <f>+'ENERO '!C32+FEBRERO!C32+MARZO!C32+ABRIL!C32+MAYO!C32+JUNIO!C32+JULIO!C32+AGOSTO!C32+SEPTIEMBRE!C32+OCTUBRE!C32+NOVIEMBRE!C32+DICIEMBRE!C32</f>
        <v>0</v>
      </c>
      <c r="D32" s="54">
        <f>+'ENERO '!D32+FEBRERO!D32+MARZO!D32+ABRIL!D32+MAYO!D32+JUNIO!D32+JULIO!D32+AGOSTO!D32+SEPTIEMBRE!D32+OCTUBRE!D32+NOVIEMBRE!D32+DICIEMBRE!D32</f>
        <v>0</v>
      </c>
      <c r="E32" s="54">
        <f>+'ENERO '!E32+FEBRERO!E32+MARZO!E32+ABRIL!E32+MAYO!E32+JUNIO!E32+JULIO!E32+AGOSTO!E32+SEPTIEMBRE!E32+OCTUBRE!E32+NOVIEMBRE!E32+DICIEMBRE!E32</f>
        <v>0</v>
      </c>
      <c r="F32" s="54">
        <f>+'ENERO '!F32+FEBRERO!F32+MARZO!F32+ABRIL!F32+MAYO!F32+JUNIO!F32+JULIO!F32+AGOSTO!F32+SEPTIEMBRE!F32+OCTUBRE!F32+NOVIEMBRE!F32+DICIEMBRE!F32</f>
        <v>0</v>
      </c>
      <c r="G32" s="54">
        <f>+'ENERO '!G32+FEBRERO!G32+MARZO!G32+ABRIL!G32+MAYO!G32+JUNIO!G32+JULIO!G32+AGOSTO!G32+SEPTIEMBRE!G32+OCTUBRE!G32+NOVIEMBRE!G32+DICIEMBRE!G32</f>
        <v>0</v>
      </c>
      <c r="H32" s="54">
        <f>+'ENERO '!H32+FEBRERO!H32+MARZO!H32+ABRIL!H32+MAYO!H32+JUNIO!H32+JULIO!H32+AGOSTO!H32+SEPTIEMBRE!H32+OCTUBRE!H32+NOVIEMBRE!H32+DICIEMBRE!H32</f>
        <v>0</v>
      </c>
      <c r="I32" s="54">
        <f>+'ENERO '!I32+FEBRERO!I32+MARZO!I32+ABRIL!I32+MAYO!I32+JUNIO!I32+JULIO!I32+AGOSTO!I32+SEPTIEMBRE!I32+OCTUBRE!I32+NOVIEMBRE!I32+DICIEMBRE!I32</f>
        <v>0</v>
      </c>
      <c r="J32" s="54">
        <f>+'ENERO '!J32+FEBRERO!J32+MARZO!J32+ABRIL!J32+MAYO!J32+JUNIO!J32+JULIO!J32+AGOSTO!J32+SEPTIEMBRE!J32+OCTUBRE!J32+NOVIEMBRE!J32+DICIEMBRE!J32</f>
        <v>0</v>
      </c>
      <c r="K32" s="54">
        <f>+'ENERO '!K32+FEBRERO!K32+MARZO!K32+ABRIL!K32+MAYO!K32+JUNIO!K32+JULIO!K32+AGOSTO!K32+SEPTIEMBRE!K32+OCTUBRE!K32+NOVIEMBRE!K32+DICIEMBRE!K32</f>
        <v>0</v>
      </c>
      <c r="L32" s="54">
        <f>+'ENERO '!L32+FEBRERO!L32+MARZO!L32+ABRIL!L32+MAYO!L32+JUNIO!L32+JULIO!L32+AGOSTO!L32+SEPTIEMBRE!L32+OCTUBRE!L32+NOVIEMBRE!L32+DICIEMBRE!L32</f>
        <v>0</v>
      </c>
      <c r="M32" s="54">
        <f>+'ENERO '!M32+FEBRERO!M32+MARZO!M32+ABRIL!M32+MAYO!M32+JUNIO!M32+JULIO!M32+AGOSTO!M32+SEPTIEMBRE!M32+OCTUBRE!M32+NOVIEMBRE!M32+DICIEMBRE!M32</f>
        <v>0</v>
      </c>
      <c r="N32" s="54">
        <f>+'ENERO '!N32+FEBRERO!N32+MARZO!N32+ABRIL!N32+MAYO!N32+JUNIO!N32+JULIO!N32+AGOSTO!N32+SEPTIEMBRE!N32+OCTUBRE!N32+NOVIEMBRE!N32+DICIEMBRE!N32</f>
        <v>0</v>
      </c>
      <c r="O32" s="54">
        <f>+'ENERO '!O32+FEBRERO!O32+MARZO!O32+ABRIL!O32+MAYO!O32+JUNIO!O32+JULIO!O32+AGOSTO!O32+SEPTIEMBRE!O32+OCTUBRE!O32+NOVIEMBRE!O32+DICIEMBRE!O32</f>
        <v>0</v>
      </c>
      <c r="P32" s="54">
        <f>+'ENERO '!P32+FEBRERO!P32+MARZO!P32+ABRIL!P32+MAYO!P32+JUNIO!P32+JULIO!P32+AGOSTO!P32+SEPTIEMBRE!P32+OCTUBRE!P32+NOVIEMBRE!P32+DICIEMBRE!P32</f>
        <v>0</v>
      </c>
      <c r="Q32" s="54">
        <f>+'ENERO '!Q32+FEBRERO!Q32+MARZO!Q32+ABRIL!Q32+MAYO!Q32+JUNIO!Q32+JULIO!Q32+AGOSTO!Q32+SEPTIEMBRE!Q32+OCTUBRE!Q32+NOVIEMBRE!Q32+DICIEMBRE!Q32</f>
        <v>0</v>
      </c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>
        <f>+'ENERO '!C33+FEBRERO!C33+MARZO!C33+ABRIL!C33+MAYO!C33+JUNIO!C33+JULIO!C33+AGOSTO!C33+SEPTIEMBRE!C33+OCTUBRE!C33+NOVIEMBRE!C33+DICIEMBRE!C33</f>
        <v>0</v>
      </c>
      <c r="D33" s="54">
        <f>+'ENERO '!D33+FEBRERO!D33+MARZO!D33+ABRIL!D33+MAYO!D33+JUNIO!D33+JULIO!D33+AGOSTO!D33+SEPTIEMBRE!D33+OCTUBRE!D33+NOVIEMBRE!D33+DICIEMBRE!D33</f>
        <v>0</v>
      </c>
      <c r="E33" s="54">
        <f>+'ENERO '!E33+FEBRERO!E33+MARZO!E33+ABRIL!E33+MAYO!E33+JUNIO!E33+JULIO!E33+AGOSTO!E33+SEPTIEMBRE!E33+OCTUBRE!E33+NOVIEMBRE!E33+DICIEMBRE!E33</f>
        <v>0</v>
      </c>
      <c r="F33" s="54">
        <f>+'ENERO '!F33+FEBRERO!F33+MARZO!F33+ABRIL!F33+MAYO!F33+JUNIO!F33+JULIO!F33+AGOSTO!F33+SEPTIEMBRE!F33+OCTUBRE!F33+NOVIEMBRE!F33+DICIEMBRE!F33</f>
        <v>0</v>
      </c>
      <c r="G33" s="54">
        <f>+'ENERO '!G33+FEBRERO!G33+MARZO!G33+ABRIL!G33+MAYO!G33+JUNIO!G33+JULIO!G33+AGOSTO!G33+SEPTIEMBRE!G33+OCTUBRE!G33+NOVIEMBRE!G33+DICIEMBRE!G33</f>
        <v>0</v>
      </c>
      <c r="H33" s="54">
        <f>+'ENERO '!H33+FEBRERO!H33+MARZO!H33+ABRIL!H33+MAYO!H33+JUNIO!H33+JULIO!H33+AGOSTO!H33+SEPTIEMBRE!H33+OCTUBRE!H33+NOVIEMBRE!H33+DICIEMBRE!H33</f>
        <v>0</v>
      </c>
      <c r="I33" s="54">
        <f>+'ENERO '!I33+FEBRERO!I33+MARZO!I33+ABRIL!I33+MAYO!I33+JUNIO!I33+JULIO!I33+AGOSTO!I33+SEPTIEMBRE!I33+OCTUBRE!I33+NOVIEMBRE!I33+DICIEMBRE!I33</f>
        <v>0</v>
      </c>
      <c r="J33" s="54">
        <f>+'ENERO '!J33+FEBRERO!J33+MARZO!J33+ABRIL!J33+MAYO!J33+JUNIO!J33+JULIO!J33+AGOSTO!J33+SEPTIEMBRE!J33+OCTUBRE!J33+NOVIEMBRE!J33+DICIEMBRE!J33</f>
        <v>0</v>
      </c>
      <c r="K33" s="54">
        <f>+'ENERO '!K33+FEBRERO!K33+MARZO!K33+ABRIL!K33+MAYO!K33+JUNIO!K33+JULIO!K33+AGOSTO!K33+SEPTIEMBRE!K33+OCTUBRE!K33+NOVIEMBRE!K33+DICIEMBRE!K33</f>
        <v>0</v>
      </c>
      <c r="L33" s="54">
        <f>+'ENERO '!L33+FEBRERO!L33+MARZO!L33+ABRIL!L33+MAYO!L33+JUNIO!L33+JULIO!L33+AGOSTO!L33+SEPTIEMBRE!L33+OCTUBRE!L33+NOVIEMBRE!L33+DICIEMBRE!L33</f>
        <v>0</v>
      </c>
      <c r="M33" s="54">
        <f>+'ENERO '!M33+FEBRERO!M33+MARZO!M33+ABRIL!M33+MAYO!M33+JUNIO!M33+JULIO!M33+AGOSTO!M33+SEPTIEMBRE!M33+OCTUBRE!M33+NOVIEMBRE!M33+DICIEMBRE!M33</f>
        <v>0</v>
      </c>
      <c r="N33" s="54">
        <f>+'ENERO '!N33+FEBRERO!N33+MARZO!N33+ABRIL!N33+MAYO!N33+JUNIO!N33+JULIO!N33+AGOSTO!N33+SEPTIEMBRE!N33+OCTUBRE!N33+NOVIEMBRE!N33+DICIEMBRE!N33</f>
        <v>0</v>
      </c>
      <c r="O33" s="54">
        <f>+'ENERO '!O33+FEBRERO!O33+MARZO!O33+ABRIL!O33+MAYO!O33+JUNIO!O33+JULIO!O33+AGOSTO!O33+SEPTIEMBRE!O33+OCTUBRE!O33+NOVIEMBRE!O33+DICIEMBRE!O33</f>
        <v>0</v>
      </c>
      <c r="P33" s="54">
        <f>+'ENERO '!P33+FEBRERO!P33+MARZO!P33+ABRIL!P33+MAYO!P33+JUNIO!P33+JULIO!P33+AGOSTO!P33+SEPTIEMBRE!P33+OCTUBRE!P33+NOVIEMBRE!P33+DICIEMBRE!P33</f>
        <v>0</v>
      </c>
      <c r="Q33" s="54">
        <f>+'ENERO '!Q33+FEBRERO!Q33+MARZO!Q33+ABRIL!Q33+MAYO!Q33+JUNIO!Q33+JULIO!Q33+AGOSTO!Q33+SEPTIEMBRE!Q33+OCTUBRE!Q33+NOVIEMBRE!Q33+DICIEMBRE!Q33</f>
        <v>0</v>
      </c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54">
        <f>+'ENERO '!C34+FEBRERO!C34+MARZO!C34+ABRIL!C34+MAYO!C34+JUNIO!C34+JULIO!C34+AGOSTO!C34+SEPTIEMBRE!C34+OCTUBRE!C34+NOVIEMBRE!C34+DICIEMBRE!C34</f>
        <v>0</v>
      </c>
      <c r="D34" s="54">
        <f>+'ENERO '!D34+FEBRERO!D34+MARZO!D34+ABRIL!D34+MAYO!D34+JUNIO!D34+JULIO!D34+AGOSTO!D34+SEPTIEMBRE!D34+OCTUBRE!D34+NOVIEMBRE!D34+DICIEMBRE!D34</f>
        <v>0</v>
      </c>
      <c r="E34" s="54">
        <f>+'ENERO '!E34+FEBRERO!E34+MARZO!E34+ABRIL!E34+MAYO!E34+JUNIO!E34+JULIO!E34+AGOSTO!E34+SEPTIEMBRE!E34+OCTUBRE!E34+NOVIEMBRE!E34+DICIEMBRE!E34</f>
        <v>0</v>
      </c>
      <c r="F34" s="54">
        <f>+'ENERO '!F34+FEBRERO!F34+MARZO!F34+ABRIL!F34+MAYO!F34+JUNIO!F34+JULIO!F34+AGOSTO!F34+SEPTIEMBRE!F34+OCTUBRE!F34+NOVIEMBRE!F34+DICIEMBRE!F34</f>
        <v>0</v>
      </c>
      <c r="G34" s="54">
        <f>+'ENERO '!G34+FEBRERO!G34+MARZO!G34+ABRIL!G34+MAYO!G34+JUNIO!G34+JULIO!G34+AGOSTO!G34+SEPTIEMBRE!G34+OCTUBRE!G34+NOVIEMBRE!G34+DICIEMBRE!G34</f>
        <v>0</v>
      </c>
      <c r="H34" s="54">
        <f>+'ENERO '!H34+FEBRERO!H34+MARZO!H34+ABRIL!H34+MAYO!H34+JUNIO!H34+JULIO!H34+AGOSTO!H34+SEPTIEMBRE!H34+OCTUBRE!H34+NOVIEMBRE!H34+DICIEMBRE!H34</f>
        <v>0</v>
      </c>
      <c r="I34" s="54">
        <f>+'ENERO '!I34+FEBRERO!I34+MARZO!I34+ABRIL!I34+MAYO!I34+JUNIO!I34+JULIO!I34+AGOSTO!I34+SEPTIEMBRE!I34+OCTUBRE!I34+NOVIEMBRE!I34+DICIEMBRE!I34</f>
        <v>0</v>
      </c>
      <c r="J34" s="54">
        <f>+'ENERO '!J34+FEBRERO!J34+MARZO!J34+ABRIL!J34+MAYO!J34+JUNIO!J34+JULIO!J34+AGOSTO!J34+SEPTIEMBRE!J34+OCTUBRE!J34+NOVIEMBRE!J34+DICIEMBRE!J34</f>
        <v>0</v>
      </c>
      <c r="K34" s="54">
        <f>+'ENERO '!K34+FEBRERO!K34+MARZO!K34+ABRIL!K34+MAYO!K34+JUNIO!K34+JULIO!K34+AGOSTO!K34+SEPTIEMBRE!K34+OCTUBRE!K34+NOVIEMBRE!K34+DICIEMBRE!K34</f>
        <v>0</v>
      </c>
      <c r="L34" s="54">
        <f>+'ENERO '!L34+FEBRERO!L34+MARZO!L34+ABRIL!L34+MAYO!L34+JUNIO!L34+JULIO!L34+AGOSTO!L34+SEPTIEMBRE!L34+OCTUBRE!L34+NOVIEMBRE!L34+DICIEMBRE!L34</f>
        <v>0</v>
      </c>
      <c r="M34" s="54">
        <f>+'ENERO '!M34+FEBRERO!M34+MARZO!M34+ABRIL!M34+MAYO!M34+JUNIO!M34+JULIO!M34+AGOSTO!M34+SEPTIEMBRE!M34+OCTUBRE!M34+NOVIEMBRE!M34+DICIEMBRE!M34</f>
        <v>0</v>
      </c>
      <c r="N34" s="54">
        <f>+'ENERO '!N34+FEBRERO!N34+MARZO!N34+ABRIL!N34+MAYO!N34+JUNIO!N34+JULIO!N34+AGOSTO!N34+SEPTIEMBRE!N34+OCTUBRE!N34+NOVIEMBRE!N34+DICIEMBRE!N34</f>
        <v>0</v>
      </c>
      <c r="O34" s="54">
        <f>+'ENERO '!O34+FEBRERO!O34+MARZO!O34+ABRIL!O34+MAYO!O34+JUNIO!O34+JULIO!O34+AGOSTO!O34+SEPTIEMBRE!O34+OCTUBRE!O34+NOVIEMBRE!O34+DICIEMBRE!O34</f>
        <v>0</v>
      </c>
      <c r="P34" s="54">
        <f>+'ENERO '!P34+FEBRERO!P34+MARZO!P34+ABRIL!P34+MAYO!P34+JUNIO!P34+JULIO!P34+AGOSTO!P34+SEPTIEMBRE!P34+OCTUBRE!P34+NOVIEMBRE!P34+DICIEMBRE!P34</f>
        <v>0</v>
      </c>
      <c r="Q34" s="54">
        <f>+'ENERO '!Q34+FEBRERO!Q34+MARZO!Q34+ABRIL!Q34+MAYO!Q34+JUNIO!Q34+JULIO!Q34+AGOSTO!Q34+SEPTIEMBRE!Q34+OCTUBRE!Q34+NOVIEMBRE!Q34+DICIEMBRE!Q34</f>
        <v>0</v>
      </c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83" t="s">
        <v>36</v>
      </c>
      <c r="D37" s="11" t="s">
        <v>37</v>
      </c>
      <c r="E37" s="84" t="s">
        <v>38</v>
      </c>
      <c r="F37" s="83" t="s">
        <v>36</v>
      </c>
      <c r="G37" s="11" t="s">
        <v>37</v>
      </c>
      <c r="H37" s="84" t="s">
        <v>38</v>
      </c>
      <c r="I37" s="83" t="s">
        <v>36</v>
      </c>
      <c r="J37" s="11" t="s">
        <v>37</v>
      </c>
      <c r="K37" s="84" t="s">
        <v>38</v>
      </c>
      <c r="L37" s="83" t="s">
        <v>36</v>
      </c>
      <c r="M37" s="11" t="s">
        <v>37</v>
      </c>
      <c r="N37" s="84" t="s">
        <v>38</v>
      </c>
      <c r="O37" s="83" t="s">
        <v>36</v>
      </c>
      <c r="P37" s="11" t="s">
        <v>37</v>
      </c>
      <c r="Q37" s="84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54">
        <f>+'ENERO '!C38+FEBRERO!C38+MARZO!C38+ABRIL!C38+MAYO!C38+JUNIO!C38+JULIO!C38+AGOSTO!C38+SEPTIEMBRE!C38+OCTUBRE!C38+NOVIEMBRE!C38+DICIEMBRE!C38</f>
        <v>0</v>
      </c>
      <c r="D38" s="54">
        <f>+'ENERO '!D38+FEBRERO!D38+MARZO!D38+ABRIL!D38+MAYO!D38+JUNIO!D38+JULIO!D38+AGOSTO!D38+SEPTIEMBRE!D38+OCTUBRE!D38+NOVIEMBRE!D38+DICIEMBRE!D38</f>
        <v>0</v>
      </c>
      <c r="E38" s="54">
        <f>+'ENERO '!E38+FEBRERO!E38+MARZO!E38+ABRIL!E38+MAYO!E38+JUNIO!E38+JULIO!E38+AGOSTO!E38+SEPTIEMBRE!E38+OCTUBRE!E38+NOVIEMBRE!E38+DICIEMBRE!E38</f>
        <v>0</v>
      </c>
      <c r="F38" s="54">
        <f>+'ENERO '!F38+FEBRERO!F38+MARZO!F38+ABRIL!F38+MAYO!F38+JUNIO!F38+JULIO!F38+AGOSTO!F38+SEPTIEMBRE!F38+OCTUBRE!F38+NOVIEMBRE!F38+DICIEMBRE!F38</f>
        <v>0</v>
      </c>
      <c r="G38" s="54">
        <f>+'ENERO '!G38+FEBRERO!G38+MARZO!G38+ABRIL!G38+MAYO!G38+JUNIO!G38+JULIO!G38+AGOSTO!G38+SEPTIEMBRE!G38+OCTUBRE!G38+NOVIEMBRE!G38+DICIEMBRE!G38</f>
        <v>0</v>
      </c>
      <c r="H38" s="54">
        <f>+'ENERO '!H38+FEBRERO!H38+MARZO!H38+ABRIL!H38+MAYO!H38+JUNIO!H38+JULIO!H38+AGOSTO!H38+SEPTIEMBRE!H38+OCTUBRE!H38+NOVIEMBRE!H38+DICIEMBRE!H38</f>
        <v>0</v>
      </c>
      <c r="I38" s="54">
        <f>+'ENERO '!I38+FEBRERO!I38+MARZO!I38+ABRIL!I38+MAYO!I38+JUNIO!I38+JULIO!I38+AGOSTO!I38+SEPTIEMBRE!I38+OCTUBRE!I38+NOVIEMBRE!I38+DICIEMBRE!I38</f>
        <v>0</v>
      </c>
      <c r="J38" s="54">
        <f>+'ENERO '!J38+FEBRERO!J38+MARZO!J38+ABRIL!J38+MAYO!J38+JUNIO!J38+JULIO!J38+AGOSTO!J38+SEPTIEMBRE!J38+OCTUBRE!J38+NOVIEMBRE!J38+DICIEMBRE!J38</f>
        <v>0</v>
      </c>
      <c r="K38" s="54">
        <f>+'ENERO '!K38+FEBRERO!K38+MARZO!K38+ABRIL!K38+MAYO!K38+JUNIO!K38+JULIO!K38+AGOSTO!K38+SEPTIEMBRE!K38+OCTUBRE!K38+NOVIEMBRE!K38+DICIEMBRE!K38</f>
        <v>0</v>
      </c>
      <c r="L38" s="54">
        <f>+'ENERO '!L38+FEBRERO!L38+MARZO!L38+ABRIL!L38+MAYO!L38+JUNIO!L38+JULIO!L38+AGOSTO!L38+SEPTIEMBRE!L38+OCTUBRE!L38+NOVIEMBRE!L38+DICIEMBRE!L38</f>
        <v>0</v>
      </c>
      <c r="M38" s="54">
        <f>+'ENERO '!M38+FEBRERO!M38+MARZO!M38+ABRIL!M38+MAYO!M38+JUNIO!M38+JULIO!M38+AGOSTO!M38+SEPTIEMBRE!M38+OCTUBRE!M38+NOVIEMBRE!M38+DICIEMBRE!M38</f>
        <v>0</v>
      </c>
      <c r="N38" s="54">
        <f>+'ENERO '!N38+FEBRERO!N38+MARZO!N38+ABRIL!N38+MAYO!N38+JUNIO!N38+JULIO!N38+AGOSTO!N38+SEPTIEMBRE!N38+OCTUBRE!N38+NOVIEMBRE!N38+DICIEMBRE!N38</f>
        <v>0</v>
      </c>
      <c r="O38" s="54">
        <f>+'ENERO '!O38+FEBRERO!O38+MARZO!O38+ABRIL!O38+MAYO!O38+JUNIO!O38+JULIO!O38+AGOSTO!O38+SEPTIEMBRE!O38+OCTUBRE!O38+NOVIEMBRE!O38+DICIEMBRE!O38</f>
        <v>0</v>
      </c>
      <c r="P38" s="54">
        <f>+'ENERO '!P38+FEBRERO!P38+MARZO!P38+ABRIL!P38+MAYO!P38+JUNIO!P38+JULIO!P38+AGOSTO!P38+SEPTIEMBRE!P38+OCTUBRE!P38+NOVIEMBRE!P38+DICIEMBRE!P38</f>
        <v>0</v>
      </c>
      <c r="Q38" s="54">
        <f>+'ENERO '!Q38+FEBRERO!Q38+MARZO!Q38+ABRIL!Q38+MAYO!Q38+JUNIO!Q38+JULIO!Q38+AGOSTO!Q38+SEPTIEMBRE!Q38+OCTUBRE!Q38+NOVIEMBRE!Q38+DICIEMBRE!Q38</f>
        <v>0</v>
      </c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>
        <f>+'ENERO '!C39+FEBRERO!C39+MARZO!C39+ABRIL!C39+MAYO!C39+JUNIO!C39+JULIO!C39+AGOSTO!C39+SEPTIEMBRE!C39+OCTUBRE!C39+NOVIEMBRE!C39+DICIEMBRE!C39</f>
        <v>0</v>
      </c>
      <c r="D39" s="54">
        <f>+'ENERO '!D39+FEBRERO!D39+MARZO!D39+ABRIL!D39+MAYO!D39+JUNIO!D39+JULIO!D39+AGOSTO!D39+SEPTIEMBRE!D39+OCTUBRE!D39+NOVIEMBRE!D39+DICIEMBRE!D39</f>
        <v>0</v>
      </c>
      <c r="E39" s="54">
        <f>+'ENERO '!E39+FEBRERO!E39+MARZO!E39+ABRIL!E39+MAYO!E39+JUNIO!E39+JULIO!E39+AGOSTO!E39+SEPTIEMBRE!E39+OCTUBRE!E39+NOVIEMBRE!E39+DICIEMBRE!E39</f>
        <v>0</v>
      </c>
      <c r="F39" s="54">
        <f>+'ENERO '!F39+FEBRERO!F39+MARZO!F39+ABRIL!F39+MAYO!F39+JUNIO!F39+JULIO!F39+AGOSTO!F39+SEPTIEMBRE!F39+OCTUBRE!F39+NOVIEMBRE!F39+DICIEMBRE!F39</f>
        <v>0</v>
      </c>
      <c r="G39" s="54">
        <f>+'ENERO '!G39+FEBRERO!G39+MARZO!G39+ABRIL!G39+MAYO!G39+JUNIO!G39+JULIO!G39+AGOSTO!G39+SEPTIEMBRE!G39+OCTUBRE!G39+NOVIEMBRE!G39+DICIEMBRE!G39</f>
        <v>0</v>
      </c>
      <c r="H39" s="54">
        <f>+'ENERO '!H39+FEBRERO!H39+MARZO!H39+ABRIL!H39+MAYO!H39+JUNIO!H39+JULIO!H39+AGOSTO!H39+SEPTIEMBRE!H39+OCTUBRE!H39+NOVIEMBRE!H39+DICIEMBRE!H39</f>
        <v>0</v>
      </c>
      <c r="I39" s="54">
        <f>+'ENERO '!I39+FEBRERO!I39+MARZO!I39+ABRIL!I39+MAYO!I39+JUNIO!I39+JULIO!I39+AGOSTO!I39+SEPTIEMBRE!I39+OCTUBRE!I39+NOVIEMBRE!I39+DICIEMBRE!I39</f>
        <v>0</v>
      </c>
      <c r="J39" s="54">
        <f>+'ENERO '!J39+FEBRERO!J39+MARZO!J39+ABRIL!J39+MAYO!J39+JUNIO!J39+JULIO!J39+AGOSTO!J39+SEPTIEMBRE!J39+OCTUBRE!J39+NOVIEMBRE!J39+DICIEMBRE!J39</f>
        <v>0</v>
      </c>
      <c r="K39" s="54">
        <f>+'ENERO '!K39+FEBRERO!K39+MARZO!K39+ABRIL!K39+MAYO!K39+JUNIO!K39+JULIO!K39+AGOSTO!K39+SEPTIEMBRE!K39+OCTUBRE!K39+NOVIEMBRE!K39+DICIEMBRE!K39</f>
        <v>0</v>
      </c>
      <c r="L39" s="54">
        <f>+'ENERO '!L39+FEBRERO!L39+MARZO!L39+ABRIL!L39+MAYO!L39+JUNIO!L39+JULIO!L39+AGOSTO!L39+SEPTIEMBRE!L39+OCTUBRE!L39+NOVIEMBRE!L39+DICIEMBRE!L39</f>
        <v>0</v>
      </c>
      <c r="M39" s="54">
        <f>+'ENERO '!M39+FEBRERO!M39+MARZO!M39+ABRIL!M39+MAYO!M39+JUNIO!M39+JULIO!M39+AGOSTO!M39+SEPTIEMBRE!M39+OCTUBRE!M39+NOVIEMBRE!M39+DICIEMBRE!M39</f>
        <v>0</v>
      </c>
      <c r="N39" s="54">
        <f>+'ENERO '!N39+FEBRERO!N39+MARZO!N39+ABRIL!N39+MAYO!N39+JUNIO!N39+JULIO!N39+AGOSTO!N39+SEPTIEMBRE!N39+OCTUBRE!N39+NOVIEMBRE!N39+DICIEMBRE!N39</f>
        <v>0</v>
      </c>
      <c r="O39" s="54">
        <f>+'ENERO '!O39+FEBRERO!O39+MARZO!O39+ABRIL!O39+MAYO!O39+JUNIO!O39+JULIO!O39+AGOSTO!O39+SEPTIEMBRE!O39+OCTUBRE!O39+NOVIEMBRE!O39+DICIEMBRE!O39</f>
        <v>0</v>
      </c>
      <c r="P39" s="54">
        <f>+'ENERO '!P39+FEBRERO!P39+MARZO!P39+ABRIL!P39+MAYO!P39+JUNIO!P39+JULIO!P39+AGOSTO!P39+SEPTIEMBRE!P39+OCTUBRE!P39+NOVIEMBRE!P39+DICIEMBRE!P39</f>
        <v>0</v>
      </c>
      <c r="Q39" s="54">
        <f>+'ENERO '!Q39+FEBRERO!Q39+MARZO!Q39+ABRIL!Q39+MAYO!Q39+JUNIO!Q39+JULIO!Q39+AGOSTO!Q39+SEPTIEMBRE!Q39+OCTUBRE!Q39+NOVIEMBRE!Q39+DICIEMBRE!Q39</f>
        <v>0</v>
      </c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>
        <f>+'ENERO '!C40+FEBRERO!C40+MARZO!C40+ABRIL!C40+MAYO!C40+JUNIO!C40+JULIO!C40+AGOSTO!C40+SEPTIEMBRE!C40+OCTUBRE!C40+NOVIEMBRE!C40+DICIEMBRE!C40</f>
        <v>0</v>
      </c>
      <c r="D40" s="54">
        <f>+'ENERO '!D40+FEBRERO!D40+MARZO!D40+ABRIL!D40+MAYO!D40+JUNIO!D40+JULIO!D40+AGOSTO!D40+SEPTIEMBRE!D40+OCTUBRE!D40+NOVIEMBRE!D40+DICIEMBRE!D40</f>
        <v>0</v>
      </c>
      <c r="E40" s="54">
        <f>+'ENERO '!E40+FEBRERO!E40+MARZO!E40+ABRIL!E40+MAYO!E40+JUNIO!E40+JULIO!E40+AGOSTO!E40+SEPTIEMBRE!E40+OCTUBRE!E40+NOVIEMBRE!E40+DICIEMBRE!E40</f>
        <v>0</v>
      </c>
      <c r="F40" s="54">
        <f>+'ENERO '!F40+FEBRERO!F40+MARZO!F40+ABRIL!F40+MAYO!F40+JUNIO!F40+JULIO!F40+AGOSTO!F40+SEPTIEMBRE!F40+OCTUBRE!F40+NOVIEMBRE!F40+DICIEMBRE!F40</f>
        <v>0</v>
      </c>
      <c r="G40" s="54">
        <f>+'ENERO '!G40+FEBRERO!G40+MARZO!G40+ABRIL!G40+MAYO!G40+JUNIO!G40+JULIO!G40+AGOSTO!G40+SEPTIEMBRE!G40+OCTUBRE!G40+NOVIEMBRE!G40+DICIEMBRE!G40</f>
        <v>0</v>
      </c>
      <c r="H40" s="54">
        <f>+'ENERO '!H40+FEBRERO!H40+MARZO!H40+ABRIL!H40+MAYO!H40+JUNIO!H40+JULIO!H40+AGOSTO!H40+SEPTIEMBRE!H40+OCTUBRE!H40+NOVIEMBRE!H40+DICIEMBRE!H40</f>
        <v>0</v>
      </c>
      <c r="I40" s="54">
        <f>+'ENERO '!I40+FEBRERO!I40+MARZO!I40+ABRIL!I40+MAYO!I40+JUNIO!I40+JULIO!I40+AGOSTO!I40+SEPTIEMBRE!I40+OCTUBRE!I40+NOVIEMBRE!I40+DICIEMBRE!I40</f>
        <v>0</v>
      </c>
      <c r="J40" s="54">
        <f>+'ENERO '!J40+FEBRERO!J40+MARZO!J40+ABRIL!J40+MAYO!J40+JUNIO!J40+JULIO!J40+AGOSTO!J40+SEPTIEMBRE!J40+OCTUBRE!J40+NOVIEMBRE!J40+DICIEMBRE!J40</f>
        <v>0</v>
      </c>
      <c r="K40" s="54">
        <f>+'ENERO '!K40+FEBRERO!K40+MARZO!K40+ABRIL!K40+MAYO!K40+JUNIO!K40+JULIO!K40+AGOSTO!K40+SEPTIEMBRE!K40+OCTUBRE!K40+NOVIEMBRE!K40+DICIEMBRE!K40</f>
        <v>0</v>
      </c>
      <c r="L40" s="54">
        <f>+'ENERO '!L40+FEBRERO!L40+MARZO!L40+ABRIL!L40+MAYO!L40+JUNIO!L40+JULIO!L40+AGOSTO!L40+SEPTIEMBRE!L40+OCTUBRE!L40+NOVIEMBRE!L40+DICIEMBRE!L40</f>
        <v>0</v>
      </c>
      <c r="M40" s="54">
        <f>+'ENERO '!M40+FEBRERO!M40+MARZO!M40+ABRIL!M40+MAYO!M40+JUNIO!M40+JULIO!M40+AGOSTO!M40+SEPTIEMBRE!M40+OCTUBRE!M40+NOVIEMBRE!M40+DICIEMBRE!M40</f>
        <v>0</v>
      </c>
      <c r="N40" s="54">
        <f>+'ENERO '!N40+FEBRERO!N40+MARZO!N40+ABRIL!N40+MAYO!N40+JUNIO!N40+JULIO!N40+AGOSTO!N40+SEPTIEMBRE!N40+OCTUBRE!N40+NOVIEMBRE!N40+DICIEMBRE!N40</f>
        <v>0</v>
      </c>
      <c r="O40" s="54">
        <f>+'ENERO '!O40+FEBRERO!O40+MARZO!O40+ABRIL!O40+MAYO!O40+JUNIO!O40+JULIO!O40+AGOSTO!O40+SEPTIEMBRE!O40+OCTUBRE!O40+NOVIEMBRE!O40+DICIEMBRE!O40</f>
        <v>0</v>
      </c>
      <c r="P40" s="54">
        <f>+'ENERO '!P40+FEBRERO!P40+MARZO!P40+ABRIL!P40+MAYO!P40+JUNIO!P40+JULIO!P40+AGOSTO!P40+SEPTIEMBRE!P40+OCTUBRE!P40+NOVIEMBRE!P40+DICIEMBRE!P40</f>
        <v>0</v>
      </c>
      <c r="Q40" s="54">
        <f>+'ENERO '!Q40+FEBRERO!Q40+MARZO!Q40+ABRIL!Q40+MAYO!Q40+JUNIO!Q40+JULIO!Q40+AGOSTO!Q40+SEPTIEMBRE!Q40+OCTUBRE!Q40+NOVIEMBRE!Q40+DICIEMBRE!Q40</f>
        <v>0</v>
      </c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>
        <f>+'ENERO '!C41+FEBRERO!C41+MARZO!C41+ABRIL!C41+MAYO!C41+JUNIO!C41+JULIO!C41+AGOSTO!C41+SEPTIEMBRE!C41+OCTUBRE!C41+NOVIEMBRE!C41+DICIEMBRE!C41</f>
        <v>0</v>
      </c>
      <c r="D41" s="54">
        <f>+'ENERO '!D41+FEBRERO!D41+MARZO!D41+ABRIL!D41+MAYO!D41+JUNIO!D41+JULIO!D41+AGOSTO!D41+SEPTIEMBRE!D41+OCTUBRE!D41+NOVIEMBRE!D41+DICIEMBRE!D41</f>
        <v>0</v>
      </c>
      <c r="E41" s="54">
        <f>+'ENERO '!E41+FEBRERO!E41+MARZO!E41+ABRIL!E41+MAYO!E41+JUNIO!E41+JULIO!E41+AGOSTO!E41+SEPTIEMBRE!E41+OCTUBRE!E41+NOVIEMBRE!E41+DICIEMBRE!E41</f>
        <v>0</v>
      </c>
      <c r="F41" s="54">
        <f>+'ENERO '!F41+FEBRERO!F41+MARZO!F41+ABRIL!F41+MAYO!F41+JUNIO!F41+JULIO!F41+AGOSTO!F41+SEPTIEMBRE!F41+OCTUBRE!F41+NOVIEMBRE!F41+DICIEMBRE!F41</f>
        <v>0</v>
      </c>
      <c r="G41" s="54">
        <f>+'ENERO '!G41+FEBRERO!G41+MARZO!G41+ABRIL!G41+MAYO!G41+JUNIO!G41+JULIO!G41+AGOSTO!G41+SEPTIEMBRE!G41+OCTUBRE!G41+NOVIEMBRE!G41+DICIEMBRE!G41</f>
        <v>0</v>
      </c>
      <c r="H41" s="54">
        <f>+'ENERO '!H41+FEBRERO!H41+MARZO!H41+ABRIL!H41+MAYO!H41+JUNIO!H41+JULIO!H41+AGOSTO!H41+SEPTIEMBRE!H41+OCTUBRE!H41+NOVIEMBRE!H41+DICIEMBRE!H41</f>
        <v>0</v>
      </c>
      <c r="I41" s="54">
        <f>+'ENERO '!I41+FEBRERO!I41+MARZO!I41+ABRIL!I41+MAYO!I41+JUNIO!I41+JULIO!I41+AGOSTO!I41+SEPTIEMBRE!I41+OCTUBRE!I41+NOVIEMBRE!I41+DICIEMBRE!I41</f>
        <v>0</v>
      </c>
      <c r="J41" s="54">
        <f>+'ENERO '!J41+FEBRERO!J41+MARZO!J41+ABRIL!J41+MAYO!J41+JUNIO!J41+JULIO!J41+AGOSTO!J41+SEPTIEMBRE!J41+OCTUBRE!J41+NOVIEMBRE!J41+DICIEMBRE!J41</f>
        <v>0</v>
      </c>
      <c r="K41" s="54">
        <f>+'ENERO '!K41+FEBRERO!K41+MARZO!K41+ABRIL!K41+MAYO!K41+JUNIO!K41+JULIO!K41+AGOSTO!K41+SEPTIEMBRE!K41+OCTUBRE!K41+NOVIEMBRE!K41+DICIEMBRE!K41</f>
        <v>0</v>
      </c>
      <c r="L41" s="54">
        <f>+'ENERO '!L41+FEBRERO!L41+MARZO!L41+ABRIL!L41+MAYO!L41+JUNIO!L41+JULIO!L41+AGOSTO!L41+SEPTIEMBRE!L41+OCTUBRE!L41+NOVIEMBRE!L41+DICIEMBRE!L41</f>
        <v>0</v>
      </c>
      <c r="M41" s="54">
        <f>+'ENERO '!M41+FEBRERO!M41+MARZO!M41+ABRIL!M41+MAYO!M41+JUNIO!M41+JULIO!M41+AGOSTO!M41+SEPTIEMBRE!M41+OCTUBRE!M41+NOVIEMBRE!M41+DICIEMBRE!M41</f>
        <v>0</v>
      </c>
      <c r="N41" s="54">
        <f>+'ENERO '!N41+FEBRERO!N41+MARZO!N41+ABRIL!N41+MAYO!N41+JUNIO!N41+JULIO!N41+AGOSTO!N41+SEPTIEMBRE!N41+OCTUBRE!N41+NOVIEMBRE!N41+DICIEMBRE!N41</f>
        <v>0</v>
      </c>
      <c r="O41" s="54">
        <f>+'ENERO '!O41+FEBRERO!O41+MARZO!O41+ABRIL!O41+MAYO!O41+JUNIO!O41+JULIO!O41+AGOSTO!O41+SEPTIEMBRE!O41+OCTUBRE!O41+NOVIEMBRE!O41+DICIEMBRE!O41</f>
        <v>0</v>
      </c>
      <c r="P41" s="54">
        <f>+'ENERO '!P41+FEBRERO!P41+MARZO!P41+ABRIL!P41+MAYO!P41+JUNIO!P41+JULIO!P41+AGOSTO!P41+SEPTIEMBRE!P41+OCTUBRE!P41+NOVIEMBRE!P41+DICIEMBRE!P41</f>
        <v>0</v>
      </c>
      <c r="Q41" s="54">
        <f>+'ENERO '!Q41+FEBRERO!Q41+MARZO!Q41+ABRIL!Q41+MAYO!Q41+JUNIO!Q41+JULIO!Q41+AGOSTO!Q41+SEPTIEMBRE!Q41+OCTUBRE!Q41+NOVIEMBRE!Q41+DICIEMBRE!Q41</f>
        <v>0</v>
      </c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54">
        <f>+'ENERO '!C42+FEBRERO!C42+MARZO!C42+ABRIL!C42+MAYO!C42+JUNIO!C42+JULIO!C42+AGOSTO!C42+SEPTIEMBRE!C42+OCTUBRE!C42+NOVIEMBRE!C42+DICIEMBRE!C42</f>
        <v>0</v>
      </c>
      <c r="D42" s="54">
        <f>+'ENERO '!D42+FEBRERO!D42+MARZO!D42+ABRIL!D42+MAYO!D42+JUNIO!D42+JULIO!D42+AGOSTO!D42+SEPTIEMBRE!D42+OCTUBRE!D42+NOVIEMBRE!D42+DICIEMBRE!D42</f>
        <v>0</v>
      </c>
      <c r="E42" s="54">
        <f>+'ENERO '!E42+FEBRERO!E42+MARZO!E42+ABRIL!E42+MAYO!E42+JUNIO!E42+JULIO!E42+AGOSTO!E42+SEPTIEMBRE!E42+OCTUBRE!E42+NOVIEMBRE!E42+DICIEMBRE!E42</f>
        <v>0</v>
      </c>
      <c r="F42" s="54">
        <f>+'ENERO '!F42+FEBRERO!F42+MARZO!F42+ABRIL!F42+MAYO!F42+JUNIO!F42+JULIO!F42+AGOSTO!F42+SEPTIEMBRE!F42+OCTUBRE!F42+NOVIEMBRE!F42+DICIEMBRE!F42</f>
        <v>0</v>
      </c>
      <c r="G42" s="54">
        <f>+'ENERO '!G42+FEBRERO!G42+MARZO!G42+ABRIL!G42+MAYO!G42+JUNIO!G42+JULIO!G42+AGOSTO!G42+SEPTIEMBRE!G42+OCTUBRE!G42+NOVIEMBRE!G42+DICIEMBRE!G42</f>
        <v>0</v>
      </c>
      <c r="H42" s="54">
        <f>+'ENERO '!H42+FEBRERO!H42+MARZO!H42+ABRIL!H42+MAYO!H42+JUNIO!H42+JULIO!H42+AGOSTO!H42+SEPTIEMBRE!H42+OCTUBRE!H42+NOVIEMBRE!H42+DICIEMBRE!H42</f>
        <v>0</v>
      </c>
      <c r="I42" s="54">
        <f>+'ENERO '!I42+FEBRERO!I42+MARZO!I42+ABRIL!I42+MAYO!I42+JUNIO!I42+JULIO!I42+AGOSTO!I42+SEPTIEMBRE!I42+OCTUBRE!I42+NOVIEMBRE!I42+DICIEMBRE!I42</f>
        <v>0</v>
      </c>
      <c r="J42" s="54">
        <f>+'ENERO '!J42+FEBRERO!J42+MARZO!J42+ABRIL!J42+MAYO!J42+JUNIO!J42+JULIO!J42+AGOSTO!J42+SEPTIEMBRE!J42+OCTUBRE!J42+NOVIEMBRE!J42+DICIEMBRE!J42</f>
        <v>0</v>
      </c>
      <c r="K42" s="54">
        <f>+'ENERO '!K42+FEBRERO!K42+MARZO!K42+ABRIL!K42+MAYO!K42+JUNIO!K42+JULIO!K42+AGOSTO!K42+SEPTIEMBRE!K42+OCTUBRE!K42+NOVIEMBRE!K42+DICIEMBRE!K42</f>
        <v>0</v>
      </c>
      <c r="L42" s="54">
        <f>+'ENERO '!L42+FEBRERO!L42+MARZO!L42+ABRIL!L42+MAYO!L42+JUNIO!L42+JULIO!L42+AGOSTO!L42+SEPTIEMBRE!L42+OCTUBRE!L42+NOVIEMBRE!L42+DICIEMBRE!L42</f>
        <v>0</v>
      </c>
      <c r="M42" s="54">
        <f>+'ENERO '!M42+FEBRERO!M42+MARZO!M42+ABRIL!M42+MAYO!M42+JUNIO!M42+JULIO!M42+AGOSTO!M42+SEPTIEMBRE!M42+OCTUBRE!M42+NOVIEMBRE!M42+DICIEMBRE!M42</f>
        <v>0</v>
      </c>
      <c r="N42" s="54">
        <f>+'ENERO '!N42+FEBRERO!N42+MARZO!N42+ABRIL!N42+MAYO!N42+JUNIO!N42+JULIO!N42+AGOSTO!N42+SEPTIEMBRE!N42+OCTUBRE!N42+NOVIEMBRE!N42+DICIEMBRE!N42</f>
        <v>0</v>
      </c>
      <c r="O42" s="54">
        <f>+'ENERO '!O42+FEBRERO!O42+MARZO!O42+ABRIL!O42+MAYO!O42+JUNIO!O42+JULIO!O42+AGOSTO!O42+SEPTIEMBRE!O42+OCTUBRE!O42+NOVIEMBRE!O42+DICIEMBRE!O42</f>
        <v>0</v>
      </c>
      <c r="P42" s="54">
        <f>+'ENERO '!P42+FEBRERO!P42+MARZO!P42+ABRIL!P42+MAYO!P42+JUNIO!P42+JULIO!P42+AGOSTO!P42+SEPTIEMBRE!P42+OCTUBRE!P42+NOVIEMBRE!P42+DICIEMBRE!P42</f>
        <v>0</v>
      </c>
      <c r="Q42" s="54">
        <f>+'ENERO '!Q42+FEBRERO!Q42+MARZO!Q42+ABRIL!Q42+MAYO!Q42+JUNIO!Q42+JULIO!Q42+AGOSTO!Q42+SEPTIEMBRE!Q42+OCTUBRE!Q42+NOVIEMBRE!Q42+DICIEMBRE!Q42</f>
        <v>0</v>
      </c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85" t="s">
        <v>36</v>
      </c>
      <c r="D46" s="16" t="s">
        <v>37</v>
      </c>
      <c r="E46" s="83" t="s">
        <v>36</v>
      </c>
      <c r="F46" s="11" t="s">
        <v>37</v>
      </c>
      <c r="G46" s="83" t="s">
        <v>36</v>
      </c>
      <c r="H46" s="11" t="s">
        <v>37</v>
      </c>
      <c r="I46" s="83" t="s">
        <v>36</v>
      </c>
      <c r="J46" s="11" t="s">
        <v>37</v>
      </c>
      <c r="K46" s="83" t="s">
        <v>36</v>
      </c>
      <c r="L46" s="11" t="s">
        <v>37</v>
      </c>
      <c r="M46" s="83" t="s">
        <v>36</v>
      </c>
      <c r="N46" s="11" t="s">
        <v>37</v>
      </c>
      <c r="O46" s="83" t="s">
        <v>36</v>
      </c>
      <c r="P46" s="11" t="s">
        <v>37</v>
      </c>
      <c r="Q46" s="83" t="s">
        <v>36</v>
      </c>
      <c r="R46" s="11" t="s">
        <v>37</v>
      </c>
      <c r="S46" s="83" t="s">
        <v>36</v>
      </c>
      <c r="T46" s="11" t="s">
        <v>37</v>
      </c>
      <c r="U46" s="83" t="s">
        <v>36</v>
      </c>
      <c r="V46" s="11" t="s">
        <v>37</v>
      </c>
      <c r="W46" s="83" t="s">
        <v>36</v>
      </c>
      <c r="X46" s="11" t="s">
        <v>37</v>
      </c>
      <c r="Y46" s="83" t="s">
        <v>36</v>
      </c>
      <c r="Z46" s="11" t="s">
        <v>37</v>
      </c>
      <c r="AA46" s="83" t="s">
        <v>36</v>
      </c>
      <c r="AB46" s="11" t="s">
        <v>37</v>
      </c>
      <c r="AC46" s="83" t="s">
        <v>36</v>
      </c>
      <c r="AD46" s="11" t="s">
        <v>37</v>
      </c>
      <c r="AE46" s="83" t="s">
        <v>36</v>
      </c>
      <c r="AF46" s="11" t="s">
        <v>37</v>
      </c>
      <c r="AG46" s="83" t="s">
        <v>36</v>
      </c>
      <c r="AH46" s="11" t="s">
        <v>37</v>
      </c>
      <c r="AI46" s="83" t="s">
        <v>36</v>
      </c>
      <c r="AJ46" s="11" t="s">
        <v>37</v>
      </c>
      <c r="AK46" s="83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C60" si="13">SUM(E47+G47+I47+K47+M47+O47+Q47+S47+U47+W47+Y47+AA47+AC47+AE47+AG47+AI47+AK47)</f>
        <v>3306</v>
      </c>
      <c r="D47" s="96">
        <f t="shared" ref="D47:D60" si="14">SUM(F47+H47+J47+L47+N47+P47+R47+T47+V47+X47+Z47+AB47+AD47+AF47+AH47+AJ47+AL47)</f>
        <v>6</v>
      </c>
      <c r="E47" s="54">
        <f>+'ENERO '!E47+FEBRERO!E47+MARZO!E47+ABRIL!E47+MAYO!E47+JUNIO!E47+JULIO!E47+AGOSTO!E47+SEPTIEMBRE!E47+OCTUBRE!E47+NOVIEMBRE!E47+DICIEMBRE!E47</f>
        <v>0</v>
      </c>
      <c r="F47" s="54">
        <f>+'ENERO '!F47+FEBRERO!F47+MARZO!F47+ABRIL!F47+MAYO!F47+JUNIO!F47+JULIO!F47+AGOSTO!F47+SEPTIEMBRE!F47+OCTUBRE!F47+NOVIEMBRE!F47+DICIEMBRE!F47</f>
        <v>0</v>
      </c>
      <c r="G47" s="54">
        <f>+'ENERO '!G47+FEBRERO!G47+MARZO!G47+ABRIL!G47+MAYO!G47+JUNIO!G47+JULIO!G47+AGOSTO!G47+SEPTIEMBRE!G47+OCTUBRE!G47+NOVIEMBRE!G47+DICIEMBRE!G47</f>
        <v>0</v>
      </c>
      <c r="H47" s="54">
        <f>+'ENERO '!H47+FEBRERO!H47+MARZO!H47+ABRIL!H47+MAYO!H47+JUNIO!H47+JULIO!H47+AGOSTO!H47+SEPTIEMBRE!H47+OCTUBRE!H47+NOVIEMBRE!H47+DICIEMBRE!H47</f>
        <v>0</v>
      </c>
      <c r="I47" s="54">
        <f>+'ENERO '!I47+FEBRERO!I47+MARZO!I47+ABRIL!I47+MAYO!I47+JUNIO!I47+JULIO!I47+AGOSTO!I47+SEPTIEMBRE!I47+OCTUBRE!I47+NOVIEMBRE!I47+DICIEMBRE!I47</f>
        <v>24</v>
      </c>
      <c r="J47" s="54">
        <f>+'ENERO '!J47+FEBRERO!J47+MARZO!J47+ABRIL!J47+MAYO!J47+JUNIO!J47+JULIO!J47+AGOSTO!J47+SEPTIEMBRE!J47+OCTUBRE!J47+NOVIEMBRE!J47+DICIEMBRE!J47</f>
        <v>0</v>
      </c>
      <c r="K47" s="54">
        <f>+'ENERO '!K47+FEBRERO!K47+MARZO!K47+ABRIL!K47+MAYO!K47+JUNIO!K47+JULIO!K47+AGOSTO!K47+SEPTIEMBRE!K47+OCTUBRE!K47+NOVIEMBRE!K47+DICIEMBRE!K47</f>
        <v>582</v>
      </c>
      <c r="L47" s="54">
        <f>+'ENERO '!L47+FEBRERO!L47+MARZO!L47+ABRIL!L47+MAYO!L47+JUNIO!L47+JULIO!L47+AGOSTO!L47+SEPTIEMBRE!L47+OCTUBRE!L47+NOVIEMBRE!L47+DICIEMBRE!L47</f>
        <v>3</v>
      </c>
      <c r="M47" s="54">
        <f>+'ENERO '!M47+FEBRERO!M47+MARZO!M47+ABRIL!M47+MAYO!M47+JUNIO!M47+JULIO!M47+AGOSTO!M47+SEPTIEMBRE!M47+OCTUBRE!M47+NOVIEMBRE!M47+DICIEMBRE!M47</f>
        <v>836</v>
      </c>
      <c r="N47" s="54">
        <f>+'ENERO '!N47+FEBRERO!N47+MARZO!N47+ABRIL!N47+MAYO!N47+JUNIO!N47+JULIO!N47+AGOSTO!N47+SEPTIEMBRE!N47+OCTUBRE!N47+NOVIEMBRE!N47+DICIEMBRE!N47</f>
        <v>2</v>
      </c>
      <c r="O47" s="54">
        <f>+'ENERO '!O47+FEBRERO!O47+MARZO!O47+ABRIL!O47+MAYO!O47+JUNIO!O47+JULIO!O47+AGOSTO!O47+SEPTIEMBRE!O47+OCTUBRE!O47+NOVIEMBRE!O47+DICIEMBRE!O47</f>
        <v>761</v>
      </c>
      <c r="P47" s="54">
        <f>+'ENERO '!P47+FEBRERO!P47+MARZO!P47+ABRIL!P47+MAYO!P47+JUNIO!P47+JULIO!P47+AGOSTO!P47+SEPTIEMBRE!P47+OCTUBRE!P47+NOVIEMBRE!P47+DICIEMBRE!P47</f>
        <v>1</v>
      </c>
      <c r="Q47" s="54">
        <f>+'ENERO '!Q47+FEBRERO!Q47+MARZO!Q47+ABRIL!Q47+MAYO!Q47+JUNIO!Q47+JULIO!Q47+AGOSTO!Q47+SEPTIEMBRE!Q47+OCTUBRE!Q47+NOVIEMBRE!Q47+DICIEMBRE!Q47</f>
        <v>676</v>
      </c>
      <c r="R47" s="54">
        <f>+'ENERO '!R47+FEBRERO!R47+MARZO!R47+ABRIL!R47+MAYO!R47+JUNIO!R47+JULIO!R47+AGOSTO!R47+SEPTIEMBRE!R47+OCTUBRE!R47+NOVIEMBRE!R47+DICIEMBRE!R47</f>
        <v>0</v>
      </c>
      <c r="S47" s="54">
        <f>+'ENERO '!S47+FEBRERO!S47+MARZO!S47+ABRIL!S47+MAYO!S47+JUNIO!S47+JULIO!S47+AGOSTO!S47+SEPTIEMBRE!S47+OCTUBRE!S47+NOVIEMBRE!S47+DICIEMBRE!S47</f>
        <v>308</v>
      </c>
      <c r="T47" s="54">
        <f>+'ENERO '!T47+FEBRERO!T47+MARZO!T47+ABRIL!T47+MAYO!T47+JUNIO!T47+JULIO!T47+AGOSTO!T47+SEPTIEMBRE!T47+OCTUBRE!T47+NOVIEMBRE!T47+DICIEMBRE!T47</f>
        <v>0</v>
      </c>
      <c r="U47" s="54">
        <f>+'ENERO '!U47+FEBRERO!U47+MARZO!U47+ABRIL!U47+MAYO!U47+JUNIO!U47+JULIO!U47+AGOSTO!U47+SEPTIEMBRE!U47+OCTUBRE!U47+NOVIEMBRE!U47+DICIEMBRE!U47</f>
        <v>101</v>
      </c>
      <c r="V47" s="54">
        <f>+'ENERO '!V47+FEBRERO!V47+MARZO!V47+ABRIL!V47+MAYO!V47+JUNIO!V47+JULIO!V47+AGOSTO!V47+SEPTIEMBRE!V47+OCTUBRE!V47+NOVIEMBRE!V47+DICIEMBRE!V47</f>
        <v>0</v>
      </c>
      <c r="W47" s="54">
        <f>+'ENERO '!W47+FEBRERO!W47+MARZO!W47+ABRIL!W47+MAYO!W47+JUNIO!W47+JULIO!W47+AGOSTO!W47+SEPTIEMBRE!W47+OCTUBRE!W47+NOVIEMBRE!W47+DICIEMBRE!W47</f>
        <v>14</v>
      </c>
      <c r="X47" s="54">
        <f>+'ENERO '!X47+FEBRERO!X47+MARZO!X47+ABRIL!X47+MAYO!X47+JUNIO!X47+JULIO!X47+AGOSTO!X47+SEPTIEMBRE!X47+OCTUBRE!X47+NOVIEMBRE!X47+DICIEMBRE!X47</f>
        <v>0</v>
      </c>
      <c r="Y47" s="54">
        <f>+'ENERO '!Y47+FEBRERO!Y47+MARZO!Y47+ABRIL!Y47+MAYO!Y47+JUNIO!Y47+JULIO!Y47+AGOSTO!Y47+SEPTIEMBRE!Y47+OCTUBRE!Y47+NOVIEMBRE!Y47+DICIEMBRE!Y47</f>
        <v>1</v>
      </c>
      <c r="Z47" s="54">
        <f>+'ENERO '!Z47+FEBRERO!Z47+MARZO!Z47+ABRIL!Z47+MAYO!Z47+JUNIO!Z47+JULIO!Z47+AGOSTO!Z47+SEPTIEMBRE!Z47+OCTUBRE!Z47+NOVIEMBRE!Z47+DICIEMBRE!Z47</f>
        <v>0</v>
      </c>
      <c r="AA47" s="54">
        <f>+'ENERO '!AA47+FEBRERO!AA47+MARZO!AA47+ABRIL!AA47+MAYO!AA47+JUNIO!AA47+JULIO!AA47+AGOSTO!AA47+SEPTIEMBRE!AA47+OCTUBRE!AA47+NOVIEMBRE!AA47+DICIEMBRE!AA47</f>
        <v>1</v>
      </c>
      <c r="AB47" s="54">
        <f>+'ENERO '!AB47+FEBRERO!AB47+MARZO!AB47+ABRIL!AB47+MAYO!AB47+JUNIO!AB47+JULIO!AB47+AGOSTO!AB47+SEPTIEMBRE!AB47+OCTUBRE!AB47+NOVIEMBRE!AB47+DICIEMBRE!AB47</f>
        <v>0</v>
      </c>
      <c r="AC47" s="54">
        <f>+'ENERO '!AC47+FEBRERO!AC47+MARZO!AC47+ABRIL!AC47+MAYO!AC47+JUNIO!AC47+JULIO!AC47+AGOSTO!AC47+SEPTIEMBRE!AC47+OCTUBRE!AC47+NOVIEMBRE!AC47+DICIEMBRE!AC47</f>
        <v>1</v>
      </c>
      <c r="AD47" s="54">
        <f>+'ENERO '!AD47+FEBRERO!AD47+MARZO!AD47+ABRIL!AD47+MAYO!AD47+JUNIO!AD47+JULIO!AD47+AGOSTO!AD47+SEPTIEMBRE!AD47+OCTUBRE!AD47+NOVIEMBRE!AD47+DICIEMBRE!AD47</f>
        <v>0</v>
      </c>
      <c r="AE47" s="54">
        <f>+'ENERO '!AE47+FEBRERO!AE47+MARZO!AE47+ABRIL!AE47+MAYO!AE47+JUNIO!AE47+JULIO!AE47+AGOSTO!AE47+SEPTIEMBRE!AE47+OCTUBRE!AE47+NOVIEMBRE!AE47+DICIEMBRE!AE47</f>
        <v>0</v>
      </c>
      <c r="AF47" s="54">
        <f>+'ENERO '!AF47+FEBRERO!AF47+MARZO!AF47+ABRIL!AF47+MAYO!AF47+JUNIO!AF47+JULIO!AF47+AGOSTO!AF47+SEPTIEMBRE!AF47+OCTUBRE!AF47+NOVIEMBRE!AF47+DICIEMBRE!AF47</f>
        <v>0</v>
      </c>
      <c r="AG47" s="54">
        <f>+'ENERO '!AG47+FEBRERO!AG47+MARZO!AG47+ABRIL!AG47+MAYO!AG47+JUNIO!AG47+JULIO!AG47+AGOSTO!AG47+SEPTIEMBRE!AG47+OCTUBRE!AG47+NOVIEMBRE!AG47+DICIEMBRE!AG47</f>
        <v>1</v>
      </c>
      <c r="AH47" s="54">
        <f>+'ENERO '!AH47+FEBRERO!AH47+MARZO!AH47+ABRIL!AH47+MAYO!AH47+JUNIO!AH47+JULIO!AH47+AGOSTO!AH47+SEPTIEMBRE!AH47+OCTUBRE!AH47+NOVIEMBRE!AH47+DICIEMBRE!AH47</f>
        <v>0</v>
      </c>
      <c r="AI47" s="54">
        <f>+'ENERO '!AI47+FEBRERO!AI47+MARZO!AI47+ABRIL!AI47+MAYO!AI47+JUNIO!AI47+JULIO!AI47+AGOSTO!AI47+SEPTIEMBRE!AI47+OCTUBRE!AI47+NOVIEMBRE!AI47+DICIEMBRE!AI47</f>
        <v>0</v>
      </c>
      <c r="AJ47" s="54">
        <f>+'ENERO '!AJ47+FEBRERO!AJ47+MARZO!AJ47+ABRIL!AJ47+MAYO!AJ47+JUNIO!AJ47+JULIO!AJ47+AGOSTO!AJ47+SEPTIEMBRE!AJ47+OCTUBRE!AJ47+NOVIEMBRE!AJ47+DICIEMBRE!AJ47</f>
        <v>0</v>
      </c>
      <c r="AK47" s="54">
        <f>+'ENERO '!AK47+FEBRERO!AK47+MARZO!AK47+ABRIL!AK47+MAYO!AK47+JUNIO!AK47+JULIO!AK47+AGOSTO!AK47+SEPTIEMBRE!AK47+OCTUBRE!AK47+NOVIEMBRE!AK47+DICIEMBRE!AK47</f>
        <v>0</v>
      </c>
      <c r="AL47" s="54">
        <f>+'ENERO '!AL47+FEBRERO!AL47+MARZO!AL47+ABRIL!AL47+MAYO!AL47+JUNIO!AL47+JULIO!AL47+AGOSTO!AL47+SEPTIEMBRE!AL47+OCTUBRE!AL47+NOVIEMBRE!AL47+DICIEMBRE!AL47</f>
        <v>0</v>
      </c>
      <c r="AM47" s="54">
        <f>+'ENERO '!AM47+FEBRERO!AM47+MARZO!AM47+ABRIL!AM47+MAYO!AM47+JUNIO!AM47+JULIO!AM47+AGOSTO!AM47+SEPTIEMBRE!AM47+OCTUBRE!AM47+NOVIEMBRE!AM47+DICIEMBRE!AM47</f>
        <v>0</v>
      </c>
      <c r="AN47" s="54">
        <f>+'ENERO '!AN47+FEBRERO!AN47+MARZO!AN47+ABRIL!AN47+MAYO!AN47+JUNIO!AN47+JULIO!AN47+AGOSTO!AN47+SEPTIEMBRE!AN47+OCTUBRE!AN47+NOVIEMBRE!AN47+DICIEMBRE!AN47</f>
        <v>3306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6">
        <f t="shared" ref="C48:C64" si="15">SUM(E48+G48+I48+K48+M48+O48+Q48+S48+U48+W48+Y48+AA48+AC48+AE48+AG48+AI48+AK48)</f>
        <v>527</v>
      </c>
      <c r="D48" s="96">
        <f t="shared" ref="D48:D64" si="16">SUM(F48+H48+J48+L48+N48+P48+R48+T48+V48+X48+Z48+AB48+AD48+AF48+AH48+AJ48+AL48)</f>
        <v>1</v>
      </c>
      <c r="E48" s="54">
        <f>+'ENERO '!E48+FEBRERO!E48+MARZO!E48+ABRIL!E48+MAYO!E48+JUNIO!E48+JULIO!E48+AGOSTO!E48+SEPTIEMBRE!E48+OCTUBRE!E48+NOVIEMBRE!E48+DICIEMBRE!E48</f>
        <v>0</v>
      </c>
      <c r="F48" s="54">
        <f>+'ENERO '!F48+FEBRERO!F48+MARZO!F48+ABRIL!F48+MAYO!F48+JUNIO!F48+JULIO!F48+AGOSTO!F48+SEPTIEMBRE!F48+OCTUBRE!F48+NOVIEMBRE!F48+DICIEMBRE!F48</f>
        <v>0</v>
      </c>
      <c r="G48" s="54">
        <f>+'ENERO '!G48+FEBRERO!G48+MARZO!G48+ABRIL!G48+MAYO!G48+JUNIO!G48+JULIO!G48+AGOSTO!G48+SEPTIEMBRE!G48+OCTUBRE!G48+NOVIEMBRE!G48+DICIEMBRE!G48</f>
        <v>0</v>
      </c>
      <c r="H48" s="54">
        <f>+'ENERO '!H48+FEBRERO!H48+MARZO!H48+ABRIL!H48+MAYO!H48+JUNIO!H48+JULIO!H48+AGOSTO!H48+SEPTIEMBRE!H48+OCTUBRE!H48+NOVIEMBRE!H48+DICIEMBRE!H48</f>
        <v>0</v>
      </c>
      <c r="I48" s="54">
        <f>+'ENERO '!I48+FEBRERO!I48+MARZO!I48+ABRIL!I48+MAYO!I48+JUNIO!I48+JULIO!I48+AGOSTO!I48+SEPTIEMBRE!I48+OCTUBRE!I48+NOVIEMBRE!I48+DICIEMBRE!I48</f>
        <v>1</v>
      </c>
      <c r="J48" s="54">
        <f>+'ENERO '!J48+FEBRERO!J48+MARZO!J48+ABRIL!J48+MAYO!J48+JUNIO!J48+JULIO!J48+AGOSTO!J48+SEPTIEMBRE!J48+OCTUBRE!J48+NOVIEMBRE!J48+DICIEMBRE!J48</f>
        <v>0</v>
      </c>
      <c r="K48" s="54">
        <f>+'ENERO '!K48+FEBRERO!K48+MARZO!K48+ABRIL!K48+MAYO!K48+JUNIO!K48+JULIO!K48+AGOSTO!K48+SEPTIEMBRE!K48+OCTUBRE!K48+NOVIEMBRE!K48+DICIEMBRE!K48</f>
        <v>80</v>
      </c>
      <c r="L48" s="54">
        <f>+'ENERO '!L48+FEBRERO!L48+MARZO!L48+ABRIL!L48+MAYO!L48+JUNIO!L48+JULIO!L48+AGOSTO!L48+SEPTIEMBRE!L48+OCTUBRE!L48+NOVIEMBRE!L48+DICIEMBRE!L48</f>
        <v>0</v>
      </c>
      <c r="M48" s="54">
        <f>+'ENERO '!M48+FEBRERO!M48+MARZO!M48+ABRIL!M48+MAYO!M48+JUNIO!M48+JULIO!M48+AGOSTO!M48+SEPTIEMBRE!M48+OCTUBRE!M48+NOVIEMBRE!M48+DICIEMBRE!M48</f>
        <v>167</v>
      </c>
      <c r="N48" s="54">
        <f>+'ENERO '!N48+FEBRERO!N48+MARZO!N48+ABRIL!N48+MAYO!N48+JUNIO!N48+JULIO!N48+AGOSTO!N48+SEPTIEMBRE!N48+OCTUBRE!N48+NOVIEMBRE!N48+DICIEMBRE!N48</f>
        <v>1</v>
      </c>
      <c r="O48" s="54">
        <f>+'ENERO '!O48+FEBRERO!O48+MARZO!O48+ABRIL!O48+MAYO!O48+JUNIO!O48+JULIO!O48+AGOSTO!O48+SEPTIEMBRE!O48+OCTUBRE!O48+NOVIEMBRE!O48+DICIEMBRE!O48</f>
        <v>114</v>
      </c>
      <c r="P48" s="54">
        <f>+'ENERO '!P48+FEBRERO!P48+MARZO!P48+ABRIL!P48+MAYO!P48+JUNIO!P48+JULIO!P48+AGOSTO!P48+SEPTIEMBRE!P48+OCTUBRE!P48+NOVIEMBRE!P48+DICIEMBRE!P48</f>
        <v>0</v>
      </c>
      <c r="Q48" s="54">
        <f>+'ENERO '!Q48+FEBRERO!Q48+MARZO!Q48+ABRIL!Q48+MAYO!Q48+JUNIO!Q48+JULIO!Q48+AGOSTO!Q48+SEPTIEMBRE!Q48+OCTUBRE!Q48+NOVIEMBRE!Q48+DICIEMBRE!Q48</f>
        <v>86</v>
      </c>
      <c r="R48" s="54">
        <f>+'ENERO '!R48+FEBRERO!R48+MARZO!R48+ABRIL!R48+MAYO!R48+JUNIO!R48+JULIO!R48+AGOSTO!R48+SEPTIEMBRE!R48+OCTUBRE!R48+NOVIEMBRE!R48+DICIEMBRE!R48</f>
        <v>0</v>
      </c>
      <c r="S48" s="54">
        <f>+'ENERO '!S48+FEBRERO!S48+MARZO!S48+ABRIL!S48+MAYO!S48+JUNIO!S48+JULIO!S48+AGOSTO!S48+SEPTIEMBRE!S48+OCTUBRE!S48+NOVIEMBRE!S48+DICIEMBRE!S48</f>
        <v>56</v>
      </c>
      <c r="T48" s="54">
        <f>+'ENERO '!T48+FEBRERO!T48+MARZO!T48+ABRIL!T48+MAYO!T48+JUNIO!T48+JULIO!T48+AGOSTO!T48+SEPTIEMBRE!T48+OCTUBRE!T48+NOVIEMBRE!T48+DICIEMBRE!T48</f>
        <v>0</v>
      </c>
      <c r="U48" s="54">
        <f>+'ENERO '!U48+FEBRERO!U48+MARZO!U48+ABRIL!U48+MAYO!U48+JUNIO!U48+JULIO!U48+AGOSTO!U48+SEPTIEMBRE!U48+OCTUBRE!U48+NOVIEMBRE!U48+DICIEMBRE!U48</f>
        <v>22</v>
      </c>
      <c r="V48" s="54">
        <f>+'ENERO '!V48+FEBRERO!V48+MARZO!V48+ABRIL!V48+MAYO!V48+JUNIO!V48+JULIO!V48+AGOSTO!V48+SEPTIEMBRE!V48+OCTUBRE!V48+NOVIEMBRE!V48+DICIEMBRE!V48</f>
        <v>0</v>
      </c>
      <c r="W48" s="54">
        <f>+'ENERO '!W48+FEBRERO!W48+MARZO!W48+ABRIL!W48+MAYO!W48+JUNIO!W48+JULIO!W48+AGOSTO!W48+SEPTIEMBRE!W48+OCTUBRE!W48+NOVIEMBRE!W48+DICIEMBRE!W48</f>
        <v>1</v>
      </c>
      <c r="X48" s="54">
        <f>+'ENERO '!X48+FEBRERO!X48+MARZO!X48+ABRIL!X48+MAYO!X48+JUNIO!X48+JULIO!X48+AGOSTO!X48+SEPTIEMBRE!X48+OCTUBRE!X48+NOVIEMBRE!X48+DICIEMBRE!X48</f>
        <v>0</v>
      </c>
      <c r="Y48" s="54">
        <f>+'ENERO '!Y48+FEBRERO!Y48+MARZO!Y48+ABRIL!Y48+MAYO!Y48+JUNIO!Y48+JULIO!Y48+AGOSTO!Y48+SEPTIEMBRE!Y48+OCTUBRE!Y48+NOVIEMBRE!Y48+DICIEMBRE!Y48</f>
        <v>0</v>
      </c>
      <c r="Z48" s="54">
        <f>+'ENERO '!Z48+FEBRERO!Z48+MARZO!Z48+ABRIL!Z48+MAYO!Z48+JUNIO!Z48+JULIO!Z48+AGOSTO!Z48+SEPTIEMBRE!Z48+OCTUBRE!Z48+NOVIEMBRE!Z48+DICIEMBRE!Z48</f>
        <v>0</v>
      </c>
      <c r="AA48" s="54">
        <f>+'ENERO '!AA48+FEBRERO!AA48+MARZO!AA48+ABRIL!AA48+MAYO!AA48+JUNIO!AA48+JULIO!AA48+AGOSTO!AA48+SEPTIEMBRE!AA48+OCTUBRE!AA48+NOVIEMBRE!AA48+DICIEMBRE!AA48</f>
        <v>0</v>
      </c>
      <c r="AB48" s="54">
        <f>+'ENERO '!AB48+FEBRERO!AB48+MARZO!AB48+ABRIL!AB48+MAYO!AB48+JUNIO!AB48+JULIO!AB48+AGOSTO!AB48+SEPTIEMBRE!AB48+OCTUBRE!AB48+NOVIEMBRE!AB48+DICIEMBRE!AB48</f>
        <v>0</v>
      </c>
      <c r="AC48" s="54">
        <f>+'ENERO '!AC48+FEBRERO!AC48+MARZO!AC48+ABRIL!AC48+MAYO!AC48+JUNIO!AC48+JULIO!AC48+AGOSTO!AC48+SEPTIEMBRE!AC48+OCTUBRE!AC48+NOVIEMBRE!AC48+DICIEMBRE!AC48</f>
        <v>0</v>
      </c>
      <c r="AD48" s="54">
        <f>+'ENERO '!AD48+FEBRERO!AD48+MARZO!AD48+ABRIL!AD48+MAYO!AD48+JUNIO!AD48+JULIO!AD48+AGOSTO!AD48+SEPTIEMBRE!AD48+OCTUBRE!AD48+NOVIEMBRE!AD48+DICIEMBRE!AD48</f>
        <v>0</v>
      </c>
      <c r="AE48" s="54">
        <f>+'ENERO '!AE48+FEBRERO!AE48+MARZO!AE48+ABRIL!AE48+MAYO!AE48+JUNIO!AE48+JULIO!AE48+AGOSTO!AE48+SEPTIEMBRE!AE48+OCTUBRE!AE48+NOVIEMBRE!AE48+DICIEMBRE!AE48</f>
        <v>0</v>
      </c>
      <c r="AF48" s="54">
        <f>+'ENERO '!AF48+FEBRERO!AF48+MARZO!AF48+ABRIL!AF48+MAYO!AF48+JUNIO!AF48+JULIO!AF48+AGOSTO!AF48+SEPTIEMBRE!AF48+OCTUBRE!AF48+NOVIEMBRE!AF48+DICIEMBRE!AF48</f>
        <v>0</v>
      </c>
      <c r="AG48" s="54">
        <f>+'ENERO '!AG48+FEBRERO!AG48+MARZO!AG48+ABRIL!AG48+MAYO!AG48+JUNIO!AG48+JULIO!AG48+AGOSTO!AG48+SEPTIEMBRE!AG48+OCTUBRE!AG48+NOVIEMBRE!AG48+DICIEMBRE!AG48</f>
        <v>0</v>
      </c>
      <c r="AH48" s="54">
        <f>+'ENERO '!AH48+FEBRERO!AH48+MARZO!AH48+ABRIL!AH48+MAYO!AH48+JUNIO!AH48+JULIO!AH48+AGOSTO!AH48+SEPTIEMBRE!AH48+OCTUBRE!AH48+NOVIEMBRE!AH48+DICIEMBRE!AH48</f>
        <v>0</v>
      </c>
      <c r="AI48" s="54">
        <f>+'ENERO '!AI48+FEBRERO!AI48+MARZO!AI48+ABRIL!AI48+MAYO!AI48+JUNIO!AI48+JULIO!AI48+AGOSTO!AI48+SEPTIEMBRE!AI48+OCTUBRE!AI48+NOVIEMBRE!AI48+DICIEMBRE!AI48</f>
        <v>0</v>
      </c>
      <c r="AJ48" s="54">
        <f>+'ENERO '!AJ48+FEBRERO!AJ48+MARZO!AJ48+ABRIL!AJ48+MAYO!AJ48+JUNIO!AJ48+JULIO!AJ48+AGOSTO!AJ48+SEPTIEMBRE!AJ48+OCTUBRE!AJ48+NOVIEMBRE!AJ48+DICIEMBRE!AJ48</f>
        <v>0</v>
      </c>
      <c r="AK48" s="54">
        <f>+'ENERO '!AK48+FEBRERO!AK48+MARZO!AK48+ABRIL!AK48+MAYO!AK48+JUNIO!AK48+JULIO!AK48+AGOSTO!AK48+SEPTIEMBRE!AK48+OCTUBRE!AK48+NOVIEMBRE!AK48+DICIEMBRE!AK48</f>
        <v>0</v>
      </c>
      <c r="AL48" s="54">
        <f>+'ENERO '!AL48+FEBRERO!AL48+MARZO!AL48+ABRIL!AL48+MAYO!AL48+JUNIO!AL48+JULIO!AL48+AGOSTO!AL48+SEPTIEMBRE!AL48+OCTUBRE!AL48+NOVIEMBRE!AL48+DICIEMBRE!AL48</f>
        <v>0</v>
      </c>
      <c r="AM48" s="54">
        <f>+'ENERO '!AM48+FEBRERO!AM48+MARZO!AM48+ABRIL!AM48+MAYO!AM48+JUNIO!AM48+JULIO!AM48+AGOSTO!AM48+SEPTIEMBRE!AM48+OCTUBRE!AM48+NOVIEMBRE!AM48+DICIEMBRE!AM48</f>
        <v>0</v>
      </c>
      <c r="AN48" s="54">
        <f>+'ENERO '!AN48+FEBRERO!AN48+MARZO!AN48+ABRIL!AN48+MAYO!AN48+JUNIO!AN48+JULIO!AN48+AGOSTO!AN48+SEPTIEMBRE!AN48+OCTUBRE!AN48+NOVIEMBRE!AN48+DICIEMBRE!AN48</f>
        <v>527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6">
        <f t="shared" si="15"/>
        <v>44</v>
      </c>
      <c r="D49" s="96">
        <f t="shared" si="16"/>
        <v>0</v>
      </c>
      <c r="E49" s="54">
        <f>+'ENERO '!E49+FEBRERO!E49+MARZO!E49+ABRIL!E49+MAYO!E49+JUNIO!E49+JULIO!E49+AGOSTO!E49+SEPTIEMBRE!E49+OCTUBRE!E49+NOVIEMBRE!E49+DICIEMBRE!E49</f>
        <v>0</v>
      </c>
      <c r="F49" s="54">
        <f>+'ENERO '!F49+FEBRERO!F49+MARZO!F49+ABRIL!F49+MAYO!F49+JUNIO!F49+JULIO!F49+AGOSTO!F49+SEPTIEMBRE!F49+OCTUBRE!F49+NOVIEMBRE!F49+DICIEMBRE!F49</f>
        <v>0</v>
      </c>
      <c r="G49" s="54">
        <f>+'ENERO '!G49+FEBRERO!G49+MARZO!G49+ABRIL!G49+MAYO!G49+JUNIO!G49+JULIO!G49+AGOSTO!G49+SEPTIEMBRE!G49+OCTUBRE!G49+NOVIEMBRE!G49+DICIEMBRE!G49</f>
        <v>0</v>
      </c>
      <c r="H49" s="54">
        <f>+'ENERO '!H49+FEBRERO!H49+MARZO!H49+ABRIL!H49+MAYO!H49+JUNIO!H49+JULIO!H49+AGOSTO!H49+SEPTIEMBRE!H49+OCTUBRE!H49+NOVIEMBRE!H49+DICIEMBRE!H49</f>
        <v>0</v>
      </c>
      <c r="I49" s="54">
        <f>+'ENERO '!I49+FEBRERO!I49+MARZO!I49+ABRIL!I49+MAYO!I49+JUNIO!I49+JULIO!I49+AGOSTO!I49+SEPTIEMBRE!I49+OCTUBRE!I49+NOVIEMBRE!I49+DICIEMBRE!I49</f>
        <v>0</v>
      </c>
      <c r="J49" s="54">
        <f>+'ENERO '!J49+FEBRERO!J49+MARZO!J49+ABRIL!J49+MAYO!J49+JUNIO!J49+JULIO!J49+AGOSTO!J49+SEPTIEMBRE!J49+OCTUBRE!J49+NOVIEMBRE!J49+DICIEMBRE!J49</f>
        <v>0</v>
      </c>
      <c r="K49" s="54">
        <f>+'ENERO '!K49+FEBRERO!K49+MARZO!K49+ABRIL!K49+MAYO!K49+JUNIO!K49+JULIO!K49+AGOSTO!K49+SEPTIEMBRE!K49+OCTUBRE!K49+NOVIEMBRE!K49+DICIEMBRE!K49</f>
        <v>7</v>
      </c>
      <c r="L49" s="54">
        <f>+'ENERO '!L49+FEBRERO!L49+MARZO!L49+ABRIL!L49+MAYO!L49+JUNIO!L49+JULIO!L49+AGOSTO!L49+SEPTIEMBRE!L49+OCTUBRE!L49+NOVIEMBRE!L49+DICIEMBRE!L49</f>
        <v>0</v>
      </c>
      <c r="M49" s="54">
        <f>+'ENERO '!M49+FEBRERO!M49+MARZO!M49+ABRIL!M49+MAYO!M49+JUNIO!M49+JULIO!M49+AGOSTO!M49+SEPTIEMBRE!M49+OCTUBRE!M49+NOVIEMBRE!M49+DICIEMBRE!M49</f>
        <v>3</v>
      </c>
      <c r="N49" s="54">
        <f>+'ENERO '!N49+FEBRERO!N49+MARZO!N49+ABRIL!N49+MAYO!N49+JUNIO!N49+JULIO!N49+AGOSTO!N49+SEPTIEMBRE!N49+OCTUBRE!N49+NOVIEMBRE!N49+DICIEMBRE!N49</f>
        <v>0</v>
      </c>
      <c r="O49" s="54">
        <f>+'ENERO '!O49+FEBRERO!O49+MARZO!O49+ABRIL!O49+MAYO!O49+JUNIO!O49+JULIO!O49+AGOSTO!O49+SEPTIEMBRE!O49+OCTUBRE!O49+NOVIEMBRE!O49+DICIEMBRE!O49</f>
        <v>18</v>
      </c>
      <c r="P49" s="54">
        <f>+'ENERO '!P49+FEBRERO!P49+MARZO!P49+ABRIL!P49+MAYO!P49+JUNIO!P49+JULIO!P49+AGOSTO!P49+SEPTIEMBRE!P49+OCTUBRE!P49+NOVIEMBRE!P49+DICIEMBRE!P49</f>
        <v>0</v>
      </c>
      <c r="Q49" s="54">
        <f>+'ENERO '!Q49+FEBRERO!Q49+MARZO!Q49+ABRIL!Q49+MAYO!Q49+JUNIO!Q49+JULIO!Q49+AGOSTO!Q49+SEPTIEMBRE!Q49+OCTUBRE!Q49+NOVIEMBRE!Q49+DICIEMBRE!Q49</f>
        <v>12</v>
      </c>
      <c r="R49" s="54">
        <f>+'ENERO '!R49+FEBRERO!R49+MARZO!R49+ABRIL!R49+MAYO!R49+JUNIO!R49+JULIO!R49+AGOSTO!R49+SEPTIEMBRE!R49+OCTUBRE!R49+NOVIEMBRE!R49+DICIEMBRE!R49</f>
        <v>0</v>
      </c>
      <c r="S49" s="54">
        <f>+'ENERO '!S49+FEBRERO!S49+MARZO!S49+ABRIL!S49+MAYO!S49+JUNIO!S49+JULIO!S49+AGOSTO!S49+SEPTIEMBRE!S49+OCTUBRE!S49+NOVIEMBRE!S49+DICIEMBRE!S49</f>
        <v>3</v>
      </c>
      <c r="T49" s="54">
        <f>+'ENERO '!T49+FEBRERO!T49+MARZO!T49+ABRIL!T49+MAYO!T49+JUNIO!T49+JULIO!T49+AGOSTO!T49+SEPTIEMBRE!T49+OCTUBRE!T49+NOVIEMBRE!T49+DICIEMBRE!T49</f>
        <v>0</v>
      </c>
      <c r="U49" s="54">
        <f>+'ENERO '!U49+FEBRERO!U49+MARZO!U49+ABRIL!U49+MAYO!U49+JUNIO!U49+JULIO!U49+AGOSTO!U49+SEPTIEMBRE!U49+OCTUBRE!U49+NOVIEMBRE!U49+DICIEMBRE!U49</f>
        <v>1</v>
      </c>
      <c r="V49" s="54">
        <f>+'ENERO '!V49+FEBRERO!V49+MARZO!V49+ABRIL!V49+MAYO!V49+JUNIO!V49+JULIO!V49+AGOSTO!V49+SEPTIEMBRE!V49+OCTUBRE!V49+NOVIEMBRE!V49+DICIEMBRE!V49</f>
        <v>0</v>
      </c>
      <c r="W49" s="54">
        <f>+'ENERO '!W49+FEBRERO!W49+MARZO!W49+ABRIL!W49+MAYO!W49+JUNIO!W49+JULIO!W49+AGOSTO!W49+SEPTIEMBRE!W49+OCTUBRE!W49+NOVIEMBRE!W49+DICIEMBRE!W49</f>
        <v>0</v>
      </c>
      <c r="X49" s="54">
        <f>+'ENERO '!X49+FEBRERO!X49+MARZO!X49+ABRIL!X49+MAYO!X49+JUNIO!X49+JULIO!X49+AGOSTO!X49+SEPTIEMBRE!X49+OCTUBRE!X49+NOVIEMBRE!X49+DICIEMBRE!X49</f>
        <v>0</v>
      </c>
      <c r="Y49" s="54">
        <f>+'ENERO '!Y49+FEBRERO!Y49+MARZO!Y49+ABRIL!Y49+MAYO!Y49+JUNIO!Y49+JULIO!Y49+AGOSTO!Y49+SEPTIEMBRE!Y49+OCTUBRE!Y49+NOVIEMBRE!Y49+DICIEMBRE!Y49</f>
        <v>0</v>
      </c>
      <c r="Z49" s="54">
        <f>+'ENERO '!Z49+FEBRERO!Z49+MARZO!Z49+ABRIL!Z49+MAYO!Z49+JUNIO!Z49+JULIO!Z49+AGOSTO!Z49+SEPTIEMBRE!Z49+OCTUBRE!Z49+NOVIEMBRE!Z49+DICIEMBRE!Z49</f>
        <v>0</v>
      </c>
      <c r="AA49" s="54">
        <f>+'ENERO '!AA49+FEBRERO!AA49+MARZO!AA49+ABRIL!AA49+MAYO!AA49+JUNIO!AA49+JULIO!AA49+AGOSTO!AA49+SEPTIEMBRE!AA49+OCTUBRE!AA49+NOVIEMBRE!AA49+DICIEMBRE!AA49</f>
        <v>0</v>
      </c>
      <c r="AB49" s="54">
        <f>+'ENERO '!AB49+FEBRERO!AB49+MARZO!AB49+ABRIL!AB49+MAYO!AB49+JUNIO!AB49+JULIO!AB49+AGOSTO!AB49+SEPTIEMBRE!AB49+OCTUBRE!AB49+NOVIEMBRE!AB49+DICIEMBRE!AB49</f>
        <v>0</v>
      </c>
      <c r="AC49" s="54">
        <f>+'ENERO '!AC49+FEBRERO!AC49+MARZO!AC49+ABRIL!AC49+MAYO!AC49+JUNIO!AC49+JULIO!AC49+AGOSTO!AC49+SEPTIEMBRE!AC49+OCTUBRE!AC49+NOVIEMBRE!AC49+DICIEMBRE!AC49</f>
        <v>0</v>
      </c>
      <c r="AD49" s="54">
        <f>+'ENERO '!AD49+FEBRERO!AD49+MARZO!AD49+ABRIL!AD49+MAYO!AD49+JUNIO!AD49+JULIO!AD49+AGOSTO!AD49+SEPTIEMBRE!AD49+OCTUBRE!AD49+NOVIEMBRE!AD49+DICIEMBRE!AD49</f>
        <v>0</v>
      </c>
      <c r="AE49" s="54">
        <f>+'ENERO '!AE49+FEBRERO!AE49+MARZO!AE49+ABRIL!AE49+MAYO!AE49+JUNIO!AE49+JULIO!AE49+AGOSTO!AE49+SEPTIEMBRE!AE49+OCTUBRE!AE49+NOVIEMBRE!AE49+DICIEMBRE!AE49</f>
        <v>0</v>
      </c>
      <c r="AF49" s="54">
        <f>+'ENERO '!AF49+FEBRERO!AF49+MARZO!AF49+ABRIL!AF49+MAYO!AF49+JUNIO!AF49+JULIO!AF49+AGOSTO!AF49+SEPTIEMBRE!AF49+OCTUBRE!AF49+NOVIEMBRE!AF49+DICIEMBRE!AF49</f>
        <v>0</v>
      </c>
      <c r="AG49" s="54">
        <f>+'ENERO '!AG49+FEBRERO!AG49+MARZO!AG49+ABRIL!AG49+MAYO!AG49+JUNIO!AG49+JULIO!AG49+AGOSTO!AG49+SEPTIEMBRE!AG49+OCTUBRE!AG49+NOVIEMBRE!AG49+DICIEMBRE!AG49</f>
        <v>0</v>
      </c>
      <c r="AH49" s="54">
        <f>+'ENERO '!AH49+FEBRERO!AH49+MARZO!AH49+ABRIL!AH49+MAYO!AH49+JUNIO!AH49+JULIO!AH49+AGOSTO!AH49+SEPTIEMBRE!AH49+OCTUBRE!AH49+NOVIEMBRE!AH49+DICIEMBRE!AH49</f>
        <v>0</v>
      </c>
      <c r="AI49" s="54">
        <f>+'ENERO '!AI49+FEBRERO!AI49+MARZO!AI49+ABRIL!AI49+MAYO!AI49+JUNIO!AI49+JULIO!AI49+AGOSTO!AI49+SEPTIEMBRE!AI49+OCTUBRE!AI49+NOVIEMBRE!AI49+DICIEMBRE!AI49</f>
        <v>0</v>
      </c>
      <c r="AJ49" s="54">
        <f>+'ENERO '!AJ49+FEBRERO!AJ49+MARZO!AJ49+ABRIL!AJ49+MAYO!AJ49+JUNIO!AJ49+JULIO!AJ49+AGOSTO!AJ49+SEPTIEMBRE!AJ49+OCTUBRE!AJ49+NOVIEMBRE!AJ49+DICIEMBRE!AJ49</f>
        <v>0</v>
      </c>
      <c r="AK49" s="54">
        <f>+'ENERO '!AK49+FEBRERO!AK49+MARZO!AK49+ABRIL!AK49+MAYO!AK49+JUNIO!AK49+JULIO!AK49+AGOSTO!AK49+SEPTIEMBRE!AK49+OCTUBRE!AK49+NOVIEMBRE!AK49+DICIEMBRE!AK49</f>
        <v>0</v>
      </c>
      <c r="AL49" s="54">
        <f>+'ENERO '!AL49+FEBRERO!AL49+MARZO!AL49+ABRIL!AL49+MAYO!AL49+JUNIO!AL49+JULIO!AL49+AGOSTO!AL49+SEPTIEMBRE!AL49+OCTUBRE!AL49+NOVIEMBRE!AL49+DICIEMBRE!AL49</f>
        <v>0</v>
      </c>
      <c r="AM49" s="54">
        <f>+'ENERO '!AM49+FEBRERO!AM49+MARZO!AM49+ABRIL!AM49+MAYO!AM49+JUNIO!AM49+JULIO!AM49+AGOSTO!AM49+SEPTIEMBRE!AM49+OCTUBRE!AM49+NOVIEMBRE!AM49+DICIEMBRE!AM49</f>
        <v>0</v>
      </c>
      <c r="AN49" s="54">
        <f>+'ENERO '!AN49+FEBRERO!AN49+MARZO!AN49+ABRIL!AN49+MAYO!AN49+JUNIO!AN49+JULIO!AN49+AGOSTO!AN49+SEPTIEMBRE!AN49+OCTUBRE!AN49+NOVIEMBRE!AN49+DICIEMBRE!AN49</f>
        <v>44</v>
      </c>
      <c r="AO49" s="72" t="str">
        <f t="shared" ref="AO49:AO64" si="17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6">
        <f t="shared" si="15"/>
        <v>23</v>
      </c>
      <c r="D50" s="96">
        <f t="shared" si="16"/>
        <v>0</v>
      </c>
      <c r="E50" s="54">
        <f>+'ENERO '!E50+FEBRERO!E50+MARZO!E50+ABRIL!E50+MAYO!E50+JUNIO!E50+JULIO!E50+AGOSTO!E50+SEPTIEMBRE!E50+OCTUBRE!E50+NOVIEMBRE!E50+DICIEMBRE!E50</f>
        <v>0</v>
      </c>
      <c r="F50" s="54">
        <f>+'ENERO '!F50+FEBRERO!F50+MARZO!F50+ABRIL!F50+MAYO!F50+JUNIO!F50+JULIO!F50+AGOSTO!F50+SEPTIEMBRE!F50+OCTUBRE!F50+NOVIEMBRE!F50+DICIEMBRE!F50</f>
        <v>0</v>
      </c>
      <c r="G50" s="54">
        <f>+'ENERO '!G50+FEBRERO!G50+MARZO!G50+ABRIL!G50+MAYO!G50+JUNIO!G50+JULIO!G50+AGOSTO!G50+SEPTIEMBRE!G50+OCTUBRE!G50+NOVIEMBRE!G50+DICIEMBRE!G50</f>
        <v>0</v>
      </c>
      <c r="H50" s="54">
        <f>+'ENERO '!H50+FEBRERO!H50+MARZO!H50+ABRIL!H50+MAYO!H50+JUNIO!H50+JULIO!H50+AGOSTO!H50+SEPTIEMBRE!H50+OCTUBRE!H50+NOVIEMBRE!H50+DICIEMBRE!H50</f>
        <v>0</v>
      </c>
      <c r="I50" s="54">
        <f>+'ENERO '!I50+FEBRERO!I50+MARZO!I50+ABRIL!I50+MAYO!I50+JUNIO!I50+JULIO!I50+AGOSTO!I50+SEPTIEMBRE!I50+OCTUBRE!I50+NOVIEMBRE!I50+DICIEMBRE!I50</f>
        <v>0</v>
      </c>
      <c r="J50" s="54">
        <f>+'ENERO '!J50+FEBRERO!J50+MARZO!J50+ABRIL!J50+MAYO!J50+JUNIO!J50+JULIO!J50+AGOSTO!J50+SEPTIEMBRE!J50+OCTUBRE!J50+NOVIEMBRE!J50+DICIEMBRE!J50</f>
        <v>0</v>
      </c>
      <c r="K50" s="54">
        <f>+'ENERO '!K50+FEBRERO!K50+MARZO!K50+ABRIL!K50+MAYO!K50+JUNIO!K50+JULIO!K50+AGOSTO!K50+SEPTIEMBRE!K50+OCTUBRE!K50+NOVIEMBRE!K50+DICIEMBRE!K50</f>
        <v>1</v>
      </c>
      <c r="L50" s="54">
        <f>+'ENERO '!L50+FEBRERO!L50+MARZO!L50+ABRIL!L50+MAYO!L50+JUNIO!L50+JULIO!L50+AGOSTO!L50+SEPTIEMBRE!L50+OCTUBRE!L50+NOVIEMBRE!L50+DICIEMBRE!L50</f>
        <v>0</v>
      </c>
      <c r="M50" s="54">
        <f>+'ENERO '!M50+FEBRERO!M50+MARZO!M50+ABRIL!M50+MAYO!M50+JUNIO!M50+JULIO!M50+AGOSTO!M50+SEPTIEMBRE!M50+OCTUBRE!M50+NOVIEMBRE!M50+DICIEMBRE!M50</f>
        <v>4</v>
      </c>
      <c r="N50" s="54">
        <f>+'ENERO '!N50+FEBRERO!N50+MARZO!N50+ABRIL!N50+MAYO!N50+JUNIO!N50+JULIO!N50+AGOSTO!N50+SEPTIEMBRE!N50+OCTUBRE!N50+NOVIEMBRE!N50+DICIEMBRE!N50</f>
        <v>0</v>
      </c>
      <c r="O50" s="54">
        <f>+'ENERO '!O50+FEBRERO!O50+MARZO!O50+ABRIL!O50+MAYO!O50+JUNIO!O50+JULIO!O50+AGOSTO!O50+SEPTIEMBRE!O50+OCTUBRE!O50+NOVIEMBRE!O50+DICIEMBRE!O50</f>
        <v>3</v>
      </c>
      <c r="P50" s="54">
        <f>+'ENERO '!P50+FEBRERO!P50+MARZO!P50+ABRIL!P50+MAYO!P50+JUNIO!P50+JULIO!P50+AGOSTO!P50+SEPTIEMBRE!P50+OCTUBRE!P50+NOVIEMBRE!P50+DICIEMBRE!P50</f>
        <v>0</v>
      </c>
      <c r="Q50" s="54">
        <f>+'ENERO '!Q50+FEBRERO!Q50+MARZO!Q50+ABRIL!Q50+MAYO!Q50+JUNIO!Q50+JULIO!Q50+AGOSTO!Q50+SEPTIEMBRE!Q50+OCTUBRE!Q50+NOVIEMBRE!Q50+DICIEMBRE!Q50</f>
        <v>4</v>
      </c>
      <c r="R50" s="54">
        <f>+'ENERO '!R50+FEBRERO!R50+MARZO!R50+ABRIL!R50+MAYO!R50+JUNIO!R50+JULIO!R50+AGOSTO!R50+SEPTIEMBRE!R50+OCTUBRE!R50+NOVIEMBRE!R50+DICIEMBRE!R50</f>
        <v>0</v>
      </c>
      <c r="S50" s="54">
        <f>+'ENERO '!S50+FEBRERO!S50+MARZO!S50+ABRIL!S50+MAYO!S50+JUNIO!S50+JULIO!S50+AGOSTO!S50+SEPTIEMBRE!S50+OCTUBRE!S50+NOVIEMBRE!S50+DICIEMBRE!S50</f>
        <v>2</v>
      </c>
      <c r="T50" s="54">
        <f>+'ENERO '!T50+FEBRERO!T50+MARZO!T50+ABRIL!T50+MAYO!T50+JUNIO!T50+JULIO!T50+AGOSTO!T50+SEPTIEMBRE!T50+OCTUBRE!T50+NOVIEMBRE!T50+DICIEMBRE!T50</f>
        <v>0</v>
      </c>
      <c r="U50" s="54">
        <f>+'ENERO '!U50+FEBRERO!U50+MARZO!U50+ABRIL!U50+MAYO!U50+JUNIO!U50+JULIO!U50+AGOSTO!U50+SEPTIEMBRE!U50+OCTUBRE!U50+NOVIEMBRE!U50+DICIEMBRE!U50</f>
        <v>5</v>
      </c>
      <c r="V50" s="54">
        <f>+'ENERO '!V50+FEBRERO!V50+MARZO!V50+ABRIL!V50+MAYO!V50+JUNIO!V50+JULIO!V50+AGOSTO!V50+SEPTIEMBRE!V50+OCTUBRE!V50+NOVIEMBRE!V50+DICIEMBRE!V50</f>
        <v>0</v>
      </c>
      <c r="W50" s="54">
        <f>+'ENERO '!W50+FEBRERO!W50+MARZO!W50+ABRIL!W50+MAYO!W50+JUNIO!W50+JULIO!W50+AGOSTO!W50+SEPTIEMBRE!W50+OCTUBRE!W50+NOVIEMBRE!W50+DICIEMBRE!W50</f>
        <v>2</v>
      </c>
      <c r="X50" s="54">
        <f>+'ENERO '!X50+FEBRERO!X50+MARZO!X50+ABRIL!X50+MAYO!X50+JUNIO!X50+JULIO!X50+AGOSTO!X50+SEPTIEMBRE!X50+OCTUBRE!X50+NOVIEMBRE!X50+DICIEMBRE!X50</f>
        <v>0</v>
      </c>
      <c r="Y50" s="54">
        <f>+'ENERO '!Y50+FEBRERO!Y50+MARZO!Y50+ABRIL!Y50+MAYO!Y50+JUNIO!Y50+JULIO!Y50+AGOSTO!Y50+SEPTIEMBRE!Y50+OCTUBRE!Y50+NOVIEMBRE!Y50+DICIEMBRE!Y50</f>
        <v>1</v>
      </c>
      <c r="Z50" s="54">
        <f>+'ENERO '!Z50+FEBRERO!Z50+MARZO!Z50+ABRIL!Z50+MAYO!Z50+JUNIO!Z50+JULIO!Z50+AGOSTO!Z50+SEPTIEMBRE!Z50+OCTUBRE!Z50+NOVIEMBRE!Z50+DICIEMBRE!Z50</f>
        <v>0</v>
      </c>
      <c r="AA50" s="54">
        <f>+'ENERO '!AA50+FEBRERO!AA50+MARZO!AA50+ABRIL!AA50+MAYO!AA50+JUNIO!AA50+JULIO!AA50+AGOSTO!AA50+SEPTIEMBRE!AA50+OCTUBRE!AA50+NOVIEMBRE!AA50+DICIEMBRE!AA50</f>
        <v>0</v>
      </c>
      <c r="AB50" s="54">
        <f>+'ENERO '!AB50+FEBRERO!AB50+MARZO!AB50+ABRIL!AB50+MAYO!AB50+JUNIO!AB50+JULIO!AB50+AGOSTO!AB50+SEPTIEMBRE!AB50+OCTUBRE!AB50+NOVIEMBRE!AB50+DICIEMBRE!AB50</f>
        <v>0</v>
      </c>
      <c r="AC50" s="54">
        <f>+'ENERO '!AC50+FEBRERO!AC50+MARZO!AC50+ABRIL!AC50+MAYO!AC50+JUNIO!AC50+JULIO!AC50+AGOSTO!AC50+SEPTIEMBRE!AC50+OCTUBRE!AC50+NOVIEMBRE!AC50+DICIEMBRE!AC50</f>
        <v>1</v>
      </c>
      <c r="AD50" s="54">
        <f>+'ENERO '!AD50+FEBRERO!AD50+MARZO!AD50+ABRIL!AD50+MAYO!AD50+JUNIO!AD50+JULIO!AD50+AGOSTO!AD50+SEPTIEMBRE!AD50+OCTUBRE!AD50+NOVIEMBRE!AD50+DICIEMBRE!AD50</f>
        <v>0</v>
      </c>
      <c r="AE50" s="54">
        <f>+'ENERO '!AE50+FEBRERO!AE50+MARZO!AE50+ABRIL!AE50+MAYO!AE50+JUNIO!AE50+JULIO!AE50+AGOSTO!AE50+SEPTIEMBRE!AE50+OCTUBRE!AE50+NOVIEMBRE!AE50+DICIEMBRE!AE50</f>
        <v>0</v>
      </c>
      <c r="AF50" s="54">
        <f>+'ENERO '!AF50+FEBRERO!AF50+MARZO!AF50+ABRIL!AF50+MAYO!AF50+JUNIO!AF50+JULIO!AF50+AGOSTO!AF50+SEPTIEMBRE!AF50+OCTUBRE!AF50+NOVIEMBRE!AF50+DICIEMBRE!AF50</f>
        <v>0</v>
      </c>
      <c r="AG50" s="54">
        <f>+'ENERO '!AG50+FEBRERO!AG50+MARZO!AG50+ABRIL!AG50+MAYO!AG50+JUNIO!AG50+JULIO!AG50+AGOSTO!AG50+SEPTIEMBRE!AG50+OCTUBRE!AG50+NOVIEMBRE!AG50+DICIEMBRE!AG50</f>
        <v>0</v>
      </c>
      <c r="AH50" s="54">
        <f>+'ENERO '!AH50+FEBRERO!AH50+MARZO!AH50+ABRIL!AH50+MAYO!AH50+JUNIO!AH50+JULIO!AH50+AGOSTO!AH50+SEPTIEMBRE!AH50+OCTUBRE!AH50+NOVIEMBRE!AH50+DICIEMBRE!AH50</f>
        <v>0</v>
      </c>
      <c r="AI50" s="54">
        <f>+'ENERO '!AI50+FEBRERO!AI50+MARZO!AI50+ABRIL!AI50+MAYO!AI50+JUNIO!AI50+JULIO!AI50+AGOSTO!AI50+SEPTIEMBRE!AI50+OCTUBRE!AI50+NOVIEMBRE!AI50+DICIEMBRE!AI50</f>
        <v>0</v>
      </c>
      <c r="AJ50" s="54">
        <f>+'ENERO '!AJ50+FEBRERO!AJ50+MARZO!AJ50+ABRIL!AJ50+MAYO!AJ50+JUNIO!AJ50+JULIO!AJ50+AGOSTO!AJ50+SEPTIEMBRE!AJ50+OCTUBRE!AJ50+NOVIEMBRE!AJ50+DICIEMBRE!AJ50</f>
        <v>0</v>
      </c>
      <c r="AK50" s="54">
        <f>+'ENERO '!AK50+FEBRERO!AK50+MARZO!AK50+ABRIL!AK50+MAYO!AK50+JUNIO!AK50+JULIO!AK50+AGOSTO!AK50+SEPTIEMBRE!AK50+OCTUBRE!AK50+NOVIEMBRE!AK50+DICIEMBRE!AK50</f>
        <v>0</v>
      </c>
      <c r="AL50" s="54">
        <f>+'ENERO '!AL50+FEBRERO!AL50+MARZO!AL50+ABRIL!AL50+MAYO!AL50+JUNIO!AL50+JULIO!AL50+AGOSTO!AL50+SEPTIEMBRE!AL50+OCTUBRE!AL50+NOVIEMBRE!AL50+DICIEMBRE!AL50</f>
        <v>0</v>
      </c>
      <c r="AM50" s="54">
        <f>+'ENERO '!AM50+FEBRERO!AM50+MARZO!AM50+ABRIL!AM50+MAYO!AM50+JUNIO!AM50+JULIO!AM50+AGOSTO!AM50+SEPTIEMBRE!AM50+OCTUBRE!AM50+NOVIEMBRE!AM50+DICIEMBRE!AM50</f>
        <v>1</v>
      </c>
      <c r="AN50" s="54">
        <f>+'ENERO '!AN50+FEBRERO!AN50+MARZO!AN50+ABRIL!AN50+MAYO!AN50+JUNIO!AN50+JULIO!AN50+AGOSTO!AN50+SEPTIEMBRE!AN50+OCTUBRE!AN50+NOVIEMBRE!AN50+DICIEMBRE!AN50</f>
        <v>22</v>
      </c>
      <c r="AO50" s="72" t="str">
        <f t="shared" si="17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96">
        <f t="shared" si="15"/>
        <v>13</v>
      </c>
      <c r="D51" s="96">
        <f t="shared" si="16"/>
        <v>0</v>
      </c>
      <c r="E51" s="54">
        <f>+'ENERO '!E51+FEBRERO!E51+MARZO!E51+ABRIL!E51+MAYO!E51+JUNIO!E51+JULIO!E51+AGOSTO!E51+SEPTIEMBRE!E51+OCTUBRE!E51+NOVIEMBRE!E51+DICIEMBRE!E51</f>
        <v>0</v>
      </c>
      <c r="F51" s="54">
        <f>+'ENERO '!F51+FEBRERO!F51+MARZO!F51+ABRIL!F51+MAYO!F51+JUNIO!F51+JULIO!F51+AGOSTO!F51+SEPTIEMBRE!F51+OCTUBRE!F51+NOVIEMBRE!F51+DICIEMBRE!F51</f>
        <v>0</v>
      </c>
      <c r="G51" s="54">
        <f>+'ENERO '!G51+FEBRERO!G51+MARZO!G51+ABRIL!G51+MAYO!G51+JUNIO!G51+JULIO!G51+AGOSTO!G51+SEPTIEMBRE!G51+OCTUBRE!G51+NOVIEMBRE!G51+DICIEMBRE!G51</f>
        <v>0</v>
      </c>
      <c r="H51" s="54">
        <f>+'ENERO '!H51+FEBRERO!H51+MARZO!H51+ABRIL!H51+MAYO!H51+JUNIO!H51+JULIO!H51+AGOSTO!H51+SEPTIEMBRE!H51+OCTUBRE!H51+NOVIEMBRE!H51+DICIEMBRE!H51</f>
        <v>0</v>
      </c>
      <c r="I51" s="54">
        <f>+'ENERO '!I51+FEBRERO!I51+MARZO!I51+ABRIL!I51+MAYO!I51+JUNIO!I51+JULIO!I51+AGOSTO!I51+SEPTIEMBRE!I51+OCTUBRE!I51+NOVIEMBRE!I51+DICIEMBRE!I51</f>
        <v>0</v>
      </c>
      <c r="J51" s="54">
        <f>+'ENERO '!J51+FEBRERO!J51+MARZO!J51+ABRIL!J51+MAYO!J51+JUNIO!J51+JULIO!J51+AGOSTO!J51+SEPTIEMBRE!J51+OCTUBRE!J51+NOVIEMBRE!J51+DICIEMBRE!J51</f>
        <v>0</v>
      </c>
      <c r="K51" s="54">
        <f>+'ENERO '!K51+FEBRERO!K51+MARZO!K51+ABRIL!K51+MAYO!K51+JUNIO!K51+JULIO!K51+AGOSTO!K51+SEPTIEMBRE!K51+OCTUBRE!K51+NOVIEMBRE!K51+DICIEMBRE!K51</f>
        <v>0</v>
      </c>
      <c r="L51" s="54">
        <f>+'ENERO '!L51+FEBRERO!L51+MARZO!L51+ABRIL!L51+MAYO!L51+JUNIO!L51+JULIO!L51+AGOSTO!L51+SEPTIEMBRE!L51+OCTUBRE!L51+NOVIEMBRE!L51+DICIEMBRE!L51</f>
        <v>0</v>
      </c>
      <c r="M51" s="54">
        <f>+'ENERO '!M51+FEBRERO!M51+MARZO!M51+ABRIL!M51+MAYO!M51+JUNIO!M51+JULIO!M51+AGOSTO!M51+SEPTIEMBRE!M51+OCTUBRE!M51+NOVIEMBRE!M51+DICIEMBRE!M51</f>
        <v>1</v>
      </c>
      <c r="N51" s="54">
        <f>+'ENERO '!N51+FEBRERO!N51+MARZO!N51+ABRIL!N51+MAYO!N51+JUNIO!N51+JULIO!N51+AGOSTO!N51+SEPTIEMBRE!N51+OCTUBRE!N51+NOVIEMBRE!N51+DICIEMBRE!N51</f>
        <v>0</v>
      </c>
      <c r="O51" s="54">
        <f>+'ENERO '!O51+FEBRERO!O51+MARZO!O51+ABRIL!O51+MAYO!O51+JUNIO!O51+JULIO!O51+AGOSTO!O51+SEPTIEMBRE!O51+OCTUBRE!O51+NOVIEMBRE!O51+DICIEMBRE!O51</f>
        <v>1</v>
      </c>
      <c r="P51" s="54">
        <f>+'ENERO '!P51+FEBRERO!P51+MARZO!P51+ABRIL!P51+MAYO!P51+JUNIO!P51+JULIO!P51+AGOSTO!P51+SEPTIEMBRE!P51+OCTUBRE!P51+NOVIEMBRE!P51+DICIEMBRE!P51</f>
        <v>0</v>
      </c>
      <c r="Q51" s="54">
        <f>+'ENERO '!Q51+FEBRERO!Q51+MARZO!Q51+ABRIL!Q51+MAYO!Q51+JUNIO!Q51+JULIO!Q51+AGOSTO!Q51+SEPTIEMBRE!Q51+OCTUBRE!Q51+NOVIEMBRE!Q51+DICIEMBRE!Q51</f>
        <v>1</v>
      </c>
      <c r="R51" s="54">
        <f>+'ENERO '!R51+FEBRERO!R51+MARZO!R51+ABRIL!R51+MAYO!R51+JUNIO!R51+JULIO!R51+AGOSTO!R51+SEPTIEMBRE!R51+OCTUBRE!R51+NOVIEMBRE!R51+DICIEMBRE!R51</f>
        <v>0</v>
      </c>
      <c r="S51" s="54">
        <f>+'ENERO '!S51+FEBRERO!S51+MARZO!S51+ABRIL!S51+MAYO!S51+JUNIO!S51+JULIO!S51+AGOSTO!S51+SEPTIEMBRE!S51+OCTUBRE!S51+NOVIEMBRE!S51+DICIEMBRE!S51</f>
        <v>0</v>
      </c>
      <c r="T51" s="54">
        <f>+'ENERO '!T51+FEBRERO!T51+MARZO!T51+ABRIL!T51+MAYO!T51+JUNIO!T51+JULIO!T51+AGOSTO!T51+SEPTIEMBRE!T51+OCTUBRE!T51+NOVIEMBRE!T51+DICIEMBRE!T51</f>
        <v>0</v>
      </c>
      <c r="U51" s="54">
        <f>+'ENERO '!U51+FEBRERO!U51+MARZO!U51+ABRIL!U51+MAYO!U51+JUNIO!U51+JULIO!U51+AGOSTO!U51+SEPTIEMBRE!U51+OCTUBRE!U51+NOVIEMBRE!U51+DICIEMBRE!U51</f>
        <v>0</v>
      </c>
      <c r="V51" s="54">
        <f>+'ENERO '!V51+FEBRERO!V51+MARZO!V51+ABRIL!V51+MAYO!V51+JUNIO!V51+JULIO!V51+AGOSTO!V51+SEPTIEMBRE!V51+OCTUBRE!V51+NOVIEMBRE!V51+DICIEMBRE!V51</f>
        <v>0</v>
      </c>
      <c r="W51" s="54">
        <f>+'ENERO '!W51+FEBRERO!W51+MARZO!W51+ABRIL!W51+MAYO!W51+JUNIO!W51+JULIO!W51+AGOSTO!W51+SEPTIEMBRE!W51+OCTUBRE!W51+NOVIEMBRE!W51+DICIEMBRE!W51</f>
        <v>1</v>
      </c>
      <c r="X51" s="54">
        <f>+'ENERO '!X51+FEBRERO!X51+MARZO!X51+ABRIL!X51+MAYO!X51+JUNIO!X51+JULIO!X51+AGOSTO!X51+SEPTIEMBRE!X51+OCTUBRE!X51+NOVIEMBRE!X51+DICIEMBRE!X51</f>
        <v>0</v>
      </c>
      <c r="Y51" s="54">
        <f>+'ENERO '!Y51+FEBRERO!Y51+MARZO!Y51+ABRIL!Y51+MAYO!Y51+JUNIO!Y51+JULIO!Y51+AGOSTO!Y51+SEPTIEMBRE!Y51+OCTUBRE!Y51+NOVIEMBRE!Y51+DICIEMBRE!Y51</f>
        <v>3</v>
      </c>
      <c r="Z51" s="54">
        <f>+'ENERO '!Z51+FEBRERO!Z51+MARZO!Z51+ABRIL!Z51+MAYO!Z51+JUNIO!Z51+JULIO!Z51+AGOSTO!Z51+SEPTIEMBRE!Z51+OCTUBRE!Z51+NOVIEMBRE!Z51+DICIEMBRE!Z51</f>
        <v>0</v>
      </c>
      <c r="AA51" s="54">
        <f>+'ENERO '!AA51+FEBRERO!AA51+MARZO!AA51+ABRIL!AA51+MAYO!AA51+JUNIO!AA51+JULIO!AA51+AGOSTO!AA51+SEPTIEMBRE!AA51+OCTUBRE!AA51+NOVIEMBRE!AA51+DICIEMBRE!AA51</f>
        <v>0</v>
      </c>
      <c r="AB51" s="54">
        <f>+'ENERO '!AB51+FEBRERO!AB51+MARZO!AB51+ABRIL!AB51+MAYO!AB51+JUNIO!AB51+JULIO!AB51+AGOSTO!AB51+SEPTIEMBRE!AB51+OCTUBRE!AB51+NOVIEMBRE!AB51+DICIEMBRE!AB51</f>
        <v>0</v>
      </c>
      <c r="AC51" s="54">
        <f>+'ENERO '!AC51+FEBRERO!AC51+MARZO!AC51+ABRIL!AC51+MAYO!AC51+JUNIO!AC51+JULIO!AC51+AGOSTO!AC51+SEPTIEMBRE!AC51+OCTUBRE!AC51+NOVIEMBRE!AC51+DICIEMBRE!AC51</f>
        <v>0</v>
      </c>
      <c r="AD51" s="54">
        <f>+'ENERO '!AD51+FEBRERO!AD51+MARZO!AD51+ABRIL!AD51+MAYO!AD51+JUNIO!AD51+JULIO!AD51+AGOSTO!AD51+SEPTIEMBRE!AD51+OCTUBRE!AD51+NOVIEMBRE!AD51+DICIEMBRE!AD51</f>
        <v>0</v>
      </c>
      <c r="AE51" s="54">
        <f>+'ENERO '!AE51+FEBRERO!AE51+MARZO!AE51+ABRIL!AE51+MAYO!AE51+JUNIO!AE51+JULIO!AE51+AGOSTO!AE51+SEPTIEMBRE!AE51+OCTUBRE!AE51+NOVIEMBRE!AE51+DICIEMBRE!AE51</f>
        <v>0</v>
      </c>
      <c r="AF51" s="54">
        <f>+'ENERO '!AF51+FEBRERO!AF51+MARZO!AF51+ABRIL!AF51+MAYO!AF51+JUNIO!AF51+JULIO!AF51+AGOSTO!AF51+SEPTIEMBRE!AF51+OCTUBRE!AF51+NOVIEMBRE!AF51+DICIEMBRE!AF51</f>
        <v>0</v>
      </c>
      <c r="AG51" s="54">
        <f>+'ENERO '!AG51+FEBRERO!AG51+MARZO!AG51+ABRIL!AG51+MAYO!AG51+JUNIO!AG51+JULIO!AG51+AGOSTO!AG51+SEPTIEMBRE!AG51+OCTUBRE!AG51+NOVIEMBRE!AG51+DICIEMBRE!AG51</f>
        <v>4</v>
      </c>
      <c r="AH51" s="54">
        <f>+'ENERO '!AH51+FEBRERO!AH51+MARZO!AH51+ABRIL!AH51+MAYO!AH51+JUNIO!AH51+JULIO!AH51+AGOSTO!AH51+SEPTIEMBRE!AH51+OCTUBRE!AH51+NOVIEMBRE!AH51+DICIEMBRE!AH51</f>
        <v>0</v>
      </c>
      <c r="AI51" s="54">
        <f>+'ENERO '!AI51+FEBRERO!AI51+MARZO!AI51+ABRIL!AI51+MAYO!AI51+JUNIO!AI51+JULIO!AI51+AGOSTO!AI51+SEPTIEMBRE!AI51+OCTUBRE!AI51+NOVIEMBRE!AI51+DICIEMBRE!AI51</f>
        <v>1</v>
      </c>
      <c r="AJ51" s="54">
        <f>+'ENERO '!AJ51+FEBRERO!AJ51+MARZO!AJ51+ABRIL!AJ51+MAYO!AJ51+JUNIO!AJ51+JULIO!AJ51+AGOSTO!AJ51+SEPTIEMBRE!AJ51+OCTUBRE!AJ51+NOVIEMBRE!AJ51+DICIEMBRE!AJ51</f>
        <v>0</v>
      </c>
      <c r="AK51" s="54">
        <f>+'ENERO '!AK51+FEBRERO!AK51+MARZO!AK51+ABRIL!AK51+MAYO!AK51+JUNIO!AK51+JULIO!AK51+AGOSTO!AK51+SEPTIEMBRE!AK51+OCTUBRE!AK51+NOVIEMBRE!AK51+DICIEMBRE!AK51</f>
        <v>1</v>
      </c>
      <c r="AL51" s="54">
        <f>+'ENERO '!AL51+FEBRERO!AL51+MARZO!AL51+ABRIL!AL51+MAYO!AL51+JUNIO!AL51+JULIO!AL51+AGOSTO!AL51+SEPTIEMBRE!AL51+OCTUBRE!AL51+NOVIEMBRE!AL51+DICIEMBRE!AL51</f>
        <v>0</v>
      </c>
      <c r="AM51" s="54">
        <f>+'ENERO '!AM51+FEBRERO!AM51+MARZO!AM51+ABRIL!AM51+MAYO!AM51+JUNIO!AM51+JULIO!AM51+AGOSTO!AM51+SEPTIEMBRE!AM51+OCTUBRE!AM51+NOVIEMBRE!AM51+DICIEMBRE!AM51</f>
        <v>11</v>
      </c>
      <c r="AN51" s="54">
        <f>+'ENERO '!AN51+FEBRERO!AN51+MARZO!AN51+ABRIL!AN51+MAYO!AN51+JUNIO!AN51+JULIO!AN51+AGOSTO!AN51+SEPTIEMBRE!AN51+OCTUBRE!AN51+NOVIEMBRE!AN51+DICIEMBRE!AN51</f>
        <v>2</v>
      </c>
      <c r="AO51" s="72" t="str">
        <f t="shared" si="17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18">IF($C51&lt;&gt;$AM51+$AN51," Total de exámenes Procesados NO es igual a la suma de Hombres y Mujeres. ","")</f>
        <v/>
      </c>
      <c r="BB51" s="78" t="str">
        <f t="shared" ref="BB51:BB64" si="19">IF($F51&lt;=$E51,""," Los exámenes Reactivos de 0 a 4 años NO DEBEN ser mayor a los Exámenes Procesados de la misma edad. ")</f>
        <v/>
      </c>
      <c r="BC51" s="78" t="str">
        <f t="shared" ref="BC51:BC64" si="20">IF($H51&lt;=$G51,""," Los exámenes Reactivos de 5 a 9 años NO DEBEN ser mayor a los Exámenes Procesados de la misma edad. ")</f>
        <v/>
      </c>
      <c r="BD51" s="78" t="str">
        <f t="shared" ref="BD51:BD64" si="21">IF($J51&lt;=$I51,""," Los exámenes Reactivos de 10 a 14 años NO DEBEN ser mayor a los Exámenes Procesados de la misma edad. ")</f>
        <v/>
      </c>
      <c r="BE51" s="78" t="str">
        <f t="shared" ref="BE51:BE64" si="22">IF($L51&lt;=$K51,""," Los exámenes Reactivos de 15 a 19 años NO DEBEN ser mayor a los Exámenes Procesados de la misma edad. ")</f>
        <v/>
      </c>
      <c r="BF51" s="78" t="str">
        <f t="shared" ref="BF51:BF64" si="23">IF($N51&lt;=$M51,""," Los exámenes Reactivos de 20 a 24 años NO DEBEN ser mayor a los Exámenes Procesados de la misma edad. ")</f>
        <v/>
      </c>
      <c r="BG51" s="78" t="str">
        <f t="shared" ref="BG51:BG64" si="24">IF($P51&lt;=$O51,""," Los exámenes Reactivos de 25 a 29 años NO DEBEN ser mayor a los Exámenes Procesados de la misma edad. ")</f>
        <v/>
      </c>
      <c r="BH51" s="78" t="str">
        <f t="shared" ref="BH51:BH64" si="25">IF($R51&lt;=$Q51,""," Los exámenes Reactivos de 30 a 34 años NO DEBEN ser mayor a los Exámenes Procesados de la misma edad. ")</f>
        <v/>
      </c>
      <c r="BI51" s="78" t="str">
        <f t="shared" ref="BI51:BI64" si="26">IF($T51&lt;=$S51,""," Los exámenes Reactivos de 35-39 años NO DEBEN ser mayor a los Exámenes Procesados de la misma edad. ")</f>
        <v/>
      </c>
      <c r="BJ51" s="78" t="str">
        <f t="shared" ref="BJ51:BJ64" si="27">IF($V51&lt;=$U51,""," Los exámenes Reactivos de 40-44 años NO DEBEN ser mayor a los Exámenes Procesados de la misma edad. ")</f>
        <v/>
      </c>
      <c r="BK51" s="78" t="str">
        <f t="shared" ref="BK51:BK64" si="28">IF($X51&lt;=$W51,""," Los exámenes Reactivos de 45-49 años NO DEBEN ser mayor a los Exámenes Procesados de la misma edad. ")</f>
        <v/>
      </c>
      <c r="BL51" s="78" t="str">
        <f t="shared" ref="BL51:BL64" si="29">IF($Z51&lt;=$Y51,""," Los exámenes Reactivos de 50-54 años NO DEBEN ser mayor a los Exámenes Procesados de la misma edad. ")</f>
        <v/>
      </c>
      <c r="BM51" s="78" t="str">
        <f t="shared" ref="BM51:BM64" si="30">IF($AB51&lt;=$AA51,""," Los exámenes Reactivos de 55-59 años NO DEBEN ser mayor a los Exámenes Procesados de la misma edad. ")</f>
        <v/>
      </c>
      <c r="BN51" s="78" t="str">
        <f t="shared" ref="BN51:BN64" si="31">IF($AD51&lt;=$AC51,""," Los exámenes Reactivos de 60-64 años NO DEBEN ser mayor a los Exámenes Procesados de la misma edad. ")</f>
        <v/>
      </c>
      <c r="BO51" s="78" t="str">
        <f t="shared" ref="BO51:BO64" si="32">IF($AF51&lt;=$AE51,""," Los exámenes Reactivos de 65-69 años NO DEBEN ser mayor a los Exámenes Procesados de la misma edad. ")</f>
        <v/>
      </c>
      <c r="BP51" s="78" t="str">
        <f t="shared" ref="BP51:BP64" si="33">IF($AH51&lt;=$AG51,""," Los exámenes Reactivos de 70-74 años NO DEBEN ser mayor a los Exámenes Procesados de la misma edad. ")</f>
        <v/>
      </c>
      <c r="BQ51" s="78" t="str">
        <f t="shared" ref="BQ51:BQ64" si="34">IF($AJ51&lt;=$AI51,""," Los exámenes Reactivos de 75-79 años NO DEBEN ser mayor a los Exámenes Procesados de la misma edad. ")</f>
        <v/>
      </c>
      <c r="BR51" s="78" t="str">
        <f t="shared" ref="BR51:BR64" si="35">IF($AL51&lt;=$AK51,""," Los exámenes Reactivos de 80y+ años NO DEBEN ser mayor a los Exámenes Procesados de la misma edad. ")</f>
        <v/>
      </c>
      <c r="BS51" s="73">
        <f t="shared" ref="BS51:BS64" si="36">IF($C51&lt;&gt;$AM51+$AN51,1,0)</f>
        <v>0</v>
      </c>
      <c r="BT51" s="78">
        <f t="shared" ref="BT51:BT64" si="37">IF($F51&lt;=$E51,0,1)</f>
        <v>0</v>
      </c>
      <c r="BU51" s="78">
        <f t="shared" ref="BU51:BU64" si="38">IF($H51&lt;=$G51,0,1)</f>
        <v>0</v>
      </c>
      <c r="BV51" s="78">
        <f t="shared" ref="BV51:BV64" si="39">IF($J51&lt;=$I51,0,1)</f>
        <v>0</v>
      </c>
      <c r="BW51" s="78">
        <f t="shared" ref="BW51:BW64" si="40">IF($L51&lt;=$K51,0,1)</f>
        <v>0</v>
      </c>
      <c r="BX51" s="78">
        <f t="shared" ref="BX51:BX64" si="41">IF($N51&lt;=$M51,0,1)</f>
        <v>0</v>
      </c>
      <c r="BY51" s="78">
        <f t="shared" ref="BY51:BY64" si="42">IF($P51&lt;=$O51,0,1)</f>
        <v>0</v>
      </c>
      <c r="BZ51" s="78">
        <f t="shared" ref="BZ51:BZ64" si="43">IF($R51&lt;=$Q51,0,1)</f>
        <v>0</v>
      </c>
      <c r="CA51" s="78">
        <f t="shared" ref="CA51:CA64" si="44">IF($T51&lt;=$S51,0,1)</f>
        <v>0</v>
      </c>
      <c r="CB51" s="78">
        <f t="shared" ref="CB51:CB64" si="45">IF($V51&lt;=$U51,0,1)</f>
        <v>0</v>
      </c>
      <c r="CC51" s="78">
        <f t="shared" ref="CC51:CC64" si="46">IF($X51&lt;=$W51,0,1)</f>
        <v>0</v>
      </c>
      <c r="CD51" s="78">
        <f t="shared" ref="CD51:CD64" si="47">IF($Z51&lt;=$Y51,0,1)</f>
        <v>0</v>
      </c>
      <c r="CE51" s="78">
        <f t="shared" ref="CE51:CE64" si="48">IF($AB51&lt;=$AA51,0,1)</f>
        <v>0</v>
      </c>
      <c r="CF51" s="78">
        <f t="shared" ref="CF51:CF64" si="49">IF($AD51&lt;=$AC51,0,1)</f>
        <v>0</v>
      </c>
      <c r="CG51" s="78">
        <f t="shared" ref="CG51:CG64" si="50">IF($AF51&lt;=$AE51,0,1)</f>
        <v>0</v>
      </c>
      <c r="CH51" s="78">
        <f t="shared" ref="CH51:CH64" si="51">IF($AH51&lt;=$AG51,0,1)</f>
        <v>0</v>
      </c>
      <c r="CI51" s="78">
        <f t="shared" ref="CI51:CI64" si="52">IF($AJ51&lt;=$AI51,0,1)</f>
        <v>0</v>
      </c>
      <c r="CJ51" s="78">
        <f t="shared" ref="CJ51:CJ64" si="53">IF($AL51&lt;=$AK51,0,1)</f>
        <v>0</v>
      </c>
    </row>
    <row r="52" spans="1:89" s="3" customFormat="1" ht="18" customHeight="1" x14ac:dyDescent="0.15">
      <c r="A52" s="170" t="s">
        <v>57</v>
      </c>
      <c r="B52" s="171"/>
      <c r="C52" s="96">
        <f t="shared" si="15"/>
        <v>90</v>
      </c>
      <c r="D52" s="96">
        <f t="shared" si="16"/>
        <v>0</v>
      </c>
      <c r="E52" s="54">
        <f>+'ENERO '!E52+FEBRERO!E52+MARZO!E52+ABRIL!E52+MAYO!E52+JUNIO!E52+JULIO!E52+AGOSTO!E52+SEPTIEMBRE!E52+OCTUBRE!E52+NOVIEMBRE!E52+DICIEMBRE!E52</f>
        <v>0</v>
      </c>
      <c r="F52" s="54">
        <f>+'ENERO '!F52+FEBRERO!F52+MARZO!F52+ABRIL!F52+MAYO!F52+JUNIO!F52+JULIO!F52+AGOSTO!F52+SEPTIEMBRE!F52+OCTUBRE!F52+NOVIEMBRE!F52+DICIEMBRE!F52</f>
        <v>0</v>
      </c>
      <c r="G52" s="54">
        <f>+'ENERO '!G52+FEBRERO!G52+MARZO!G52+ABRIL!G52+MAYO!G52+JUNIO!G52+JULIO!G52+AGOSTO!G52+SEPTIEMBRE!G52+OCTUBRE!G52+NOVIEMBRE!G52+DICIEMBRE!G52</f>
        <v>0</v>
      </c>
      <c r="H52" s="54">
        <f>+'ENERO '!H52+FEBRERO!H52+MARZO!H52+ABRIL!H52+MAYO!H52+JUNIO!H52+JULIO!H52+AGOSTO!H52+SEPTIEMBRE!H52+OCTUBRE!H52+NOVIEMBRE!H52+DICIEMBRE!H52</f>
        <v>0</v>
      </c>
      <c r="I52" s="54">
        <f>+'ENERO '!I52+FEBRERO!I52+MARZO!I52+ABRIL!I52+MAYO!I52+JUNIO!I52+JULIO!I52+AGOSTO!I52+SEPTIEMBRE!I52+OCTUBRE!I52+NOVIEMBRE!I52+DICIEMBRE!I52</f>
        <v>0</v>
      </c>
      <c r="J52" s="54">
        <f>+'ENERO '!J52+FEBRERO!J52+MARZO!J52+ABRIL!J52+MAYO!J52+JUNIO!J52+JULIO!J52+AGOSTO!J52+SEPTIEMBRE!J52+OCTUBRE!J52+NOVIEMBRE!J52+DICIEMBRE!J52</f>
        <v>0</v>
      </c>
      <c r="K52" s="54">
        <f>+'ENERO '!K52+FEBRERO!K52+MARZO!K52+ABRIL!K52+MAYO!K52+JUNIO!K52+JULIO!K52+AGOSTO!K52+SEPTIEMBRE!K52+OCTUBRE!K52+NOVIEMBRE!K52+DICIEMBRE!K52</f>
        <v>18</v>
      </c>
      <c r="L52" s="54">
        <f>+'ENERO '!L52+FEBRERO!L52+MARZO!L52+ABRIL!L52+MAYO!L52+JUNIO!L52+JULIO!L52+AGOSTO!L52+SEPTIEMBRE!L52+OCTUBRE!L52+NOVIEMBRE!L52+DICIEMBRE!L52</f>
        <v>0</v>
      </c>
      <c r="M52" s="54">
        <f>+'ENERO '!M52+FEBRERO!M52+MARZO!M52+ABRIL!M52+MAYO!M52+JUNIO!M52+JULIO!M52+AGOSTO!M52+SEPTIEMBRE!M52+OCTUBRE!M52+NOVIEMBRE!M52+DICIEMBRE!M52</f>
        <v>19</v>
      </c>
      <c r="N52" s="54">
        <f>+'ENERO '!N52+FEBRERO!N52+MARZO!N52+ABRIL!N52+MAYO!N52+JUNIO!N52+JULIO!N52+AGOSTO!N52+SEPTIEMBRE!N52+OCTUBRE!N52+NOVIEMBRE!N52+DICIEMBRE!N52</f>
        <v>0</v>
      </c>
      <c r="O52" s="54">
        <f>+'ENERO '!O52+FEBRERO!O52+MARZO!O52+ABRIL!O52+MAYO!O52+JUNIO!O52+JULIO!O52+AGOSTO!O52+SEPTIEMBRE!O52+OCTUBRE!O52+NOVIEMBRE!O52+DICIEMBRE!O52</f>
        <v>17</v>
      </c>
      <c r="P52" s="54">
        <f>+'ENERO '!P52+FEBRERO!P52+MARZO!P52+ABRIL!P52+MAYO!P52+JUNIO!P52+JULIO!P52+AGOSTO!P52+SEPTIEMBRE!P52+OCTUBRE!P52+NOVIEMBRE!P52+DICIEMBRE!P52</f>
        <v>0</v>
      </c>
      <c r="Q52" s="54">
        <f>+'ENERO '!Q52+FEBRERO!Q52+MARZO!Q52+ABRIL!Q52+MAYO!Q52+JUNIO!Q52+JULIO!Q52+AGOSTO!Q52+SEPTIEMBRE!Q52+OCTUBRE!Q52+NOVIEMBRE!Q52+DICIEMBRE!Q52</f>
        <v>14</v>
      </c>
      <c r="R52" s="54">
        <f>+'ENERO '!R52+FEBRERO!R52+MARZO!R52+ABRIL!R52+MAYO!R52+JUNIO!R52+JULIO!R52+AGOSTO!R52+SEPTIEMBRE!R52+OCTUBRE!R52+NOVIEMBRE!R52+DICIEMBRE!R52</f>
        <v>0</v>
      </c>
      <c r="S52" s="54">
        <f>+'ENERO '!S52+FEBRERO!S52+MARZO!S52+ABRIL!S52+MAYO!S52+JUNIO!S52+JULIO!S52+AGOSTO!S52+SEPTIEMBRE!S52+OCTUBRE!S52+NOVIEMBRE!S52+DICIEMBRE!S52</f>
        <v>6</v>
      </c>
      <c r="T52" s="54">
        <f>+'ENERO '!T52+FEBRERO!T52+MARZO!T52+ABRIL!T52+MAYO!T52+JUNIO!T52+JULIO!T52+AGOSTO!T52+SEPTIEMBRE!T52+OCTUBRE!T52+NOVIEMBRE!T52+DICIEMBRE!T52</f>
        <v>0</v>
      </c>
      <c r="U52" s="54">
        <f>+'ENERO '!U52+FEBRERO!U52+MARZO!U52+ABRIL!U52+MAYO!U52+JUNIO!U52+JULIO!U52+AGOSTO!U52+SEPTIEMBRE!U52+OCTUBRE!U52+NOVIEMBRE!U52+DICIEMBRE!U52</f>
        <v>3</v>
      </c>
      <c r="V52" s="54">
        <f>+'ENERO '!V52+FEBRERO!V52+MARZO!V52+ABRIL!V52+MAYO!V52+JUNIO!V52+JULIO!V52+AGOSTO!V52+SEPTIEMBRE!V52+OCTUBRE!V52+NOVIEMBRE!V52+DICIEMBRE!V52</f>
        <v>0</v>
      </c>
      <c r="W52" s="54">
        <f>+'ENERO '!W52+FEBRERO!W52+MARZO!W52+ABRIL!W52+MAYO!W52+JUNIO!W52+JULIO!W52+AGOSTO!W52+SEPTIEMBRE!W52+OCTUBRE!W52+NOVIEMBRE!W52+DICIEMBRE!W52</f>
        <v>6</v>
      </c>
      <c r="X52" s="54">
        <f>+'ENERO '!X52+FEBRERO!X52+MARZO!X52+ABRIL!X52+MAYO!X52+JUNIO!X52+JULIO!X52+AGOSTO!X52+SEPTIEMBRE!X52+OCTUBRE!X52+NOVIEMBRE!X52+DICIEMBRE!X52</f>
        <v>0</v>
      </c>
      <c r="Y52" s="54">
        <f>+'ENERO '!Y52+FEBRERO!Y52+MARZO!Y52+ABRIL!Y52+MAYO!Y52+JUNIO!Y52+JULIO!Y52+AGOSTO!Y52+SEPTIEMBRE!Y52+OCTUBRE!Y52+NOVIEMBRE!Y52+DICIEMBRE!Y52</f>
        <v>5</v>
      </c>
      <c r="Z52" s="54">
        <f>+'ENERO '!Z52+FEBRERO!Z52+MARZO!Z52+ABRIL!Z52+MAYO!Z52+JUNIO!Z52+JULIO!Z52+AGOSTO!Z52+SEPTIEMBRE!Z52+OCTUBRE!Z52+NOVIEMBRE!Z52+DICIEMBRE!Z52</f>
        <v>0</v>
      </c>
      <c r="AA52" s="54">
        <f>+'ENERO '!AA52+FEBRERO!AA52+MARZO!AA52+ABRIL!AA52+MAYO!AA52+JUNIO!AA52+JULIO!AA52+AGOSTO!AA52+SEPTIEMBRE!AA52+OCTUBRE!AA52+NOVIEMBRE!AA52+DICIEMBRE!AA52</f>
        <v>1</v>
      </c>
      <c r="AB52" s="54">
        <f>+'ENERO '!AB52+FEBRERO!AB52+MARZO!AB52+ABRIL!AB52+MAYO!AB52+JUNIO!AB52+JULIO!AB52+AGOSTO!AB52+SEPTIEMBRE!AB52+OCTUBRE!AB52+NOVIEMBRE!AB52+DICIEMBRE!AB52</f>
        <v>0</v>
      </c>
      <c r="AC52" s="54">
        <f>+'ENERO '!AC52+FEBRERO!AC52+MARZO!AC52+ABRIL!AC52+MAYO!AC52+JUNIO!AC52+JULIO!AC52+AGOSTO!AC52+SEPTIEMBRE!AC52+OCTUBRE!AC52+NOVIEMBRE!AC52+DICIEMBRE!AC52</f>
        <v>1</v>
      </c>
      <c r="AD52" s="54">
        <f>+'ENERO '!AD52+FEBRERO!AD52+MARZO!AD52+ABRIL!AD52+MAYO!AD52+JUNIO!AD52+JULIO!AD52+AGOSTO!AD52+SEPTIEMBRE!AD52+OCTUBRE!AD52+NOVIEMBRE!AD52+DICIEMBRE!AD52</f>
        <v>0</v>
      </c>
      <c r="AE52" s="54">
        <f>+'ENERO '!AE52+FEBRERO!AE52+MARZO!AE52+ABRIL!AE52+MAYO!AE52+JUNIO!AE52+JULIO!AE52+AGOSTO!AE52+SEPTIEMBRE!AE52+OCTUBRE!AE52+NOVIEMBRE!AE52+DICIEMBRE!AE52</f>
        <v>0</v>
      </c>
      <c r="AF52" s="54">
        <f>+'ENERO '!AF52+FEBRERO!AF52+MARZO!AF52+ABRIL!AF52+MAYO!AF52+JUNIO!AF52+JULIO!AF52+AGOSTO!AF52+SEPTIEMBRE!AF52+OCTUBRE!AF52+NOVIEMBRE!AF52+DICIEMBRE!AF52</f>
        <v>0</v>
      </c>
      <c r="AG52" s="54">
        <f>+'ENERO '!AG52+FEBRERO!AG52+MARZO!AG52+ABRIL!AG52+MAYO!AG52+JUNIO!AG52+JULIO!AG52+AGOSTO!AG52+SEPTIEMBRE!AG52+OCTUBRE!AG52+NOVIEMBRE!AG52+DICIEMBRE!AG52</f>
        <v>0</v>
      </c>
      <c r="AH52" s="54">
        <f>+'ENERO '!AH52+FEBRERO!AH52+MARZO!AH52+ABRIL!AH52+MAYO!AH52+JUNIO!AH52+JULIO!AH52+AGOSTO!AH52+SEPTIEMBRE!AH52+OCTUBRE!AH52+NOVIEMBRE!AH52+DICIEMBRE!AH52</f>
        <v>0</v>
      </c>
      <c r="AI52" s="54">
        <f>+'ENERO '!AI52+FEBRERO!AI52+MARZO!AI52+ABRIL!AI52+MAYO!AI52+JUNIO!AI52+JULIO!AI52+AGOSTO!AI52+SEPTIEMBRE!AI52+OCTUBRE!AI52+NOVIEMBRE!AI52+DICIEMBRE!AI52</f>
        <v>0</v>
      </c>
      <c r="AJ52" s="54">
        <f>+'ENERO '!AJ52+FEBRERO!AJ52+MARZO!AJ52+ABRIL!AJ52+MAYO!AJ52+JUNIO!AJ52+JULIO!AJ52+AGOSTO!AJ52+SEPTIEMBRE!AJ52+OCTUBRE!AJ52+NOVIEMBRE!AJ52+DICIEMBRE!AJ52</f>
        <v>0</v>
      </c>
      <c r="AK52" s="54">
        <f>+'ENERO '!AK52+FEBRERO!AK52+MARZO!AK52+ABRIL!AK52+MAYO!AK52+JUNIO!AK52+JULIO!AK52+AGOSTO!AK52+SEPTIEMBRE!AK52+OCTUBRE!AK52+NOVIEMBRE!AK52+DICIEMBRE!AK52</f>
        <v>0</v>
      </c>
      <c r="AL52" s="54">
        <f>+'ENERO '!AL52+FEBRERO!AL52+MARZO!AL52+ABRIL!AL52+MAYO!AL52+JUNIO!AL52+JULIO!AL52+AGOSTO!AL52+SEPTIEMBRE!AL52+OCTUBRE!AL52+NOVIEMBRE!AL52+DICIEMBRE!AL52</f>
        <v>0</v>
      </c>
      <c r="AM52" s="54">
        <f>+'ENERO '!AM52+FEBRERO!AM52+MARZO!AM52+ABRIL!AM52+MAYO!AM52+JUNIO!AM52+JULIO!AM52+AGOSTO!AM52+SEPTIEMBRE!AM52+OCTUBRE!AM52+NOVIEMBRE!AM52+DICIEMBRE!AM52</f>
        <v>35</v>
      </c>
      <c r="AN52" s="54">
        <f>+'ENERO '!AN52+FEBRERO!AN52+MARZO!AN52+ABRIL!AN52+MAYO!AN52+JUNIO!AN52+JULIO!AN52+AGOSTO!AN52+SEPTIEMBRE!AN52+OCTUBRE!AN52+NOVIEMBRE!AN52+DICIEMBRE!AN52</f>
        <v>55</v>
      </c>
      <c r="AO52" s="72" t="str">
        <f t="shared" si="17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18"/>
        <v/>
      </c>
      <c r="BB52" s="78" t="str">
        <f t="shared" si="19"/>
        <v/>
      </c>
      <c r="BC52" s="78" t="str">
        <f t="shared" si="20"/>
        <v/>
      </c>
      <c r="BD52" s="78" t="str">
        <f t="shared" si="21"/>
        <v/>
      </c>
      <c r="BE52" s="78" t="str">
        <f t="shared" si="22"/>
        <v/>
      </c>
      <c r="BF52" s="78" t="str">
        <f t="shared" si="23"/>
        <v/>
      </c>
      <c r="BG52" s="78" t="str">
        <f t="shared" si="24"/>
        <v/>
      </c>
      <c r="BH52" s="78" t="str">
        <f t="shared" si="25"/>
        <v/>
      </c>
      <c r="BI52" s="78" t="str">
        <f t="shared" si="26"/>
        <v/>
      </c>
      <c r="BJ52" s="78" t="str">
        <f t="shared" si="27"/>
        <v/>
      </c>
      <c r="BK52" s="78" t="str">
        <f t="shared" si="28"/>
        <v/>
      </c>
      <c r="BL52" s="78" t="str">
        <f t="shared" si="29"/>
        <v/>
      </c>
      <c r="BM52" s="78" t="str">
        <f t="shared" si="30"/>
        <v/>
      </c>
      <c r="BN52" s="78" t="str">
        <f t="shared" si="31"/>
        <v/>
      </c>
      <c r="BO52" s="78" t="str">
        <f t="shared" si="32"/>
        <v/>
      </c>
      <c r="BP52" s="78" t="str">
        <f t="shared" si="33"/>
        <v/>
      </c>
      <c r="BQ52" s="78" t="str">
        <f t="shared" si="34"/>
        <v/>
      </c>
      <c r="BR52" s="78" t="str">
        <f t="shared" si="35"/>
        <v/>
      </c>
      <c r="BS52" s="73">
        <f t="shared" si="36"/>
        <v>0</v>
      </c>
      <c r="BT52" s="78">
        <f t="shared" si="37"/>
        <v>0</v>
      </c>
      <c r="BU52" s="78">
        <f t="shared" si="38"/>
        <v>0</v>
      </c>
      <c r="BV52" s="78">
        <f t="shared" si="39"/>
        <v>0</v>
      </c>
      <c r="BW52" s="78">
        <f t="shared" si="40"/>
        <v>0</v>
      </c>
      <c r="BX52" s="78">
        <f t="shared" si="41"/>
        <v>0</v>
      </c>
      <c r="BY52" s="78">
        <f t="shared" si="42"/>
        <v>0</v>
      </c>
      <c r="BZ52" s="78">
        <f t="shared" si="43"/>
        <v>0</v>
      </c>
      <c r="CA52" s="78">
        <f t="shared" si="44"/>
        <v>0</v>
      </c>
      <c r="CB52" s="78">
        <f t="shared" si="45"/>
        <v>0</v>
      </c>
      <c r="CC52" s="78">
        <f t="shared" si="46"/>
        <v>0</v>
      </c>
      <c r="CD52" s="78">
        <f t="shared" si="47"/>
        <v>0</v>
      </c>
      <c r="CE52" s="78">
        <f t="shared" si="48"/>
        <v>0</v>
      </c>
      <c r="CF52" s="78">
        <f t="shared" si="49"/>
        <v>0</v>
      </c>
      <c r="CG52" s="78">
        <f t="shared" si="50"/>
        <v>0</v>
      </c>
      <c r="CH52" s="78">
        <f t="shared" si="51"/>
        <v>0</v>
      </c>
      <c r="CI52" s="78">
        <f t="shared" si="52"/>
        <v>0</v>
      </c>
      <c r="CJ52" s="78">
        <f t="shared" si="53"/>
        <v>0</v>
      </c>
    </row>
    <row r="53" spans="1:89" s="3" customFormat="1" ht="23.25" customHeight="1" x14ac:dyDescent="0.15">
      <c r="A53" s="176" t="s">
        <v>58</v>
      </c>
      <c r="B53" s="177"/>
      <c r="C53" s="96">
        <f t="shared" si="15"/>
        <v>69</v>
      </c>
      <c r="D53" s="96">
        <f t="shared" si="16"/>
        <v>2</v>
      </c>
      <c r="E53" s="54">
        <f>+'ENERO '!E53+FEBRERO!E53+MARZO!E53+ABRIL!E53+MAYO!E53+JUNIO!E53+JULIO!E53+AGOSTO!E53+SEPTIEMBRE!E53+OCTUBRE!E53+NOVIEMBRE!E53+DICIEMBRE!E53</f>
        <v>0</v>
      </c>
      <c r="F53" s="54">
        <f>+'ENERO '!F53+FEBRERO!F53+MARZO!F53+ABRIL!F53+MAYO!F53+JUNIO!F53+JULIO!F53+AGOSTO!F53+SEPTIEMBRE!F53+OCTUBRE!F53+NOVIEMBRE!F53+DICIEMBRE!F53</f>
        <v>0</v>
      </c>
      <c r="G53" s="54">
        <f>+'ENERO '!G53+FEBRERO!G53+MARZO!G53+ABRIL!G53+MAYO!G53+JUNIO!G53+JULIO!G53+AGOSTO!G53+SEPTIEMBRE!G53+OCTUBRE!G53+NOVIEMBRE!G53+DICIEMBRE!G53</f>
        <v>0</v>
      </c>
      <c r="H53" s="54">
        <f>+'ENERO '!H53+FEBRERO!H53+MARZO!H53+ABRIL!H53+MAYO!H53+JUNIO!H53+JULIO!H53+AGOSTO!H53+SEPTIEMBRE!H53+OCTUBRE!H53+NOVIEMBRE!H53+DICIEMBRE!H53</f>
        <v>0</v>
      </c>
      <c r="I53" s="54">
        <f>+'ENERO '!I53+FEBRERO!I53+MARZO!I53+ABRIL!I53+MAYO!I53+JUNIO!I53+JULIO!I53+AGOSTO!I53+SEPTIEMBRE!I53+OCTUBRE!I53+NOVIEMBRE!I53+DICIEMBRE!I53</f>
        <v>0</v>
      </c>
      <c r="J53" s="54">
        <f>+'ENERO '!J53+FEBRERO!J53+MARZO!J53+ABRIL!J53+MAYO!J53+JUNIO!J53+JULIO!J53+AGOSTO!J53+SEPTIEMBRE!J53+OCTUBRE!J53+NOVIEMBRE!J53+DICIEMBRE!J53</f>
        <v>0</v>
      </c>
      <c r="K53" s="54">
        <f>+'ENERO '!K53+FEBRERO!K53+MARZO!K53+ABRIL!K53+MAYO!K53+JUNIO!K53+JULIO!K53+AGOSTO!K53+SEPTIEMBRE!K53+OCTUBRE!K53+NOVIEMBRE!K53+DICIEMBRE!K53</f>
        <v>5</v>
      </c>
      <c r="L53" s="54">
        <f>+'ENERO '!L53+FEBRERO!L53+MARZO!L53+ABRIL!L53+MAYO!L53+JUNIO!L53+JULIO!L53+AGOSTO!L53+SEPTIEMBRE!L53+OCTUBRE!L53+NOVIEMBRE!L53+DICIEMBRE!L53</f>
        <v>1</v>
      </c>
      <c r="M53" s="54">
        <f>+'ENERO '!M53+FEBRERO!M53+MARZO!M53+ABRIL!M53+MAYO!M53+JUNIO!M53+JULIO!M53+AGOSTO!M53+SEPTIEMBRE!M53+OCTUBRE!M53+NOVIEMBRE!M53+DICIEMBRE!M53</f>
        <v>15</v>
      </c>
      <c r="N53" s="54">
        <f>+'ENERO '!N53+FEBRERO!N53+MARZO!N53+ABRIL!N53+MAYO!N53+JUNIO!N53+JULIO!N53+AGOSTO!N53+SEPTIEMBRE!N53+OCTUBRE!N53+NOVIEMBRE!N53+DICIEMBRE!N53</f>
        <v>0</v>
      </c>
      <c r="O53" s="54">
        <f>+'ENERO '!O53+FEBRERO!O53+MARZO!O53+ABRIL!O53+MAYO!O53+JUNIO!O53+JULIO!O53+AGOSTO!O53+SEPTIEMBRE!O53+OCTUBRE!O53+NOVIEMBRE!O53+DICIEMBRE!O53</f>
        <v>18</v>
      </c>
      <c r="P53" s="54">
        <f>+'ENERO '!P53+FEBRERO!P53+MARZO!P53+ABRIL!P53+MAYO!P53+JUNIO!P53+JULIO!P53+AGOSTO!P53+SEPTIEMBRE!P53+OCTUBRE!P53+NOVIEMBRE!P53+DICIEMBRE!P53</f>
        <v>1</v>
      </c>
      <c r="Q53" s="54">
        <f>+'ENERO '!Q53+FEBRERO!Q53+MARZO!Q53+ABRIL!Q53+MAYO!Q53+JUNIO!Q53+JULIO!Q53+AGOSTO!Q53+SEPTIEMBRE!Q53+OCTUBRE!Q53+NOVIEMBRE!Q53+DICIEMBRE!Q53</f>
        <v>11</v>
      </c>
      <c r="R53" s="54">
        <f>+'ENERO '!R53+FEBRERO!R53+MARZO!R53+ABRIL!R53+MAYO!R53+JUNIO!R53+JULIO!R53+AGOSTO!R53+SEPTIEMBRE!R53+OCTUBRE!R53+NOVIEMBRE!R53+DICIEMBRE!R53</f>
        <v>0</v>
      </c>
      <c r="S53" s="54">
        <f>+'ENERO '!S53+FEBRERO!S53+MARZO!S53+ABRIL!S53+MAYO!S53+JUNIO!S53+JULIO!S53+AGOSTO!S53+SEPTIEMBRE!S53+OCTUBRE!S53+NOVIEMBRE!S53+DICIEMBRE!S53</f>
        <v>10</v>
      </c>
      <c r="T53" s="54">
        <f>+'ENERO '!T53+FEBRERO!T53+MARZO!T53+ABRIL!T53+MAYO!T53+JUNIO!T53+JULIO!T53+AGOSTO!T53+SEPTIEMBRE!T53+OCTUBRE!T53+NOVIEMBRE!T53+DICIEMBRE!T53</f>
        <v>0</v>
      </c>
      <c r="U53" s="54">
        <f>+'ENERO '!U53+FEBRERO!U53+MARZO!U53+ABRIL!U53+MAYO!U53+JUNIO!U53+JULIO!U53+AGOSTO!U53+SEPTIEMBRE!U53+OCTUBRE!U53+NOVIEMBRE!U53+DICIEMBRE!U53</f>
        <v>3</v>
      </c>
      <c r="V53" s="54">
        <f>+'ENERO '!V53+FEBRERO!V53+MARZO!V53+ABRIL!V53+MAYO!V53+JUNIO!V53+JULIO!V53+AGOSTO!V53+SEPTIEMBRE!V53+OCTUBRE!V53+NOVIEMBRE!V53+DICIEMBRE!V53</f>
        <v>0</v>
      </c>
      <c r="W53" s="54">
        <f>+'ENERO '!W53+FEBRERO!W53+MARZO!W53+ABRIL!W53+MAYO!W53+JUNIO!W53+JULIO!W53+AGOSTO!W53+SEPTIEMBRE!W53+OCTUBRE!W53+NOVIEMBRE!W53+DICIEMBRE!W53</f>
        <v>4</v>
      </c>
      <c r="X53" s="54">
        <f>+'ENERO '!X53+FEBRERO!X53+MARZO!X53+ABRIL!X53+MAYO!X53+JUNIO!X53+JULIO!X53+AGOSTO!X53+SEPTIEMBRE!X53+OCTUBRE!X53+NOVIEMBRE!X53+DICIEMBRE!X53</f>
        <v>0</v>
      </c>
      <c r="Y53" s="54">
        <f>+'ENERO '!Y53+FEBRERO!Y53+MARZO!Y53+ABRIL!Y53+MAYO!Y53+JUNIO!Y53+JULIO!Y53+AGOSTO!Y53+SEPTIEMBRE!Y53+OCTUBRE!Y53+NOVIEMBRE!Y53+DICIEMBRE!Y53</f>
        <v>2</v>
      </c>
      <c r="Z53" s="54">
        <f>+'ENERO '!Z53+FEBRERO!Z53+MARZO!Z53+ABRIL!Z53+MAYO!Z53+JUNIO!Z53+JULIO!Z53+AGOSTO!Z53+SEPTIEMBRE!Z53+OCTUBRE!Z53+NOVIEMBRE!Z53+DICIEMBRE!Z53</f>
        <v>0</v>
      </c>
      <c r="AA53" s="54">
        <f>+'ENERO '!AA53+FEBRERO!AA53+MARZO!AA53+ABRIL!AA53+MAYO!AA53+JUNIO!AA53+JULIO!AA53+AGOSTO!AA53+SEPTIEMBRE!AA53+OCTUBRE!AA53+NOVIEMBRE!AA53+DICIEMBRE!AA53</f>
        <v>1</v>
      </c>
      <c r="AB53" s="54">
        <f>+'ENERO '!AB53+FEBRERO!AB53+MARZO!AB53+ABRIL!AB53+MAYO!AB53+JUNIO!AB53+JULIO!AB53+AGOSTO!AB53+SEPTIEMBRE!AB53+OCTUBRE!AB53+NOVIEMBRE!AB53+DICIEMBRE!AB53</f>
        <v>0</v>
      </c>
      <c r="AC53" s="54">
        <f>+'ENERO '!AC53+FEBRERO!AC53+MARZO!AC53+ABRIL!AC53+MAYO!AC53+JUNIO!AC53+JULIO!AC53+AGOSTO!AC53+SEPTIEMBRE!AC53+OCTUBRE!AC53+NOVIEMBRE!AC53+DICIEMBRE!AC53</f>
        <v>0</v>
      </c>
      <c r="AD53" s="54">
        <f>+'ENERO '!AD53+FEBRERO!AD53+MARZO!AD53+ABRIL!AD53+MAYO!AD53+JUNIO!AD53+JULIO!AD53+AGOSTO!AD53+SEPTIEMBRE!AD53+OCTUBRE!AD53+NOVIEMBRE!AD53+DICIEMBRE!AD53</f>
        <v>0</v>
      </c>
      <c r="AE53" s="54">
        <f>+'ENERO '!AE53+FEBRERO!AE53+MARZO!AE53+ABRIL!AE53+MAYO!AE53+JUNIO!AE53+JULIO!AE53+AGOSTO!AE53+SEPTIEMBRE!AE53+OCTUBRE!AE53+NOVIEMBRE!AE53+DICIEMBRE!AE53</f>
        <v>0</v>
      </c>
      <c r="AF53" s="54">
        <f>+'ENERO '!AF53+FEBRERO!AF53+MARZO!AF53+ABRIL!AF53+MAYO!AF53+JUNIO!AF53+JULIO!AF53+AGOSTO!AF53+SEPTIEMBRE!AF53+OCTUBRE!AF53+NOVIEMBRE!AF53+DICIEMBRE!AF53</f>
        <v>0</v>
      </c>
      <c r="AG53" s="54">
        <f>+'ENERO '!AG53+FEBRERO!AG53+MARZO!AG53+ABRIL!AG53+MAYO!AG53+JUNIO!AG53+JULIO!AG53+AGOSTO!AG53+SEPTIEMBRE!AG53+OCTUBRE!AG53+NOVIEMBRE!AG53+DICIEMBRE!AG53</f>
        <v>0</v>
      </c>
      <c r="AH53" s="54">
        <f>+'ENERO '!AH53+FEBRERO!AH53+MARZO!AH53+ABRIL!AH53+MAYO!AH53+JUNIO!AH53+JULIO!AH53+AGOSTO!AH53+SEPTIEMBRE!AH53+OCTUBRE!AH53+NOVIEMBRE!AH53+DICIEMBRE!AH53</f>
        <v>0</v>
      </c>
      <c r="AI53" s="54">
        <f>+'ENERO '!AI53+FEBRERO!AI53+MARZO!AI53+ABRIL!AI53+MAYO!AI53+JUNIO!AI53+JULIO!AI53+AGOSTO!AI53+SEPTIEMBRE!AI53+OCTUBRE!AI53+NOVIEMBRE!AI53+DICIEMBRE!AI53</f>
        <v>0</v>
      </c>
      <c r="AJ53" s="54">
        <f>+'ENERO '!AJ53+FEBRERO!AJ53+MARZO!AJ53+ABRIL!AJ53+MAYO!AJ53+JUNIO!AJ53+JULIO!AJ53+AGOSTO!AJ53+SEPTIEMBRE!AJ53+OCTUBRE!AJ53+NOVIEMBRE!AJ53+DICIEMBRE!AJ53</f>
        <v>0</v>
      </c>
      <c r="AK53" s="54">
        <f>+'ENERO '!AK53+FEBRERO!AK53+MARZO!AK53+ABRIL!AK53+MAYO!AK53+JUNIO!AK53+JULIO!AK53+AGOSTO!AK53+SEPTIEMBRE!AK53+OCTUBRE!AK53+NOVIEMBRE!AK53+DICIEMBRE!AK53</f>
        <v>0</v>
      </c>
      <c r="AL53" s="54">
        <f>+'ENERO '!AL53+FEBRERO!AL53+MARZO!AL53+ABRIL!AL53+MAYO!AL53+JUNIO!AL53+JULIO!AL53+AGOSTO!AL53+SEPTIEMBRE!AL53+OCTUBRE!AL53+NOVIEMBRE!AL53+DICIEMBRE!AL53</f>
        <v>0</v>
      </c>
      <c r="AM53" s="54">
        <f>+'ENERO '!AM53+FEBRERO!AM53+MARZO!AM53+ABRIL!AM53+MAYO!AM53+JUNIO!AM53+JULIO!AM53+AGOSTO!AM53+SEPTIEMBRE!AM53+OCTUBRE!AM53+NOVIEMBRE!AM53+DICIEMBRE!AM53</f>
        <v>0</v>
      </c>
      <c r="AN53" s="54">
        <f>+'ENERO '!AN53+FEBRERO!AN53+MARZO!AN53+ABRIL!AN53+MAYO!AN53+JUNIO!AN53+JULIO!AN53+AGOSTO!AN53+SEPTIEMBRE!AN53+OCTUBRE!AN53+NOVIEMBRE!AN53+DICIEMBRE!AN53</f>
        <v>69</v>
      </c>
      <c r="AO53" s="72" t="str">
        <f t="shared" si="17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18"/>
        <v/>
      </c>
      <c r="BB53" s="78" t="str">
        <f t="shared" si="19"/>
        <v/>
      </c>
      <c r="BC53" s="78" t="str">
        <f t="shared" si="20"/>
        <v/>
      </c>
      <c r="BD53" s="78" t="str">
        <f t="shared" si="21"/>
        <v/>
      </c>
      <c r="BE53" s="78" t="str">
        <f t="shared" si="22"/>
        <v/>
      </c>
      <c r="BF53" s="78" t="str">
        <f t="shared" si="23"/>
        <v/>
      </c>
      <c r="BG53" s="78" t="str">
        <f t="shared" si="24"/>
        <v/>
      </c>
      <c r="BH53" s="78" t="str">
        <f t="shared" si="25"/>
        <v/>
      </c>
      <c r="BI53" s="78" t="str">
        <f t="shared" si="26"/>
        <v/>
      </c>
      <c r="BJ53" s="78" t="str">
        <f t="shared" si="27"/>
        <v/>
      </c>
      <c r="BK53" s="78" t="str">
        <f t="shared" si="28"/>
        <v/>
      </c>
      <c r="BL53" s="78" t="str">
        <f t="shared" si="29"/>
        <v/>
      </c>
      <c r="BM53" s="78" t="str">
        <f t="shared" si="30"/>
        <v/>
      </c>
      <c r="BN53" s="78" t="str">
        <f t="shared" si="31"/>
        <v/>
      </c>
      <c r="BO53" s="78" t="str">
        <f t="shared" si="32"/>
        <v/>
      </c>
      <c r="BP53" s="78" t="str">
        <f t="shared" si="33"/>
        <v/>
      </c>
      <c r="BQ53" s="78" t="str">
        <f t="shared" si="34"/>
        <v/>
      </c>
      <c r="BR53" s="78" t="str">
        <f t="shared" si="35"/>
        <v/>
      </c>
      <c r="BS53" s="73">
        <f t="shared" si="36"/>
        <v>0</v>
      </c>
      <c r="BT53" s="78">
        <f t="shared" si="37"/>
        <v>0</v>
      </c>
      <c r="BU53" s="78">
        <f t="shared" si="38"/>
        <v>0</v>
      </c>
      <c r="BV53" s="78">
        <f t="shared" si="39"/>
        <v>0</v>
      </c>
      <c r="BW53" s="78">
        <f t="shared" si="40"/>
        <v>0</v>
      </c>
      <c r="BX53" s="78">
        <f t="shared" si="41"/>
        <v>0</v>
      </c>
      <c r="BY53" s="78">
        <f t="shared" si="42"/>
        <v>0</v>
      </c>
      <c r="BZ53" s="78">
        <f t="shared" si="43"/>
        <v>0</v>
      </c>
      <c r="CA53" s="78">
        <f t="shared" si="44"/>
        <v>0</v>
      </c>
      <c r="CB53" s="78">
        <f t="shared" si="45"/>
        <v>0</v>
      </c>
      <c r="CC53" s="78">
        <f t="shared" si="46"/>
        <v>0</v>
      </c>
      <c r="CD53" s="78">
        <f t="shared" si="47"/>
        <v>0</v>
      </c>
      <c r="CE53" s="78">
        <f t="shared" si="48"/>
        <v>0</v>
      </c>
      <c r="CF53" s="78">
        <f t="shared" si="49"/>
        <v>0</v>
      </c>
      <c r="CG53" s="78">
        <f t="shared" si="50"/>
        <v>0</v>
      </c>
      <c r="CH53" s="78">
        <f t="shared" si="51"/>
        <v>0</v>
      </c>
      <c r="CI53" s="78">
        <f t="shared" si="52"/>
        <v>0</v>
      </c>
      <c r="CJ53" s="78">
        <f t="shared" si="53"/>
        <v>0</v>
      </c>
    </row>
    <row r="54" spans="1:89" s="3" customFormat="1" ht="15.75" customHeight="1" x14ac:dyDescent="0.15">
      <c r="A54" s="170" t="s">
        <v>25</v>
      </c>
      <c r="B54" s="171"/>
      <c r="C54" s="96">
        <f t="shared" si="15"/>
        <v>7</v>
      </c>
      <c r="D54" s="96">
        <f t="shared" si="16"/>
        <v>0</v>
      </c>
      <c r="E54" s="54">
        <f>+'ENERO '!E54+FEBRERO!E54+MARZO!E54+ABRIL!E54+MAYO!E54+JUNIO!E54+JULIO!E54+AGOSTO!E54+SEPTIEMBRE!E54+OCTUBRE!E54+NOVIEMBRE!E54+DICIEMBRE!E54</f>
        <v>0</v>
      </c>
      <c r="F54" s="54">
        <f>+'ENERO '!F54+FEBRERO!F54+MARZO!F54+ABRIL!F54+MAYO!F54+JUNIO!F54+JULIO!F54+AGOSTO!F54+SEPTIEMBRE!F54+OCTUBRE!F54+NOVIEMBRE!F54+DICIEMBRE!F54</f>
        <v>0</v>
      </c>
      <c r="G54" s="54">
        <f>+'ENERO '!G54+FEBRERO!G54+MARZO!G54+ABRIL!G54+MAYO!G54+JUNIO!G54+JULIO!G54+AGOSTO!G54+SEPTIEMBRE!G54+OCTUBRE!G54+NOVIEMBRE!G54+DICIEMBRE!G54</f>
        <v>0</v>
      </c>
      <c r="H54" s="54">
        <f>+'ENERO '!H54+FEBRERO!H54+MARZO!H54+ABRIL!H54+MAYO!H54+JUNIO!H54+JULIO!H54+AGOSTO!H54+SEPTIEMBRE!H54+OCTUBRE!H54+NOVIEMBRE!H54+DICIEMBRE!H54</f>
        <v>0</v>
      </c>
      <c r="I54" s="54">
        <f>+'ENERO '!I54+FEBRERO!I54+MARZO!I54+ABRIL!I54+MAYO!I54+JUNIO!I54+JULIO!I54+AGOSTO!I54+SEPTIEMBRE!I54+OCTUBRE!I54+NOVIEMBRE!I54+DICIEMBRE!I54</f>
        <v>0</v>
      </c>
      <c r="J54" s="54">
        <f>+'ENERO '!J54+FEBRERO!J54+MARZO!J54+ABRIL!J54+MAYO!J54+JUNIO!J54+JULIO!J54+AGOSTO!J54+SEPTIEMBRE!J54+OCTUBRE!J54+NOVIEMBRE!J54+DICIEMBRE!J54</f>
        <v>0</v>
      </c>
      <c r="K54" s="54">
        <f>+'ENERO '!K54+FEBRERO!K54+MARZO!K54+ABRIL!K54+MAYO!K54+JUNIO!K54+JULIO!K54+AGOSTO!K54+SEPTIEMBRE!K54+OCTUBRE!K54+NOVIEMBRE!K54+DICIEMBRE!K54</f>
        <v>1</v>
      </c>
      <c r="L54" s="54">
        <f>+'ENERO '!L54+FEBRERO!L54+MARZO!L54+ABRIL!L54+MAYO!L54+JUNIO!L54+JULIO!L54+AGOSTO!L54+SEPTIEMBRE!L54+OCTUBRE!L54+NOVIEMBRE!L54+DICIEMBRE!L54</f>
        <v>0</v>
      </c>
      <c r="M54" s="54">
        <f>+'ENERO '!M54+FEBRERO!M54+MARZO!M54+ABRIL!M54+MAYO!M54+JUNIO!M54+JULIO!M54+AGOSTO!M54+SEPTIEMBRE!M54+OCTUBRE!M54+NOVIEMBRE!M54+DICIEMBRE!M54</f>
        <v>2</v>
      </c>
      <c r="N54" s="54">
        <f>+'ENERO '!N54+FEBRERO!N54+MARZO!N54+ABRIL!N54+MAYO!N54+JUNIO!N54+JULIO!N54+AGOSTO!N54+SEPTIEMBRE!N54+OCTUBRE!N54+NOVIEMBRE!N54+DICIEMBRE!N54</f>
        <v>0</v>
      </c>
      <c r="O54" s="54">
        <f>+'ENERO '!O54+FEBRERO!O54+MARZO!O54+ABRIL!O54+MAYO!O54+JUNIO!O54+JULIO!O54+AGOSTO!O54+SEPTIEMBRE!O54+OCTUBRE!O54+NOVIEMBRE!O54+DICIEMBRE!O54</f>
        <v>2</v>
      </c>
      <c r="P54" s="54">
        <f>+'ENERO '!P54+FEBRERO!P54+MARZO!P54+ABRIL!P54+MAYO!P54+JUNIO!P54+JULIO!P54+AGOSTO!P54+SEPTIEMBRE!P54+OCTUBRE!P54+NOVIEMBRE!P54+DICIEMBRE!P54</f>
        <v>0</v>
      </c>
      <c r="Q54" s="54">
        <f>+'ENERO '!Q54+FEBRERO!Q54+MARZO!Q54+ABRIL!Q54+MAYO!Q54+JUNIO!Q54+JULIO!Q54+AGOSTO!Q54+SEPTIEMBRE!Q54+OCTUBRE!Q54+NOVIEMBRE!Q54+DICIEMBRE!Q54</f>
        <v>0</v>
      </c>
      <c r="R54" s="54">
        <f>+'ENERO '!R54+FEBRERO!R54+MARZO!R54+ABRIL!R54+MAYO!R54+JUNIO!R54+JULIO!R54+AGOSTO!R54+SEPTIEMBRE!R54+OCTUBRE!R54+NOVIEMBRE!R54+DICIEMBRE!R54</f>
        <v>0</v>
      </c>
      <c r="S54" s="54">
        <f>+'ENERO '!S54+FEBRERO!S54+MARZO!S54+ABRIL!S54+MAYO!S54+JUNIO!S54+JULIO!S54+AGOSTO!S54+SEPTIEMBRE!S54+OCTUBRE!S54+NOVIEMBRE!S54+DICIEMBRE!S54</f>
        <v>0</v>
      </c>
      <c r="T54" s="54">
        <f>+'ENERO '!T54+FEBRERO!T54+MARZO!T54+ABRIL!T54+MAYO!T54+JUNIO!T54+JULIO!T54+AGOSTO!T54+SEPTIEMBRE!T54+OCTUBRE!T54+NOVIEMBRE!T54+DICIEMBRE!T54</f>
        <v>0</v>
      </c>
      <c r="U54" s="54">
        <f>+'ENERO '!U54+FEBRERO!U54+MARZO!U54+ABRIL!U54+MAYO!U54+JUNIO!U54+JULIO!U54+AGOSTO!U54+SEPTIEMBRE!U54+OCTUBRE!U54+NOVIEMBRE!U54+DICIEMBRE!U54</f>
        <v>1</v>
      </c>
      <c r="V54" s="54">
        <f>+'ENERO '!V54+FEBRERO!V54+MARZO!V54+ABRIL!V54+MAYO!V54+JUNIO!V54+JULIO!V54+AGOSTO!V54+SEPTIEMBRE!V54+OCTUBRE!V54+NOVIEMBRE!V54+DICIEMBRE!V54</f>
        <v>0</v>
      </c>
      <c r="W54" s="54">
        <f>+'ENERO '!W54+FEBRERO!W54+MARZO!W54+ABRIL!W54+MAYO!W54+JUNIO!W54+JULIO!W54+AGOSTO!W54+SEPTIEMBRE!W54+OCTUBRE!W54+NOVIEMBRE!W54+DICIEMBRE!W54</f>
        <v>0</v>
      </c>
      <c r="X54" s="54">
        <f>+'ENERO '!X54+FEBRERO!X54+MARZO!X54+ABRIL!X54+MAYO!X54+JUNIO!X54+JULIO!X54+AGOSTO!X54+SEPTIEMBRE!X54+OCTUBRE!X54+NOVIEMBRE!X54+DICIEMBRE!X54</f>
        <v>0</v>
      </c>
      <c r="Y54" s="54">
        <f>+'ENERO '!Y54+FEBRERO!Y54+MARZO!Y54+ABRIL!Y54+MAYO!Y54+JUNIO!Y54+JULIO!Y54+AGOSTO!Y54+SEPTIEMBRE!Y54+OCTUBRE!Y54+NOVIEMBRE!Y54+DICIEMBRE!Y54</f>
        <v>0</v>
      </c>
      <c r="Z54" s="54">
        <f>+'ENERO '!Z54+FEBRERO!Z54+MARZO!Z54+ABRIL!Z54+MAYO!Z54+JUNIO!Z54+JULIO!Z54+AGOSTO!Z54+SEPTIEMBRE!Z54+OCTUBRE!Z54+NOVIEMBRE!Z54+DICIEMBRE!Z54</f>
        <v>0</v>
      </c>
      <c r="AA54" s="54">
        <f>+'ENERO '!AA54+FEBRERO!AA54+MARZO!AA54+ABRIL!AA54+MAYO!AA54+JUNIO!AA54+JULIO!AA54+AGOSTO!AA54+SEPTIEMBRE!AA54+OCTUBRE!AA54+NOVIEMBRE!AA54+DICIEMBRE!AA54</f>
        <v>0</v>
      </c>
      <c r="AB54" s="54">
        <f>+'ENERO '!AB54+FEBRERO!AB54+MARZO!AB54+ABRIL!AB54+MAYO!AB54+JUNIO!AB54+JULIO!AB54+AGOSTO!AB54+SEPTIEMBRE!AB54+OCTUBRE!AB54+NOVIEMBRE!AB54+DICIEMBRE!AB54</f>
        <v>0</v>
      </c>
      <c r="AC54" s="54">
        <f>+'ENERO '!AC54+FEBRERO!AC54+MARZO!AC54+ABRIL!AC54+MAYO!AC54+JUNIO!AC54+JULIO!AC54+AGOSTO!AC54+SEPTIEMBRE!AC54+OCTUBRE!AC54+NOVIEMBRE!AC54+DICIEMBRE!AC54</f>
        <v>1</v>
      </c>
      <c r="AD54" s="54">
        <f>+'ENERO '!AD54+FEBRERO!AD54+MARZO!AD54+ABRIL!AD54+MAYO!AD54+JUNIO!AD54+JULIO!AD54+AGOSTO!AD54+SEPTIEMBRE!AD54+OCTUBRE!AD54+NOVIEMBRE!AD54+DICIEMBRE!AD54</f>
        <v>0</v>
      </c>
      <c r="AE54" s="54">
        <f>+'ENERO '!AE54+FEBRERO!AE54+MARZO!AE54+ABRIL!AE54+MAYO!AE54+JUNIO!AE54+JULIO!AE54+AGOSTO!AE54+SEPTIEMBRE!AE54+OCTUBRE!AE54+NOVIEMBRE!AE54+DICIEMBRE!AE54</f>
        <v>0</v>
      </c>
      <c r="AF54" s="54">
        <f>+'ENERO '!AF54+FEBRERO!AF54+MARZO!AF54+ABRIL!AF54+MAYO!AF54+JUNIO!AF54+JULIO!AF54+AGOSTO!AF54+SEPTIEMBRE!AF54+OCTUBRE!AF54+NOVIEMBRE!AF54+DICIEMBRE!AF54</f>
        <v>0</v>
      </c>
      <c r="AG54" s="54">
        <f>+'ENERO '!AG54+FEBRERO!AG54+MARZO!AG54+ABRIL!AG54+MAYO!AG54+JUNIO!AG54+JULIO!AG54+AGOSTO!AG54+SEPTIEMBRE!AG54+OCTUBRE!AG54+NOVIEMBRE!AG54+DICIEMBRE!AG54</f>
        <v>0</v>
      </c>
      <c r="AH54" s="54">
        <f>+'ENERO '!AH54+FEBRERO!AH54+MARZO!AH54+ABRIL!AH54+MAYO!AH54+JUNIO!AH54+JULIO!AH54+AGOSTO!AH54+SEPTIEMBRE!AH54+OCTUBRE!AH54+NOVIEMBRE!AH54+DICIEMBRE!AH54</f>
        <v>0</v>
      </c>
      <c r="AI54" s="54">
        <f>+'ENERO '!AI54+FEBRERO!AI54+MARZO!AI54+ABRIL!AI54+MAYO!AI54+JUNIO!AI54+JULIO!AI54+AGOSTO!AI54+SEPTIEMBRE!AI54+OCTUBRE!AI54+NOVIEMBRE!AI54+DICIEMBRE!AI54</f>
        <v>0</v>
      </c>
      <c r="AJ54" s="54">
        <f>+'ENERO '!AJ54+FEBRERO!AJ54+MARZO!AJ54+ABRIL!AJ54+MAYO!AJ54+JUNIO!AJ54+JULIO!AJ54+AGOSTO!AJ54+SEPTIEMBRE!AJ54+OCTUBRE!AJ54+NOVIEMBRE!AJ54+DICIEMBRE!AJ54</f>
        <v>0</v>
      </c>
      <c r="AK54" s="54">
        <f>+'ENERO '!AK54+FEBRERO!AK54+MARZO!AK54+ABRIL!AK54+MAYO!AK54+JUNIO!AK54+JULIO!AK54+AGOSTO!AK54+SEPTIEMBRE!AK54+OCTUBRE!AK54+NOVIEMBRE!AK54+DICIEMBRE!AK54</f>
        <v>0</v>
      </c>
      <c r="AL54" s="54">
        <f>+'ENERO '!AL54+FEBRERO!AL54+MARZO!AL54+ABRIL!AL54+MAYO!AL54+JUNIO!AL54+JULIO!AL54+AGOSTO!AL54+SEPTIEMBRE!AL54+OCTUBRE!AL54+NOVIEMBRE!AL54+DICIEMBRE!AL54</f>
        <v>0</v>
      </c>
      <c r="AM54" s="54">
        <f>+'ENERO '!AM54+FEBRERO!AM54+MARZO!AM54+ABRIL!AM54+MAYO!AM54+JUNIO!AM54+JULIO!AM54+AGOSTO!AM54+SEPTIEMBRE!AM54+OCTUBRE!AM54+NOVIEMBRE!AM54+DICIEMBRE!AM54</f>
        <v>2</v>
      </c>
      <c r="AN54" s="54">
        <f>+'ENERO '!AN54+FEBRERO!AN54+MARZO!AN54+ABRIL!AN54+MAYO!AN54+JUNIO!AN54+JULIO!AN54+AGOSTO!AN54+SEPTIEMBRE!AN54+OCTUBRE!AN54+NOVIEMBRE!AN54+DICIEMBRE!AN54</f>
        <v>5</v>
      </c>
      <c r="AO54" s="72" t="str">
        <f t="shared" si="17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18"/>
        <v/>
      </c>
      <c r="BB54" s="78" t="str">
        <f t="shared" si="19"/>
        <v/>
      </c>
      <c r="BC54" s="78" t="str">
        <f t="shared" si="20"/>
        <v/>
      </c>
      <c r="BD54" s="78" t="str">
        <f t="shared" si="21"/>
        <v/>
      </c>
      <c r="BE54" s="78" t="str">
        <f t="shared" si="22"/>
        <v/>
      </c>
      <c r="BF54" s="78" t="str">
        <f t="shared" si="23"/>
        <v/>
      </c>
      <c r="BG54" s="78" t="str">
        <f t="shared" si="24"/>
        <v/>
      </c>
      <c r="BH54" s="78" t="str">
        <f t="shared" si="25"/>
        <v/>
      </c>
      <c r="BI54" s="78" t="str">
        <f t="shared" si="26"/>
        <v/>
      </c>
      <c r="BJ54" s="78" t="str">
        <f t="shared" si="27"/>
        <v/>
      </c>
      <c r="BK54" s="78" t="str">
        <f t="shared" si="28"/>
        <v/>
      </c>
      <c r="BL54" s="78" t="str">
        <f t="shared" si="29"/>
        <v/>
      </c>
      <c r="BM54" s="78" t="str">
        <f t="shared" si="30"/>
        <v/>
      </c>
      <c r="BN54" s="78" t="str">
        <f t="shared" si="31"/>
        <v/>
      </c>
      <c r="BO54" s="78" t="str">
        <f t="shared" si="32"/>
        <v/>
      </c>
      <c r="BP54" s="78" t="str">
        <f t="shared" si="33"/>
        <v/>
      </c>
      <c r="BQ54" s="78" t="str">
        <f t="shared" si="34"/>
        <v/>
      </c>
      <c r="BR54" s="78" t="str">
        <f t="shared" si="35"/>
        <v/>
      </c>
      <c r="BS54" s="73">
        <f t="shared" si="36"/>
        <v>0</v>
      </c>
      <c r="BT54" s="78">
        <f t="shared" si="37"/>
        <v>0</v>
      </c>
      <c r="BU54" s="78">
        <f t="shared" si="38"/>
        <v>0</v>
      </c>
      <c r="BV54" s="78">
        <f t="shared" si="39"/>
        <v>0</v>
      </c>
      <c r="BW54" s="78">
        <f t="shared" si="40"/>
        <v>0</v>
      </c>
      <c r="BX54" s="78">
        <f t="shared" si="41"/>
        <v>0</v>
      </c>
      <c r="BY54" s="78">
        <f t="shared" si="42"/>
        <v>0</v>
      </c>
      <c r="BZ54" s="78">
        <f t="shared" si="43"/>
        <v>0</v>
      </c>
      <c r="CA54" s="78">
        <f t="shared" si="44"/>
        <v>0</v>
      </c>
      <c r="CB54" s="78">
        <f t="shared" si="45"/>
        <v>0</v>
      </c>
      <c r="CC54" s="78">
        <f t="shared" si="46"/>
        <v>0</v>
      </c>
      <c r="CD54" s="78">
        <f t="shared" si="47"/>
        <v>0</v>
      </c>
      <c r="CE54" s="78">
        <f t="shared" si="48"/>
        <v>0</v>
      </c>
      <c r="CF54" s="78">
        <f t="shared" si="49"/>
        <v>0</v>
      </c>
      <c r="CG54" s="78">
        <f t="shared" si="50"/>
        <v>0</v>
      </c>
      <c r="CH54" s="78">
        <f t="shared" si="51"/>
        <v>0</v>
      </c>
      <c r="CI54" s="78">
        <f t="shared" si="52"/>
        <v>0</v>
      </c>
      <c r="CJ54" s="78">
        <f t="shared" si="53"/>
        <v>0</v>
      </c>
    </row>
    <row r="55" spans="1:89" s="3" customFormat="1" ht="15.75" customHeight="1" x14ac:dyDescent="0.15">
      <c r="A55" s="164" t="s">
        <v>59</v>
      </c>
      <c r="B55" s="165"/>
      <c r="C55" s="96">
        <f t="shared" si="15"/>
        <v>17</v>
      </c>
      <c r="D55" s="96">
        <f t="shared" si="16"/>
        <v>0</v>
      </c>
      <c r="E55" s="54">
        <f>+'ENERO '!E55+FEBRERO!E55+MARZO!E55+ABRIL!E55+MAYO!E55+JUNIO!E55+JULIO!E55+AGOSTO!E55+SEPTIEMBRE!E55+OCTUBRE!E55+NOVIEMBRE!E55+DICIEMBRE!E55</f>
        <v>0</v>
      </c>
      <c r="F55" s="54">
        <f>+'ENERO '!F55+FEBRERO!F55+MARZO!F55+ABRIL!F55+MAYO!F55+JUNIO!F55+JULIO!F55+AGOSTO!F55+SEPTIEMBRE!F55+OCTUBRE!F55+NOVIEMBRE!F55+DICIEMBRE!F55</f>
        <v>0</v>
      </c>
      <c r="G55" s="54">
        <f>+'ENERO '!G55+FEBRERO!G55+MARZO!G55+ABRIL!G55+MAYO!G55+JUNIO!G55+JULIO!G55+AGOSTO!G55+SEPTIEMBRE!G55+OCTUBRE!G55+NOVIEMBRE!G55+DICIEMBRE!G55</f>
        <v>0</v>
      </c>
      <c r="H55" s="54">
        <f>+'ENERO '!H55+FEBRERO!H55+MARZO!H55+ABRIL!H55+MAYO!H55+JUNIO!H55+JULIO!H55+AGOSTO!H55+SEPTIEMBRE!H55+OCTUBRE!H55+NOVIEMBRE!H55+DICIEMBRE!H55</f>
        <v>0</v>
      </c>
      <c r="I55" s="54">
        <f>+'ENERO '!I55+FEBRERO!I55+MARZO!I55+ABRIL!I55+MAYO!I55+JUNIO!I55+JULIO!I55+AGOSTO!I55+SEPTIEMBRE!I55+OCTUBRE!I55+NOVIEMBRE!I55+DICIEMBRE!I55</f>
        <v>0</v>
      </c>
      <c r="J55" s="54">
        <f>+'ENERO '!J55+FEBRERO!J55+MARZO!J55+ABRIL!J55+MAYO!J55+JUNIO!J55+JULIO!J55+AGOSTO!J55+SEPTIEMBRE!J55+OCTUBRE!J55+NOVIEMBRE!J55+DICIEMBRE!J55</f>
        <v>0</v>
      </c>
      <c r="K55" s="54">
        <f>+'ENERO '!K55+FEBRERO!K55+MARZO!K55+ABRIL!K55+MAYO!K55+JUNIO!K55+JULIO!K55+AGOSTO!K55+SEPTIEMBRE!K55+OCTUBRE!K55+NOVIEMBRE!K55+DICIEMBRE!K55</f>
        <v>1</v>
      </c>
      <c r="L55" s="54">
        <f>+'ENERO '!L55+FEBRERO!L55+MARZO!L55+ABRIL!L55+MAYO!L55+JUNIO!L55+JULIO!L55+AGOSTO!L55+SEPTIEMBRE!L55+OCTUBRE!L55+NOVIEMBRE!L55+DICIEMBRE!L55</f>
        <v>0</v>
      </c>
      <c r="M55" s="54">
        <f>+'ENERO '!M55+FEBRERO!M55+MARZO!M55+ABRIL!M55+MAYO!M55+JUNIO!M55+JULIO!M55+AGOSTO!M55+SEPTIEMBRE!M55+OCTUBRE!M55+NOVIEMBRE!M55+DICIEMBRE!M55</f>
        <v>5</v>
      </c>
      <c r="N55" s="54">
        <f>+'ENERO '!N55+FEBRERO!N55+MARZO!N55+ABRIL!N55+MAYO!N55+JUNIO!N55+JULIO!N55+AGOSTO!N55+SEPTIEMBRE!N55+OCTUBRE!N55+NOVIEMBRE!N55+DICIEMBRE!N55</f>
        <v>0</v>
      </c>
      <c r="O55" s="54">
        <f>+'ENERO '!O55+FEBRERO!O55+MARZO!O55+ABRIL!O55+MAYO!O55+JUNIO!O55+JULIO!O55+AGOSTO!O55+SEPTIEMBRE!O55+OCTUBRE!O55+NOVIEMBRE!O55+DICIEMBRE!O55</f>
        <v>4</v>
      </c>
      <c r="P55" s="54">
        <f>+'ENERO '!P55+FEBRERO!P55+MARZO!P55+ABRIL!P55+MAYO!P55+JUNIO!P55+JULIO!P55+AGOSTO!P55+SEPTIEMBRE!P55+OCTUBRE!P55+NOVIEMBRE!P55+DICIEMBRE!P55</f>
        <v>0</v>
      </c>
      <c r="Q55" s="54">
        <f>+'ENERO '!Q55+FEBRERO!Q55+MARZO!Q55+ABRIL!Q55+MAYO!Q55+JUNIO!Q55+JULIO!Q55+AGOSTO!Q55+SEPTIEMBRE!Q55+OCTUBRE!Q55+NOVIEMBRE!Q55+DICIEMBRE!Q55</f>
        <v>4</v>
      </c>
      <c r="R55" s="54">
        <f>+'ENERO '!R55+FEBRERO!R55+MARZO!R55+ABRIL!R55+MAYO!R55+JUNIO!R55+JULIO!R55+AGOSTO!R55+SEPTIEMBRE!R55+OCTUBRE!R55+NOVIEMBRE!R55+DICIEMBRE!R55</f>
        <v>0</v>
      </c>
      <c r="S55" s="54">
        <f>+'ENERO '!S55+FEBRERO!S55+MARZO!S55+ABRIL!S55+MAYO!S55+JUNIO!S55+JULIO!S55+AGOSTO!S55+SEPTIEMBRE!S55+OCTUBRE!S55+NOVIEMBRE!S55+DICIEMBRE!S55</f>
        <v>0</v>
      </c>
      <c r="T55" s="54">
        <f>+'ENERO '!T55+FEBRERO!T55+MARZO!T55+ABRIL!T55+MAYO!T55+JUNIO!T55+JULIO!T55+AGOSTO!T55+SEPTIEMBRE!T55+OCTUBRE!T55+NOVIEMBRE!T55+DICIEMBRE!T55</f>
        <v>0</v>
      </c>
      <c r="U55" s="54">
        <f>+'ENERO '!U55+FEBRERO!U55+MARZO!U55+ABRIL!U55+MAYO!U55+JUNIO!U55+JULIO!U55+AGOSTO!U55+SEPTIEMBRE!U55+OCTUBRE!U55+NOVIEMBRE!U55+DICIEMBRE!U55</f>
        <v>1</v>
      </c>
      <c r="V55" s="54">
        <f>+'ENERO '!V55+FEBRERO!V55+MARZO!V55+ABRIL!V55+MAYO!V55+JUNIO!V55+JULIO!V55+AGOSTO!V55+SEPTIEMBRE!V55+OCTUBRE!V55+NOVIEMBRE!V55+DICIEMBRE!V55</f>
        <v>0</v>
      </c>
      <c r="W55" s="54">
        <f>+'ENERO '!W55+FEBRERO!W55+MARZO!W55+ABRIL!W55+MAYO!W55+JUNIO!W55+JULIO!W55+AGOSTO!W55+SEPTIEMBRE!W55+OCTUBRE!W55+NOVIEMBRE!W55+DICIEMBRE!W55</f>
        <v>1</v>
      </c>
      <c r="X55" s="54">
        <f>+'ENERO '!X55+FEBRERO!X55+MARZO!X55+ABRIL!X55+MAYO!X55+JUNIO!X55+JULIO!X55+AGOSTO!X55+SEPTIEMBRE!X55+OCTUBRE!X55+NOVIEMBRE!X55+DICIEMBRE!X55</f>
        <v>0</v>
      </c>
      <c r="Y55" s="54">
        <f>+'ENERO '!Y55+FEBRERO!Y55+MARZO!Y55+ABRIL!Y55+MAYO!Y55+JUNIO!Y55+JULIO!Y55+AGOSTO!Y55+SEPTIEMBRE!Y55+OCTUBRE!Y55+NOVIEMBRE!Y55+DICIEMBRE!Y55</f>
        <v>1</v>
      </c>
      <c r="Z55" s="54">
        <f>+'ENERO '!Z55+FEBRERO!Z55+MARZO!Z55+ABRIL!Z55+MAYO!Z55+JUNIO!Z55+JULIO!Z55+AGOSTO!Z55+SEPTIEMBRE!Z55+OCTUBRE!Z55+NOVIEMBRE!Z55+DICIEMBRE!Z55</f>
        <v>0</v>
      </c>
      <c r="AA55" s="54">
        <f>+'ENERO '!AA55+FEBRERO!AA55+MARZO!AA55+ABRIL!AA55+MAYO!AA55+JUNIO!AA55+JULIO!AA55+AGOSTO!AA55+SEPTIEMBRE!AA55+OCTUBRE!AA55+NOVIEMBRE!AA55+DICIEMBRE!AA55</f>
        <v>0</v>
      </c>
      <c r="AB55" s="54">
        <f>+'ENERO '!AB55+FEBRERO!AB55+MARZO!AB55+ABRIL!AB55+MAYO!AB55+JUNIO!AB55+JULIO!AB55+AGOSTO!AB55+SEPTIEMBRE!AB55+OCTUBRE!AB55+NOVIEMBRE!AB55+DICIEMBRE!AB55</f>
        <v>0</v>
      </c>
      <c r="AC55" s="54">
        <f>+'ENERO '!AC55+FEBRERO!AC55+MARZO!AC55+ABRIL!AC55+MAYO!AC55+JUNIO!AC55+JULIO!AC55+AGOSTO!AC55+SEPTIEMBRE!AC55+OCTUBRE!AC55+NOVIEMBRE!AC55+DICIEMBRE!AC55</f>
        <v>0</v>
      </c>
      <c r="AD55" s="54">
        <f>+'ENERO '!AD55+FEBRERO!AD55+MARZO!AD55+ABRIL!AD55+MAYO!AD55+JUNIO!AD55+JULIO!AD55+AGOSTO!AD55+SEPTIEMBRE!AD55+OCTUBRE!AD55+NOVIEMBRE!AD55+DICIEMBRE!AD55</f>
        <v>0</v>
      </c>
      <c r="AE55" s="54">
        <f>+'ENERO '!AE55+FEBRERO!AE55+MARZO!AE55+ABRIL!AE55+MAYO!AE55+JUNIO!AE55+JULIO!AE55+AGOSTO!AE55+SEPTIEMBRE!AE55+OCTUBRE!AE55+NOVIEMBRE!AE55+DICIEMBRE!AE55</f>
        <v>0</v>
      </c>
      <c r="AF55" s="54">
        <f>+'ENERO '!AF55+FEBRERO!AF55+MARZO!AF55+ABRIL!AF55+MAYO!AF55+JUNIO!AF55+JULIO!AF55+AGOSTO!AF55+SEPTIEMBRE!AF55+OCTUBRE!AF55+NOVIEMBRE!AF55+DICIEMBRE!AF55</f>
        <v>0</v>
      </c>
      <c r="AG55" s="54">
        <f>+'ENERO '!AG55+FEBRERO!AG55+MARZO!AG55+ABRIL!AG55+MAYO!AG55+JUNIO!AG55+JULIO!AG55+AGOSTO!AG55+SEPTIEMBRE!AG55+OCTUBRE!AG55+NOVIEMBRE!AG55+DICIEMBRE!AG55</f>
        <v>0</v>
      </c>
      <c r="AH55" s="54">
        <f>+'ENERO '!AH55+FEBRERO!AH55+MARZO!AH55+ABRIL!AH55+MAYO!AH55+JUNIO!AH55+JULIO!AH55+AGOSTO!AH55+SEPTIEMBRE!AH55+OCTUBRE!AH55+NOVIEMBRE!AH55+DICIEMBRE!AH55</f>
        <v>0</v>
      </c>
      <c r="AI55" s="54">
        <f>+'ENERO '!AI55+FEBRERO!AI55+MARZO!AI55+ABRIL!AI55+MAYO!AI55+JUNIO!AI55+JULIO!AI55+AGOSTO!AI55+SEPTIEMBRE!AI55+OCTUBRE!AI55+NOVIEMBRE!AI55+DICIEMBRE!AI55</f>
        <v>0</v>
      </c>
      <c r="AJ55" s="54">
        <f>+'ENERO '!AJ55+FEBRERO!AJ55+MARZO!AJ55+ABRIL!AJ55+MAYO!AJ55+JUNIO!AJ55+JULIO!AJ55+AGOSTO!AJ55+SEPTIEMBRE!AJ55+OCTUBRE!AJ55+NOVIEMBRE!AJ55+DICIEMBRE!AJ55</f>
        <v>0</v>
      </c>
      <c r="AK55" s="54">
        <f>+'ENERO '!AK55+FEBRERO!AK55+MARZO!AK55+ABRIL!AK55+MAYO!AK55+JUNIO!AK55+JULIO!AK55+AGOSTO!AK55+SEPTIEMBRE!AK55+OCTUBRE!AK55+NOVIEMBRE!AK55+DICIEMBRE!AK55</f>
        <v>0</v>
      </c>
      <c r="AL55" s="54">
        <f>+'ENERO '!AL55+FEBRERO!AL55+MARZO!AL55+ABRIL!AL55+MAYO!AL55+JUNIO!AL55+JULIO!AL55+AGOSTO!AL55+SEPTIEMBRE!AL55+OCTUBRE!AL55+NOVIEMBRE!AL55+DICIEMBRE!AL55</f>
        <v>0</v>
      </c>
      <c r="AM55" s="54">
        <f>+'ENERO '!AM55+FEBRERO!AM55+MARZO!AM55+ABRIL!AM55+MAYO!AM55+JUNIO!AM55+JULIO!AM55+AGOSTO!AM55+SEPTIEMBRE!AM55+OCTUBRE!AM55+NOVIEMBRE!AM55+DICIEMBRE!AM55</f>
        <v>2</v>
      </c>
      <c r="AN55" s="54">
        <f>+'ENERO '!AN55+FEBRERO!AN55+MARZO!AN55+ABRIL!AN55+MAYO!AN55+JUNIO!AN55+JULIO!AN55+AGOSTO!AN55+SEPTIEMBRE!AN55+OCTUBRE!AN55+NOVIEMBRE!AN55+DICIEMBRE!AN55</f>
        <v>15</v>
      </c>
      <c r="AO55" s="72" t="str">
        <f t="shared" si="17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18"/>
        <v/>
      </c>
      <c r="BB55" s="78" t="str">
        <f t="shared" si="19"/>
        <v/>
      </c>
      <c r="BC55" s="78" t="str">
        <f t="shared" si="20"/>
        <v/>
      </c>
      <c r="BD55" s="78" t="str">
        <f t="shared" si="21"/>
        <v/>
      </c>
      <c r="BE55" s="78" t="str">
        <f t="shared" si="22"/>
        <v/>
      </c>
      <c r="BF55" s="78" t="str">
        <f t="shared" si="23"/>
        <v/>
      </c>
      <c r="BG55" s="78" t="str">
        <f t="shared" si="24"/>
        <v/>
      </c>
      <c r="BH55" s="78" t="str">
        <f t="shared" si="25"/>
        <v/>
      </c>
      <c r="BI55" s="78" t="str">
        <f t="shared" si="26"/>
        <v/>
      </c>
      <c r="BJ55" s="78" t="str">
        <f t="shared" si="27"/>
        <v/>
      </c>
      <c r="BK55" s="78" t="str">
        <f t="shared" si="28"/>
        <v/>
      </c>
      <c r="BL55" s="78" t="str">
        <f t="shared" si="29"/>
        <v/>
      </c>
      <c r="BM55" s="78" t="str">
        <f t="shared" si="30"/>
        <v/>
      </c>
      <c r="BN55" s="78" t="str">
        <f t="shared" si="31"/>
        <v/>
      </c>
      <c r="BO55" s="78" t="str">
        <f t="shared" si="32"/>
        <v/>
      </c>
      <c r="BP55" s="78" t="str">
        <f t="shared" si="33"/>
        <v/>
      </c>
      <c r="BQ55" s="78" t="str">
        <f t="shared" si="34"/>
        <v/>
      </c>
      <c r="BR55" s="78" t="str">
        <f t="shared" si="35"/>
        <v/>
      </c>
      <c r="BS55" s="73">
        <f t="shared" si="36"/>
        <v>0</v>
      </c>
      <c r="BT55" s="78">
        <f t="shared" si="37"/>
        <v>0</v>
      </c>
      <c r="BU55" s="78">
        <f t="shared" si="38"/>
        <v>0</v>
      </c>
      <c r="BV55" s="78">
        <f t="shared" si="39"/>
        <v>0</v>
      </c>
      <c r="BW55" s="78">
        <f t="shared" si="40"/>
        <v>0</v>
      </c>
      <c r="BX55" s="78">
        <f t="shared" si="41"/>
        <v>0</v>
      </c>
      <c r="BY55" s="78">
        <f t="shared" si="42"/>
        <v>0</v>
      </c>
      <c r="BZ55" s="78">
        <f t="shared" si="43"/>
        <v>0</v>
      </c>
      <c r="CA55" s="78">
        <f t="shared" si="44"/>
        <v>0</v>
      </c>
      <c r="CB55" s="78">
        <f t="shared" si="45"/>
        <v>0</v>
      </c>
      <c r="CC55" s="78">
        <f t="shared" si="46"/>
        <v>0</v>
      </c>
      <c r="CD55" s="78">
        <f t="shared" si="47"/>
        <v>0</v>
      </c>
      <c r="CE55" s="78">
        <f t="shared" si="48"/>
        <v>0</v>
      </c>
      <c r="CF55" s="78">
        <f t="shared" si="49"/>
        <v>0</v>
      </c>
      <c r="CG55" s="78">
        <f t="shared" si="50"/>
        <v>0</v>
      </c>
      <c r="CH55" s="78">
        <f t="shared" si="51"/>
        <v>0</v>
      </c>
      <c r="CI55" s="78">
        <f t="shared" si="52"/>
        <v>0</v>
      </c>
      <c r="CJ55" s="78">
        <f t="shared" si="53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6">
        <f t="shared" si="15"/>
        <v>0</v>
      </c>
      <c r="D56" s="96">
        <f t="shared" si="16"/>
        <v>0</v>
      </c>
      <c r="E56" s="54">
        <f>+'ENERO '!E56+FEBRERO!E56+MARZO!E56+ABRIL!E56+MAYO!E56+JUNIO!E56+JULIO!E56+AGOSTO!E56+SEPTIEMBRE!E56+OCTUBRE!E56+NOVIEMBRE!E56+DICIEMBRE!E56</f>
        <v>0</v>
      </c>
      <c r="F56" s="54">
        <f>+'ENERO '!F56+FEBRERO!F56+MARZO!F56+ABRIL!F56+MAYO!F56+JUNIO!F56+JULIO!F56+AGOSTO!F56+SEPTIEMBRE!F56+OCTUBRE!F56+NOVIEMBRE!F56+DICIEMBRE!F56</f>
        <v>0</v>
      </c>
      <c r="G56" s="54">
        <f>+'ENERO '!G56+FEBRERO!G56+MARZO!G56+ABRIL!G56+MAYO!G56+JUNIO!G56+JULIO!G56+AGOSTO!G56+SEPTIEMBRE!G56+OCTUBRE!G56+NOVIEMBRE!G56+DICIEMBRE!G56</f>
        <v>0</v>
      </c>
      <c r="H56" s="54">
        <f>+'ENERO '!H56+FEBRERO!H56+MARZO!H56+ABRIL!H56+MAYO!H56+JUNIO!H56+JULIO!H56+AGOSTO!H56+SEPTIEMBRE!H56+OCTUBRE!H56+NOVIEMBRE!H56+DICIEMBRE!H56</f>
        <v>0</v>
      </c>
      <c r="I56" s="54">
        <f>+'ENERO '!I56+FEBRERO!I56+MARZO!I56+ABRIL!I56+MAYO!I56+JUNIO!I56+JULIO!I56+AGOSTO!I56+SEPTIEMBRE!I56+OCTUBRE!I56+NOVIEMBRE!I56+DICIEMBRE!I56</f>
        <v>0</v>
      </c>
      <c r="J56" s="54">
        <f>+'ENERO '!J56+FEBRERO!J56+MARZO!J56+ABRIL!J56+MAYO!J56+JUNIO!J56+JULIO!J56+AGOSTO!J56+SEPTIEMBRE!J56+OCTUBRE!J56+NOVIEMBRE!J56+DICIEMBRE!J56</f>
        <v>0</v>
      </c>
      <c r="K56" s="54">
        <f>+'ENERO '!K56+FEBRERO!K56+MARZO!K56+ABRIL!K56+MAYO!K56+JUNIO!K56+JULIO!K56+AGOSTO!K56+SEPTIEMBRE!K56+OCTUBRE!K56+NOVIEMBRE!K56+DICIEMBRE!K56</f>
        <v>0</v>
      </c>
      <c r="L56" s="54">
        <f>+'ENERO '!L56+FEBRERO!L56+MARZO!L56+ABRIL!L56+MAYO!L56+JUNIO!L56+JULIO!L56+AGOSTO!L56+SEPTIEMBRE!L56+OCTUBRE!L56+NOVIEMBRE!L56+DICIEMBRE!L56</f>
        <v>0</v>
      </c>
      <c r="M56" s="54">
        <f>+'ENERO '!M56+FEBRERO!M56+MARZO!M56+ABRIL!M56+MAYO!M56+JUNIO!M56+JULIO!M56+AGOSTO!M56+SEPTIEMBRE!M56+OCTUBRE!M56+NOVIEMBRE!M56+DICIEMBRE!M56</f>
        <v>0</v>
      </c>
      <c r="N56" s="54">
        <f>+'ENERO '!N56+FEBRERO!N56+MARZO!N56+ABRIL!N56+MAYO!N56+JUNIO!N56+JULIO!N56+AGOSTO!N56+SEPTIEMBRE!N56+OCTUBRE!N56+NOVIEMBRE!N56+DICIEMBRE!N56</f>
        <v>0</v>
      </c>
      <c r="O56" s="54">
        <f>+'ENERO '!O56+FEBRERO!O56+MARZO!O56+ABRIL!O56+MAYO!O56+JUNIO!O56+JULIO!O56+AGOSTO!O56+SEPTIEMBRE!O56+OCTUBRE!O56+NOVIEMBRE!O56+DICIEMBRE!O56</f>
        <v>0</v>
      </c>
      <c r="P56" s="54">
        <f>+'ENERO '!P56+FEBRERO!P56+MARZO!P56+ABRIL!P56+MAYO!P56+JUNIO!P56+JULIO!P56+AGOSTO!P56+SEPTIEMBRE!P56+OCTUBRE!P56+NOVIEMBRE!P56+DICIEMBRE!P56</f>
        <v>0</v>
      </c>
      <c r="Q56" s="54">
        <f>+'ENERO '!Q56+FEBRERO!Q56+MARZO!Q56+ABRIL!Q56+MAYO!Q56+JUNIO!Q56+JULIO!Q56+AGOSTO!Q56+SEPTIEMBRE!Q56+OCTUBRE!Q56+NOVIEMBRE!Q56+DICIEMBRE!Q56</f>
        <v>0</v>
      </c>
      <c r="R56" s="54">
        <f>+'ENERO '!R56+FEBRERO!R56+MARZO!R56+ABRIL!R56+MAYO!R56+JUNIO!R56+JULIO!R56+AGOSTO!R56+SEPTIEMBRE!R56+OCTUBRE!R56+NOVIEMBRE!R56+DICIEMBRE!R56</f>
        <v>0</v>
      </c>
      <c r="S56" s="54">
        <f>+'ENERO '!S56+FEBRERO!S56+MARZO!S56+ABRIL!S56+MAYO!S56+JUNIO!S56+JULIO!S56+AGOSTO!S56+SEPTIEMBRE!S56+OCTUBRE!S56+NOVIEMBRE!S56+DICIEMBRE!S56</f>
        <v>0</v>
      </c>
      <c r="T56" s="54">
        <f>+'ENERO '!T56+FEBRERO!T56+MARZO!T56+ABRIL!T56+MAYO!T56+JUNIO!T56+JULIO!T56+AGOSTO!T56+SEPTIEMBRE!T56+OCTUBRE!T56+NOVIEMBRE!T56+DICIEMBRE!T56</f>
        <v>0</v>
      </c>
      <c r="U56" s="54">
        <f>+'ENERO '!U56+FEBRERO!U56+MARZO!U56+ABRIL!U56+MAYO!U56+JUNIO!U56+JULIO!U56+AGOSTO!U56+SEPTIEMBRE!U56+OCTUBRE!U56+NOVIEMBRE!U56+DICIEMBRE!U56</f>
        <v>0</v>
      </c>
      <c r="V56" s="54">
        <f>+'ENERO '!V56+FEBRERO!V56+MARZO!V56+ABRIL!V56+MAYO!V56+JUNIO!V56+JULIO!V56+AGOSTO!V56+SEPTIEMBRE!V56+OCTUBRE!V56+NOVIEMBRE!V56+DICIEMBRE!V56</f>
        <v>0</v>
      </c>
      <c r="W56" s="54">
        <f>+'ENERO '!W56+FEBRERO!W56+MARZO!W56+ABRIL!W56+MAYO!W56+JUNIO!W56+JULIO!W56+AGOSTO!W56+SEPTIEMBRE!W56+OCTUBRE!W56+NOVIEMBRE!W56+DICIEMBRE!W56</f>
        <v>0</v>
      </c>
      <c r="X56" s="54">
        <f>+'ENERO '!X56+FEBRERO!X56+MARZO!X56+ABRIL!X56+MAYO!X56+JUNIO!X56+JULIO!X56+AGOSTO!X56+SEPTIEMBRE!X56+OCTUBRE!X56+NOVIEMBRE!X56+DICIEMBRE!X56</f>
        <v>0</v>
      </c>
      <c r="Y56" s="54">
        <f>+'ENERO '!Y56+FEBRERO!Y56+MARZO!Y56+ABRIL!Y56+MAYO!Y56+JUNIO!Y56+JULIO!Y56+AGOSTO!Y56+SEPTIEMBRE!Y56+OCTUBRE!Y56+NOVIEMBRE!Y56+DICIEMBRE!Y56</f>
        <v>0</v>
      </c>
      <c r="Z56" s="54">
        <f>+'ENERO '!Z56+FEBRERO!Z56+MARZO!Z56+ABRIL!Z56+MAYO!Z56+JUNIO!Z56+JULIO!Z56+AGOSTO!Z56+SEPTIEMBRE!Z56+OCTUBRE!Z56+NOVIEMBRE!Z56+DICIEMBRE!Z56</f>
        <v>0</v>
      </c>
      <c r="AA56" s="54">
        <f>+'ENERO '!AA56+FEBRERO!AA56+MARZO!AA56+ABRIL!AA56+MAYO!AA56+JUNIO!AA56+JULIO!AA56+AGOSTO!AA56+SEPTIEMBRE!AA56+OCTUBRE!AA56+NOVIEMBRE!AA56+DICIEMBRE!AA56</f>
        <v>0</v>
      </c>
      <c r="AB56" s="54">
        <f>+'ENERO '!AB56+FEBRERO!AB56+MARZO!AB56+ABRIL!AB56+MAYO!AB56+JUNIO!AB56+JULIO!AB56+AGOSTO!AB56+SEPTIEMBRE!AB56+OCTUBRE!AB56+NOVIEMBRE!AB56+DICIEMBRE!AB56</f>
        <v>0</v>
      </c>
      <c r="AC56" s="54">
        <f>+'ENERO '!AC56+FEBRERO!AC56+MARZO!AC56+ABRIL!AC56+MAYO!AC56+JUNIO!AC56+JULIO!AC56+AGOSTO!AC56+SEPTIEMBRE!AC56+OCTUBRE!AC56+NOVIEMBRE!AC56+DICIEMBRE!AC56</f>
        <v>0</v>
      </c>
      <c r="AD56" s="54">
        <f>+'ENERO '!AD56+FEBRERO!AD56+MARZO!AD56+ABRIL!AD56+MAYO!AD56+JUNIO!AD56+JULIO!AD56+AGOSTO!AD56+SEPTIEMBRE!AD56+OCTUBRE!AD56+NOVIEMBRE!AD56+DICIEMBRE!AD56</f>
        <v>0</v>
      </c>
      <c r="AE56" s="54">
        <f>+'ENERO '!AE56+FEBRERO!AE56+MARZO!AE56+ABRIL!AE56+MAYO!AE56+JUNIO!AE56+JULIO!AE56+AGOSTO!AE56+SEPTIEMBRE!AE56+OCTUBRE!AE56+NOVIEMBRE!AE56+DICIEMBRE!AE56</f>
        <v>0</v>
      </c>
      <c r="AF56" s="54">
        <f>+'ENERO '!AF56+FEBRERO!AF56+MARZO!AF56+ABRIL!AF56+MAYO!AF56+JUNIO!AF56+JULIO!AF56+AGOSTO!AF56+SEPTIEMBRE!AF56+OCTUBRE!AF56+NOVIEMBRE!AF56+DICIEMBRE!AF56</f>
        <v>0</v>
      </c>
      <c r="AG56" s="54">
        <f>+'ENERO '!AG56+FEBRERO!AG56+MARZO!AG56+ABRIL!AG56+MAYO!AG56+JUNIO!AG56+JULIO!AG56+AGOSTO!AG56+SEPTIEMBRE!AG56+OCTUBRE!AG56+NOVIEMBRE!AG56+DICIEMBRE!AG56</f>
        <v>0</v>
      </c>
      <c r="AH56" s="54">
        <f>+'ENERO '!AH56+FEBRERO!AH56+MARZO!AH56+ABRIL!AH56+MAYO!AH56+JUNIO!AH56+JULIO!AH56+AGOSTO!AH56+SEPTIEMBRE!AH56+OCTUBRE!AH56+NOVIEMBRE!AH56+DICIEMBRE!AH56</f>
        <v>0</v>
      </c>
      <c r="AI56" s="54">
        <f>+'ENERO '!AI56+FEBRERO!AI56+MARZO!AI56+ABRIL!AI56+MAYO!AI56+JUNIO!AI56+JULIO!AI56+AGOSTO!AI56+SEPTIEMBRE!AI56+OCTUBRE!AI56+NOVIEMBRE!AI56+DICIEMBRE!AI56</f>
        <v>0</v>
      </c>
      <c r="AJ56" s="54">
        <f>+'ENERO '!AJ56+FEBRERO!AJ56+MARZO!AJ56+ABRIL!AJ56+MAYO!AJ56+JUNIO!AJ56+JULIO!AJ56+AGOSTO!AJ56+SEPTIEMBRE!AJ56+OCTUBRE!AJ56+NOVIEMBRE!AJ56+DICIEMBRE!AJ56</f>
        <v>0</v>
      </c>
      <c r="AK56" s="54">
        <f>+'ENERO '!AK56+FEBRERO!AK56+MARZO!AK56+ABRIL!AK56+MAYO!AK56+JUNIO!AK56+JULIO!AK56+AGOSTO!AK56+SEPTIEMBRE!AK56+OCTUBRE!AK56+NOVIEMBRE!AK56+DICIEMBRE!AK56</f>
        <v>0</v>
      </c>
      <c r="AL56" s="54">
        <f>+'ENERO '!AL56+FEBRERO!AL56+MARZO!AL56+ABRIL!AL56+MAYO!AL56+JUNIO!AL56+JULIO!AL56+AGOSTO!AL56+SEPTIEMBRE!AL56+OCTUBRE!AL56+NOVIEMBRE!AL56+DICIEMBRE!AL56</f>
        <v>0</v>
      </c>
      <c r="AM56" s="54">
        <f>+'ENERO '!AM56+FEBRERO!AM56+MARZO!AM56+ABRIL!AM56+MAYO!AM56+JUNIO!AM56+JULIO!AM56+AGOSTO!AM56+SEPTIEMBRE!AM56+OCTUBRE!AM56+NOVIEMBRE!AM56+DICIEMBRE!AM56</f>
        <v>0</v>
      </c>
      <c r="AN56" s="54">
        <f>+'ENERO '!AN56+FEBRERO!AN56+MARZO!AN56+ABRIL!AN56+MAYO!AN56+JUNIO!AN56+JULIO!AN56+AGOSTO!AN56+SEPTIEMBRE!AN56+OCTUBRE!AN56+NOVIEMBRE!AN56+DICIEMBRE!AN56</f>
        <v>0</v>
      </c>
      <c r="AO56" s="72" t="str">
        <f t="shared" si="17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18"/>
        <v/>
      </c>
      <c r="BB56" s="78" t="str">
        <f t="shared" si="19"/>
        <v/>
      </c>
      <c r="BC56" s="78" t="str">
        <f t="shared" si="20"/>
        <v/>
      </c>
      <c r="BD56" s="78" t="str">
        <f t="shared" si="21"/>
        <v/>
      </c>
      <c r="BE56" s="78" t="str">
        <f t="shared" si="22"/>
        <v/>
      </c>
      <c r="BF56" s="78" t="str">
        <f t="shared" si="23"/>
        <v/>
      </c>
      <c r="BG56" s="78" t="str">
        <f t="shared" si="24"/>
        <v/>
      </c>
      <c r="BH56" s="78" t="str">
        <f t="shared" si="25"/>
        <v/>
      </c>
      <c r="BI56" s="78" t="str">
        <f t="shared" si="26"/>
        <v/>
      </c>
      <c r="BJ56" s="78" t="str">
        <f t="shared" si="27"/>
        <v/>
      </c>
      <c r="BK56" s="78" t="str">
        <f t="shared" si="28"/>
        <v/>
      </c>
      <c r="BL56" s="78" t="str">
        <f t="shared" si="29"/>
        <v/>
      </c>
      <c r="BM56" s="78" t="str">
        <f t="shared" si="30"/>
        <v/>
      </c>
      <c r="BN56" s="78" t="str">
        <f t="shared" si="31"/>
        <v/>
      </c>
      <c r="BO56" s="78" t="str">
        <f t="shared" si="32"/>
        <v/>
      </c>
      <c r="BP56" s="78" t="str">
        <f t="shared" si="33"/>
        <v/>
      </c>
      <c r="BQ56" s="78" t="str">
        <f t="shared" si="34"/>
        <v/>
      </c>
      <c r="BR56" s="78" t="str">
        <f t="shared" si="35"/>
        <v/>
      </c>
      <c r="BS56" s="73">
        <f t="shared" si="36"/>
        <v>0</v>
      </c>
      <c r="BT56" s="78">
        <f t="shared" si="37"/>
        <v>0</v>
      </c>
      <c r="BU56" s="78">
        <f t="shared" si="38"/>
        <v>0</v>
      </c>
      <c r="BV56" s="78">
        <f t="shared" si="39"/>
        <v>0</v>
      </c>
      <c r="BW56" s="78">
        <f t="shared" si="40"/>
        <v>0</v>
      </c>
      <c r="BX56" s="78">
        <f t="shared" si="41"/>
        <v>0</v>
      </c>
      <c r="BY56" s="78">
        <f t="shared" si="42"/>
        <v>0</v>
      </c>
      <c r="BZ56" s="78">
        <f t="shared" si="43"/>
        <v>0</v>
      </c>
      <c r="CA56" s="78">
        <f t="shared" si="44"/>
        <v>0</v>
      </c>
      <c r="CB56" s="78">
        <f t="shared" si="45"/>
        <v>0</v>
      </c>
      <c r="CC56" s="78">
        <f t="shared" si="46"/>
        <v>0</v>
      </c>
      <c r="CD56" s="78">
        <f t="shared" si="47"/>
        <v>0</v>
      </c>
      <c r="CE56" s="78">
        <f t="shared" si="48"/>
        <v>0</v>
      </c>
      <c r="CF56" s="78">
        <f t="shared" si="49"/>
        <v>0</v>
      </c>
      <c r="CG56" s="78">
        <f t="shared" si="50"/>
        <v>0</v>
      </c>
      <c r="CH56" s="78">
        <f t="shared" si="51"/>
        <v>0</v>
      </c>
      <c r="CI56" s="78">
        <f t="shared" si="52"/>
        <v>0</v>
      </c>
      <c r="CJ56" s="78">
        <f t="shared" si="53"/>
        <v>0</v>
      </c>
    </row>
    <row r="57" spans="1:89" s="3" customFormat="1" ht="23.25" customHeight="1" x14ac:dyDescent="0.15">
      <c r="A57" s="166"/>
      <c r="B57" s="34" t="s">
        <v>42</v>
      </c>
      <c r="C57" s="96">
        <f t="shared" si="15"/>
        <v>0</v>
      </c>
      <c r="D57" s="96">
        <f t="shared" si="16"/>
        <v>0</v>
      </c>
      <c r="E57" s="54">
        <f>+'ENERO '!E57+FEBRERO!E57+MARZO!E57+ABRIL!E57+MAYO!E57+JUNIO!E57+JULIO!E57+AGOSTO!E57+SEPTIEMBRE!E57+OCTUBRE!E57+NOVIEMBRE!E57+DICIEMBRE!E57</f>
        <v>0</v>
      </c>
      <c r="F57" s="54">
        <f>+'ENERO '!F57+FEBRERO!F57+MARZO!F57+ABRIL!F57+MAYO!F57+JUNIO!F57+JULIO!F57+AGOSTO!F57+SEPTIEMBRE!F57+OCTUBRE!F57+NOVIEMBRE!F57+DICIEMBRE!F57</f>
        <v>0</v>
      </c>
      <c r="G57" s="54">
        <f>+'ENERO '!G57+FEBRERO!G57+MARZO!G57+ABRIL!G57+MAYO!G57+JUNIO!G57+JULIO!G57+AGOSTO!G57+SEPTIEMBRE!G57+OCTUBRE!G57+NOVIEMBRE!G57+DICIEMBRE!G57</f>
        <v>0</v>
      </c>
      <c r="H57" s="54">
        <f>+'ENERO '!H57+FEBRERO!H57+MARZO!H57+ABRIL!H57+MAYO!H57+JUNIO!H57+JULIO!H57+AGOSTO!H57+SEPTIEMBRE!H57+OCTUBRE!H57+NOVIEMBRE!H57+DICIEMBRE!H57</f>
        <v>0</v>
      </c>
      <c r="I57" s="54">
        <f>+'ENERO '!I57+FEBRERO!I57+MARZO!I57+ABRIL!I57+MAYO!I57+JUNIO!I57+JULIO!I57+AGOSTO!I57+SEPTIEMBRE!I57+OCTUBRE!I57+NOVIEMBRE!I57+DICIEMBRE!I57</f>
        <v>0</v>
      </c>
      <c r="J57" s="54">
        <f>+'ENERO '!J57+FEBRERO!J57+MARZO!J57+ABRIL!J57+MAYO!J57+JUNIO!J57+JULIO!J57+AGOSTO!J57+SEPTIEMBRE!J57+OCTUBRE!J57+NOVIEMBRE!J57+DICIEMBRE!J57</f>
        <v>0</v>
      </c>
      <c r="K57" s="54">
        <f>+'ENERO '!K57+FEBRERO!K57+MARZO!K57+ABRIL!K57+MAYO!K57+JUNIO!K57+JULIO!K57+AGOSTO!K57+SEPTIEMBRE!K57+OCTUBRE!K57+NOVIEMBRE!K57+DICIEMBRE!K57</f>
        <v>0</v>
      </c>
      <c r="L57" s="54">
        <f>+'ENERO '!L57+FEBRERO!L57+MARZO!L57+ABRIL!L57+MAYO!L57+JUNIO!L57+JULIO!L57+AGOSTO!L57+SEPTIEMBRE!L57+OCTUBRE!L57+NOVIEMBRE!L57+DICIEMBRE!L57</f>
        <v>0</v>
      </c>
      <c r="M57" s="54">
        <f>+'ENERO '!M57+FEBRERO!M57+MARZO!M57+ABRIL!M57+MAYO!M57+JUNIO!M57+JULIO!M57+AGOSTO!M57+SEPTIEMBRE!M57+OCTUBRE!M57+NOVIEMBRE!M57+DICIEMBRE!M57</f>
        <v>0</v>
      </c>
      <c r="N57" s="54">
        <f>+'ENERO '!N57+FEBRERO!N57+MARZO!N57+ABRIL!N57+MAYO!N57+JUNIO!N57+JULIO!N57+AGOSTO!N57+SEPTIEMBRE!N57+OCTUBRE!N57+NOVIEMBRE!N57+DICIEMBRE!N57</f>
        <v>0</v>
      </c>
      <c r="O57" s="54">
        <f>+'ENERO '!O57+FEBRERO!O57+MARZO!O57+ABRIL!O57+MAYO!O57+JUNIO!O57+JULIO!O57+AGOSTO!O57+SEPTIEMBRE!O57+OCTUBRE!O57+NOVIEMBRE!O57+DICIEMBRE!O57</f>
        <v>0</v>
      </c>
      <c r="P57" s="54">
        <f>+'ENERO '!P57+FEBRERO!P57+MARZO!P57+ABRIL!P57+MAYO!P57+JUNIO!P57+JULIO!P57+AGOSTO!P57+SEPTIEMBRE!P57+OCTUBRE!P57+NOVIEMBRE!P57+DICIEMBRE!P57</f>
        <v>0</v>
      </c>
      <c r="Q57" s="54">
        <f>+'ENERO '!Q57+FEBRERO!Q57+MARZO!Q57+ABRIL!Q57+MAYO!Q57+JUNIO!Q57+JULIO!Q57+AGOSTO!Q57+SEPTIEMBRE!Q57+OCTUBRE!Q57+NOVIEMBRE!Q57+DICIEMBRE!Q57</f>
        <v>0</v>
      </c>
      <c r="R57" s="54">
        <f>+'ENERO '!R57+FEBRERO!R57+MARZO!R57+ABRIL!R57+MAYO!R57+JUNIO!R57+JULIO!R57+AGOSTO!R57+SEPTIEMBRE!R57+OCTUBRE!R57+NOVIEMBRE!R57+DICIEMBRE!R57</f>
        <v>0</v>
      </c>
      <c r="S57" s="54">
        <f>+'ENERO '!S57+FEBRERO!S57+MARZO!S57+ABRIL!S57+MAYO!S57+JUNIO!S57+JULIO!S57+AGOSTO!S57+SEPTIEMBRE!S57+OCTUBRE!S57+NOVIEMBRE!S57+DICIEMBRE!S57</f>
        <v>0</v>
      </c>
      <c r="T57" s="54">
        <f>+'ENERO '!T57+FEBRERO!T57+MARZO!T57+ABRIL!T57+MAYO!T57+JUNIO!T57+JULIO!T57+AGOSTO!T57+SEPTIEMBRE!T57+OCTUBRE!T57+NOVIEMBRE!T57+DICIEMBRE!T57</f>
        <v>0</v>
      </c>
      <c r="U57" s="54">
        <f>+'ENERO '!U57+FEBRERO!U57+MARZO!U57+ABRIL!U57+MAYO!U57+JUNIO!U57+JULIO!U57+AGOSTO!U57+SEPTIEMBRE!U57+OCTUBRE!U57+NOVIEMBRE!U57+DICIEMBRE!U57</f>
        <v>0</v>
      </c>
      <c r="V57" s="54">
        <f>+'ENERO '!V57+FEBRERO!V57+MARZO!V57+ABRIL!V57+MAYO!V57+JUNIO!V57+JULIO!V57+AGOSTO!V57+SEPTIEMBRE!V57+OCTUBRE!V57+NOVIEMBRE!V57+DICIEMBRE!V57</f>
        <v>0</v>
      </c>
      <c r="W57" s="54">
        <f>+'ENERO '!W57+FEBRERO!W57+MARZO!W57+ABRIL!W57+MAYO!W57+JUNIO!W57+JULIO!W57+AGOSTO!W57+SEPTIEMBRE!W57+OCTUBRE!W57+NOVIEMBRE!W57+DICIEMBRE!W57</f>
        <v>0</v>
      </c>
      <c r="X57" s="54">
        <f>+'ENERO '!X57+FEBRERO!X57+MARZO!X57+ABRIL!X57+MAYO!X57+JUNIO!X57+JULIO!X57+AGOSTO!X57+SEPTIEMBRE!X57+OCTUBRE!X57+NOVIEMBRE!X57+DICIEMBRE!X57</f>
        <v>0</v>
      </c>
      <c r="Y57" s="54">
        <f>+'ENERO '!Y57+FEBRERO!Y57+MARZO!Y57+ABRIL!Y57+MAYO!Y57+JUNIO!Y57+JULIO!Y57+AGOSTO!Y57+SEPTIEMBRE!Y57+OCTUBRE!Y57+NOVIEMBRE!Y57+DICIEMBRE!Y57</f>
        <v>0</v>
      </c>
      <c r="Z57" s="54">
        <f>+'ENERO '!Z57+FEBRERO!Z57+MARZO!Z57+ABRIL!Z57+MAYO!Z57+JUNIO!Z57+JULIO!Z57+AGOSTO!Z57+SEPTIEMBRE!Z57+OCTUBRE!Z57+NOVIEMBRE!Z57+DICIEMBRE!Z57</f>
        <v>0</v>
      </c>
      <c r="AA57" s="54">
        <f>+'ENERO '!AA57+FEBRERO!AA57+MARZO!AA57+ABRIL!AA57+MAYO!AA57+JUNIO!AA57+JULIO!AA57+AGOSTO!AA57+SEPTIEMBRE!AA57+OCTUBRE!AA57+NOVIEMBRE!AA57+DICIEMBRE!AA57</f>
        <v>0</v>
      </c>
      <c r="AB57" s="54">
        <f>+'ENERO '!AB57+FEBRERO!AB57+MARZO!AB57+ABRIL!AB57+MAYO!AB57+JUNIO!AB57+JULIO!AB57+AGOSTO!AB57+SEPTIEMBRE!AB57+OCTUBRE!AB57+NOVIEMBRE!AB57+DICIEMBRE!AB57</f>
        <v>0</v>
      </c>
      <c r="AC57" s="54">
        <f>+'ENERO '!AC57+FEBRERO!AC57+MARZO!AC57+ABRIL!AC57+MAYO!AC57+JUNIO!AC57+JULIO!AC57+AGOSTO!AC57+SEPTIEMBRE!AC57+OCTUBRE!AC57+NOVIEMBRE!AC57+DICIEMBRE!AC57</f>
        <v>0</v>
      </c>
      <c r="AD57" s="54">
        <f>+'ENERO '!AD57+FEBRERO!AD57+MARZO!AD57+ABRIL!AD57+MAYO!AD57+JUNIO!AD57+JULIO!AD57+AGOSTO!AD57+SEPTIEMBRE!AD57+OCTUBRE!AD57+NOVIEMBRE!AD57+DICIEMBRE!AD57</f>
        <v>0</v>
      </c>
      <c r="AE57" s="54">
        <f>+'ENERO '!AE57+FEBRERO!AE57+MARZO!AE57+ABRIL!AE57+MAYO!AE57+JUNIO!AE57+JULIO!AE57+AGOSTO!AE57+SEPTIEMBRE!AE57+OCTUBRE!AE57+NOVIEMBRE!AE57+DICIEMBRE!AE57</f>
        <v>0</v>
      </c>
      <c r="AF57" s="54">
        <f>+'ENERO '!AF57+FEBRERO!AF57+MARZO!AF57+ABRIL!AF57+MAYO!AF57+JUNIO!AF57+JULIO!AF57+AGOSTO!AF57+SEPTIEMBRE!AF57+OCTUBRE!AF57+NOVIEMBRE!AF57+DICIEMBRE!AF57</f>
        <v>0</v>
      </c>
      <c r="AG57" s="54">
        <f>+'ENERO '!AG57+FEBRERO!AG57+MARZO!AG57+ABRIL!AG57+MAYO!AG57+JUNIO!AG57+JULIO!AG57+AGOSTO!AG57+SEPTIEMBRE!AG57+OCTUBRE!AG57+NOVIEMBRE!AG57+DICIEMBRE!AG57</f>
        <v>0</v>
      </c>
      <c r="AH57" s="54">
        <f>+'ENERO '!AH57+FEBRERO!AH57+MARZO!AH57+ABRIL!AH57+MAYO!AH57+JUNIO!AH57+JULIO!AH57+AGOSTO!AH57+SEPTIEMBRE!AH57+OCTUBRE!AH57+NOVIEMBRE!AH57+DICIEMBRE!AH57</f>
        <v>0</v>
      </c>
      <c r="AI57" s="54">
        <f>+'ENERO '!AI57+FEBRERO!AI57+MARZO!AI57+ABRIL!AI57+MAYO!AI57+JUNIO!AI57+JULIO!AI57+AGOSTO!AI57+SEPTIEMBRE!AI57+OCTUBRE!AI57+NOVIEMBRE!AI57+DICIEMBRE!AI57</f>
        <v>0</v>
      </c>
      <c r="AJ57" s="54">
        <f>+'ENERO '!AJ57+FEBRERO!AJ57+MARZO!AJ57+ABRIL!AJ57+MAYO!AJ57+JUNIO!AJ57+JULIO!AJ57+AGOSTO!AJ57+SEPTIEMBRE!AJ57+OCTUBRE!AJ57+NOVIEMBRE!AJ57+DICIEMBRE!AJ57</f>
        <v>0</v>
      </c>
      <c r="AK57" s="54">
        <f>+'ENERO '!AK57+FEBRERO!AK57+MARZO!AK57+ABRIL!AK57+MAYO!AK57+JUNIO!AK57+JULIO!AK57+AGOSTO!AK57+SEPTIEMBRE!AK57+OCTUBRE!AK57+NOVIEMBRE!AK57+DICIEMBRE!AK57</f>
        <v>0</v>
      </c>
      <c r="AL57" s="54">
        <f>+'ENERO '!AL57+FEBRERO!AL57+MARZO!AL57+ABRIL!AL57+MAYO!AL57+JUNIO!AL57+JULIO!AL57+AGOSTO!AL57+SEPTIEMBRE!AL57+OCTUBRE!AL57+NOVIEMBRE!AL57+DICIEMBRE!AL57</f>
        <v>0</v>
      </c>
      <c r="AM57" s="54">
        <f>+'ENERO '!AM57+FEBRERO!AM57+MARZO!AM57+ABRIL!AM57+MAYO!AM57+JUNIO!AM57+JULIO!AM57+AGOSTO!AM57+SEPTIEMBRE!AM57+OCTUBRE!AM57+NOVIEMBRE!AM57+DICIEMBRE!AM57</f>
        <v>0</v>
      </c>
      <c r="AN57" s="54">
        <f>+'ENERO '!AN57+FEBRERO!AN57+MARZO!AN57+ABRIL!AN57+MAYO!AN57+JUNIO!AN57+JULIO!AN57+AGOSTO!AN57+SEPTIEMBRE!AN57+OCTUBRE!AN57+NOVIEMBRE!AN57+DICIEMBRE!AN57</f>
        <v>0</v>
      </c>
      <c r="AO57" s="72" t="str">
        <f t="shared" si="17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18"/>
        <v/>
      </c>
      <c r="BB57" s="78" t="str">
        <f t="shared" si="19"/>
        <v/>
      </c>
      <c r="BC57" s="78" t="str">
        <f t="shared" si="20"/>
        <v/>
      </c>
      <c r="BD57" s="78" t="str">
        <f t="shared" si="21"/>
        <v/>
      </c>
      <c r="BE57" s="78" t="str">
        <f t="shared" si="22"/>
        <v/>
      </c>
      <c r="BF57" s="78" t="str">
        <f t="shared" si="23"/>
        <v/>
      </c>
      <c r="BG57" s="78" t="str">
        <f t="shared" si="24"/>
        <v/>
      </c>
      <c r="BH57" s="78" t="str">
        <f t="shared" si="25"/>
        <v/>
      </c>
      <c r="BI57" s="78" t="str">
        <f t="shared" si="26"/>
        <v/>
      </c>
      <c r="BJ57" s="78" t="str">
        <f t="shared" si="27"/>
        <v/>
      </c>
      <c r="BK57" s="78" t="str">
        <f t="shared" si="28"/>
        <v/>
      </c>
      <c r="BL57" s="78" t="str">
        <f t="shared" si="29"/>
        <v/>
      </c>
      <c r="BM57" s="78" t="str">
        <f t="shared" si="30"/>
        <v/>
      </c>
      <c r="BN57" s="78" t="str">
        <f t="shared" si="31"/>
        <v/>
      </c>
      <c r="BO57" s="78" t="str">
        <f t="shared" si="32"/>
        <v/>
      </c>
      <c r="BP57" s="78" t="str">
        <f t="shared" si="33"/>
        <v/>
      </c>
      <c r="BQ57" s="78" t="str">
        <f t="shared" si="34"/>
        <v/>
      </c>
      <c r="BR57" s="78" t="str">
        <f t="shared" si="35"/>
        <v/>
      </c>
      <c r="BS57" s="73">
        <f t="shared" si="36"/>
        <v>0</v>
      </c>
      <c r="BT57" s="78">
        <f t="shared" si="37"/>
        <v>0</v>
      </c>
      <c r="BU57" s="78">
        <f t="shared" si="38"/>
        <v>0</v>
      </c>
      <c r="BV57" s="78">
        <f t="shared" si="39"/>
        <v>0</v>
      </c>
      <c r="BW57" s="78">
        <f t="shared" si="40"/>
        <v>0</v>
      </c>
      <c r="BX57" s="78">
        <f t="shared" si="41"/>
        <v>0</v>
      </c>
      <c r="BY57" s="78">
        <f t="shared" si="42"/>
        <v>0</v>
      </c>
      <c r="BZ57" s="78">
        <f t="shared" si="43"/>
        <v>0</v>
      </c>
      <c r="CA57" s="78">
        <f t="shared" si="44"/>
        <v>0</v>
      </c>
      <c r="CB57" s="78">
        <f t="shared" si="45"/>
        <v>0</v>
      </c>
      <c r="CC57" s="78">
        <f t="shared" si="46"/>
        <v>0</v>
      </c>
      <c r="CD57" s="78">
        <f t="shared" si="47"/>
        <v>0</v>
      </c>
      <c r="CE57" s="78">
        <f t="shared" si="48"/>
        <v>0</v>
      </c>
      <c r="CF57" s="78">
        <f t="shared" si="49"/>
        <v>0</v>
      </c>
      <c r="CG57" s="78">
        <f t="shared" si="50"/>
        <v>0</v>
      </c>
      <c r="CH57" s="78">
        <f t="shared" si="51"/>
        <v>0</v>
      </c>
      <c r="CI57" s="78">
        <f t="shared" si="52"/>
        <v>0</v>
      </c>
      <c r="CJ57" s="78">
        <f t="shared" si="53"/>
        <v>0</v>
      </c>
    </row>
    <row r="58" spans="1:89" s="3" customFormat="1" ht="24" customHeight="1" x14ac:dyDescent="0.15">
      <c r="A58" s="166"/>
      <c r="B58" s="34" t="s">
        <v>43</v>
      </c>
      <c r="C58" s="96">
        <f t="shared" si="15"/>
        <v>0</v>
      </c>
      <c r="D58" s="96">
        <f t="shared" si="16"/>
        <v>0</v>
      </c>
      <c r="E58" s="54">
        <f>+'ENERO '!E58+FEBRERO!E58+MARZO!E58+ABRIL!E58+MAYO!E58+JUNIO!E58+JULIO!E58+AGOSTO!E58+SEPTIEMBRE!E58+OCTUBRE!E58+NOVIEMBRE!E58+DICIEMBRE!E58</f>
        <v>0</v>
      </c>
      <c r="F58" s="54">
        <f>+'ENERO '!F58+FEBRERO!F58+MARZO!F58+ABRIL!F58+MAYO!F58+JUNIO!F58+JULIO!F58+AGOSTO!F58+SEPTIEMBRE!F58+OCTUBRE!F58+NOVIEMBRE!F58+DICIEMBRE!F58</f>
        <v>0</v>
      </c>
      <c r="G58" s="54">
        <f>+'ENERO '!G58+FEBRERO!G58+MARZO!G58+ABRIL!G58+MAYO!G58+JUNIO!G58+JULIO!G58+AGOSTO!G58+SEPTIEMBRE!G58+OCTUBRE!G58+NOVIEMBRE!G58+DICIEMBRE!G58</f>
        <v>0</v>
      </c>
      <c r="H58" s="54">
        <f>+'ENERO '!H58+FEBRERO!H58+MARZO!H58+ABRIL!H58+MAYO!H58+JUNIO!H58+JULIO!H58+AGOSTO!H58+SEPTIEMBRE!H58+OCTUBRE!H58+NOVIEMBRE!H58+DICIEMBRE!H58</f>
        <v>0</v>
      </c>
      <c r="I58" s="54">
        <f>+'ENERO '!I58+FEBRERO!I58+MARZO!I58+ABRIL!I58+MAYO!I58+JUNIO!I58+JULIO!I58+AGOSTO!I58+SEPTIEMBRE!I58+OCTUBRE!I58+NOVIEMBRE!I58+DICIEMBRE!I58</f>
        <v>0</v>
      </c>
      <c r="J58" s="54">
        <f>+'ENERO '!J58+FEBRERO!J58+MARZO!J58+ABRIL!J58+MAYO!J58+JUNIO!J58+JULIO!J58+AGOSTO!J58+SEPTIEMBRE!J58+OCTUBRE!J58+NOVIEMBRE!J58+DICIEMBRE!J58</f>
        <v>0</v>
      </c>
      <c r="K58" s="54">
        <f>+'ENERO '!K58+FEBRERO!K58+MARZO!K58+ABRIL!K58+MAYO!K58+JUNIO!K58+JULIO!K58+AGOSTO!K58+SEPTIEMBRE!K58+OCTUBRE!K58+NOVIEMBRE!K58+DICIEMBRE!K58</f>
        <v>0</v>
      </c>
      <c r="L58" s="54">
        <f>+'ENERO '!L58+FEBRERO!L58+MARZO!L58+ABRIL!L58+MAYO!L58+JUNIO!L58+JULIO!L58+AGOSTO!L58+SEPTIEMBRE!L58+OCTUBRE!L58+NOVIEMBRE!L58+DICIEMBRE!L58</f>
        <v>0</v>
      </c>
      <c r="M58" s="54">
        <f>+'ENERO '!M58+FEBRERO!M58+MARZO!M58+ABRIL!M58+MAYO!M58+JUNIO!M58+JULIO!M58+AGOSTO!M58+SEPTIEMBRE!M58+OCTUBRE!M58+NOVIEMBRE!M58+DICIEMBRE!M58</f>
        <v>0</v>
      </c>
      <c r="N58" s="54">
        <f>+'ENERO '!N58+FEBRERO!N58+MARZO!N58+ABRIL!N58+MAYO!N58+JUNIO!N58+JULIO!N58+AGOSTO!N58+SEPTIEMBRE!N58+OCTUBRE!N58+NOVIEMBRE!N58+DICIEMBRE!N58</f>
        <v>0</v>
      </c>
      <c r="O58" s="54">
        <f>+'ENERO '!O58+FEBRERO!O58+MARZO!O58+ABRIL!O58+MAYO!O58+JUNIO!O58+JULIO!O58+AGOSTO!O58+SEPTIEMBRE!O58+OCTUBRE!O58+NOVIEMBRE!O58+DICIEMBRE!O58</f>
        <v>0</v>
      </c>
      <c r="P58" s="54">
        <f>+'ENERO '!P58+FEBRERO!P58+MARZO!P58+ABRIL!P58+MAYO!P58+JUNIO!P58+JULIO!P58+AGOSTO!P58+SEPTIEMBRE!P58+OCTUBRE!P58+NOVIEMBRE!P58+DICIEMBRE!P58</f>
        <v>0</v>
      </c>
      <c r="Q58" s="54">
        <f>+'ENERO '!Q58+FEBRERO!Q58+MARZO!Q58+ABRIL!Q58+MAYO!Q58+JUNIO!Q58+JULIO!Q58+AGOSTO!Q58+SEPTIEMBRE!Q58+OCTUBRE!Q58+NOVIEMBRE!Q58+DICIEMBRE!Q58</f>
        <v>0</v>
      </c>
      <c r="R58" s="54">
        <f>+'ENERO '!R58+FEBRERO!R58+MARZO!R58+ABRIL!R58+MAYO!R58+JUNIO!R58+JULIO!R58+AGOSTO!R58+SEPTIEMBRE!R58+OCTUBRE!R58+NOVIEMBRE!R58+DICIEMBRE!R58</f>
        <v>0</v>
      </c>
      <c r="S58" s="54">
        <f>+'ENERO '!S58+FEBRERO!S58+MARZO!S58+ABRIL!S58+MAYO!S58+JUNIO!S58+JULIO!S58+AGOSTO!S58+SEPTIEMBRE!S58+OCTUBRE!S58+NOVIEMBRE!S58+DICIEMBRE!S58</f>
        <v>0</v>
      </c>
      <c r="T58" s="54">
        <f>+'ENERO '!T58+FEBRERO!T58+MARZO!T58+ABRIL!T58+MAYO!T58+JUNIO!T58+JULIO!T58+AGOSTO!T58+SEPTIEMBRE!T58+OCTUBRE!T58+NOVIEMBRE!T58+DICIEMBRE!T58</f>
        <v>0</v>
      </c>
      <c r="U58" s="54">
        <f>+'ENERO '!U58+FEBRERO!U58+MARZO!U58+ABRIL!U58+MAYO!U58+JUNIO!U58+JULIO!U58+AGOSTO!U58+SEPTIEMBRE!U58+OCTUBRE!U58+NOVIEMBRE!U58+DICIEMBRE!U58</f>
        <v>0</v>
      </c>
      <c r="V58" s="54">
        <f>+'ENERO '!V58+FEBRERO!V58+MARZO!V58+ABRIL!V58+MAYO!V58+JUNIO!V58+JULIO!V58+AGOSTO!V58+SEPTIEMBRE!V58+OCTUBRE!V58+NOVIEMBRE!V58+DICIEMBRE!V58</f>
        <v>0</v>
      </c>
      <c r="W58" s="54">
        <f>+'ENERO '!W58+FEBRERO!W58+MARZO!W58+ABRIL!W58+MAYO!W58+JUNIO!W58+JULIO!W58+AGOSTO!W58+SEPTIEMBRE!W58+OCTUBRE!W58+NOVIEMBRE!W58+DICIEMBRE!W58</f>
        <v>0</v>
      </c>
      <c r="X58" s="54">
        <f>+'ENERO '!X58+FEBRERO!X58+MARZO!X58+ABRIL!X58+MAYO!X58+JUNIO!X58+JULIO!X58+AGOSTO!X58+SEPTIEMBRE!X58+OCTUBRE!X58+NOVIEMBRE!X58+DICIEMBRE!X58</f>
        <v>0</v>
      </c>
      <c r="Y58" s="54">
        <f>+'ENERO '!Y58+FEBRERO!Y58+MARZO!Y58+ABRIL!Y58+MAYO!Y58+JUNIO!Y58+JULIO!Y58+AGOSTO!Y58+SEPTIEMBRE!Y58+OCTUBRE!Y58+NOVIEMBRE!Y58+DICIEMBRE!Y58</f>
        <v>0</v>
      </c>
      <c r="Z58" s="54">
        <f>+'ENERO '!Z58+FEBRERO!Z58+MARZO!Z58+ABRIL!Z58+MAYO!Z58+JUNIO!Z58+JULIO!Z58+AGOSTO!Z58+SEPTIEMBRE!Z58+OCTUBRE!Z58+NOVIEMBRE!Z58+DICIEMBRE!Z58</f>
        <v>0</v>
      </c>
      <c r="AA58" s="54">
        <f>+'ENERO '!AA58+FEBRERO!AA58+MARZO!AA58+ABRIL!AA58+MAYO!AA58+JUNIO!AA58+JULIO!AA58+AGOSTO!AA58+SEPTIEMBRE!AA58+OCTUBRE!AA58+NOVIEMBRE!AA58+DICIEMBRE!AA58</f>
        <v>0</v>
      </c>
      <c r="AB58" s="54">
        <f>+'ENERO '!AB58+FEBRERO!AB58+MARZO!AB58+ABRIL!AB58+MAYO!AB58+JUNIO!AB58+JULIO!AB58+AGOSTO!AB58+SEPTIEMBRE!AB58+OCTUBRE!AB58+NOVIEMBRE!AB58+DICIEMBRE!AB58</f>
        <v>0</v>
      </c>
      <c r="AC58" s="54">
        <f>+'ENERO '!AC58+FEBRERO!AC58+MARZO!AC58+ABRIL!AC58+MAYO!AC58+JUNIO!AC58+JULIO!AC58+AGOSTO!AC58+SEPTIEMBRE!AC58+OCTUBRE!AC58+NOVIEMBRE!AC58+DICIEMBRE!AC58</f>
        <v>0</v>
      </c>
      <c r="AD58" s="54">
        <f>+'ENERO '!AD58+FEBRERO!AD58+MARZO!AD58+ABRIL!AD58+MAYO!AD58+JUNIO!AD58+JULIO!AD58+AGOSTO!AD58+SEPTIEMBRE!AD58+OCTUBRE!AD58+NOVIEMBRE!AD58+DICIEMBRE!AD58</f>
        <v>0</v>
      </c>
      <c r="AE58" s="54">
        <f>+'ENERO '!AE58+FEBRERO!AE58+MARZO!AE58+ABRIL!AE58+MAYO!AE58+JUNIO!AE58+JULIO!AE58+AGOSTO!AE58+SEPTIEMBRE!AE58+OCTUBRE!AE58+NOVIEMBRE!AE58+DICIEMBRE!AE58</f>
        <v>0</v>
      </c>
      <c r="AF58" s="54">
        <f>+'ENERO '!AF58+FEBRERO!AF58+MARZO!AF58+ABRIL!AF58+MAYO!AF58+JUNIO!AF58+JULIO!AF58+AGOSTO!AF58+SEPTIEMBRE!AF58+OCTUBRE!AF58+NOVIEMBRE!AF58+DICIEMBRE!AF58</f>
        <v>0</v>
      </c>
      <c r="AG58" s="54">
        <f>+'ENERO '!AG58+FEBRERO!AG58+MARZO!AG58+ABRIL!AG58+MAYO!AG58+JUNIO!AG58+JULIO!AG58+AGOSTO!AG58+SEPTIEMBRE!AG58+OCTUBRE!AG58+NOVIEMBRE!AG58+DICIEMBRE!AG58</f>
        <v>0</v>
      </c>
      <c r="AH58" s="54">
        <f>+'ENERO '!AH58+FEBRERO!AH58+MARZO!AH58+ABRIL!AH58+MAYO!AH58+JUNIO!AH58+JULIO!AH58+AGOSTO!AH58+SEPTIEMBRE!AH58+OCTUBRE!AH58+NOVIEMBRE!AH58+DICIEMBRE!AH58</f>
        <v>0</v>
      </c>
      <c r="AI58" s="54">
        <f>+'ENERO '!AI58+FEBRERO!AI58+MARZO!AI58+ABRIL!AI58+MAYO!AI58+JUNIO!AI58+JULIO!AI58+AGOSTO!AI58+SEPTIEMBRE!AI58+OCTUBRE!AI58+NOVIEMBRE!AI58+DICIEMBRE!AI58</f>
        <v>0</v>
      </c>
      <c r="AJ58" s="54">
        <f>+'ENERO '!AJ58+FEBRERO!AJ58+MARZO!AJ58+ABRIL!AJ58+MAYO!AJ58+JUNIO!AJ58+JULIO!AJ58+AGOSTO!AJ58+SEPTIEMBRE!AJ58+OCTUBRE!AJ58+NOVIEMBRE!AJ58+DICIEMBRE!AJ58</f>
        <v>0</v>
      </c>
      <c r="AK58" s="54">
        <f>+'ENERO '!AK58+FEBRERO!AK58+MARZO!AK58+ABRIL!AK58+MAYO!AK58+JUNIO!AK58+JULIO!AK58+AGOSTO!AK58+SEPTIEMBRE!AK58+OCTUBRE!AK58+NOVIEMBRE!AK58+DICIEMBRE!AK58</f>
        <v>0</v>
      </c>
      <c r="AL58" s="54">
        <f>+'ENERO '!AL58+FEBRERO!AL58+MARZO!AL58+ABRIL!AL58+MAYO!AL58+JUNIO!AL58+JULIO!AL58+AGOSTO!AL58+SEPTIEMBRE!AL58+OCTUBRE!AL58+NOVIEMBRE!AL58+DICIEMBRE!AL58</f>
        <v>0</v>
      </c>
      <c r="AM58" s="54">
        <f>+'ENERO '!AM58+FEBRERO!AM58+MARZO!AM58+ABRIL!AM58+MAYO!AM58+JUNIO!AM58+JULIO!AM58+AGOSTO!AM58+SEPTIEMBRE!AM58+OCTUBRE!AM58+NOVIEMBRE!AM58+DICIEMBRE!AM58</f>
        <v>0</v>
      </c>
      <c r="AN58" s="54">
        <f>+'ENERO '!AN58+FEBRERO!AN58+MARZO!AN58+ABRIL!AN58+MAYO!AN58+JUNIO!AN58+JULIO!AN58+AGOSTO!AN58+SEPTIEMBRE!AN58+OCTUBRE!AN58+NOVIEMBRE!AN58+DICIEMBRE!AN58</f>
        <v>0</v>
      </c>
      <c r="AO58" s="72" t="str">
        <f t="shared" si="17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18"/>
        <v/>
      </c>
      <c r="BB58" s="78" t="str">
        <f t="shared" si="19"/>
        <v/>
      </c>
      <c r="BC58" s="78" t="str">
        <f t="shared" si="20"/>
        <v/>
      </c>
      <c r="BD58" s="78" t="str">
        <f t="shared" si="21"/>
        <v/>
      </c>
      <c r="BE58" s="78" t="str">
        <f t="shared" si="22"/>
        <v/>
      </c>
      <c r="BF58" s="78" t="str">
        <f t="shared" si="23"/>
        <v/>
      </c>
      <c r="BG58" s="78" t="str">
        <f t="shared" si="24"/>
        <v/>
      </c>
      <c r="BH58" s="78" t="str">
        <f t="shared" si="25"/>
        <v/>
      </c>
      <c r="BI58" s="78" t="str">
        <f t="shared" si="26"/>
        <v/>
      </c>
      <c r="BJ58" s="78" t="str">
        <f t="shared" si="27"/>
        <v/>
      </c>
      <c r="BK58" s="78" t="str">
        <f t="shared" si="28"/>
        <v/>
      </c>
      <c r="BL58" s="78" t="str">
        <f t="shared" si="29"/>
        <v/>
      </c>
      <c r="BM58" s="78" t="str">
        <f t="shared" si="30"/>
        <v/>
      </c>
      <c r="BN58" s="78" t="str">
        <f t="shared" si="31"/>
        <v/>
      </c>
      <c r="BO58" s="78" t="str">
        <f t="shared" si="32"/>
        <v/>
      </c>
      <c r="BP58" s="78" t="str">
        <f t="shared" si="33"/>
        <v/>
      </c>
      <c r="BQ58" s="78" t="str">
        <f t="shared" si="34"/>
        <v/>
      </c>
      <c r="BR58" s="78" t="str">
        <f t="shared" si="35"/>
        <v/>
      </c>
      <c r="BS58" s="73">
        <f t="shared" si="36"/>
        <v>0</v>
      </c>
      <c r="BT58" s="78">
        <f t="shared" si="37"/>
        <v>0</v>
      </c>
      <c r="BU58" s="78">
        <f t="shared" si="38"/>
        <v>0</v>
      </c>
      <c r="BV58" s="78">
        <f t="shared" si="39"/>
        <v>0</v>
      </c>
      <c r="BW58" s="78">
        <f t="shared" si="40"/>
        <v>0</v>
      </c>
      <c r="BX58" s="78">
        <f t="shared" si="41"/>
        <v>0</v>
      </c>
      <c r="BY58" s="78">
        <f t="shared" si="42"/>
        <v>0</v>
      </c>
      <c r="BZ58" s="78">
        <f t="shared" si="43"/>
        <v>0</v>
      </c>
      <c r="CA58" s="78">
        <f t="shared" si="44"/>
        <v>0</v>
      </c>
      <c r="CB58" s="78">
        <f t="shared" si="45"/>
        <v>0</v>
      </c>
      <c r="CC58" s="78">
        <f t="shared" si="46"/>
        <v>0</v>
      </c>
      <c r="CD58" s="78">
        <f t="shared" si="47"/>
        <v>0</v>
      </c>
      <c r="CE58" s="78">
        <f t="shared" si="48"/>
        <v>0</v>
      </c>
      <c r="CF58" s="78">
        <f t="shared" si="49"/>
        <v>0</v>
      </c>
      <c r="CG58" s="78">
        <f t="shared" si="50"/>
        <v>0</v>
      </c>
      <c r="CH58" s="78">
        <f t="shared" si="51"/>
        <v>0</v>
      </c>
      <c r="CI58" s="78">
        <f t="shared" si="52"/>
        <v>0</v>
      </c>
      <c r="CJ58" s="78">
        <f t="shared" si="53"/>
        <v>0</v>
      </c>
    </row>
    <row r="59" spans="1:89" s="3" customFormat="1" ht="15.75" customHeight="1" x14ac:dyDescent="0.15">
      <c r="A59" s="174" t="s">
        <v>27</v>
      </c>
      <c r="B59" s="175"/>
      <c r="C59" s="96">
        <f t="shared" si="15"/>
        <v>0</v>
      </c>
      <c r="D59" s="96">
        <f t="shared" si="16"/>
        <v>0</v>
      </c>
      <c r="E59" s="54">
        <f>+'ENERO '!E59+FEBRERO!E59+MARZO!E59+ABRIL!E59+MAYO!E59+JUNIO!E59+JULIO!E59+AGOSTO!E59+SEPTIEMBRE!E59+OCTUBRE!E59+NOVIEMBRE!E59+DICIEMBRE!E59</f>
        <v>0</v>
      </c>
      <c r="F59" s="54">
        <f>+'ENERO '!F59+FEBRERO!F59+MARZO!F59+ABRIL!F59+MAYO!F59+JUNIO!F59+JULIO!F59+AGOSTO!F59+SEPTIEMBRE!F59+OCTUBRE!F59+NOVIEMBRE!F59+DICIEMBRE!F59</f>
        <v>0</v>
      </c>
      <c r="G59" s="54">
        <f>+'ENERO '!G59+FEBRERO!G59+MARZO!G59+ABRIL!G59+MAYO!G59+JUNIO!G59+JULIO!G59+AGOSTO!G59+SEPTIEMBRE!G59+OCTUBRE!G59+NOVIEMBRE!G59+DICIEMBRE!G59</f>
        <v>0</v>
      </c>
      <c r="H59" s="54">
        <f>+'ENERO '!H59+FEBRERO!H59+MARZO!H59+ABRIL!H59+MAYO!H59+JUNIO!H59+JULIO!H59+AGOSTO!H59+SEPTIEMBRE!H59+OCTUBRE!H59+NOVIEMBRE!H59+DICIEMBRE!H59</f>
        <v>0</v>
      </c>
      <c r="I59" s="54">
        <f>+'ENERO '!I59+FEBRERO!I59+MARZO!I59+ABRIL!I59+MAYO!I59+JUNIO!I59+JULIO!I59+AGOSTO!I59+SEPTIEMBRE!I59+OCTUBRE!I59+NOVIEMBRE!I59+DICIEMBRE!I59</f>
        <v>0</v>
      </c>
      <c r="J59" s="54">
        <f>+'ENERO '!J59+FEBRERO!J59+MARZO!J59+ABRIL!J59+MAYO!J59+JUNIO!J59+JULIO!J59+AGOSTO!J59+SEPTIEMBRE!J59+OCTUBRE!J59+NOVIEMBRE!J59+DICIEMBRE!J59</f>
        <v>0</v>
      </c>
      <c r="K59" s="54">
        <f>+'ENERO '!K59+FEBRERO!K59+MARZO!K59+ABRIL!K59+MAYO!K59+JUNIO!K59+JULIO!K59+AGOSTO!K59+SEPTIEMBRE!K59+OCTUBRE!K59+NOVIEMBRE!K59+DICIEMBRE!K59</f>
        <v>0</v>
      </c>
      <c r="L59" s="54">
        <f>+'ENERO '!L59+FEBRERO!L59+MARZO!L59+ABRIL!L59+MAYO!L59+JUNIO!L59+JULIO!L59+AGOSTO!L59+SEPTIEMBRE!L59+OCTUBRE!L59+NOVIEMBRE!L59+DICIEMBRE!L59</f>
        <v>0</v>
      </c>
      <c r="M59" s="54">
        <f>+'ENERO '!M59+FEBRERO!M59+MARZO!M59+ABRIL!M59+MAYO!M59+JUNIO!M59+JULIO!M59+AGOSTO!M59+SEPTIEMBRE!M59+OCTUBRE!M59+NOVIEMBRE!M59+DICIEMBRE!M59</f>
        <v>0</v>
      </c>
      <c r="N59" s="54">
        <f>+'ENERO '!N59+FEBRERO!N59+MARZO!N59+ABRIL!N59+MAYO!N59+JUNIO!N59+JULIO!N59+AGOSTO!N59+SEPTIEMBRE!N59+OCTUBRE!N59+NOVIEMBRE!N59+DICIEMBRE!N59</f>
        <v>0</v>
      </c>
      <c r="O59" s="54">
        <f>+'ENERO '!O59+FEBRERO!O59+MARZO!O59+ABRIL!O59+MAYO!O59+JUNIO!O59+JULIO!O59+AGOSTO!O59+SEPTIEMBRE!O59+OCTUBRE!O59+NOVIEMBRE!O59+DICIEMBRE!O59</f>
        <v>0</v>
      </c>
      <c r="P59" s="54">
        <f>+'ENERO '!P59+FEBRERO!P59+MARZO!P59+ABRIL!P59+MAYO!P59+JUNIO!P59+JULIO!P59+AGOSTO!P59+SEPTIEMBRE!P59+OCTUBRE!P59+NOVIEMBRE!P59+DICIEMBRE!P59</f>
        <v>0</v>
      </c>
      <c r="Q59" s="54">
        <f>+'ENERO '!Q59+FEBRERO!Q59+MARZO!Q59+ABRIL!Q59+MAYO!Q59+JUNIO!Q59+JULIO!Q59+AGOSTO!Q59+SEPTIEMBRE!Q59+OCTUBRE!Q59+NOVIEMBRE!Q59+DICIEMBRE!Q59</f>
        <v>0</v>
      </c>
      <c r="R59" s="54">
        <f>+'ENERO '!R59+FEBRERO!R59+MARZO!R59+ABRIL!R59+MAYO!R59+JUNIO!R59+JULIO!R59+AGOSTO!R59+SEPTIEMBRE!R59+OCTUBRE!R59+NOVIEMBRE!R59+DICIEMBRE!R59</f>
        <v>0</v>
      </c>
      <c r="S59" s="54">
        <f>+'ENERO '!S59+FEBRERO!S59+MARZO!S59+ABRIL!S59+MAYO!S59+JUNIO!S59+JULIO!S59+AGOSTO!S59+SEPTIEMBRE!S59+OCTUBRE!S59+NOVIEMBRE!S59+DICIEMBRE!S59</f>
        <v>0</v>
      </c>
      <c r="T59" s="54">
        <f>+'ENERO '!T59+FEBRERO!T59+MARZO!T59+ABRIL!T59+MAYO!T59+JUNIO!T59+JULIO!T59+AGOSTO!T59+SEPTIEMBRE!T59+OCTUBRE!T59+NOVIEMBRE!T59+DICIEMBRE!T59</f>
        <v>0</v>
      </c>
      <c r="U59" s="54">
        <f>+'ENERO '!U59+FEBRERO!U59+MARZO!U59+ABRIL!U59+MAYO!U59+JUNIO!U59+JULIO!U59+AGOSTO!U59+SEPTIEMBRE!U59+OCTUBRE!U59+NOVIEMBRE!U59+DICIEMBRE!U59</f>
        <v>0</v>
      </c>
      <c r="V59" s="54">
        <f>+'ENERO '!V59+FEBRERO!V59+MARZO!V59+ABRIL!V59+MAYO!V59+JUNIO!V59+JULIO!V59+AGOSTO!V59+SEPTIEMBRE!V59+OCTUBRE!V59+NOVIEMBRE!V59+DICIEMBRE!V59</f>
        <v>0</v>
      </c>
      <c r="W59" s="54">
        <f>+'ENERO '!W59+FEBRERO!W59+MARZO!W59+ABRIL!W59+MAYO!W59+JUNIO!W59+JULIO!W59+AGOSTO!W59+SEPTIEMBRE!W59+OCTUBRE!W59+NOVIEMBRE!W59+DICIEMBRE!W59</f>
        <v>0</v>
      </c>
      <c r="X59" s="54">
        <f>+'ENERO '!X59+FEBRERO!X59+MARZO!X59+ABRIL!X59+MAYO!X59+JUNIO!X59+JULIO!X59+AGOSTO!X59+SEPTIEMBRE!X59+OCTUBRE!X59+NOVIEMBRE!X59+DICIEMBRE!X59</f>
        <v>0</v>
      </c>
      <c r="Y59" s="54">
        <f>+'ENERO '!Y59+FEBRERO!Y59+MARZO!Y59+ABRIL!Y59+MAYO!Y59+JUNIO!Y59+JULIO!Y59+AGOSTO!Y59+SEPTIEMBRE!Y59+OCTUBRE!Y59+NOVIEMBRE!Y59+DICIEMBRE!Y59</f>
        <v>0</v>
      </c>
      <c r="Z59" s="54">
        <f>+'ENERO '!Z59+FEBRERO!Z59+MARZO!Z59+ABRIL!Z59+MAYO!Z59+JUNIO!Z59+JULIO!Z59+AGOSTO!Z59+SEPTIEMBRE!Z59+OCTUBRE!Z59+NOVIEMBRE!Z59+DICIEMBRE!Z59</f>
        <v>0</v>
      </c>
      <c r="AA59" s="54">
        <f>+'ENERO '!AA59+FEBRERO!AA59+MARZO!AA59+ABRIL!AA59+MAYO!AA59+JUNIO!AA59+JULIO!AA59+AGOSTO!AA59+SEPTIEMBRE!AA59+OCTUBRE!AA59+NOVIEMBRE!AA59+DICIEMBRE!AA59</f>
        <v>0</v>
      </c>
      <c r="AB59" s="54">
        <f>+'ENERO '!AB59+FEBRERO!AB59+MARZO!AB59+ABRIL!AB59+MAYO!AB59+JUNIO!AB59+JULIO!AB59+AGOSTO!AB59+SEPTIEMBRE!AB59+OCTUBRE!AB59+NOVIEMBRE!AB59+DICIEMBRE!AB59</f>
        <v>0</v>
      </c>
      <c r="AC59" s="54">
        <f>+'ENERO '!AC59+FEBRERO!AC59+MARZO!AC59+ABRIL!AC59+MAYO!AC59+JUNIO!AC59+JULIO!AC59+AGOSTO!AC59+SEPTIEMBRE!AC59+OCTUBRE!AC59+NOVIEMBRE!AC59+DICIEMBRE!AC59</f>
        <v>0</v>
      </c>
      <c r="AD59" s="54">
        <f>+'ENERO '!AD59+FEBRERO!AD59+MARZO!AD59+ABRIL!AD59+MAYO!AD59+JUNIO!AD59+JULIO!AD59+AGOSTO!AD59+SEPTIEMBRE!AD59+OCTUBRE!AD59+NOVIEMBRE!AD59+DICIEMBRE!AD59</f>
        <v>0</v>
      </c>
      <c r="AE59" s="54">
        <f>+'ENERO '!AE59+FEBRERO!AE59+MARZO!AE59+ABRIL!AE59+MAYO!AE59+JUNIO!AE59+JULIO!AE59+AGOSTO!AE59+SEPTIEMBRE!AE59+OCTUBRE!AE59+NOVIEMBRE!AE59+DICIEMBRE!AE59</f>
        <v>0</v>
      </c>
      <c r="AF59" s="54">
        <f>+'ENERO '!AF59+FEBRERO!AF59+MARZO!AF59+ABRIL!AF59+MAYO!AF59+JUNIO!AF59+JULIO!AF59+AGOSTO!AF59+SEPTIEMBRE!AF59+OCTUBRE!AF59+NOVIEMBRE!AF59+DICIEMBRE!AF59</f>
        <v>0</v>
      </c>
      <c r="AG59" s="54">
        <f>+'ENERO '!AG59+FEBRERO!AG59+MARZO!AG59+ABRIL!AG59+MAYO!AG59+JUNIO!AG59+JULIO!AG59+AGOSTO!AG59+SEPTIEMBRE!AG59+OCTUBRE!AG59+NOVIEMBRE!AG59+DICIEMBRE!AG59</f>
        <v>0</v>
      </c>
      <c r="AH59" s="54">
        <f>+'ENERO '!AH59+FEBRERO!AH59+MARZO!AH59+ABRIL!AH59+MAYO!AH59+JUNIO!AH59+JULIO!AH59+AGOSTO!AH59+SEPTIEMBRE!AH59+OCTUBRE!AH59+NOVIEMBRE!AH59+DICIEMBRE!AH59</f>
        <v>0</v>
      </c>
      <c r="AI59" s="54">
        <f>+'ENERO '!AI59+FEBRERO!AI59+MARZO!AI59+ABRIL!AI59+MAYO!AI59+JUNIO!AI59+JULIO!AI59+AGOSTO!AI59+SEPTIEMBRE!AI59+OCTUBRE!AI59+NOVIEMBRE!AI59+DICIEMBRE!AI59</f>
        <v>0</v>
      </c>
      <c r="AJ59" s="54">
        <f>+'ENERO '!AJ59+FEBRERO!AJ59+MARZO!AJ59+ABRIL!AJ59+MAYO!AJ59+JUNIO!AJ59+JULIO!AJ59+AGOSTO!AJ59+SEPTIEMBRE!AJ59+OCTUBRE!AJ59+NOVIEMBRE!AJ59+DICIEMBRE!AJ59</f>
        <v>0</v>
      </c>
      <c r="AK59" s="54">
        <f>+'ENERO '!AK59+FEBRERO!AK59+MARZO!AK59+ABRIL!AK59+MAYO!AK59+JUNIO!AK59+JULIO!AK59+AGOSTO!AK59+SEPTIEMBRE!AK59+OCTUBRE!AK59+NOVIEMBRE!AK59+DICIEMBRE!AK59</f>
        <v>0</v>
      </c>
      <c r="AL59" s="54">
        <f>+'ENERO '!AL59+FEBRERO!AL59+MARZO!AL59+ABRIL!AL59+MAYO!AL59+JUNIO!AL59+JULIO!AL59+AGOSTO!AL59+SEPTIEMBRE!AL59+OCTUBRE!AL59+NOVIEMBRE!AL59+DICIEMBRE!AL59</f>
        <v>0</v>
      </c>
      <c r="AM59" s="54">
        <f>+'ENERO '!AM59+FEBRERO!AM59+MARZO!AM59+ABRIL!AM59+MAYO!AM59+JUNIO!AM59+JULIO!AM59+AGOSTO!AM59+SEPTIEMBRE!AM59+OCTUBRE!AM59+NOVIEMBRE!AM59+DICIEMBRE!AM59</f>
        <v>0</v>
      </c>
      <c r="AN59" s="54">
        <f>+'ENERO '!AN59+FEBRERO!AN59+MARZO!AN59+ABRIL!AN59+MAYO!AN59+JUNIO!AN59+JULIO!AN59+AGOSTO!AN59+SEPTIEMBRE!AN59+OCTUBRE!AN59+NOVIEMBRE!AN59+DICIEMBRE!AN59</f>
        <v>0</v>
      </c>
      <c r="AO59" s="72" t="str">
        <f t="shared" si="17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18"/>
        <v/>
      </c>
      <c r="BB59" s="78" t="str">
        <f t="shared" si="19"/>
        <v/>
      </c>
      <c r="BC59" s="78" t="str">
        <f t="shared" si="20"/>
        <v/>
      </c>
      <c r="BD59" s="78" t="str">
        <f t="shared" si="21"/>
        <v/>
      </c>
      <c r="BE59" s="78" t="str">
        <f t="shared" si="22"/>
        <v/>
      </c>
      <c r="BF59" s="78" t="str">
        <f t="shared" si="23"/>
        <v/>
      </c>
      <c r="BG59" s="78" t="str">
        <f t="shared" si="24"/>
        <v/>
      </c>
      <c r="BH59" s="78" t="str">
        <f t="shared" si="25"/>
        <v/>
      </c>
      <c r="BI59" s="78" t="str">
        <f t="shared" si="26"/>
        <v/>
      </c>
      <c r="BJ59" s="78" t="str">
        <f t="shared" si="27"/>
        <v/>
      </c>
      <c r="BK59" s="78" t="str">
        <f t="shared" si="28"/>
        <v/>
      </c>
      <c r="BL59" s="78" t="str">
        <f t="shared" si="29"/>
        <v/>
      </c>
      <c r="BM59" s="78" t="str">
        <f t="shared" si="30"/>
        <v/>
      </c>
      <c r="BN59" s="78" t="str">
        <f t="shared" si="31"/>
        <v/>
      </c>
      <c r="BO59" s="78" t="str">
        <f t="shared" si="32"/>
        <v/>
      </c>
      <c r="BP59" s="78" t="str">
        <f t="shared" si="33"/>
        <v/>
      </c>
      <c r="BQ59" s="78" t="str">
        <f t="shared" si="34"/>
        <v/>
      </c>
      <c r="BR59" s="78" t="str">
        <f t="shared" si="35"/>
        <v/>
      </c>
      <c r="BS59" s="73">
        <f t="shared" si="36"/>
        <v>0</v>
      </c>
      <c r="BT59" s="78">
        <f t="shared" si="37"/>
        <v>0</v>
      </c>
      <c r="BU59" s="78">
        <f t="shared" si="38"/>
        <v>0</v>
      </c>
      <c r="BV59" s="78">
        <f t="shared" si="39"/>
        <v>0</v>
      </c>
      <c r="BW59" s="78">
        <f t="shared" si="40"/>
        <v>0</v>
      </c>
      <c r="BX59" s="78">
        <f t="shared" si="41"/>
        <v>0</v>
      </c>
      <c r="BY59" s="78">
        <f t="shared" si="42"/>
        <v>0</v>
      </c>
      <c r="BZ59" s="78">
        <f t="shared" si="43"/>
        <v>0</v>
      </c>
      <c r="CA59" s="78">
        <f t="shared" si="44"/>
        <v>0</v>
      </c>
      <c r="CB59" s="78">
        <f t="shared" si="45"/>
        <v>0</v>
      </c>
      <c r="CC59" s="78">
        <f t="shared" si="46"/>
        <v>0</v>
      </c>
      <c r="CD59" s="78">
        <f t="shared" si="47"/>
        <v>0</v>
      </c>
      <c r="CE59" s="78">
        <f t="shared" si="48"/>
        <v>0</v>
      </c>
      <c r="CF59" s="78">
        <f t="shared" si="49"/>
        <v>0</v>
      </c>
      <c r="CG59" s="78">
        <f t="shared" si="50"/>
        <v>0</v>
      </c>
      <c r="CH59" s="78">
        <f t="shared" si="51"/>
        <v>0</v>
      </c>
      <c r="CI59" s="78">
        <f t="shared" si="52"/>
        <v>0</v>
      </c>
      <c r="CJ59" s="78">
        <f t="shared" si="53"/>
        <v>0</v>
      </c>
    </row>
    <row r="60" spans="1:89" s="15" customFormat="1" ht="15.75" customHeight="1" x14ac:dyDescent="0.15">
      <c r="A60" s="170" t="s">
        <v>60</v>
      </c>
      <c r="B60" s="171"/>
      <c r="C60" s="96">
        <f t="shared" si="15"/>
        <v>4</v>
      </c>
      <c r="D60" s="96">
        <f t="shared" si="16"/>
        <v>0</v>
      </c>
      <c r="E60" s="54">
        <f>+'ENERO '!E60+FEBRERO!E60+MARZO!E60+ABRIL!E60+MAYO!E60+JUNIO!E60+JULIO!E60+AGOSTO!E60+SEPTIEMBRE!E60+OCTUBRE!E60+NOVIEMBRE!E60+DICIEMBRE!E60</f>
        <v>0</v>
      </c>
      <c r="F60" s="54">
        <f>+'ENERO '!F60+FEBRERO!F60+MARZO!F60+ABRIL!F60+MAYO!F60+JUNIO!F60+JULIO!F60+AGOSTO!F60+SEPTIEMBRE!F60+OCTUBRE!F60+NOVIEMBRE!F60+DICIEMBRE!F60</f>
        <v>0</v>
      </c>
      <c r="G60" s="54">
        <f>+'ENERO '!G60+FEBRERO!G60+MARZO!G60+ABRIL!G60+MAYO!G60+JUNIO!G60+JULIO!G60+AGOSTO!G60+SEPTIEMBRE!G60+OCTUBRE!G60+NOVIEMBRE!G60+DICIEMBRE!G60</f>
        <v>0</v>
      </c>
      <c r="H60" s="54">
        <f>+'ENERO '!H60+FEBRERO!H60+MARZO!H60+ABRIL!H60+MAYO!H60+JUNIO!H60+JULIO!H60+AGOSTO!H60+SEPTIEMBRE!H60+OCTUBRE!H60+NOVIEMBRE!H60+DICIEMBRE!H60</f>
        <v>0</v>
      </c>
      <c r="I60" s="54">
        <f>+'ENERO '!I60+FEBRERO!I60+MARZO!I60+ABRIL!I60+MAYO!I60+JUNIO!I60+JULIO!I60+AGOSTO!I60+SEPTIEMBRE!I60+OCTUBRE!I60+NOVIEMBRE!I60+DICIEMBRE!I60</f>
        <v>0</v>
      </c>
      <c r="J60" s="54">
        <f>+'ENERO '!J60+FEBRERO!J60+MARZO!J60+ABRIL!J60+MAYO!J60+JUNIO!J60+JULIO!J60+AGOSTO!J60+SEPTIEMBRE!J60+OCTUBRE!J60+NOVIEMBRE!J60+DICIEMBRE!J60</f>
        <v>0</v>
      </c>
      <c r="K60" s="54">
        <f>+'ENERO '!K60+FEBRERO!K60+MARZO!K60+ABRIL!K60+MAYO!K60+JUNIO!K60+JULIO!K60+AGOSTO!K60+SEPTIEMBRE!K60+OCTUBRE!K60+NOVIEMBRE!K60+DICIEMBRE!K60</f>
        <v>0</v>
      </c>
      <c r="L60" s="54">
        <f>+'ENERO '!L60+FEBRERO!L60+MARZO!L60+ABRIL!L60+MAYO!L60+JUNIO!L60+JULIO!L60+AGOSTO!L60+SEPTIEMBRE!L60+OCTUBRE!L60+NOVIEMBRE!L60+DICIEMBRE!L60</f>
        <v>0</v>
      </c>
      <c r="M60" s="54">
        <f>+'ENERO '!M60+FEBRERO!M60+MARZO!M60+ABRIL!M60+MAYO!M60+JUNIO!M60+JULIO!M60+AGOSTO!M60+SEPTIEMBRE!M60+OCTUBRE!M60+NOVIEMBRE!M60+DICIEMBRE!M60</f>
        <v>0</v>
      </c>
      <c r="N60" s="54">
        <f>+'ENERO '!N60+FEBRERO!N60+MARZO!N60+ABRIL!N60+MAYO!N60+JUNIO!N60+JULIO!N60+AGOSTO!N60+SEPTIEMBRE!N60+OCTUBRE!N60+NOVIEMBRE!N60+DICIEMBRE!N60</f>
        <v>0</v>
      </c>
      <c r="O60" s="54">
        <f>+'ENERO '!O60+FEBRERO!O60+MARZO!O60+ABRIL!O60+MAYO!O60+JUNIO!O60+JULIO!O60+AGOSTO!O60+SEPTIEMBRE!O60+OCTUBRE!O60+NOVIEMBRE!O60+DICIEMBRE!O60</f>
        <v>0</v>
      </c>
      <c r="P60" s="54">
        <f>+'ENERO '!P60+FEBRERO!P60+MARZO!P60+ABRIL!P60+MAYO!P60+JUNIO!P60+JULIO!P60+AGOSTO!P60+SEPTIEMBRE!P60+OCTUBRE!P60+NOVIEMBRE!P60+DICIEMBRE!P60</f>
        <v>0</v>
      </c>
      <c r="Q60" s="54">
        <f>+'ENERO '!Q60+FEBRERO!Q60+MARZO!Q60+ABRIL!Q60+MAYO!Q60+JUNIO!Q60+JULIO!Q60+AGOSTO!Q60+SEPTIEMBRE!Q60+OCTUBRE!Q60+NOVIEMBRE!Q60+DICIEMBRE!Q60</f>
        <v>0</v>
      </c>
      <c r="R60" s="54">
        <f>+'ENERO '!R60+FEBRERO!R60+MARZO!R60+ABRIL!R60+MAYO!R60+JUNIO!R60+JULIO!R60+AGOSTO!R60+SEPTIEMBRE!R60+OCTUBRE!R60+NOVIEMBRE!R60+DICIEMBRE!R60</f>
        <v>0</v>
      </c>
      <c r="S60" s="54">
        <f>+'ENERO '!S60+FEBRERO!S60+MARZO!S60+ABRIL!S60+MAYO!S60+JUNIO!S60+JULIO!S60+AGOSTO!S60+SEPTIEMBRE!S60+OCTUBRE!S60+NOVIEMBRE!S60+DICIEMBRE!S60</f>
        <v>0</v>
      </c>
      <c r="T60" s="54">
        <f>+'ENERO '!T60+FEBRERO!T60+MARZO!T60+ABRIL!T60+MAYO!T60+JUNIO!T60+JULIO!T60+AGOSTO!T60+SEPTIEMBRE!T60+OCTUBRE!T60+NOVIEMBRE!T60+DICIEMBRE!T60</f>
        <v>0</v>
      </c>
      <c r="U60" s="54">
        <f>+'ENERO '!U60+FEBRERO!U60+MARZO!U60+ABRIL!U60+MAYO!U60+JUNIO!U60+JULIO!U60+AGOSTO!U60+SEPTIEMBRE!U60+OCTUBRE!U60+NOVIEMBRE!U60+DICIEMBRE!U60</f>
        <v>0</v>
      </c>
      <c r="V60" s="54">
        <f>+'ENERO '!V60+FEBRERO!V60+MARZO!V60+ABRIL!V60+MAYO!V60+JUNIO!V60+JULIO!V60+AGOSTO!V60+SEPTIEMBRE!V60+OCTUBRE!V60+NOVIEMBRE!V60+DICIEMBRE!V60</f>
        <v>0</v>
      </c>
      <c r="W60" s="54">
        <f>+'ENERO '!W60+FEBRERO!W60+MARZO!W60+ABRIL!W60+MAYO!W60+JUNIO!W60+JULIO!W60+AGOSTO!W60+SEPTIEMBRE!W60+OCTUBRE!W60+NOVIEMBRE!W60+DICIEMBRE!W60</f>
        <v>1</v>
      </c>
      <c r="X60" s="54">
        <f>+'ENERO '!X60+FEBRERO!X60+MARZO!X60+ABRIL!X60+MAYO!X60+JUNIO!X60+JULIO!X60+AGOSTO!X60+SEPTIEMBRE!X60+OCTUBRE!X60+NOVIEMBRE!X60+DICIEMBRE!X60</f>
        <v>0</v>
      </c>
      <c r="Y60" s="54">
        <f>+'ENERO '!Y60+FEBRERO!Y60+MARZO!Y60+ABRIL!Y60+MAYO!Y60+JUNIO!Y60+JULIO!Y60+AGOSTO!Y60+SEPTIEMBRE!Y60+OCTUBRE!Y60+NOVIEMBRE!Y60+DICIEMBRE!Y60</f>
        <v>1</v>
      </c>
      <c r="Z60" s="54">
        <f>+'ENERO '!Z60+FEBRERO!Z60+MARZO!Z60+ABRIL!Z60+MAYO!Z60+JUNIO!Z60+JULIO!Z60+AGOSTO!Z60+SEPTIEMBRE!Z60+OCTUBRE!Z60+NOVIEMBRE!Z60+DICIEMBRE!Z60</f>
        <v>0</v>
      </c>
      <c r="AA60" s="54">
        <f>+'ENERO '!AA60+FEBRERO!AA60+MARZO!AA60+ABRIL!AA60+MAYO!AA60+JUNIO!AA60+JULIO!AA60+AGOSTO!AA60+SEPTIEMBRE!AA60+OCTUBRE!AA60+NOVIEMBRE!AA60+DICIEMBRE!AA60</f>
        <v>1</v>
      </c>
      <c r="AB60" s="54">
        <f>+'ENERO '!AB60+FEBRERO!AB60+MARZO!AB60+ABRIL!AB60+MAYO!AB60+JUNIO!AB60+JULIO!AB60+AGOSTO!AB60+SEPTIEMBRE!AB60+OCTUBRE!AB60+NOVIEMBRE!AB60+DICIEMBRE!AB60</f>
        <v>0</v>
      </c>
      <c r="AC60" s="54">
        <f>+'ENERO '!AC60+FEBRERO!AC60+MARZO!AC60+ABRIL!AC60+MAYO!AC60+JUNIO!AC60+JULIO!AC60+AGOSTO!AC60+SEPTIEMBRE!AC60+OCTUBRE!AC60+NOVIEMBRE!AC60+DICIEMBRE!AC60</f>
        <v>1</v>
      </c>
      <c r="AD60" s="54">
        <f>+'ENERO '!AD60+FEBRERO!AD60+MARZO!AD60+ABRIL!AD60+MAYO!AD60+JUNIO!AD60+JULIO!AD60+AGOSTO!AD60+SEPTIEMBRE!AD60+OCTUBRE!AD60+NOVIEMBRE!AD60+DICIEMBRE!AD60</f>
        <v>0</v>
      </c>
      <c r="AE60" s="54">
        <f>+'ENERO '!AE60+FEBRERO!AE60+MARZO!AE60+ABRIL!AE60+MAYO!AE60+JUNIO!AE60+JULIO!AE60+AGOSTO!AE60+SEPTIEMBRE!AE60+OCTUBRE!AE60+NOVIEMBRE!AE60+DICIEMBRE!AE60</f>
        <v>0</v>
      </c>
      <c r="AF60" s="54">
        <f>+'ENERO '!AF60+FEBRERO!AF60+MARZO!AF60+ABRIL!AF60+MAYO!AF60+JUNIO!AF60+JULIO!AF60+AGOSTO!AF60+SEPTIEMBRE!AF60+OCTUBRE!AF60+NOVIEMBRE!AF60+DICIEMBRE!AF60</f>
        <v>0</v>
      </c>
      <c r="AG60" s="54">
        <f>+'ENERO '!AG60+FEBRERO!AG60+MARZO!AG60+ABRIL!AG60+MAYO!AG60+JUNIO!AG60+JULIO!AG60+AGOSTO!AG60+SEPTIEMBRE!AG60+OCTUBRE!AG60+NOVIEMBRE!AG60+DICIEMBRE!AG60</f>
        <v>0</v>
      </c>
      <c r="AH60" s="54">
        <f>+'ENERO '!AH60+FEBRERO!AH60+MARZO!AH60+ABRIL!AH60+MAYO!AH60+JUNIO!AH60+JULIO!AH60+AGOSTO!AH60+SEPTIEMBRE!AH60+OCTUBRE!AH60+NOVIEMBRE!AH60+DICIEMBRE!AH60</f>
        <v>0</v>
      </c>
      <c r="AI60" s="54">
        <f>+'ENERO '!AI60+FEBRERO!AI60+MARZO!AI60+ABRIL!AI60+MAYO!AI60+JUNIO!AI60+JULIO!AI60+AGOSTO!AI60+SEPTIEMBRE!AI60+OCTUBRE!AI60+NOVIEMBRE!AI60+DICIEMBRE!AI60</f>
        <v>0</v>
      </c>
      <c r="AJ60" s="54">
        <f>+'ENERO '!AJ60+FEBRERO!AJ60+MARZO!AJ60+ABRIL!AJ60+MAYO!AJ60+JUNIO!AJ60+JULIO!AJ60+AGOSTO!AJ60+SEPTIEMBRE!AJ60+OCTUBRE!AJ60+NOVIEMBRE!AJ60+DICIEMBRE!AJ60</f>
        <v>0</v>
      </c>
      <c r="AK60" s="54">
        <f>+'ENERO '!AK60+FEBRERO!AK60+MARZO!AK60+ABRIL!AK60+MAYO!AK60+JUNIO!AK60+JULIO!AK60+AGOSTO!AK60+SEPTIEMBRE!AK60+OCTUBRE!AK60+NOVIEMBRE!AK60+DICIEMBRE!AK60</f>
        <v>0</v>
      </c>
      <c r="AL60" s="54">
        <f>+'ENERO '!AL60+FEBRERO!AL60+MARZO!AL60+ABRIL!AL60+MAYO!AL60+JUNIO!AL60+JULIO!AL60+AGOSTO!AL60+SEPTIEMBRE!AL60+OCTUBRE!AL60+NOVIEMBRE!AL60+DICIEMBRE!AL60</f>
        <v>0</v>
      </c>
      <c r="AM60" s="54">
        <f>+'ENERO '!AM60+FEBRERO!AM60+MARZO!AM60+ABRIL!AM60+MAYO!AM60+JUNIO!AM60+JULIO!AM60+AGOSTO!AM60+SEPTIEMBRE!AM60+OCTUBRE!AM60+NOVIEMBRE!AM60+DICIEMBRE!AM60</f>
        <v>1</v>
      </c>
      <c r="AN60" s="54">
        <f>+'ENERO '!AN60+FEBRERO!AN60+MARZO!AN60+ABRIL!AN60+MAYO!AN60+JUNIO!AN60+JULIO!AN60+AGOSTO!AN60+SEPTIEMBRE!AN60+OCTUBRE!AN60+NOVIEMBRE!AN60+DICIEMBRE!AN60</f>
        <v>3</v>
      </c>
      <c r="AO60" s="72" t="str">
        <f t="shared" si="17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18"/>
        <v/>
      </c>
      <c r="BB60" s="78" t="str">
        <f t="shared" si="19"/>
        <v/>
      </c>
      <c r="BC60" s="78" t="str">
        <f t="shared" si="20"/>
        <v/>
      </c>
      <c r="BD60" s="78" t="str">
        <f t="shared" si="21"/>
        <v/>
      </c>
      <c r="BE60" s="78" t="str">
        <f t="shared" si="22"/>
        <v/>
      </c>
      <c r="BF60" s="78" t="str">
        <f t="shared" si="23"/>
        <v/>
      </c>
      <c r="BG60" s="78" t="str">
        <f t="shared" si="24"/>
        <v/>
      </c>
      <c r="BH60" s="78" t="str">
        <f t="shared" si="25"/>
        <v/>
      </c>
      <c r="BI60" s="78" t="str">
        <f t="shared" si="26"/>
        <v/>
      </c>
      <c r="BJ60" s="78" t="str">
        <f t="shared" si="27"/>
        <v/>
      </c>
      <c r="BK60" s="78" t="str">
        <f t="shared" si="28"/>
        <v/>
      </c>
      <c r="BL60" s="78" t="str">
        <f t="shared" si="29"/>
        <v/>
      </c>
      <c r="BM60" s="78" t="str">
        <f t="shared" si="30"/>
        <v/>
      </c>
      <c r="BN60" s="78" t="str">
        <f t="shared" si="31"/>
        <v/>
      </c>
      <c r="BO60" s="78" t="str">
        <f t="shared" si="32"/>
        <v/>
      </c>
      <c r="BP60" s="78" t="str">
        <f t="shared" si="33"/>
        <v/>
      </c>
      <c r="BQ60" s="78" t="str">
        <f t="shared" si="34"/>
        <v/>
      </c>
      <c r="BR60" s="78" t="str">
        <f t="shared" si="35"/>
        <v/>
      </c>
      <c r="BS60" s="73">
        <f t="shared" si="36"/>
        <v>0</v>
      </c>
      <c r="BT60" s="78">
        <f t="shared" si="37"/>
        <v>0</v>
      </c>
      <c r="BU60" s="78">
        <f t="shared" si="38"/>
        <v>0</v>
      </c>
      <c r="BV60" s="78">
        <f t="shared" si="39"/>
        <v>0</v>
      </c>
      <c r="BW60" s="78">
        <f t="shared" si="40"/>
        <v>0</v>
      </c>
      <c r="BX60" s="78">
        <f t="shared" si="41"/>
        <v>0</v>
      </c>
      <c r="BY60" s="78">
        <f t="shared" si="42"/>
        <v>0</v>
      </c>
      <c r="BZ60" s="78">
        <f t="shared" si="43"/>
        <v>0</v>
      </c>
      <c r="CA60" s="78">
        <f t="shared" si="44"/>
        <v>0</v>
      </c>
      <c r="CB60" s="78">
        <f t="shared" si="45"/>
        <v>0</v>
      </c>
      <c r="CC60" s="78">
        <f t="shared" si="46"/>
        <v>0</v>
      </c>
      <c r="CD60" s="78">
        <f t="shared" si="47"/>
        <v>0</v>
      </c>
      <c r="CE60" s="78">
        <f t="shared" si="48"/>
        <v>0</v>
      </c>
      <c r="CF60" s="78">
        <f t="shared" si="49"/>
        <v>0</v>
      </c>
      <c r="CG60" s="78">
        <f t="shared" si="50"/>
        <v>0</v>
      </c>
      <c r="CH60" s="78">
        <f t="shared" si="51"/>
        <v>0</v>
      </c>
      <c r="CI60" s="78">
        <f t="shared" si="52"/>
        <v>0</v>
      </c>
      <c r="CJ60" s="78">
        <f t="shared" si="53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96">
        <f t="shared" si="15"/>
        <v>11</v>
      </c>
      <c r="D61" s="96">
        <f t="shared" si="16"/>
        <v>0</v>
      </c>
      <c r="E61" s="54">
        <f>+'ENERO '!E61+FEBRERO!E61+MARZO!E61+ABRIL!E61+MAYO!E61+JUNIO!E61+JULIO!E61+AGOSTO!E61+SEPTIEMBRE!E61+OCTUBRE!E61+NOVIEMBRE!E61+DICIEMBRE!E61</f>
        <v>0</v>
      </c>
      <c r="F61" s="54">
        <f>+'ENERO '!F61+FEBRERO!F61+MARZO!F61+ABRIL!F61+MAYO!F61+JUNIO!F61+JULIO!F61+AGOSTO!F61+SEPTIEMBRE!F61+OCTUBRE!F61+NOVIEMBRE!F61+DICIEMBRE!F61</f>
        <v>0</v>
      </c>
      <c r="G61" s="54">
        <f>+'ENERO '!G61+FEBRERO!G61+MARZO!G61+ABRIL!G61+MAYO!G61+JUNIO!G61+JULIO!G61+AGOSTO!G61+SEPTIEMBRE!G61+OCTUBRE!G61+NOVIEMBRE!G61+DICIEMBRE!G61</f>
        <v>1</v>
      </c>
      <c r="H61" s="54">
        <f>+'ENERO '!H61+FEBRERO!H61+MARZO!H61+ABRIL!H61+MAYO!H61+JUNIO!H61+JULIO!H61+AGOSTO!H61+SEPTIEMBRE!H61+OCTUBRE!H61+NOVIEMBRE!H61+DICIEMBRE!H61</f>
        <v>0</v>
      </c>
      <c r="I61" s="54">
        <f>+'ENERO '!I61+FEBRERO!I61+MARZO!I61+ABRIL!I61+MAYO!I61+JUNIO!I61+JULIO!I61+AGOSTO!I61+SEPTIEMBRE!I61+OCTUBRE!I61+NOVIEMBRE!I61+DICIEMBRE!I61</f>
        <v>2</v>
      </c>
      <c r="J61" s="54">
        <f>+'ENERO '!J61+FEBRERO!J61+MARZO!J61+ABRIL!J61+MAYO!J61+JUNIO!J61+JULIO!J61+AGOSTO!J61+SEPTIEMBRE!J61+OCTUBRE!J61+NOVIEMBRE!J61+DICIEMBRE!J61</f>
        <v>0</v>
      </c>
      <c r="K61" s="54">
        <f>+'ENERO '!K61+FEBRERO!K61+MARZO!K61+ABRIL!K61+MAYO!K61+JUNIO!K61+JULIO!K61+AGOSTO!K61+SEPTIEMBRE!K61+OCTUBRE!K61+NOVIEMBRE!K61+DICIEMBRE!K61</f>
        <v>4</v>
      </c>
      <c r="L61" s="54">
        <f>+'ENERO '!L61+FEBRERO!L61+MARZO!L61+ABRIL!L61+MAYO!L61+JUNIO!L61+JULIO!L61+AGOSTO!L61+SEPTIEMBRE!L61+OCTUBRE!L61+NOVIEMBRE!L61+DICIEMBRE!L61</f>
        <v>0</v>
      </c>
      <c r="M61" s="54">
        <f>+'ENERO '!M61+FEBRERO!M61+MARZO!M61+ABRIL!M61+MAYO!M61+JUNIO!M61+JULIO!M61+AGOSTO!M61+SEPTIEMBRE!M61+OCTUBRE!M61+NOVIEMBRE!M61+DICIEMBRE!M61</f>
        <v>2</v>
      </c>
      <c r="N61" s="54">
        <f>+'ENERO '!N61+FEBRERO!N61+MARZO!N61+ABRIL!N61+MAYO!N61+JUNIO!N61+JULIO!N61+AGOSTO!N61+SEPTIEMBRE!N61+OCTUBRE!N61+NOVIEMBRE!N61+DICIEMBRE!N61</f>
        <v>0</v>
      </c>
      <c r="O61" s="54">
        <f>+'ENERO '!O61+FEBRERO!O61+MARZO!O61+ABRIL!O61+MAYO!O61+JUNIO!O61+JULIO!O61+AGOSTO!O61+SEPTIEMBRE!O61+OCTUBRE!O61+NOVIEMBRE!O61+DICIEMBRE!O61</f>
        <v>0</v>
      </c>
      <c r="P61" s="54">
        <f>+'ENERO '!P61+FEBRERO!P61+MARZO!P61+ABRIL!P61+MAYO!P61+JUNIO!P61+JULIO!P61+AGOSTO!P61+SEPTIEMBRE!P61+OCTUBRE!P61+NOVIEMBRE!P61+DICIEMBRE!P61</f>
        <v>0</v>
      </c>
      <c r="Q61" s="54">
        <f>+'ENERO '!Q61+FEBRERO!Q61+MARZO!Q61+ABRIL!Q61+MAYO!Q61+JUNIO!Q61+JULIO!Q61+AGOSTO!Q61+SEPTIEMBRE!Q61+OCTUBRE!Q61+NOVIEMBRE!Q61+DICIEMBRE!Q61</f>
        <v>1</v>
      </c>
      <c r="R61" s="54">
        <f>+'ENERO '!R61+FEBRERO!R61+MARZO!R61+ABRIL!R61+MAYO!R61+JUNIO!R61+JULIO!R61+AGOSTO!R61+SEPTIEMBRE!R61+OCTUBRE!R61+NOVIEMBRE!R61+DICIEMBRE!R61</f>
        <v>0</v>
      </c>
      <c r="S61" s="54">
        <f>+'ENERO '!S61+FEBRERO!S61+MARZO!S61+ABRIL!S61+MAYO!S61+JUNIO!S61+JULIO!S61+AGOSTO!S61+SEPTIEMBRE!S61+OCTUBRE!S61+NOVIEMBRE!S61+DICIEMBRE!S61</f>
        <v>0</v>
      </c>
      <c r="T61" s="54">
        <f>+'ENERO '!T61+FEBRERO!T61+MARZO!T61+ABRIL!T61+MAYO!T61+JUNIO!T61+JULIO!T61+AGOSTO!T61+SEPTIEMBRE!T61+OCTUBRE!T61+NOVIEMBRE!T61+DICIEMBRE!T61</f>
        <v>0</v>
      </c>
      <c r="U61" s="54">
        <f>+'ENERO '!U61+FEBRERO!U61+MARZO!U61+ABRIL!U61+MAYO!U61+JUNIO!U61+JULIO!U61+AGOSTO!U61+SEPTIEMBRE!U61+OCTUBRE!U61+NOVIEMBRE!U61+DICIEMBRE!U61</f>
        <v>0</v>
      </c>
      <c r="V61" s="54">
        <f>+'ENERO '!V61+FEBRERO!V61+MARZO!V61+ABRIL!V61+MAYO!V61+JUNIO!V61+JULIO!V61+AGOSTO!V61+SEPTIEMBRE!V61+OCTUBRE!V61+NOVIEMBRE!V61+DICIEMBRE!V61</f>
        <v>0</v>
      </c>
      <c r="W61" s="54">
        <f>+'ENERO '!W61+FEBRERO!W61+MARZO!W61+ABRIL!W61+MAYO!W61+JUNIO!W61+JULIO!W61+AGOSTO!W61+SEPTIEMBRE!W61+OCTUBRE!W61+NOVIEMBRE!W61+DICIEMBRE!W61</f>
        <v>0</v>
      </c>
      <c r="X61" s="54">
        <f>+'ENERO '!X61+FEBRERO!X61+MARZO!X61+ABRIL!X61+MAYO!X61+JUNIO!X61+JULIO!X61+AGOSTO!X61+SEPTIEMBRE!X61+OCTUBRE!X61+NOVIEMBRE!X61+DICIEMBRE!X61</f>
        <v>0</v>
      </c>
      <c r="Y61" s="54">
        <f>+'ENERO '!Y61+FEBRERO!Y61+MARZO!Y61+ABRIL!Y61+MAYO!Y61+JUNIO!Y61+JULIO!Y61+AGOSTO!Y61+SEPTIEMBRE!Y61+OCTUBRE!Y61+NOVIEMBRE!Y61+DICIEMBRE!Y61</f>
        <v>1</v>
      </c>
      <c r="Z61" s="54">
        <f>+'ENERO '!Z61+FEBRERO!Z61+MARZO!Z61+ABRIL!Z61+MAYO!Z61+JUNIO!Z61+JULIO!Z61+AGOSTO!Z61+SEPTIEMBRE!Z61+OCTUBRE!Z61+NOVIEMBRE!Z61+DICIEMBRE!Z61</f>
        <v>0</v>
      </c>
      <c r="AA61" s="54">
        <f>+'ENERO '!AA61+FEBRERO!AA61+MARZO!AA61+ABRIL!AA61+MAYO!AA61+JUNIO!AA61+JULIO!AA61+AGOSTO!AA61+SEPTIEMBRE!AA61+OCTUBRE!AA61+NOVIEMBRE!AA61+DICIEMBRE!AA61</f>
        <v>0</v>
      </c>
      <c r="AB61" s="54">
        <f>+'ENERO '!AB61+FEBRERO!AB61+MARZO!AB61+ABRIL!AB61+MAYO!AB61+JUNIO!AB61+JULIO!AB61+AGOSTO!AB61+SEPTIEMBRE!AB61+OCTUBRE!AB61+NOVIEMBRE!AB61+DICIEMBRE!AB61</f>
        <v>0</v>
      </c>
      <c r="AC61" s="54">
        <f>+'ENERO '!AC61+FEBRERO!AC61+MARZO!AC61+ABRIL!AC61+MAYO!AC61+JUNIO!AC61+JULIO!AC61+AGOSTO!AC61+SEPTIEMBRE!AC61+OCTUBRE!AC61+NOVIEMBRE!AC61+DICIEMBRE!AC61</f>
        <v>0</v>
      </c>
      <c r="AD61" s="54">
        <f>+'ENERO '!AD61+FEBRERO!AD61+MARZO!AD61+ABRIL!AD61+MAYO!AD61+JUNIO!AD61+JULIO!AD61+AGOSTO!AD61+SEPTIEMBRE!AD61+OCTUBRE!AD61+NOVIEMBRE!AD61+DICIEMBRE!AD61</f>
        <v>0</v>
      </c>
      <c r="AE61" s="54">
        <f>+'ENERO '!AE61+FEBRERO!AE61+MARZO!AE61+ABRIL!AE61+MAYO!AE61+JUNIO!AE61+JULIO!AE61+AGOSTO!AE61+SEPTIEMBRE!AE61+OCTUBRE!AE61+NOVIEMBRE!AE61+DICIEMBRE!AE61</f>
        <v>0</v>
      </c>
      <c r="AF61" s="54">
        <f>+'ENERO '!AF61+FEBRERO!AF61+MARZO!AF61+ABRIL!AF61+MAYO!AF61+JUNIO!AF61+JULIO!AF61+AGOSTO!AF61+SEPTIEMBRE!AF61+OCTUBRE!AF61+NOVIEMBRE!AF61+DICIEMBRE!AF61</f>
        <v>0</v>
      </c>
      <c r="AG61" s="54">
        <f>+'ENERO '!AG61+FEBRERO!AG61+MARZO!AG61+ABRIL!AG61+MAYO!AG61+JUNIO!AG61+JULIO!AG61+AGOSTO!AG61+SEPTIEMBRE!AG61+OCTUBRE!AG61+NOVIEMBRE!AG61+DICIEMBRE!AG61</f>
        <v>0</v>
      </c>
      <c r="AH61" s="54">
        <f>+'ENERO '!AH61+FEBRERO!AH61+MARZO!AH61+ABRIL!AH61+MAYO!AH61+JUNIO!AH61+JULIO!AH61+AGOSTO!AH61+SEPTIEMBRE!AH61+OCTUBRE!AH61+NOVIEMBRE!AH61+DICIEMBRE!AH61</f>
        <v>0</v>
      </c>
      <c r="AI61" s="54">
        <f>+'ENERO '!AI61+FEBRERO!AI61+MARZO!AI61+ABRIL!AI61+MAYO!AI61+JUNIO!AI61+JULIO!AI61+AGOSTO!AI61+SEPTIEMBRE!AI61+OCTUBRE!AI61+NOVIEMBRE!AI61+DICIEMBRE!AI61</f>
        <v>0</v>
      </c>
      <c r="AJ61" s="54">
        <f>+'ENERO '!AJ61+FEBRERO!AJ61+MARZO!AJ61+ABRIL!AJ61+MAYO!AJ61+JUNIO!AJ61+JULIO!AJ61+AGOSTO!AJ61+SEPTIEMBRE!AJ61+OCTUBRE!AJ61+NOVIEMBRE!AJ61+DICIEMBRE!AJ61</f>
        <v>0</v>
      </c>
      <c r="AK61" s="54">
        <f>+'ENERO '!AK61+FEBRERO!AK61+MARZO!AK61+ABRIL!AK61+MAYO!AK61+JUNIO!AK61+JULIO!AK61+AGOSTO!AK61+SEPTIEMBRE!AK61+OCTUBRE!AK61+NOVIEMBRE!AK61+DICIEMBRE!AK61</f>
        <v>0</v>
      </c>
      <c r="AL61" s="54">
        <f>+'ENERO '!AL61+FEBRERO!AL61+MARZO!AL61+ABRIL!AL61+MAYO!AL61+JUNIO!AL61+JULIO!AL61+AGOSTO!AL61+SEPTIEMBRE!AL61+OCTUBRE!AL61+NOVIEMBRE!AL61+DICIEMBRE!AL61</f>
        <v>0</v>
      </c>
      <c r="AM61" s="54">
        <f>+'ENERO '!AM61+FEBRERO!AM61+MARZO!AM61+ABRIL!AM61+MAYO!AM61+JUNIO!AM61+JULIO!AM61+AGOSTO!AM61+SEPTIEMBRE!AM61+OCTUBRE!AM61+NOVIEMBRE!AM61+DICIEMBRE!AM61</f>
        <v>1</v>
      </c>
      <c r="AN61" s="54">
        <f>+'ENERO '!AN61+FEBRERO!AN61+MARZO!AN61+ABRIL!AN61+MAYO!AN61+JUNIO!AN61+JULIO!AN61+AGOSTO!AN61+SEPTIEMBRE!AN61+OCTUBRE!AN61+NOVIEMBRE!AN61+DICIEMBRE!AN61</f>
        <v>10</v>
      </c>
      <c r="AO61" s="72" t="str">
        <f t="shared" si="17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18"/>
        <v/>
      </c>
      <c r="BB61" s="78" t="str">
        <f t="shared" si="19"/>
        <v/>
      </c>
      <c r="BC61" s="78" t="str">
        <f t="shared" si="20"/>
        <v/>
      </c>
      <c r="BD61" s="78" t="str">
        <f t="shared" si="21"/>
        <v/>
      </c>
      <c r="BE61" s="78" t="str">
        <f t="shared" si="22"/>
        <v/>
      </c>
      <c r="BF61" s="78" t="str">
        <f t="shared" si="23"/>
        <v/>
      </c>
      <c r="BG61" s="78" t="str">
        <f t="shared" si="24"/>
        <v/>
      </c>
      <c r="BH61" s="78" t="str">
        <f t="shared" si="25"/>
        <v/>
      </c>
      <c r="BI61" s="78" t="str">
        <f t="shared" si="26"/>
        <v/>
      </c>
      <c r="BJ61" s="78" t="str">
        <f t="shared" si="27"/>
        <v/>
      </c>
      <c r="BK61" s="78" t="str">
        <f t="shared" si="28"/>
        <v/>
      </c>
      <c r="BL61" s="78" t="str">
        <f t="shared" si="29"/>
        <v/>
      </c>
      <c r="BM61" s="78" t="str">
        <f t="shared" si="30"/>
        <v/>
      </c>
      <c r="BN61" s="78" t="str">
        <f t="shared" si="31"/>
        <v/>
      </c>
      <c r="BO61" s="78" t="str">
        <f t="shared" si="32"/>
        <v/>
      </c>
      <c r="BP61" s="78" t="str">
        <f t="shared" si="33"/>
        <v/>
      </c>
      <c r="BQ61" s="78" t="str">
        <f t="shared" si="34"/>
        <v/>
      </c>
      <c r="BR61" s="78" t="str">
        <f t="shared" si="35"/>
        <v/>
      </c>
      <c r="BS61" s="73">
        <f t="shared" si="36"/>
        <v>0</v>
      </c>
      <c r="BT61" s="78">
        <f t="shared" si="37"/>
        <v>0</v>
      </c>
      <c r="BU61" s="78">
        <f t="shared" si="38"/>
        <v>0</v>
      </c>
      <c r="BV61" s="78">
        <f t="shared" si="39"/>
        <v>0</v>
      </c>
      <c r="BW61" s="78">
        <f t="shared" si="40"/>
        <v>0</v>
      </c>
      <c r="BX61" s="78">
        <f t="shared" si="41"/>
        <v>0</v>
      </c>
      <c r="BY61" s="78">
        <f t="shared" si="42"/>
        <v>0</v>
      </c>
      <c r="BZ61" s="78">
        <f t="shared" si="43"/>
        <v>0</v>
      </c>
      <c r="CA61" s="78">
        <f t="shared" si="44"/>
        <v>0</v>
      </c>
      <c r="CB61" s="78">
        <f t="shared" si="45"/>
        <v>0</v>
      </c>
      <c r="CC61" s="78">
        <f t="shared" si="46"/>
        <v>0</v>
      </c>
      <c r="CD61" s="78">
        <f t="shared" si="47"/>
        <v>0</v>
      </c>
      <c r="CE61" s="78">
        <f t="shared" si="48"/>
        <v>0</v>
      </c>
      <c r="CF61" s="78">
        <f t="shared" si="49"/>
        <v>0</v>
      </c>
      <c r="CG61" s="78">
        <f t="shared" si="50"/>
        <v>0</v>
      </c>
      <c r="CH61" s="78">
        <f t="shared" si="51"/>
        <v>0</v>
      </c>
      <c r="CI61" s="78">
        <f t="shared" si="52"/>
        <v>0</v>
      </c>
      <c r="CJ61" s="78">
        <f t="shared" si="53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96">
        <f t="shared" si="15"/>
        <v>27</v>
      </c>
      <c r="D62" s="96">
        <f t="shared" si="16"/>
        <v>0</v>
      </c>
      <c r="E62" s="54">
        <f>+'ENERO '!E62+FEBRERO!E62+MARZO!E62+ABRIL!E62+MAYO!E62+JUNIO!E62+JULIO!E62+AGOSTO!E62+SEPTIEMBRE!E62+OCTUBRE!E62+NOVIEMBRE!E62+DICIEMBRE!E62</f>
        <v>0</v>
      </c>
      <c r="F62" s="54">
        <f>+'ENERO '!F62+FEBRERO!F62+MARZO!F62+ABRIL!F62+MAYO!F62+JUNIO!F62+JULIO!F62+AGOSTO!F62+SEPTIEMBRE!F62+OCTUBRE!F62+NOVIEMBRE!F62+DICIEMBRE!F62</f>
        <v>0</v>
      </c>
      <c r="G62" s="54">
        <f>+'ENERO '!G62+FEBRERO!G62+MARZO!G62+ABRIL!G62+MAYO!G62+JUNIO!G62+JULIO!G62+AGOSTO!G62+SEPTIEMBRE!G62+OCTUBRE!G62+NOVIEMBRE!G62+DICIEMBRE!G62</f>
        <v>0</v>
      </c>
      <c r="H62" s="54">
        <f>+'ENERO '!H62+FEBRERO!H62+MARZO!H62+ABRIL!H62+MAYO!H62+JUNIO!H62+JULIO!H62+AGOSTO!H62+SEPTIEMBRE!H62+OCTUBRE!H62+NOVIEMBRE!H62+DICIEMBRE!H62</f>
        <v>0</v>
      </c>
      <c r="I62" s="54">
        <f>+'ENERO '!I62+FEBRERO!I62+MARZO!I62+ABRIL!I62+MAYO!I62+JUNIO!I62+JULIO!I62+AGOSTO!I62+SEPTIEMBRE!I62+OCTUBRE!I62+NOVIEMBRE!I62+DICIEMBRE!I62</f>
        <v>0</v>
      </c>
      <c r="J62" s="54">
        <f>+'ENERO '!J62+FEBRERO!J62+MARZO!J62+ABRIL!J62+MAYO!J62+JUNIO!J62+JULIO!J62+AGOSTO!J62+SEPTIEMBRE!J62+OCTUBRE!J62+NOVIEMBRE!J62+DICIEMBRE!J62</f>
        <v>0</v>
      </c>
      <c r="K62" s="54">
        <f>+'ENERO '!K62+FEBRERO!K62+MARZO!K62+ABRIL!K62+MAYO!K62+JUNIO!K62+JULIO!K62+AGOSTO!K62+SEPTIEMBRE!K62+OCTUBRE!K62+NOVIEMBRE!K62+DICIEMBRE!K62</f>
        <v>0</v>
      </c>
      <c r="L62" s="54">
        <f>+'ENERO '!L62+FEBRERO!L62+MARZO!L62+ABRIL!L62+MAYO!L62+JUNIO!L62+JULIO!L62+AGOSTO!L62+SEPTIEMBRE!L62+OCTUBRE!L62+NOVIEMBRE!L62+DICIEMBRE!L62</f>
        <v>0</v>
      </c>
      <c r="M62" s="54">
        <f>+'ENERO '!M62+FEBRERO!M62+MARZO!M62+ABRIL!M62+MAYO!M62+JUNIO!M62+JULIO!M62+AGOSTO!M62+SEPTIEMBRE!M62+OCTUBRE!M62+NOVIEMBRE!M62+DICIEMBRE!M62</f>
        <v>9</v>
      </c>
      <c r="N62" s="54">
        <f>+'ENERO '!N62+FEBRERO!N62+MARZO!N62+ABRIL!N62+MAYO!N62+JUNIO!N62+JULIO!N62+AGOSTO!N62+SEPTIEMBRE!N62+OCTUBRE!N62+NOVIEMBRE!N62+DICIEMBRE!N62</f>
        <v>0</v>
      </c>
      <c r="O62" s="54">
        <f>+'ENERO '!O62+FEBRERO!O62+MARZO!O62+ABRIL!O62+MAYO!O62+JUNIO!O62+JULIO!O62+AGOSTO!O62+SEPTIEMBRE!O62+OCTUBRE!O62+NOVIEMBRE!O62+DICIEMBRE!O62</f>
        <v>5</v>
      </c>
      <c r="P62" s="54">
        <f>+'ENERO '!P62+FEBRERO!P62+MARZO!P62+ABRIL!P62+MAYO!P62+JUNIO!P62+JULIO!P62+AGOSTO!P62+SEPTIEMBRE!P62+OCTUBRE!P62+NOVIEMBRE!P62+DICIEMBRE!P62</f>
        <v>0</v>
      </c>
      <c r="Q62" s="54">
        <f>+'ENERO '!Q62+FEBRERO!Q62+MARZO!Q62+ABRIL!Q62+MAYO!Q62+JUNIO!Q62+JULIO!Q62+AGOSTO!Q62+SEPTIEMBRE!Q62+OCTUBRE!Q62+NOVIEMBRE!Q62+DICIEMBRE!Q62</f>
        <v>6</v>
      </c>
      <c r="R62" s="54">
        <f>+'ENERO '!R62+FEBRERO!R62+MARZO!R62+ABRIL!R62+MAYO!R62+JUNIO!R62+JULIO!R62+AGOSTO!R62+SEPTIEMBRE!R62+OCTUBRE!R62+NOVIEMBRE!R62+DICIEMBRE!R62</f>
        <v>0</v>
      </c>
      <c r="S62" s="54">
        <f>+'ENERO '!S62+FEBRERO!S62+MARZO!S62+ABRIL!S62+MAYO!S62+JUNIO!S62+JULIO!S62+AGOSTO!S62+SEPTIEMBRE!S62+OCTUBRE!S62+NOVIEMBRE!S62+DICIEMBRE!S62</f>
        <v>2</v>
      </c>
      <c r="T62" s="54">
        <f>+'ENERO '!T62+FEBRERO!T62+MARZO!T62+ABRIL!T62+MAYO!T62+JUNIO!T62+JULIO!T62+AGOSTO!T62+SEPTIEMBRE!T62+OCTUBRE!T62+NOVIEMBRE!T62+DICIEMBRE!T62</f>
        <v>0</v>
      </c>
      <c r="U62" s="54">
        <f>+'ENERO '!U62+FEBRERO!U62+MARZO!U62+ABRIL!U62+MAYO!U62+JUNIO!U62+JULIO!U62+AGOSTO!U62+SEPTIEMBRE!U62+OCTUBRE!U62+NOVIEMBRE!U62+DICIEMBRE!U62</f>
        <v>1</v>
      </c>
      <c r="V62" s="54">
        <f>+'ENERO '!V62+FEBRERO!V62+MARZO!V62+ABRIL!V62+MAYO!V62+JUNIO!V62+JULIO!V62+AGOSTO!V62+SEPTIEMBRE!V62+OCTUBRE!V62+NOVIEMBRE!V62+DICIEMBRE!V62</f>
        <v>0</v>
      </c>
      <c r="W62" s="54">
        <f>+'ENERO '!W62+FEBRERO!W62+MARZO!W62+ABRIL!W62+MAYO!W62+JUNIO!W62+JULIO!W62+AGOSTO!W62+SEPTIEMBRE!W62+OCTUBRE!W62+NOVIEMBRE!W62+DICIEMBRE!W62</f>
        <v>1</v>
      </c>
      <c r="X62" s="54">
        <f>+'ENERO '!X62+FEBRERO!X62+MARZO!X62+ABRIL!X62+MAYO!X62+JUNIO!X62+JULIO!X62+AGOSTO!X62+SEPTIEMBRE!X62+OCTUBRE!X62+NOVIEMBRE!X62+DICIEMBRE!X62</f>
        <v>0</v>
      </c>
      <c r="Y62" s="54">
        <f>+'ENERO '!Y62+FEBRERO!Y62+MARZO!Y62+ABRIL!Y62+MAYO!Y62+JUNIO!Y62+JULIO!Y62+AGOSTO!Y62+SEPTIEMBRE!Y62+OCTUBRE!Y62+NOVIEMBRE!Y62+DICIEMBRE!Y62</f>
        <v>0</v>
      </c>
      <c r="Z62" s="54">
        <f>+'ENERO '!Z62+FEBRERO!Z62+MARZO!Z62+ABRIL!Z62+MAYO!Z62+JUNIO!Z62+JULIO!Z62+AGOSTO!Z62+SEPTIEMBRE!Z62+OCTUBRE!Z62+NOVIEMBRE!Z62+DICIEMBRE!Z62</f>
        <v>0</v>
      </c>
      <c r="AA62" s="54">
        <f>+'ENERO '!AA62+FEBRERO!AA62+MARZO!AA62+ABRIL!AA62+MAYO!AA62+JUNIO!AA62+JULIO!AA62+AGOSTO!AA62+SEPTIEMBRE!AA62+OCTUBRE!AA62+NOVIEMBRE!AA62+DICIEMBRE!AA62</f>
        <v>0</v>
      </c>
      <c r="AB62" s="54">
        <f>+'ENERO '!AB62+FEBRERO!AB62+MARZO!AB62+ABRIL!AB62+MAYO!AB62+JUNIO!AB62+JULIO!AB62+AGOSTO!AB62+SEPTIEMBRE!AB62+OCTUBRE!AB62+NOVIEMBRE!AB62+DICIEMBRE!AB62</f>
        <v>0</v>
      </c>
      <c r="AC62" s="54">
        <f>+'ENERO '!AC62+FEBRERO!AC62+MARZO!AC62+ABRIL!AC62+MAYO!AC62+JUNIO!AC62+JULIO!AC62+AGOSTO!AC62+SEPTIEMBRE!AC62+OCTUBRE!AC62+NOVIEMBRE!AC62+DICIEMBRE!AC62</f>
        <v>1</v>
      </c>
      <c r="AD62" s="54">
        <f>+'ENERO '!AD62+FEBRERO!AD62+MARZO!AD62+ABRIL!AD62+MAYO!AD62+JUNIO!AD62+JULIO!AD62+AGOSTO!AD62+SEPTIEMBRE!AD62+OCTUBRE!AD62+NOVIEMBRE!AD62+DICIEMBRE!AD62</f>
        <v>0</v>
      </c>
      <c r="AE62" s="54">
        <f>+'ENERO '!AE62+FEBRERO!AE62+MARZO!AE62+ABRIL!AE62+MAYO!AE62+JUNIO!AE62+JULIO!AE62+AGOSTO!AE62+SEPTIEMBRE!AE62+OCTUBRE!AE62+NOVIEMBRE!AE62+DICIEMBRE!AE62</f>
        <v>1</v>
      </c>
      <c r="AF62" s="54">
        <f>+'ENERO '!AF62+FEBRERO!AF62+MARZO!AF62+ABRIL!AF62+MAYO!AF62+JUNIO!AF62+JULIO!AF62+AGOSTO!AF62+SEPTIEMBRE!AF62+OCTUBRE!AF62+NOVIEMBRE!AF62+DICIEMBRE!AF62</f>
        <v>0</v>
      </c>
      <c r="AG62" s="54">
        <f>+'ENERO '!AG62+FEBRERO!AG62+MARZO!AG62+ABRIL!AG62+MAYO!AG62+JUNIO!AG62+JULIO!AG62+AGOSTO!AG62+SEPTIEMBRE!AG62+OCTUBRE!AG62+NOVIEMBRE!AG62+DICIEMBRE!AG62</f>
        <v>0</v>
      </c>
      <c r="AH62" s="54">
        <f>+'ENERO '!AH62+FEBRERO!AH62+MARZO!AH62+ABRIL!AH62+MAYO!AH62+JUNIO!AH62+JULIO!AH62+AGOSTO!AH62+SEPTIEMBRE!AH62+OCTUBRE!AH62+NOVIEMBRE!AH62+DICIEMBRE!AH62</f>
        <v>0</v>
      </c>
      <c r="AI62" s="54">
        <f>+'ENERO '!AI62+FEBRERO!AI62+MARZO!AI62+ABRIL!AI62+MAYO!AI62+JUNIO!AI62+JULIO!AI62+AGOSTO!AI62+SEPTIEMBRE!AI62+OCTUBRE!AI62+NOVIEMBRE!AI62+DICIEMBRE!AI62</f>
        <v>1</v>
      </c>
      <c r="AJ62" s="54">
        <f>+'ENERO '!AJ62+FEBRERO!AJ62+MARZO!AJ62+ABRIL!AJ62+MAYO!AJ62+JUNIO!AJ62+JULIO!AJ62+AGOSTO!AJ62+SEPTIEMBRE!AJ62+OCTUBRE!AJ62+NOVIEMBRE!AJ62+DICIEMBRE!AJ62</f>
        <v>0</v>
      </c>
      <c r="AK62" s="54">
        <f>+'ENERO '!AK62+FEBRERO!AK62+MARZO!AK62+ABRIL!AK62+MAYO!AK62+JUNIO!AK62+JULIO!AK62+AGOSTO!AK62+SEPTIEMBRE!AK62+OCTUBRE!AK62+NOVIEMBRE!AK62+DICIEMBRE!AK62</f>
        <v>0</v>
      </c>
      <c r="AL62" s="54">
        <f>+'ENERO '!AL62+FEBRERO!AL62+MARZO!AL62+ABRIL!AL62+MAYO!AL62+JUNIO!AL62+JULIO!AL62+AGOSTO!AL62+SEPTIEMBRE!AL62+OCTUBRE!AL62+NOVIEMBRE!AL62+DICIEMBRE!AL62</f>
        <v>0</v>
      </c>
      <c r="AM62" s="54">
        <f>+'ENERO '!AM62+FEBRERO!AM62+MARZO!AM62+ABRIL!AM62+MAYO!AM62+JUNIO!AM62+JULIO!AM62+AGOSTO!AM62+SEPTIEMBRE!AM62+OCTUBRE!AM62+NOVIEMBRE!AM62+DICIEMBRE!AM62</f>
        <v>9</v>
      </c>
      <c r="AN62" s="54">
        <f>+'ENERO '!AN62+FEBRERO!AN62+MARZO!AN62+ABRIL!AN62+MAYO!AN62+JUNIO!AN62+JULIO!AN62+AGOSTO!AN62+SEPTIEMBRE!AN62+OCTUBRE!AN62+NOVIEMBRE!AN62+DICIEMBRE!AN62</f>
        <v>18</v>
      </c>
      <c r="AO62" s="72" t="str">
        <f t="shared" si="17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18"/>
        <v/>
      </c>
      <c r="BB62" s="78" t="str">
        <f t="shared" si="19"/>
        <v/>
      </c>
      <c r="BC62" s="78" t="str">
        <f t="shared" si="20"/>
        <v/>
      </c>
      <c r="BD62" s="78" t="str">
        <f t="shared" si="21"/>
        <v/>
      </c>
      <c r="BE62" s="78" t="str">
        <f t="shared" si="22"/>
        <v/>
      </c>
      <c r="BF62" s="78" t="str">
        <f t="shared" si="23"/>
        <v/>
      </c>
      <c r="BG62" s="78" t="str">
        <f t="shared" si="24"/>
        <v/>
      </c>
      <c r="BH62" s="78" t="str">
        <f t="shared" si="25"/>
        <v/>
      </c>
      <c r="BI62" s="78" t="str">
        <f t="shared" si="26"/>
        <v/>
      </c>
      <c r="BJ62" s="78" t="str">
        <f t="shared" si="27"/>
        <v/>
      </c>
      <c r="BK62" s="78" t="str">
        <f t="shared" si="28"/>
        <v/>
      </c>
      <c r="BL62" s="78" t="str">
        <f t="shared" si="29"/>
        <v/>
      </c>
      <c r="BM62" s="78" t="str">
        <f t="shared" si="30"/>
        <v/>
      </c>
      <c r="BN62" s="78" t="str">
        <f t="shared" si="31"/>
        <v/>
      </c>
      <c r="BO62" s="78" t="str">
        <f t="shared" si="32"/>
        <v/>
      </c>
      <c r="BP62" s="78" t="str">
        <f t="shared" si="33"/>
        <v/>
      </c>
      <c r="BQ62" s="78" t="str">
        <f t="shared" si="34"/>
        <v/>
      </c>
      <c r="BR62" s="78" t="str">
        <f t="shared" si="35"/>
        <v/>
      </c>
      <c r="BS62" s="73">
        <f t="shared" si="36"/>
        <v>0</v>
      </c>
      <c r="BT62" s="78">
        <f t="shared" si="37"/>
        <v>0</v>
      </c>
      <c r="BU62" s="78">
        <f t="shared" si="38"/>
        <v>0</v>
      </c>
      <c r="BV62" s="78">
        <f t="shared" si="39"/>
        <v>0</v>
      </c>
      <c r="BW62" s="78">
        <f t="shared" si="40"/>
        <v>0</v>
      </c>
      <c r="BX62" s="78">
        <f t="shared" si="41"/>
        <v>0</v>
      </c>
      <c r="BY62" s="78">
        <f t="shared" si="42"/>
        <v>0</v>
      </c>
      <c r="BZ62" s="78">
        <f t="shared" si="43"/>
        <v>0</v>
      </c>
      <c r="CA62" s="78">
        <f t="shared" si="44"/>
        <v>0</v>
      </c>
      <c r="CB62" s="78">
        <f t="shared" si="45"/>
        <v>0</v>
      </c>
      <c r="CC62" s="78">
        <f t="shared" si="46"/>
        <v>0</v>
      </c>
      <c r="CD62" s="78">
        <f t="shared" si="47"/>
        <v>0</v>
      </c>
      <c r="CE62" s="78">
        <f t="shared" si="48"/>
        <v>0</v>
      </c>
      <c r="CF62" s="78">
        <f t="shared" si="49"/>
        <v>0</v>
      </c>
      <c r="CG62" s="78">
        <f t="shared" si="50"/>
        <v>0</v>
      </c>
      <c r="CH62" s="78">
        <f t="shared" si="51"/>
        <v>0</v>
      </c>
      <c r="CI62" s="78">
        <f t="shared" si="52"/>
        <v>0</v>
      </c>
      <c r="CJ62" s="78">
        <f t="shared" si="53"/>
        <v>0</v>
      </c>
      <c r="CK62" s="3"/>
    </row>
    <row r="63" spans="1:89" s="15" customFormat="1" ht="15.75" customHeight="1" x14ac:dyDescent="0.15">
      <c r="A63" s="81" t="s">
        <v>63</v>
      </c>
      <c r="B63" s="82"/>
      <c r="C63" s="96">
        <f t="shared" si="15"/>
        <v>346</v>
      </c>
      <c r="D63" s="96">
        <f t="shared" si="16"/>
        <v>6</v>
      </c>
      <c r="E63" s="54">
        <f>+'ENERO '!E63+FEBRERO!E63+MARZO!E63+ABRIL!E63+MAYO!E63+JUNIO!E63+JULIO!E63+AGOSTO!E63+SEPTIEMBRE!E63+OCTUBRE!E63+NOVIEMBRE!E63+DICIEMBRE!E63</f>
        <v>1</v>
      </c>
      <c r="F63" s="54">
        <f>+'ENERO '!F63+FEBRERO!F63+MARZO!F63+ABRIL!F63+MAYO!F63+JUNIO!F63+JULIO!F63+AGOSTO!F63+SEPTIEMBRE!F63+OCTUBRE!F63+NOVIEMBRE!F63+DICIEMBRE!F63</f>
        <v>0</v>
      </c>
      <c r="G63" s="54">
        <f>+'ENERO '!G63+FEBRERO!G63+MARZO!G63+ABRIL!G63+MAYO!G63+JUNIO!G63+JULIO!G63+AGOSTO!G63+SEPTIEMBRE!G63+OCTUBRE!G63+NOVIEMBRE!G63+DICIEMBRE!G63</f>
        <v>2</v>
      </c>
      <c r="H63" s="54">
        <f>+'ENERO '!H63+FEBRERO!H63+MARZO!H63+ABRIL!H63+MAYO!H63+JUNIO!H63+JULIO!H63+AGOSTO!H63+SEPTIEMBRE!H63+OCTUBRE!H63+NOVIEMBRE!H63+DICIEMBRE!H63</f>
        <v>0</v>
      </c>
      <c r="I63" s="54">
        <f>+'ENERO '!I63+FEBRERO!I63+MARZO!I63+ABRIL!I63+MAYO!I63+JUNIO!I63+JULIO!I63+AGOSTO!I63+SEPTIEMBRE!I63+OCTUBRE!I63+NOVIEMBRE!I63+DICIEMBRE!I63</f>
        <v>2</v>
      </c>
      <c r="J63" s="54">
        <f>+'ENERO '!J63+FEBRERO!J63+MARZO!J63+ABRIL!J63+MAYO!J63+JUNIO!J63+JULIO!J63+AGOSTO!J63+SEPTIEMBRE!J63+OCTUBRE!J63+NOVIEMBRE!J63+DICIEMBRE!J63</f>
        <v>0</v>
      </c>
      <c r="K63" s="54">
        <f>+'ENERO '!K63+FEBRERO!K63+MARZO!K63+ABRIL!K63+MAYO!K63+JUNIO!K63+JULIO!K63+AGOSTO!K63+SEPTIEMBRE!K63+OCTUBRE!K63+NOVIEMBRE!K63+DICIEMBRE!K63</f>
        <v>37</v>
      </c>
      <c r="L63" s="54">
        <f>+'ENERO '!L63+FEBRERO!L63+MARZO!L63+ABRIL!L63+MAYO!L63+JUNIO!L63+JULIO!L63+AGOSTO!L63+SEPTIEMBRE!L63+OCTUBRE!L63+NOVIEMBRE!L63+DICIEMBRE!L63</f>
        <v>0</v>
      </c>
      <c r="M63" s="54">
        <f>+'ENERO '!M63+FEBRERO!M63+MARZO!M63+ABRIL!M63+MAYO!M63+JUNIO!M63+JULIO!M63+AGOSTO!M63+SEPTIEMBRE!M63+OCTUBRE!M63+NOVIEMBRE!M63+DICIEMBRE!M63</f>
        <v>69</v>
      </c>
      <c r="N63" s="54">
        <f>+'ENERO '!N63+FEBRERO!N63+MARZO!N63+ABRIL!N63+MAYO!N63+JUNIO!N63+JULIO!N63+AGOSTO!N63+SEPTIEMBRE!N63+OCTUBRE!N63+NOVIEMBRE!N63+DICIEMBRE!N63</f>
        <v>3</v>
      </c>
      <c r="O63" s="54">
        <f>+'ENERO '!O63+FEBRERO!O63+MARZO!O63+ABRIL!O63+MAYO!O63+JUNIO!O63+JULIO!O63+AGOSTO!O63+SEPTIEMBRE!O63+OCTUBRE!O63+NOVIEMBRE!O63+DICIEMBRE!O63</f>
        <v>47</v>
      </c>
      <c r="P63" s="54">
        <f>+'ENERO '!P63+FEBRERO!P63+MARZO!P63+ABRIL!P63+MAYO!P63+JUNIO!P63+JULIO!P63+AGOSTO!P63+SEPTIEMBRE!P63+OCTUBRE!P63+NOVIEMBRE!P63+DICIEMBRE!P63</f>
        <v>1</v>
      </c>
      <c r="Q63" s="54">
        <f>+'ENERO '!Q63+FEBRERO!Q63+MARZO!Q63+ABRIL!Q63+MAYO!Q63+JUNIO!Q63+JULIO!Q63+AGOSTO!Q63+SEPTIEMBRE!Q63+OCTUBRE!Q63+NOVIEMBRE!Q63+DICIEMBRE!Q63</f>
        <v>42</v>
      </c>
      <c r="R63" s="54">
        <f>+'ENERO '!R63+FEBRERO!R63+MARZO!R63+ABRIL!R63+MAYO!R63+JUNIO!R63+JULIO!R63+AGOSTO!R63+SEPTIEMBRE!R63+OCTUBRE!R63+NOVIEMBRE!R63+DICIEMBRE!R63</f>
        <v>0</v>
      </c>
      <c r="S63" s="54">
        <f>+'ENERO '!S63+FEBRERO!S63+MARZO!S63+ABRIL!S63+MAYO!S63+JUNIO!S63+JULIO!S63+AGOSTO!S63+SEPTIEMBRE!S63+OCTUBRE!S63+NOVIEMBRE!S63+DICIEMBRE!S63</f>
        <v>30</v>
      </c>
      <c r="T63" s="54">
        <f>+'ENERO '!T63+FEBRERO!T63+MARZO!T63+ABRIL!T63+MAYO!T63+JUNIO!T63+JULIO!T63+AGOSTO!T63+SEPTIEMBRE!T63+OCTUBRE!T63+NOVIEMBRE!T63+DICIEMBRE!T63</f>
        <v>1</v>
      </c>
      <c r="U63" s="54">
        <f>+'ENERO '!U63+FEBRERO!U63+MARZO!U63+ABRIL!U63+MAYO!U63+JUNIO!U63+JULIO!U63+AGOSTO!U63+SEPTIEMBRE!U63+OCTUBRE!U63+NOVIEMBRE!U63+DICIEMBRE!U63</f>
        <v>23</v>
      </c>
      <c r="V63" s="54">
        <f>+'ENERO '!V63+FEBRERO!V63+MARZO!V63+ABRIL!V63+MAYO!V63+JUNIO!V63+JULIO!V63+AGOSTO!V63+SEPTIEMBRE!V63+OCTUBRE!V63+NOVIEMBRE!V63+DICIEMBRE!V63</f>
        <v>0</v>
      </c>
      <c r="W63" s="54">
        <f>+'ENERO '!W63+FEBRERO!W63+MARZO!W63+ABRIL!W63+MAYO!W63+JUNIO!W63+JULIO!W63+AGOSTO!W63+SEPTIEMBRE!W63+OCTUBRE!W63+NOVIEMBRE!W63+DICIEMBRE!W63</f>
        <v>21</v>
      </c>
      <c r="X63" s="54">
        <f>+'ENERO '!X63+FEBRERO!X63+MARZO!X63+ABRIL!X63+MAYO!X63+JUNIO!X63+JULIO!X63+AGOSTO!X63+SEPTIEMBRE!X63+OCTUBRE!X63+NOVIEMBRE!X63+DICIEMBRE!X63</f>
        <v>1</v>
      </c>
      <c r="Y63" s="54">
        <f>+'ENERO '!Y63+FEBRERO!Y63+MARZO!Y63+ABRIL!Y63+MAYO!Y63+JUNIO!Y63+JULIO!Y63+AGOSTO!Y63+SEPTIEMBRE!Y63+OCTUBRE!Y63+NOVIEMBRE!Y63+DICIEMBRE!Y63</f>
        <v>21</v>
      </c>
      <c r="Z63" s="54">
        <f>+'ENERO '!Z63+FEBRERO!Z63+MARZO!Z63+ABRIL!Z63+MAYO!Z63+JUNIO!Z63+JULIO!Z63+AGOSTO!Z63+SEPTIEMBRE!Z63+OCTUBRE!Z63+NOVIEMBRE!Z63+DICIEMBRE!Z63</f>
        <v>0</v>
      </c>
      <c r="AA63" s="54">
        <f>+'ENERO '!AA63+FEBRERO!AA63+MARZO!AA63+ABRIL!AA63+MAYO!AA63+JUNIO!AA63+JULIO!AA63+AGOSTO!AA63+SEPTIEMBRE!AA63+OCTUBRE!AA63+NOVIEMBRE!AA63+DICIEMBRE!AA63</f>
        <v>15</v>
      </c>
      <c r="AB63" s="54">
        <f>+'ENERO '!AB63+FEBRERO!AB63+MARZO!AB63+ABRIL!AB63+MAYO!AB63+JUNIO!AB63+JULIO!AB63+AGOSTO!AB63+SEPTIEMBRE!AB63+OCTUBRE!AB63+NOVIEMBRE!AB63+DICIEMBRE!AB63</f>
        <v>0</v>
      </c>
      <c r="AC63" s="54">
        <f>+'ENERO '!AC63+FEBRERO!AC63+MARZO!AC63+ABRIL!AC63+MAYO!AC63+JUNIO!AC63+JULIO!AC63+AGOSTO!AC63+SEPTIEMBRE!AC63+OCTUBRE!AC63+NOVIEMBRE!AC63+DICIEMBRE!AC63</f>
        <v>14</v>
      </c>
      <c r="AD63" s="54">
        <f>+'ENERO '!AD63+FEBRERO!AD63+MARZO!AD63+ABRIL!AD63+MAYO!AD63+JUNIO!AD63+JULIO!AD63+AGOSTO!AD63+SEPTIEMBRE!AD63+OCTUBRE!AD63+NOVIEMBRE!AD63+DICIEMBRE!AD63</f>
        <v>0</v>
      </c>
      <c r="AE63" s="54">
        <f>+'ENERO '!AE63+FEBRERO!AE63+MARZO!AE63+ABRIL!AE63+MAYO!AE63+JUNIO!AE63+JULIO!AE63+AGOSTO!AE63+SEPTIEMBRE!AE63+OCTUBRE!AE63+NOVIEMBRE!AE63+DICIEMBRE!AE63</f>
        <v>8</v>
      </c>
      <c r="AF63" s="54">
        <f>+'ENERO '!AF63+FEBRERO!AF63+MARZO!AF63+ABRIL!AF63+MAYO!AF63+JUNIO!AF63+JULIO!AF63+AGOSTO!AF63+SEPTIEMBRE!AF63+OCTUBRE!AF63+NOVIEMBRE!AF63+DICIEMBRE!AF63</f>
        <v>0</v>
      </c>
      <c r="AG63" s="54">
        <f>+'ENERO '!AG63+FEBRERO!AG63+MARZO!AG63+ABRIL!AG63+MAYO!AG63+JUNIO!AG63+JULIO!AG63+AGOSTO!AG63+SEPTIEMBRE!AG63+OCTUBRE!AG63+NOVIEMBRE!AG63+DICIEMBRE!AG63</f>
        <v>6</v>
      </c>
      <c r="AH63" s="54">
        <f>+'ENERO '!AH63+FEBRERO!AH63+MARZO!AH63+ABRIL!AH63+MAYO!AH63+JUNIO!AH63+JULIO!AH63+AGOSTO!AH63+SEPTIEMBRE!AH63+OCTUBRE!AH63+NOVIEMBRE!AH63+DICIEMBRE!AH63</f>
        <v>0</v>
      </c>
      <c r="AI63" s="54">
        <f>+'ENERO '!AI63+FEBRERO!AI63+MARZO!AI63+ABRIL!AI63+MAYO!AI63+JUNIO!AI63+JULIO!AI63+AGOSTO!AI63+SEPTIEMBRE!AI63+OCTUBRE!AI63+NOVIEMBRE!AI63+DICIEMBRE!AI63</f>
        <v>3</v>
      </c>
      <c r="AJ63" s="54">
        <f>+'ENERO '!AJ63+FEBRERO!AJ63+MARZO!AJ63+ABRIL!AJ63+MAYO!AJ63+JUNIO!AJ63+JULIO!AJ63+AGOSTO!AJ63+SEPTIEMBRE!AJ63+OCTUBRE!AJ63+NOVIEMBRE!AJ63+DICIEMBRE!AJ63</f>
        <v>0</v>
      </c>
      <c r="AK63" s="54">
        <f>+'ENERO '!AK63+FEBRERO!AK63+MARZO!AK63+ABRIL!AK63+MAYO!AK63+JUNIO!AK63+JULIO!AK63+AGOSTO!AK63+SEPTIEMBRE!AK63+OCTUBRE!AK63+NOVIEMBRE!AK63+DICIEMBRE!AK63</f>
        <v>5</v>
      </c>
      <c r="AL63" s="54">
        <f>+'ENERO '!AL63+FEBRERO!AL63+MARZO!AL63+ABRIL!AL63+MAYO!AL63+JUNIO!AL63+JULIO!AL63+AGOSTO!AL63+SEPTIEMBRE!AL63+OCTUBRE!AL63+NOVIEMBRE!AL63+DICIEMBRE!AL63</f>
        <v>0</v>
      </c>
      <c r="AM63" s="54">
        <f>+'ENERO '!AM63+FEBRERO!AM63+MARZO!AM63+ABRIL!AM63+MAYO!AM63+JUNIO!AM63+JULIO!AM63+AGOSTO!AM63+SEPTIEMBRE!AM63+OCTUBRE!AM63+NOVIEMBRE!AM63+DICIEMBRE!AM63</f>
        <v>131</v>
      </c>
      <c r="AN63" s="54">
        <f>+'ENERO '!AN63+FEBRERO!AN63+MARZO!AN63+ABRIL!AN63+MAYO!AN63+JUNIO!AN63+JULIO!AN63+AGOSTO!AN63+SEPTIEMBRE!AN63+OCTUBRE!AN63+NOVIEMBRE!AN63+DICIEMBRE!AN63</f>
        <v>215</v>
      </c>
      <c r="AO63" s="72" t="str">
        <f t="shared" si="17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18"/>
        <v/>
      </c>
      <c r="BB63" s="78" t="str">
        <f t="shared" si="19"/>
        <v/>
      </c>
      <c r="BC63" s="78" t="str">
        <f t="shared" si="20"/>
        <v/>
      </c>
      <c r="BD63" s="78" t="str">
        <f t="shared" si="21"/>
        <v/>
      </c>
      <c r="BE63" s="78" t="str">
        <f t="shared" si="22"/>
        <v/>
      </c>
      <c r="BF63" s="78" t="str">
        <f t="shared" si="23"/>
        <v/>
      </c>
      <c r="BG63" s="78" t="str">
        <f t="shared" si="24"/>
        <v/>
      </c>
      <c r="BH63" s="78" t="str">
        <f t="shared" si="25"/>
        <v/>
      </c>
      <c r="BI63" s="78" t="str">
        <f t="shared" si="26"/>
        <v/>
      </c>
      <c r="BJ63" s="78" t="str">
        <f t="shared" si="27"/>
        <v/>
      </c>
      <c r="BK63" s="78" t="str">
        <f t="shared" si="28"/>
        <v/>
      </c>
      <c r="BL63" s="78" t="str">
        <f t="shared" si="29"/>
        <v/>
      </c>
      <c r="BM63" s="78" t="str">
        <f t="shared" si="30"/>
        <v/>
      </c>
      <c r="BN63" s="78" t="str">
        <f t="shared" si="31"/>
        <v/>
      </c>
      <c r="BO63" s="78" t="str">
        <f t="shared" si="32"/>
        <v/>
      </c>
      <c r="BP63" s="78" t="str">
        <f t="shared" si="33"/>
        <v/>
      </c>
      <c r="BQ63" s="78" t="str">
        <f t="shared" si="34"/>
        <v/>
      </c>
      <c r="BR63" s="78" t="str">
        <f t="shared" si="35"/>
        <v/>
      </c>
      <c r="BS63" s="73">
        <f t="shared" si="36"/>
        <v>0</v>
      </c>
      <c r="BT63" s="78">
        <f t="shared" si="37"/>
        <v>0</v>
      </c>
      <c r="BU63" s="78">
        <f t="shared" si="38"/>
        <v>0</v>
      </c>
      <c r="BV63" s="78">
        <f t="shared" si="39"/>
        <v>0</v>
      </c>
      <c r="BW63" s="78">
        <f t="shared" si="40"/>
        <v>0</v>
      </c>
      <c r="BX63" s="78">
        <f t="shared" si="41"/>
        <v>0</v>
      </c>
      <c r="BY63" s="78">
        <f t="shared" si="42"/>
        <v>0</v>
      </c>
      <c r="BZ63" s="78">
        <f t="shared" si="43"/>
        <v>0</v>
      </c>
      <c r="CA63" s="78">
        <f t="shared" si="44"/>
        <v>0</v>
      </c>
      <c r="CB63" s="78">
        <f t="shared" si="45"/>
        <v>0</v>
      </c>
      <c r="CC63" s="78">
        <f t="shared" si="46"/>
        <v>0</v>
      </c>
      <c r="CD63" s="78">
        <f t="shared" si="47"/>
        <v>0</v>
      </c>
      <c r="CE63" s="78">
        <f t="shared" si="48"/>
        <v>0</v>
      </c>
      <c r="CF63" s="78">
        <f t="shared" si="49"/>
        <v>0</v>
      </c>
      <c r="CG63" s="78">
        <f t="shared" si="50"/>
        <v>0</v>
      </c>
      <c r="CH63" s="78">
        <f t="shared" si="51"/>
        <v>0</v>
      </c>
      <c r="CI63" s="78">
        <f t="shared" si="52"/>
        <v>0</v>
      </c>
      <c r="CJ63" s="78">
        <f t="shared" si="53"/>
        <v>0</v>
      </c>
      <c r="CK63" s="3"/>
    </row>
    <row r="64" spans="1:89" s="14" customFormat="1" ht="21" customHeight="1" x14ac:dyDescent="0.15">
      <c r="A64" s="172" t="s">
        <v>64</v>
      </c>
      <c r="B64" s="173"/>
      <c r="C64" s="96">
        <f t="shared" si="15"/>
        <v>124</v>
      </c>
      <c r="D64" s="96">
        <f t="shared" si="16"/>
        <v>3</v>
      </c>
      <c r="E64" s="54">
        <f>+'ENERO '!E64+FEBRERO!E64+MARZO!E64+ABRIL!E64+MAYO!E64+JUNIO!E64+JULIO!E64+AGOSTO!E64+SEPTIEMBRE!E64+OCTUBRE!E64+NOVIEMBRE!E64+DICIEMBRE!E64</f>
        <v>0</v>
      </c>
      <c r="F64" s="54">
        <f>+'ENERO '!F64+FEBRERO!F64+MARZO!F64+ABRIL!F64+MAYO!F64+JUNIO!F64+JULIO!F64+AGOSTO!F64+SEPTIEMBRE!F64+OCTUBRE!F64+NOVIEMBRE!F64+DICIEMBRE!F64</f>
        <v>0</v>
      </c>
      <c r="G64" s="54">
        <f>+'ENERO '!G64+FEBRERO!G64+MARZO!G64+ABRIL!G64+MAYO!G64+JUNIO!G64+JULIO!G64+AGOSTO!G64+SEPTIEMBRE!G64+OCTUBRE!G64+NOVIEMBRE!G64+DICIEMBRE!G64</f>
        <v>0</v>
      </c>
      <c r="H64" s="54">
        <f>+'ENERO '!H64+FEBRERO!H64+MARZO!H64+ABRIL!H64+MAYO!H64+JUNIO!H64+JULIO!H64+AGOSTO!H64+SEPTIEMBRE!H64+OCTUBRE!H64+NOVIEMBRE!H64+DICIEMBRE!H64</f>
        <v>0</v>
      </c>
      <c r="I64" s="54">
        <f>+'ENERO '!I64+FEBRERO!I64+MARZO!I64+ABRIL!I64+MAYO!I64+JUNIO!I64+JULIO!I64+AGOSTO!I64+SEPTIEMBRE!I64+OCTUBRE!I64+NOVIEMBRE!I64+DICIEMBRE!I64</f>
        <v>0</v>
      </c>
      <c r="J64" s="54">
        <f>+'ENERO '!J64+FEBRERO!J64+MARZO!J64+ABRIL!J64+MAYO!J64+JUNIO!J64+JULIO!J64+AGOSTO!J64+SEPTIEMBRE!J64+OCTUBRE!J64+NOVIEMBRE!J64+DICIEMBRE!J64</f>
        <v>0</v>
      </c>
      <c r="K64" s="54">
        <f>+'ENERO '!K64+FEBRERO!K64+MARZO!K64+ABRIL!K64+MAYO!K64+JUNIO!K64+JULIO!K64+AGOSTO!K64+SEPTIEMBRE!K64+OCTUBRE!K64+NOVIEMBRE!K64+DICIEMBRE!K64</f>
        <v>42</v>
      </c>
      <c r="L64" s="54">
        <f>+'ENERO '!L64+FEBRERO!L64+MARZO!L64+ABRIL!L64+MAYO!L64+JUNIO!L64+JULIO!L64+AGOSTO!L64+SEPTIEMBRE!L64+OCTUBRE!L64+NOVIEMBRE!L64+DICIEMBRE!L64</f>
        <v>0</v>
      </c>
      <c r="M64" s="54">
        <f>+'ENERO '!M64+FEBRERO!M64+MARZO!M64+ABRIL!M64+MAYO!M64+JUNIO!M64+JULIO!M64+AGOSTO!M64+SEPTIEMBRE!M64+OCTUBRE!M64+NOVIEMBRE!M64+DICIEMBRE!M64</f>
        <v>45</v>
      </c>
      <c r="N64" s="54">
        <f>+'ENERO '!N64+FEBRERO!N64+MARZO!N64+ABRIL!N64+MAYO!N64+JUNIO!N64+JULIO!N64+AGOSTO!N64+SEPTIEMBRE!N64+OCTUBRE!N64+NOVIEMBRE!N64+DICIEMBRE!N64</f>
        <v>0</v>
      </c>
      <c r="O64" s="54">
        <f>+'ENERO '!O64+FEBRERO!O64+MARZO!O64+ABRIL!O64+MAYO!O64+JUNIO!O64+JULIO!O64+AGOSTO!O64+SEPTIEMBRE!O64+OCTUBRE!O64+NOVIEMBRE!O64+DICIEMBRE!O64</f>
        <v>14</v>
      </c>
      <c r="P64" s="54">
        <f>+'ENERO '!P64+FEBRERO!P64+MARZO!P64+ABRIL!P64+MAYO!P64+JUNIO!P64+JULIO!P64+AGOSTO!P64+SEPTIEMBRE!P64+OCTUBRE!P64+NOVIEMBRE!P64+DICIEMBRE!P64</f>
        <v>1</v>
      </c>
      <c r="Q64" s="54">
        <f>+'ENERO '!Q64+FEBRERO!Q64+MARZO!Q64+ABRIL!Q64+MAYO!Q64+JUNIO!Q64+JULIO!Q64+AGOSTO!Q64+SEPTIEMBRE!Q64+OCTUBRE!Q64+NOVIEMBRE!Q64+DICIEMBRE!Q64</f>
        <v>5</v>
      </c>
      <c r="R64" s="54">
        <f>+'ENERO '!R64+FEBRERO!R64+MARZO!R64+ABRIL!R64+MAYO!R64+JUNIO!R64+JULIO!R64+AGOSTO!R64+SEPTIEMBRE!R64+OCTUBRE!R64+NOVIEMBRE!R64+DICIEMBRE!R64</f>
        <v>0</v>
      </c>
      <c r="S64" s="54">
        <f>+'ENERO '!S64+FEBRERO!S64+MARZO!S64+ABRIL!S64+MAYO!S64+JUNIO!S64+JULIO!S64+AGOSTO!S64+SEPTIEMBRE!S64+OCTUBRE!S64+NOVIEMBRE!S64+DICIEMBRE!S64</f>
        <v>4</v>
      </c>
      <c r="T64" s="54">
        <f>+'ENERO '!T64+FEBRERO!T64+MARZO!T64+ABRIL!T64+MAYO!T64+JUNIO!T64+JULIO!T64+AGOSTO!T64+SEPTIEMBRE!T64+OCTUBRE!T64+NOVIEMBRE!T64+DICIEMBRE!T64</f>
        <v>1</v>
      </c>
      <c r="U64" s="54">
        <f>+'ENERO '!U64+FEBRERO!U64+MARZO!U64+ABRIL!U64+MAYO!U64+JUNIO!U64+JULIO!U64+AGOSTO!U64+SEPTIEMBRE!U64+OCTUBRE!U64+NOVIEMBRE!U64+DICIEMBRE!U64</f>
        <v>3</v>
      </c>
      <c r="V64" s="54">
        <f>+'ENERO '!V64+FEBRERO!V64+MARZO!V64+ABRIL!V64+MAYO!V64+JUNIO!V64+JULIO!V64+AGOSTO!V64+SEPTIEMBRE!V64+OCTUBRE!V64+NOVIEMBRE!V64+DICIEMBRE!V64</f>
        <v>0</v>
      </c>
      <c r="W64" s="54">
        <f>+'ENERO '!W64+FEBRERO!W64+MARZO!W64+ABRIL!W64+MAYO!W64+JUNIO!W64+JULIO!W64+AGOSTO!W64+SEPTIEMBRE!W64+OCTUBRE!W64+NOVIEMBRE!W64+DICIEMBRE!W64</f>
        <v>7</v>
      </c>
      <c r="X64" s="54">
        <f>+'ENERO '!X64+FEBRERO!X64+MARZO!X64+ABRIL!X64+MAYO!X64+JUNIO!X64+JULIO!X64+AGOSTO!X64+SEPTIEMBRE!X64+OCTUBRE!X64+NOVIEMBRE!X64+DICIEMBRE!X64</f>
        <v>0</v>
      </c>
      <c r="Y64" s="54">
        <f>+'ENERO '!Y64+FEBRERO!Y64+MARZO!Y64+ABRIL!Y64+MAYO!Y64+JUNIO!Y64+JULIO!Y64+AGOSTO!Y64+SEPTIEMBRE!Y64+OCTUBRE!Y64+NOVIEMBRE!Y64+DICIEMBRE!Y64</f>
        <v>3</v>
      </c>
      <c r="Z64" s="54">
        <f>+'ENERO '!Z64+FEBRERO!Z64+MARZO!Z64+ABRIL!Z64+MAYO!Z64+JUNIO!Z64+JULIO!Z64+AGOSTO!Z64+SEPTIEMBRE!Z64+OCTUBRE!Z64+NOVIEMBRE!Z64+DICIEMBRE!Z64</f>
        <v>1</v>
      </c>
      <c r="AA64" s="54">
        <f>+'ENERO '!AA64+FEBRERO!AA64+MARZO!AA64+ABRIL!AA64+MAYO!AA64+JUNIO!AA64+JULIO!AA64+AGOSTO!AA64+SEPTIEMBRE!AA64+OCTUBRE!AA64+NOVIEMBRE!AA64+DICIEMBRE!AA64</f>
        <v>0</v>
      </c>
      <c r="AB64" s="54">
        <f>+'ENERO '!AB64+FEBRERO!AB64+MARZO!AB64+ABRIL!AB64+MAYO!AB64+JUNIO!AB64+JULIO!AB64+AGOSTO!AB64+SEPTIEMBRE!AB64+OCTUBRE!AB64+NOVIEMBRE!AB64+DICIEMBRE!AB64</f>
        <v>0</v>
      </c>
      <c r="AC64" s="54">
        <f>+'ENERO '!AC64+FEBRERO!AC64+MARZO!AC64+ABRIL!AC64+MAYO!AC64+JUNIO!AC64+JULIO!AC64+AGOSTO!AC64+SEPTIEMBRE!AC64+OCTUBRE!AC64+NOVIEMBRE!AC64+DICIEMBRE!AC64</f>
        <v>0</v>
      </c>
      <c r="AD64" s="54">
        <f>+'ENERO '!AD64+FEBRERO!AD64+MARZO!AD64+ABRIL!AD64+MAYO!AD64+JUNIO!AD64+JULIO!AD64+AGOSTO!AD64+SEPTIEMBRE!AD64+OCTUBRE!AD64+NOVIEMBRE!AD64+DICIEMBRE!AD64</f>
        <v>0</v>
      </c>
      <c r="AE64" s="54">
        <f>+'ENERO '!AE64+FEBRERO!AE64+MARZO!AE64+ABRIL!AE64+MAYO!AE64+JUNIO!AE64+JULIO!AE64+AGOSTO!AE64+SEPTIEMBRE!AE64+OCTUBRE!AE64+NOVIEMBRE!AE64+DICIEMBRE!AE64</f>
        <v>1</v>
      </c>
      <c r="AF64" s="54">
        <f>+'ENERO '!AF64+FEBRERO!AF64+MARZO!AF64+ABRIL!AF64+MAYO!AF64+JUNIO!AF64+JULIO!AF64+AGOSTO!AF64+SEPTIEMBRE!AF64+OCTUBRE!AF64+NOVIEMBRE!AF64+DICIEMBRE!AF64</f>
        <v>0</v>
      </c>
      <c r="AG64" s="54">
        <f>+'ENERO '!AG64+FEBRERO!AG64+MARZO!AG64+ABRIL!AG64+MAYO!AG64+JUNIO!AG64+JULIO!AG64+AGOSTO!AG64+SEPTIEMBRE!AG64+OCTUBRE!AG64+NOVIEMBRE!AG64+DICIEMBRE!AG64</f>
        <v>0</v>
      </c>
      <c r="AH64" s="54">
        <f>+'ENERO '!AH64+FEBRERO!AH64+MARZO!AH64+ABRIL!AH64+MAYO!AH64+JUNIO!AH64+JULIO!AH64+AGOSTO!AH64+SEPTIEMBRE!AH64+OCTUBRE!AH64+NOVIEMBRE!AH64+DICIEMBRE!AH64</f>
        <v>0</v>
      </c>
      <c r="AI64" s="54">
        <f>+'ENERO '!AI64+FEBRERO!AI64+MARZO!AI64+ABRIL!AI64+MAYO!AI64+JUNIO!AI64+JULIO!AI64+AGOSTO!AI64+SEPTIEMBRE!AI64+OCTUBRE!AI64+NOVIEMBRE!AI64+DICIEMBRE!AI64</f>
        <v>0</v>
      </c>
      <c r="AJ64" s="54">
        <f>+'ENERO '!AJ64+FEBRERO!AJ64+MARZO!AJ64+ABRIL!AJ64+MAYO!AJ64+JUNIO!AJ64+JULIO!AJ64+AGOSTO!AJ64+SEPTIEMBRE!AJ64+OCTUBRE!AJ64+NOVIEMBRE!AJ64+DICIEMBRE!AJ64</f>
        <v>0</v>
      </c>
      <c r="AK64" s="54">
        <f>+'ENERO '!AK64+FEBRERO!AK64+MARZO!AK64+ABRIL!AK64+MAYO!AK64+JUNIO!AK64+JULIO!AK64+AGOSTO!AK64+SEPTIEMBRE!AK64+OCTUBRE!AK64+NOVIEMBRE!AK64+DICIEMBRE!AK64</f>
        <v>0</v>
      </c>
      <c r="AL64" s="54">
        <f>+'ENERO '!AL64+FEBRERO!AL64+MARZO!AL64+ABRIL!AL64+MAYO!AL64+JUNIO!AL64+JULIO!AL64+AGOSTO!AL64+SEPTIEMBRE!AL64+OCTUBRE!AL64+NOVIEMBRE!AL64+DICIEMBRE!AL64</f>
        <v>0</v>
      </c>
      <c r="AM64" s="54">
        <f>+'ENERO '!AM64+FEBRERO!AM64+MARZO!AM64+ABRIL!AM64+MAYO!AM64+JUNIO!AM64+JULIO!AM64+AGOSTO!AM64+SEPTIEMBRE!AM64+OCTUBRE!AM64+NOVIEMBRE!AM64+DICIEMBRE!AM64</f>
        <v>62</v>
      </c>
      <c r="AN64" s="54">
        <f>+'ENERO '!AN64+FEBRERO!AN64+MARZO!AN64+ABRIL!AN64+MAYO!AN64+JUNIO!AN64+JULIO!AN64+AGOSTO!AN64+SEPTIEMBRE!AN64+OCTUBRE!AN64+NOVIEMBRE!AN64+DICIEMBRE!AN64</f>
        <v>62</v>
      </c>
      <c r="AO64" s="72" t="str">
        <f t="shared" si="17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18"/>
        <v/>
      </c>
      <c r="BB64" s="78" t="str">
        <f t="shared" si="19"/>
        <v/>
      </c>
      <c r="BC64" s="78" t="str">
        <f t="shared" si="20"/>
        <v/>
      </c>
      <c r="BD64" s="78" t="str">
        <f t="shared" si="21"/>
        <v/>
      </c>
      <c r="BE64" s="78" t="str">
        <f t="shared" si="22"/>
        <v/>
      </c>
      <c r="BF64" s="78" t="str">
        <f t="shared" si="23"/>
        <v/>
      </c>
      <c r="BG64" s="78" t="str">
        <f t="shared" si="24"/>
        <v/>
      </c>
      <c r="BH64" s="78" t="str">
        <f t="shared" si="25"/>
        <v/>
      </c>
      <c r="BI64" s="78" t="str">
        <f t="shared" si="26"/>
        <v/>
      </c>
      <c r="BJ64" s="78" t="str">
        <f t="shared" si="27"/>
        <v/>
      </c>
      <c r="BK64" s="78" t="str">
        <f t="shared" si="28"/>
        <v/>
      </c>
      <c r="BL64" s="78" t="str">
        <f t="shared" si="29"/>
        <v/>
      </c>
      <c r="BM64" s="78" t="str">
        <f t="shared" si="30"/>
        <v/>
      </c>
      <c r="BN64" s="78" t="str">
        <f t="shared" si="31"/>
        <v/>
      </c>
      <c r="BO64" s="78" t="str">
        <f t="shared" si="32"/>
        <v/>
      </c>
      <c r="BP64" s="78" t="str">
        <f t="shared" si="33"/>
        <v/>
      </c>
      <c r="BQ64" s="78" t="str">
        <f t="shared" si="34"/>
        <v/>
      </c>
      <c r="BR64" s="78" t="str">
        <f t="shared" si="35"/>
        <v/>
      </c>
      <c r="BS64" s="73">
        <f t="shared" si="36"/>
        <v>0</v>
      </c>
      <c r="BT64" s="78">
        <f t="shared" si="37"/>
        <v>0</v>
      </c>
      <c r="BU64" s="78">
        <f t="shared" si="38"/>
        <v>0</v>
      </c>
      <c r="BV64" s="78">
        <f t="shared" si="39"/>
        <v>0</v>
      </c>
      <c r="BW64" s="78">
        <f t="shared" si="40"/>
        <v>0</v>
      </c>
      <c r="BX64" s="78">
        <f t="shared" si="41"/>
        <v>0</v>
      </c>
      <c r="BY64" s="78">
        <f t="shared" si="42"/>
        <v>0</v>
      </c>
      <c r="BZ64" s="78">
        <f t="shared" si="43"/>
        <v>0</v>
      </c>
      <c r="CA64" s="78">
        <f t="shared" si="44"/>
        <v>0</v>
      </c>
      <c r="CB64" s="78">
        <f t="shared" si="45"/>
        <v>0</v>
      </c>
      <c r="CC64" s="78">
        <f t="shared" si="46"/>
        <v>0</v>
      </c>
      <c r="CD64" s="78">
        <f t="shared" si="47"/>
        <v>0</v>
      </c>
      <c r="CE64" s="78">
        <f t="shared" si="48"/>
        <v>0</v>
      </c>
      <c r="CF64" s="78">
        <f t="shared" si="49"/>
        <v>0</v>
      </c>
      <c r="CG64" s="78">
        <f t="shared" si="50"/>
        <v>0</v>
      </c>
      <c r="CH64" s="78">
        <f t="shared" si="51"/>
        <v>0</v>
      </c>
      <c r="CI64" s="78">
        <f t="shared" si="52"/>
        <v>0</v>
      </c>
      <c r="CJ64" s="78">
        <f t="shared" si="53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83" t="s">
        <v>36</v>
      </c>
      <c r="D68" s="11" t="s">
        <v>37</v>
      </c>
      <c r="E68" s="83" t="s">
        <v>36</v>
      </c>
      <c r="F68" s="11" t="s">
        <v>37</v>
      </c>
      <c r="G68" s="83" t="s">
        <v>36</v>
      </c>
      <c r="H68" s="11" t="s">
        <v>37</v>
      </c>
      <c r="I68" s="83" t="s">
        <v>36</v>
      </c>
      <c r="J68" s="11" t="s">
        <v>37</v>
      </c>
      <c r="K68" s="83" t="s">
        <v>36</v>
      </c>
      <c r="L68" s="11" t="s">
        <v>37</v>
      </c>
      <c r="M68" s="83" t="s">
        <v>36</v>
      </c>
      <c r="N68" s="11" t="s">
        <v>37</v>
      </c>
      <c r="O68" s="83" t="s">
        <v>36</v>
      </c>
      <c r="P68" s="11" t="s">
        <v>37</v>
      </c>
      <c r="Q68" s="83" t="s">
        <v>36</v>
      </c>
      <c r="R68" s="11" t="s">
        <v>37</v>
      </c>
      <c r="S68" s="83" t="s">
        <v>36</v>
      </c>
      <c r="T68" s="11" t="s">
        <v>37</v>
      </c>
      <c r="U68" s="83" t="s">
        <v>36</v>
      </c>
      <c r="V68" s="11" t="s">
        <v>37</v>
      </c>
      <c r="W68" s="83" t="s">
        <v>36</v>
      </c>
      <c r="X68" s="11" t="s">
        <v>37</v>
      </c>
      <c r="Y68" s="83" t="s">
        <v>36</v>
      </c>
      <c r="Z68" s="11" t="s">
        <v>37</v>
      </c>
      <c r="AA68" s="83" t="s">
        <v>36</v>
      </c>
      <c r="AB68" s="11" t="s">
        <v>37</v>
      </c>
      <c r="AC68" s="83" t="s">
        <v>36</v>
      </c>
      <c r="AD68" s="11" t="s">
        <v>37</v>
      </c>
      <c r="AE68" s="83" t="s">
        <v>36</v>
      </c>
      <c r="AF68" s="11" t="s">
        <v>37</v>
      </c>
      <c r="AG68" s="83" t="s">
        <v>36</v>
      </c>
      <c r="AH68" s="11" t="s">
        <v>37</v>
      </c>
      <c r="AI68" s="83" t="s">
        <v>36</v>
      </c>
      <c r="AJ68" s="11" t="s">
        <v>37</v>
      </c>
      <c r="AK68" s="83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4">+I69+K69+M69+O69+Q69+S69+U69+W69+Y69+AA69+AC69+AE69+AG69+AI69</f>
        <v>0</v>
      </c>
      <c r="D69" s="97">
        <f t="shared" si="54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4"/>
        <v>0</v>
      </c>
      <c r="D70" s="99">
        <f t="shared" si="54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4"/>
        <v>0</v>
      </c>
      <c r="D71" s="99">
        <f t="shared" si="54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5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5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5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56">IF($C73&lt;&gt;$AM73+$AN73," Total de exámenes Procesados NO es igual a la suma de Hombres y Mujeres. ","")</f>
        <v/>
      </c>
      <c r="BB73" s="78" t="str">
        <f t="shared" ref="BB73:BB86" si="57">IF($F73&lt;=$E73,""," Los exámenes Reactivos de 0 a 4 años NO DEBEN ser mayor a los Exámenes Procesados de la misma edad. ")</f>
        <v/>
      </c>
      <c r="BC73" s="78" t="str">
        <f t="shared" ref="BC73:BC86" si="58">IF($H73&lt;=$G73,""," Los exámenes Reactivos de 5 a 9 años NO DEBEN ser mayor a los Exámenes Procesados de la misma edad. ")</f>
        <v/>
      </c>
      <c r="BD73" s="78" t="str">
        <f t="shared" ref="BD73:BD86" si="59">IF($J73&lt;=$I73,""," Los exámenes Reactivos de 10 a 14 años NO DEBEN ser mayor a los Exámenes Procesados de la misma edad. ")</f>
        <v/>
      </c>
      <c r="BE73" s="78" t="str">
        <f t="shared" ref="BE73:BE86" si="60">IF($L73&lt;=$K73,""," Los exámenes Reactivos de 15 a 19 años NO DEBEN ser mayor a los Exámenes Procesados de la misma edad. ")</f>
        <v/>
      </c>
      <c r="BF73" s="78" t="str">
        <f t="shared" ref="BF73:BF86" si="61">IF($N73&lt;=$M73,""," Los exámenes Reactivos de 20 a 24 años NO DEBEN ser mayor a los Exámenes Procesados de la misma edad. ")</f>
        <v/>
      </c>
      <c r="BG73" s="78" t="str">
        <f t="shared" ref="BG73:BG86" si="62">IF($P73&lt;=$O73,""," Los exámenes Reactivos de 25 a 29 años NO DEBEN ser mayor a los Exámenes Procesados de la misma edad. ")</f>
        <v/>
      </c>
      <c r="BH73" s="78" t="str">
        <f t="shared" ref="BH73:BH86" si="63">IF($R73&lt;=$Q73,""," Los exámenes Reactivos de 30 a 34 años NO DEBEN ser mayor a los Exámenes Procesados de la misma edad. ")</f>
        <v/>
      </c>
      <c r="BI73" s="78" t="str">
        <f t="shared" ref="BI73:BI86" si="64">IF($T73&lt;=$S73,""," Los exámenes Reactivos de 35-39 años NO DEBEN ser mayor a los Exámenes Procesados de la misma edad. ")</f>
        <v/>
      </c>
      <c r="BJ73" s="78" t="str">
        <f t="shared" ref="BJ73:BJ86" si="65">IF($V73&lt;=$U73,""," Los exámenes Reactivos de 40-44 años NO DEBEN ser mayor a los Exámenes Procesados de la misma edad. ")</f>
        <v/>
      </c>
      <c r="BK73" s="78" t="str">
        <f t="shared" ref="BK73:BK86" si="66">IF($X73&lt;=$W73,""," Los exámenes Reactivos de 45-49 años NO DEBEN ser mayor a los Exámenes Procesados de la misma edad. ")</f>
        <v/>
      </c>
      <c r="BL73" s="78" t="str">
        <f t="shared" ref="BL73:BL86" si="67">IF($Z73&lt;=$Y73,""," Los exámenes Reactivos de 50-54 años NO DEBEN ser mayor a los Exámenes Procesados de la misma edad. ")</f>
        <v/>
      </c>
      <c r="BM73" s="78" t="str">
        <f t="shared" ref="BM73:BM86" si="68">IF($AB73&lt;=$AA73,""," Los exámenes Reactivos de 55-59 años NO DEBEN ser mayor a los Exámenes Procesados de la misma edad. ")</f>
        <v/>
      </c>
      <c r="BN73" s="78" t="str">
        <f t="shared" ref="BN73:BN86" si="69">IF($AD73&lt;=$AC73,""," Los exámenes Reactivos de 60-64 años NO DEBEN ser mayor a los Exámenes Procesados de la misma edad. ")</f>
        <v/>
      </c>
      <c r="BO73" s="78" t="str">
        <f t="shared" ref="BO73:BO86" si="70">IF($AF73&lt;=$AE73,""," Los exámenes Reactivos de 65-69 años NO DEBEN ser mayor a los Exámenes Procesados de la misma edad. ")</f>
        <v/>
      </c>
      <c r="BP73" s="78" t="str">
        <f t="shared" ref="BP73:BP86" si="71">IF($AH73&lt;=$AG73,""," Los exámenes Reactivos de 70-74 años NO DEBEN ser mayor a los Exámenes Procesados de la misma edad. ")</f>
        <v/>
      </c>
      <c r="BQ73" s="78" t="str">
        <f t="shared" ref="BQ73:BQ86" si="72">IF($AJ73&lt;=$AI73,""," Los exámenes Reactivos de 75-79 años NO DEBEN ser mayor a los Exámenes Procesados de la misma edad. ")</f>
        <v/>
      </c>
      <c r="BR73" s="78" t="str">
        <f t="shared" ref="BR73:BR86" si="73">IF($AL73&lt;=$AK73,""," Los exámenes Reactivos de 80y+ años NO DEBEN ser mayor a los Exámenes Procesados de la misma edad. ")</f>
        <v/>
      </c>
      <c r="BS73" s="73">
        <f t="shared" ref="BS73:BS86" si="74">IF($C73&lt;&gt;$AM73+$AN73,1,0)</f>
        <v>0</v>
      </c>
      <c r="BT73" s="78">
        <f t="shared" ref="BT73:BT86" si="75">IF($F73&lt;=$E73,0,1)</f>
        <v>0</v>
      </c>
      <c r="BU73" s="78">
        <f t="shared" ref="BU73:BU86" si="76">IF($H73&lt;=$G73,0,1)</f>
        <v>0</v>
      </c>
      <c r="BV73" s="78">
        <f t="shared" ref="BV73:BV86" si="77">IF($J73&lt;=$I73,0,1)</f>
        <v>0</v>
      </c>
      <c r="BW73" s="78">
        <f t="shared" ref="BW73:BW86" si="78">IF($L73&lt;=$K73,0,1)</f>
        <v>0</v>
      </c>
      <c r="BX73" s="78">
        <f t="shared" ref="BX73:BX86" si="79">IF($N73&lt;=$M73,0,1)</f>
        <v>0</v>
      </c>
      <c r="BY73" s="78">
        <f t="shared" ref="BY73:BY86" si="80">IF($P73&lt;=$O73,0,1)</f>
        <v>0</v>
      </c>
      <c r="BZ73" s="78">
        <f t="shared" ref="BZ73:BZ86" si="81">IF($R73&lt;=$Q73,0,1)</f>
        <v>0</v>
      </c>
      <c r="CA73" s="78">
        <f t="shared" ref="CA73:CA86" si="82">IF($T73&lt;=$S73,0,1)</f>
        <v>0</v>
      </c>
      <c r="CB73" s="78">
        <f t="shared" ref="CB73:CB86" si="83">IF($V73&lt;=$U73,0,1)</f>
        <v>0</v>
      </c>
      <c r="CC73" s="78">
        <f t="shared" ref="CC73:CC86" si="84">IF($X73&lt;=$W73,0,1)</f>
        <v>0</v>
      </c>
      <c r="CD73" s="78">
        <f t="shared" ref="CD73:CD86" si="85">IF($Z73&lt;=$Y73,0,1)</f>
        <v>0</v>
      </c>
      <c r="CE73" s="78">
        <f t="shared" ref="CE73:CE86" si="86">IF($AB73&lt;=$AA73,0,1)</f>
        <v>0</v>
      </c>
      <c r="CF73" s="78">
        <f t="shared" ref="CF73:CF86" si="87">IF($AD73&lt;=$AC73,0,1)</f>
        <v>0</v>
      </c>
      <c r="CG73" s="78">
        <f t="shared" ref="CG73:CG86" si="88">IF($AF73&lt;=$AE73,0,1)</f>
        <v>0</v>
      </c>
      <c r="CH73" s="78">
        <f t="shared" ref="CH73:CH86" si="89">IF($AH73&lt;=$AG73,0,1)</f>
        <v>0</v>
      </c>
      <c r="CI73" s="78">
        <f t="shared" ref="CI73:CI86" si="90">IF($AJ73&lt;=$AI73,0,1)</f>
        <v>0</v>
      </c>
      <c r="CJ73" s="78">
        <f t="shared" ref="CJ73:CJ86" si="91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5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56"/>
        <v/>
      </c>
      <c r="BB74" s="78" t="str">
        <f t="shared" si="57"/>
        <v/>
      </c>
      <c r="BC74" s="78" t="str">
        <f t="shared" si="58"/>
        <v/>
      </c>
      <c r="BD74" s="78" t="str">
        <f t="shared" si="59"/>
        <v/>
      </c>
      <c r="BE74" s="78" t="str">
        <f t="shared" si="60"/>
        <v/>
      </c>
      <c r="BF74" s="78" t="str">
        <f t="shared" si="61"/>
        <v/>
      </c>
      <c r="BG74" s="78" t="str">
        <f t="shared" si="62"/>
        <v/>
      </c>
      <c r="BH74" s="78" t="str">
        <f t="shared" si="63"/>
        <v/>
      </c>
      <c r="BI74" s="78" t="str">
        <f t="shared" si="64"/>
        <v/>
      </c>
      <c r="BJ74" s="78" t="str">
        <f t="shared" si="65"/>
        <v/>
      </c>
      <c r="BK74" s="78" t="str">
        <f t="shared" si="66"/>
        <v/>
      </c>
      <c r="BL74" s="78" t="str">
        <f t="shared" si="67"/>
        <v/>
      </c>
      <c r="BM74" s="78" t="str">
        <f t="shared" si="68"/>
        <v/>
      </c>
      <c r="BN74" s="78" t="str">
        <f t="shared" si="69"/>
        <v/>
      </c>
      <c r="BO74" s="78" t="str">
        <f t="shared" si="70"/>
        <v/>
      </c>
      <c r="BP74" s="78" t="str">
        <f t="shared" si="71"/>
        <v/>
      </c>
      <c r="BQ74" s="78" t="str">
        <f t="shared" si="72"/>
        <v/>
      </c>
      <c r="BR74" s="78" t="str">
        <f t="shared" si="73"/>
        <v/>
      </c>
      <c r="BS74" s="73">
        <f t="shared" si="74"/>
        <v>0</v>
      </c>
      <c r="BT74" s="78">
        <f t="shared" si="75"/>
        <v>0</v>
      </c>
      <c r="BU74" s="78">
        <f t="shared" si="76"/>
        <v>0</v>
      </c>
      <c r="BV74" s="78">
        <f t="shared" si="77"/>
        <v>0</v>
      </c>
      <c r="BW74" s="78">
        <f t="shared" si="78"/>
        <v>0</v>
      </c>
      <c r="BX74" s="78">
        <f t="shared" si="79"/>
        <v>0</v>
      </c>
      <c r="BY74" s="78">
        <f t="shared" si="80"/>
        <v>0</v>
      </c>
      <c r="BZ74" s="78">
        <f t="shared" si="81"/>
        <v>0</v>
      </c>
      <c r="CA74" s="78">
        <f t="shared" si="82"/>
        <v>0</v>
      </c>
      <c r="CB74" s="78">
        <f t="shared" si="83"/>
        <v>0</v>
      </c>
      <c r="CC74" s="78">
        <f t="shared" si="84"/>
        <v>0</v>
      </c>
      <c r="CD74" s="78">
        <f t="shared" si="85"/>
        <v>0</v>
      </c>
      <c r="CE74" s="78">
        <f t="shared" si="86"/>
        <v>0</v>
      </c>
      <c r="CF74" s="78">
        <f t="shared" si="87"/>
        <v>0</v>
      </c>
      <c r="CG74" s="78">
        <f t="shared" si="88"/>
        <v>0</v>
      </c>
      <c r="CH74" s="78">
        <f t="shared" si="89"/>
        <v>0</v>
      </c>
      <c r="CI74" s="78">
        <f t="shared" si="90"/>
        <v>0</v>
      </c>
      <c r="CJ74" s="78">
        <f t="shared" si="91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5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56"/>
        <v/>
      </c>
      <c r="BB75" s="78" t="str">
        <f t="shared" si="57"/>
        <v/>
      </c>
      <c r="BC75" s="78" t="str">
        <f t="shared" si="58"/>
        <v/>
      </c>
      <c r="BD75" s="78" t="str">
        <f t="shared" si="59"/>
        <v/>
      </c>
      <c r="BE75" s="78" t="str">
        <f t="shared" si="60"/>
        <v/>
      </c>
      <c r="BF75" s="78" t="str">
        <f t="shared" si="61"/>
        <v/>
      </c>
      <c r="BG75" s="78" t="str">
        <f t="shared" si="62"/>
        <v/>
      </c>
      <c r="BH75" s="78" t="str">
        <f t="shared" si="63"/>
        <v/>
      </c>
      <c r="BI75" s="78" t="str">
        <f t="shared" si="64"/>
        <v/>
      </c>
      <c r="BJ75" s="78" t="str">
        <f t="shared" si="65"/>
        <v/>
      </c>
      <c r="BK75" s="78" t="str">
        <f t="shared" si="66"/>
        <v/>
      </c>
      <c r="BL75" s="78" t="str">
        <f t="shared" si="67"/>
        <v/>
      </c>
      <c r="BM75" s="78" t="str">
        <f t="shared" si="68"/>
        <v/>
      </c>
      <c r="BN75" s="78" t="str">
        <f t="shared" si="69"/>
        <v/>
      </c>
      <c r="BO75" s="78" t="str">
        <f t="shared" si="70"/>
        <v/>
      </c>
      <c r="BP75" s="78" t="str">
        <f t="shared" si="71"/>
        <v/>
      </c>
      <c r="BQ75" s="78" t="str">
        <f t="shared" si="72"/>
        <v/>
      </c>
      <c r="BR75" s="78" t="str">
        <f t="shared" si="73"/>
        <v/>
      </c>
      <c r="BS75" s="73">
        <f t="shared" si="74"/>
        <v>0</v>
      </c>
      <c r="BT75" s="78">
        <f t="shared" si="75"/>
        <v>0</v>
      </c>
      <c r="BU75" s="78">
        <f t="shared" si="76"/>
        <v>0</v>
      </c>
      <c r="BV75" s="78">
        <f t="shared" si="77"/>
        <v>0</v>
      </c>
      <c r="BW75" s="78">
        <f t="shared" si="78"/>
        <v>0</v>
      </c>
      <c r="BX75" s="78">
        <f t="shared" si="79"/>
        <v>0</v>
      </c>
      <c r="BY75" s="78">
        <f t="shared" si="80"/>
        <v>0</v>
      </c>
      <c r="BZ75" s="78">
        <f t="shared" si="81"/>
        <v>0</v>
      </c>
      <c r="CA75" s="78">
        <f t="shared" si="82"/>
        <v>0</v>
      </c>
      <c r="CB75" s="78">
        <f t="shared" si="83"/>
        <v>0</v>
      </c>
      <c r="CC75" s="78">
        <f t="shared" si="84"/>
        <v>0</v>
      </c>
      <c r="CD75" s="78">
        <f t="shared" si="85"/>
        <v>0</v>
      </c>
      <c r="CE75" s="78">
        <f t="shared" si="86"/>
        <v>0</v>
      </c>
      <c r="CF75" s="78">
        <f t="shared" si="87"/>
        <v>0</v>
      </c>
      <c r="CG75" s="78">
        <f t="shared" si="88"/>
        <v>0</v>
      </c>
      <c r="CH75" s="78">
        <f t="shared" si="89"/>
        <v>0</v>
      </c>
      <c r="CI75" s="78">
        <f t="shared" si="90"/>
        <v>0</v>
      </c>
      <c r="CJ75" s="78">
        <f t="shared" si="91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5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56"/>
        <v/>
      </c>
      <c r="BB76" s="78" t="str">
        <f t="shared" si="57"/>
        <v/>
      </c>
      <c r="BC76" s="78" t="str">
        <f t="shared" si="58"/>
        <v/>
      </c>
      <c r="BD76" s="78" t="str">
        <f t="shared" si="59"/>
        <v/>
      </c>
      <c r="BE76" s="78" t="str">
        <f t="shared" si="60"/>
        <v/>
      </c>
      <c r="BF76" s="78" t="str">
        <f t="shared" si="61"/>
        <v/>
      </c>
      <c r="BG76" s="78" t="str">
        <f t="shared" si="62"/>
        <v/>
      </c>
      <c r="BH76" s="78" t="str">
        <f t="shared" si="63"/>
        <v/>
      </c>
      <c r="BI76" s="78" t="str">
        <f t="shared" si="64"/>
        <v/>
      </c>
      <c r="BJ76" s="78" t="str">
        <f t="shared" si="65"/>
        <v/>
      </c>
      <c r="BK76" s="78" t="str">
        <f t="shared" si="66"/>
        <v/>
      </c>
      <c r="BL76" s="78" t="str">
        <f t="shared" si="67"/>
        <v/>
      </c>
      <c r="BM76" s="78" t="str">
        <f t="shared" si="68"/>
        <v/>
      </c>
      <c r="BN76" s="78" t="str">
        <f t="shared" si="69"/>
        <v/>
      </c>
      <c r="BO76" s="78" t="str">
        <f t="shared" si="70"/>
        <v/>
      </c>
      <c r="BP76" s="78" t="str">
        <f t="shared" si="71"/>
        <v/>
      </c>
      <c r="BQ76" s="78" t="str">
        <f t="shared" si="72"/>
        <v/>
      </c>
      <c r="BR76" s="78" t="str">
        <f t="shared" si="73"/>
        <v/>
      </c>
      <c r="BS76" s="73">
        <f t="shared" si="74"/>
        <v>0</v>
      </c>
      <c r="BT76" s="78">
        <f t="shared" si="75"/>
        <v>0</v>
      </c>
      <c r="BU76" s="78">
        <f t="shared" si="76"/>
        <v>0</v>
      </c>
      <c r="BV76" s="78">
        <f t="shared" si="77"/>
        <v>0</v>
      </c>
      <c r="BW76" s="78">
        <f t="shared" si="78"/>
        <v>0</v>
      </c>
      <c r="BX76" s="78">
        <f t="shared" si="79"/>
        <v>0</v>
      </c>
      <c r="BY76" s="78">
        <f t="shared" si="80"/>
        <v>0</v>
      </c>
      <c r="BZ76" s="78">
        <f t="shared" si="81"/>
        <v>0</v>
      </c>
      <c r="CA76" s="78">
        <f t="shared" si="82"/>
        <v>0</v>
      </c>
      <c r="CB76" s="78">
        <f t="shared" si="83"/>
        <v>0</v>
      </c>
      <c r="CC76" s="78">
        <f t="shared" si="84"/>
        <v>0</v>
      </c>
      <c r="CD76" s="78">
        <f t="shared" si="85"/>
        <v>0</v>
      </c>
      <c r="CE76" s="78">
        <f t="shared" si="86"/>
        <v>0</v>
      </c>
      <c r="CF76" s="78">
        <f t="shared" si="87"/>
        <v>0</v>
      </c>
      <c r="CG76" s="78">
        <f t="shared" si="88"/>
        <v>0</v>
      </c>
      <c r="CH76" s="78">
        <f t="shared" si="89"/>
        <v>0</v>
      </c>
      <c r="CI76" s="78">
        <f t="shared" si="90"/>
        <v>0</v>
      </c>
      <c r="CJ76" s="78">
        <f t="shared" si="91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2">+K77+M77+O77+Q77+S77+U77+W77+Y77+AA77+AC77+AE77+AG77+AI77+AK77</f>
        <v>0</v>
      </c>
      <c r="D77" s="99">
        <f t="shared" si="92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5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56"/>
        <v/>
      </c>
      <c r="BB77" s="78" t="str">
        <f t="shared" si="57"/>
        <v/>
      </c>
      <c r="BC77" s="78" t="str">
        <f t="shared" si="58"/>
        <v/>
      </c>
      <c r="BD77" s="78" t="str">
        <f t="shared" si="59"/>
        <v/>
      </c>
      <c r="BE77" s="78" t="str">
        <f t="shared" si="60"/>
        <v/>
      </c>
      <c r="BF77" s="78" t="str">
        <f t="shared" si="61"/>
        <v/>
      </c>
      <c r="BG77" s="78" t="str">
        <f t="shared" si="62"/>
        <v/>
      </c>
      <c r="BH77" s="78" t="str">
        <f t="shared" si="63"/>
        <v/>
      </c>
      <c r="BI77" s="78" t="str">
        <f t="shared" si="64"/>
        <v/>
      </c>
      <c r="BJ77" s="78" t="str">
        <f t="shared" si="65"/>
        <v/>
      </c>
      <c r="BK77" s="78" t="str">
        <f t="shared" si="66"/>
        <v/>
      </c>
      <c r="BL77" s="78" t="str">
        <f t="shared" si="67"/>
        <v/>
      </c>
      <c r="BM77" s="78" t="str">
        <f t="shared" si="68"/>
        <v/>
      </c>
      <c r="BN77" s="78" t="str">
        <f t="shared" si="69"/>
        <v/>
      </c>
      <c r="BO77" s="78" t="str">
        <f t="shared" si="70"/>
        <v/>
      </c>
      <c r="BP77" s="78" t="str">
        <f t="shared" si="71"/>
        <v/>
      </c>
      <c r="BQ77" s="78" t="str">
        <f t="shared" si="72"/>
        <v/>
      </c>
      <c r="BR77" s="78" t="str">
        <f t="shared" si="73"/>
        <v/>
      </c>
      <c r="BS77" s="73">
        <f t="shared" si="74"/>
        <v>0</v>
      </c>
      <c r="BT77" s="78">
        <f t="shared" si="75"/>
        <v>0</v>
      </c>
      <c r="BU77" s="78">
        <f t="shared" si="76"/>
        <v>0</v>
      </c>
      <c r="BV77" s="78">
        <f t="shared" si="77"/>
        <v>0</v>
      </c>
      <c r="BW77" s="78">
        <f t="shared" si="78"/>
        <v>0</v>
      </c>
      <c r="BX77" s="78">
        <f t="shared" si="79"/>
        <v>0</v>
      </c>
      <c r="BY77" s="78">
        <f t="shared" si="80"/>
        <v>0</v>
      </c>
      <c r="BZ77" s="78">
        <f t="shared" si="81"/>
        <v>0</v>
      </c>
      <c r="CA77" s="78">
        <f t="shared" si="82"/>
        <v>0</v>
      </c>
      <c r="CB77" s="78">
        <f t="shared" si="83"/>
        <v>0</v>
      </c>
      <c r="CC77" s="78">
        <f t="shared" si="84"/>
        <v>0</v>
      </c>
      <c r="CD77" s="78">
        <f t="shared" si="85"/>
        <v>0</v>
      </c>
      <c r="CE77" s="78">
        <f t="shared" si="86"/>
        <v>0</v>
      </c>
      <c r="CF77" s="78">
        <f t="shared" si="87"/>
        <v>0</v>
      </c>
      <c r="CG77" s="78">
        <f t="shared" si="88"/>
        <v>0</v>
      </c>
      <c r="CH77" s="78">
        <f t="shared" si="89"/>
        <v>0</v>
      </c>
      <c r="CI77" s="78">
        <f t="shared" si="90"/>
        <v>0</v>
      </c>
      <c r="CJ77" s="78">
        <f t="shared" si="91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2"/>
        <v>0</v>
      </c>
      <c r="D78" s="99">
        <f t="shared" si="92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5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56"/>
        <v/>
      </c>
      <c r="BB78" s="78" t="str">
        <f t="shared" si="57"/>
        <v/>
      </c>
      <c r="BC78" s="78" t="str">
        <f t="shared" si="58"/>
        <v/>
      </c>
      <c r="BD78" s="78" t="str">
        <f t="shared" si="59"/>
        <v/>
      </c>
      <c r="BE78" s="78" t="str">
        <f t="shared" si="60"/>
        <v/>
      </c>
      <c r="BF78" s="78" t="str">
        <f t="shared" si="61"/>
        <v/>
      </c>
      <c r="BG78" s="78" t="str">
        <f t="shared" si="62"/>
        <v/>
      </c>
      <c r="BH78" s="78" t="str">
        <f t="shared" si="63"/>
        <v/>
      </c>
      <c r="BI78" s="78" t="str">
        <f t="shared" si="64"/>
        <v/>
      </c>
      <c r="BJ78" s="78" t="str">
        <f t="shared" si="65"/>
        <v/>
      </c>
      <c r="BK78" s="78" t="str">
        <f t="shared" si="66"/>
        <v/>
      </c>
      <c r="BL78" s="78" t="str">
        <f t="shared" si="67"/>
        <v/>
      </c>
      <c r="BM78" s="78" t="str">
        <f t="shared" si="68"/>
        <v/>
      </c>
      <c r="BN78" s="78" t="str">
        <f t="shared" si="69"/>
        <v/>
      </c>
      <c r="BO78" s="78" t="str">
        <f t="shared" si="70"/>
        <v/>
      </c>
      <c r="BP78" s="78" t="str">
        <f t="shared" si="71"/>
        <v/>
      </c>
      <c r="BQ78" s="78" t="str">
        <f t="shared" si="72"/>
        <v/>
      </c>
      <c r="BR78" s="78" t="str">
        <f t="shared" si="73"/>
        <v/>
      </c>
      <c r="BS78" s="73">
        <f t="shared" si="74"/>
        <v>0</v>
      </c>
      <c r="BT78" s="78">
        <f t="shared" si="75"/>
        <v>0</v>
      </c>
      <c r="BU78" s="78">
        <f t="shared" si="76"/>
        <v>0</v>
      </c>
      <c r="BV78" s="78">
        <f t="shared" si="77"/>
        <v>0</v>
      </c>
      <c r="BW78" s="78">
        <f t="shared" si="78"/>
        <v>0</v>
      </c>
      <c r="BX78" s="78">
        <f t="shared" si="79"/>
        <v>0</v>
      </c>
      <c r="BY78" s="78">
        <f t="shared" si="80"/>
        <v>0</v>
      </c>
      <c r="BZ78" s="78">
        <f t="shared" si="81"/>
        <v>0</v>
      </c>
      <c r="CA78" s="78">
        <f t="shared" si="82"/>
        <v>0</v>
      </c>
      <c r="CB78" s="78">
        <f t="shared" si="83"/>
        <v>0</v>
      </c>
      <c r="CC78" s="78">
        <f t="shared" si="84"/>
        <v>0</v>
      </c>
      <c r="CD78" s="78">
        <f t="shared" si="85"/>
        <v>0</v>
      </c>
      <c r="CE78" s="78">
        <f t="shared" si="86"/>
        <v>0</v>
      </c>
      <c r="CF78" s="78">
        <f t="shared" si="87"/>
        <v>0</v>
      </c>
      <c r="CG78" s="78">
        <f t="shared" si="88"/>
        <v>0</v>
      </c>
      <c r="CH78" s="78">
        <f t="shared" si="89"/>
        <v>0</v>
      </c>
      <c r="CI78" s="78">
        <f t="shared" si="90"/>
        <v>0</v>
      </c>
      <c r="CJ78" s="78">
        <f t="shared" si="91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2"/>
        <v>0</v>
      </c>
      <c r="D79" s="99">
        <f t="shared" si="92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5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56"/>
        <v/>
      </c>
      <c r="BB79" s="78" t="str">
        <f t="shared" si="57"/>
        <v/>
      </c>
      <c r="BC79" s="78" t="str">
        <f t="shared" si="58"/>
        <v/>
      </c>
      <c r="BD79" s="78" t="str">
        <f t="shared" si="59"/>
        <v/>
      </c>
      <c r="BE79" s="78" t="str">
        <f t="shared" si="60"/>
        <v/>
      </c>
      <c r="BF79" s="78" t="str">
        <f t="shared" si="61"/>
        <v/>
      </c>
      <c r="BG79" s="78" t="str">
        <f t="shared" si="62"/>
        <v/>
      </c>
      <c r="BH79" s="78" t="str">
        <f t="shared" si="63"/>
        <v/>
      </c>
      <c r="BI79" s="78" t="str">
        <f t="shared" si="64"/>
        <v/>
      </c>
      <c r="BJ79" s="78" t="str">
        <f t="shared" si="65"/>
        <v/>
      </c>
      <c r="BK79" s="78" t="str">
        <f t="shared" si="66"/>
        <v/>
      </c>
      <c r="BL79" s="78" t="str">
        <f t="shared" si="67"/>
        <v/>
      </c>
      <c r="BM79" s="78" t="str">
        <f t="shared" si="68"/>
        <v/>
      </c>
      <c r="BN79" s="78" t="str">
        <f t="shared" si="69"/>
        <v/>
      </c>
      <c r="BO79" s="78" t="str">
        <f t="shared" si="70"/>
        <v/>
      </c>
      <c r="BP79" s="78" t="str">
        <f t="shared" si="71"/>
        <v/>
      </c>
      <c r="BQ79" s="78" t="str">
        <f t="shared" si="72"/>
        <v/>
      </c>
      <c r="BR79" s="78" t="str">
        <f t="shared" si="73"/>
        <v/>
      </c>
      <c r="BS79" s="73">
        <f t="shared" si="74"/>
        <v>0</v>
      </c>
      <c r="BT79" s="78">
        <f t="shared" si="75"/>
        <v>0</v>
      </c>
      <c r="BU79" s="78">
        <f t="shared" si="76"/>
        <v>0</v>
      </c>
      <c r="BV79" s="78">
        <f t="shared" si="77"/>
        <v>0</v>
      </c>
      <c r="BW79" s="78">
        <f t="shared" si="78"/>
        <v>0</v>
      </c>
      <c r="BX79" s="78">
        <f t="shared" si="79"/>
        <v>0</v>
      </c>
      <c r="BY79" s="78">
        <f t="shared" si="80"/>
        <v>0</v>
      </c>
      <c r="BZ79" s="78">
        <f t="shared" si="81"/>
        <v>0</v>
      </c>
      <c r="CA79" s="78">
        <f t="shared" si="82"/>
        <v>0</v>
      </c>
      <c r="CB79" s="78">
        <f t="shared" si="83"/>
        <v>0</v>
      </c>
      <c r="CC79" s="78">
        <f t="shared" si="84"/>
        <v>0</v>
      </c>
      <c r="CD79" s="78">
        <f t="shared" si="85"/>
        <v>0</v>
      </c>
      <c r="CE79" s="78">
        <f t="shared" si="86"/>
        <v>0</v>
      </c>
      <c r="CF79" s="78">
        <f t="shared" si="87"/>
        <v>0</v>
      </c>
      <c r="CG79" s="78">
        <f t="shared" si="88"/>
        <v>0</v>
      </c>
      <c r="CH79" s="78">
        <f t="shared" si="89"/>
        <v>0</v>
      </c>
      <c r="CI79" s="78">
        <f t="shared" si="90"/>
        <v>0</v>
      </c>
      <c r="CJ79" s="78">
        <f t="shared" si="91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5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56"/>
        <v/>
      </c>
      <c r="BB80" s="78" t="str">
        <f t="shared" si="57"/>
        <v/>
      </c>
      <c r="BC80" s="78" t="str">
        <f t="shared" si="58"/>
        <v/>
      </c>
      <c r="BD80" s="78" t="str">
        <f t="shared" si="59"/>
        <v/>
      </c>
      <c r="BE80" s="78" t="str">
        <f t="shared" si="60"/>
        <v/>
      </c>
      <c r="BF80" s="78" t="str">
        <f t="shared" si="61"/>
        <v/>
      </c>
      <c r="BG80" s="78" t="str">
        <f t="shared" si="62"/>
        <v/>
      </c>
      <c r="BH80" s="78" t="str">
        <f t="shared" si="63"/>
        <v/>
      </c>
      <c r="BI80" s="78" t="str">
        <f t="shared" si="64"/>
        <v/>
      </c>
      <c r="BJ80" s="78" t="str">
        <f t="shared" si="65"/>
        <v/>
      </c>
      <c r="BK80" s="78" t="str">
        <f t="shared" si="66"/>
        <v/>
      </c>
      <c r="BL80" s="78" t="str">
        <f t="shared" si="67"/>
        <v/>
      </c>
      <c r="BM80" s="78" t="str">
        <f t="shared" si="68"/>
        <v/>
      </c>
      <c r="BN80" s="78" t="str">
        <f t="shared" si="69"/>
        <v/>
      </c>
      <c r="BO80" s="78" t="str">
        <f t="shared" si="70"/>
        <v/>
      </c>
      <c r="BP80" s="78" t="str">
        <f t="shared" si="71"/>
        <v/>
      </c>
      <c r="BQ80" s="78" t="str">
        <f t="shared" si="72"/>
        <v/>
      </c>
      <c r="BR80" s="78" t="str">
        <f t="shared" si="73"/>
        <v/>
      </c>
      <c r="BS80" s="73">
        <f t="shared" si="74"/>
        <v>0</v>
      </c>
      <c r="BT80" s="78">
        <f t="shared" si="75"/>
        <v>0</v>
      </c>
      <c r="BU80" s="78">
        <f t="shared" si="76"/>
        <v>0</v>
      </c>
      <c r="BV80" s="78">
        <f t="shared" si="77"/>
        <v>0</v>
      </c>
      <c r="BW80" s="78">
        <f t="shared" si="78"/>
        <v>0</v>
      </c>
      <c r="BX80" s="78">
        <f t="shared" si="79"/>
        <v>0</v>
      </c>
      <c r="BY80" s="78">
        <f t="shared" si="80"/>
        <v>0</v>
      </c>
      <c r="BZ80" s="78">
        <f t="shared" si="81"/>
        <v>0</v>
      </c>
      <c r="CA80" s="78">
        <f t="shared" si="82"/>
        <v>0</v>
      </c>
      <c r="CB80" s="78">
        <f t="shared" si="83"/>
        <v>0</v>
      </c>
      <c r="CC80" s="78">
        <f t="shared" si="84"/>
        <v>0</v>
      </c>
      <c r="CD80" s="78">
        <f t="shared" si="85"/>
        <v>0</v>
      </c>
      <c r="CE80" s="78">
        <f t="shared" si="86"/>
        <v>0</v>
      </c>
      <c r="CF80" s="78">
        <f t="shared" si="87"/>
        <v>0</v>
      </c>
      <c r="CG80" s="78">
        <f t="shared" si="88"/>
        <v>0</v>
      </c>
      <c r="CH80" s="78">
        <f t="shared" si="89"/>
        <v>0</v>
      </c>
      <c r="CI80" s="78">
        <f t="shared" si="90"/>
        <v>0</v>
      </c>
      <c r="CJ80" s="78">
        <f t="shared" si="91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5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56"/>
        <v/>
      </c>
      <c r="BB81" s="78" t="str">
        <f t="shared" si="57"/>
        <v/>
      </c>
      <c r="BC81" s="78" t="str">
        <f t="shared" si="58"/>
        <v/>
      </c>
      <c r="BD81" s="78" t="str">
        <f t="shared" si="59"/>
        <v/>
      </c>
      <c r="BE81" s="78" t="str">
        <f t="shared" si="60"/>
        <v/>
      </c>
      <c r="BF81" s="78" t="str">
        <f t="shared" si="61"/>
        <v/>
      </c>
      <c r="BG81" s="78" t="str">
        <f t="shared" si="62"/>
        <v/>
      </c>
      <c r="BH81" s="78" t="str">
        <f t="shared" si="63"/>
        <v/>
      </c>
      <c r="BI81" s="78" t="str">
        <f t="shared" si="64"/>
        <v/>
      </c>
      <c r="BJ81" s="78" t="str">
        <f t="shared" si="65"/>
        <v/>
      </c>
      <c r="BK81" s="78" t="str">
        <f t="shared" si="66"/>
        <v/>
      </c>
      <c r="BL81" s="78" t="str">
        <f t="shared" si="67"/>
        <v/>
      </c>
      <c r="BM81" s="78" t="str">
        <f t="shared" si="68"/>
        <v/>
      </c>
      <c r="BN81" s="78" t="str">
        <f t="shared" si="69"/>
        <v/>
      </c>
      <c r="BO81" s="78" t="str">
        <f t="shared" si="70"/>
        <v/>
      </c>
      <c r="BP81" s="78" t="str">
        <f t="shared" si="71"/>
        <v/>
      </c>
      <c r="BQ81" s="78" t="str">
        <f t="shared" si="72"/>
        <v/>
      </c>
      <c r="BR81" s="78" t="str">
        <f t="shared" si="73"/>
        <v/>
      </c>
      <c r="BS81" s="73">
        <f t="shared" si="74"/>
        <v>0</v>
      </c>
      <c r="BT81" s="78">
        <f t="shared" si="75"/>
        <v>0</v>
      </c>
      <c r="BU81" s="78">
        <f t="shared" si="76"/>
        <v>0</v>
      </c>
      <c r="BV81" s="78">
        <f t="shared" si="77"/>
        <v>0</v>
      </c>
      <c r="BW81" s="78">
        <f t="shared" si="78"/>
        <v>0</v>
      </c>
      <c r="BX81" s="78">
        <f t="shared" si="79"/>
        <v>0</v>
      </c>
      <c r="BY81" s="78">
        <f t="shared" si="80"/>
        <v>0</v>
      </c>
      <c r="BZ81" s="78">
        <f t="shared" si="81"/>
        <v>0</v>
      </c>
      <c r="CA81" s="78">
        <f t="shared" si="82"/>
        <v>0</v>
      </c>
      <c r="CB81" s="78">
        <f t="shared" si="83"/>
        <v>0</v>
      </c>
      <c r="CC81" s="78">
        <f t="shared" si="84"/>
        <v>0</v>
      </c>
      <c r="CD81" s="78">
        <f t="shared" si="85"/>
        <v>0</v>
      </c>
      <c r="CE81" s="78">
        <f t="shared" si="86"/>
        <v>0</v>
      </c>
      <c r="CF81" s="78">
        <f t="shared" si="87"/>
        <v>0</v>
      </c>
      <c r="CG81" s="78">
        <f t="shared" si="88"/>
        <v>0</v>
      </c>
      <c r="CH81" s="78">
        <f t="shared" si="89"/>
        <v>0</v>
      </c>
      <c r="CI81" s="78">
        <f t="shared" si="90"/>
        <v>0</v>
      </c>
      <c r="CJ81" s="78">
        <f t="shared" si="91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5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56"/>
        <v/>
      </c>
      <c r="BB82" s="78" t="str">
        <f t="shared" si="57"/>
        <v/>
      </c>
      <c r="BC82" s="78" t="str">
        <f t="shared" si="58"/>
        <v/>
      </c>
      <c r="BD82" s="78" t="str">
        <f t="shared" si="59"/>
        <v/>
      </c>
      <c r="BE82" s="78" t="str">
        <f t="shared" si="60"/>
        <v/>
      </c>
      <c r="BF82" s="78" t="str">
        <f t="shared" si="61"/>
        <v/>
      </c>
      <c r="BG82" s="78" t="str">
        <f t="shared" si="62"/>
        <v/>
      </c>
      <c r="BH82" s="78" t="str">
        <f t="shared" si="63"/>
        <v/>
      </c>
      <c r="BI82" s="78" t="str">
        <f t="shared" si="64"/>
        <v/>
      </c>
      <c r="BJ82" s="78" t="str">
        <f t="shared" si="65"/>
        <v/>
      </c>
      <c r="BK82" s="78" t="str">
        <f t="shared" si="66"/>
        <v/>
      </c>
      <c r="BL82" s="78" t="str">
        <f t="shared" si="67"/>
        <v/>
      </c>
      <c r="BM82" s="78" t="str">
        <f t="shared" si="68"/>
        <v/>
      </c>
      <c r="BN82" s="78" t="str">
        <f t="shared" si="69"/>
        <v/>
      </c>
      <c r="BO82" s="78" t="str">
        <f t="shared" si="70"/>
        <v/>
      </c>
      <c r="BP82" s="78" t="str">
        <f t="shared" si="71"/>
        <v/>
      </c>
      <c r="BQ82" s="78" t="str">
        <f t="shared" si="72"/>
        <v/>
      </c>
      <c r="BR82" s="78" t="str">
        <f t="shared" si="73"/>
        <v/>
      </c>
      <c r="BS82" s="73">
        <f t="shared" si="74"/>
        <v>0</v>
      </c>
      <c r="BT82" s="78">
        <f t="shared" si="75"/>
        <v>0</v>
      </c>
      <c r="BU82" s="78">
        <f t="shared" si="76"/>
        <v>0</v>
      </c>
      <c r="BV82" s="78">
        <f t="shared" si="77"/>
        <v>0</v>
      </c>
      <c r="BW82" s="78">
        <f t="shared" si="78"/>
        <v>0</v>
      </c>
      <c r="BX82" s="78">
        <f t="shared" si="79"/>
        <v>0</v>
      </c>
      <c r="BY82" s="78">
        <f t="shared" si="80"/>
        <v>0</v>
      </c>
      <c r="BZ82" s="78">
        <f t="shared" si="81"/>
        <v>0</v>
      </c>
      <c r="CA82" s="78">
        <f t="shared" si="82"/>
        <v>0</v>
      </c>
      <c r="CB82" s="78">
        <f t="shared" si="83"/>
        <v>0</v>
      </c>
      <c r="CC82" s="78">
        <f t="shared" si="84"/>
        <v>0</v>
      </c>
      <c r="CD82" s="78">
        <f t="shared" si="85"/>
        <v>0</v>
      </c>
      <c r="CE82" s="78">
        <f t="shared" si="86"/>
        <v>0</v>
      </c>
      <c r="CF82" s="78">
        <f t="shared" si="87"/>
        <v>0</v>
      </c>
      <c r="CG82" s="78">
        <f t="shared" si="88"/>
        <v>0</v>
      </c>
      <c r="CH82" s="78">
        <f t="shared" si="89"/>
        <v>0</v>
      </c>
      <c r="CI82" s="78">
        <f t="shared" si="90"/>
        <v>0</v>
      </c>
      <c r="CJ82" s="78">
        <f t="shared" si="91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5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56"/>
        <v/>
      </c>
      <c r="BB83" s="78" t="str">
        <f t="shared" si="57"/>
        <v/>
      </c>
      <c r="BC83" s="78" t="str">
        <f t="shared" si="58"/>
        <v/>
      </c>
      <c r="BD83" s="78" t="str">
        <f t="shared" si="59"/>
        <v/>
      </c>
      <c r="BE83" s="78" t="str">
        <f t="shared" si="60"/>
        <v/>
      </c>
      <c r="BF83" s="78" t="str">
        <f t="shared" si="61"/>
        <v/>
      </c>
      <c r="BG83" s="78" t="str">
        <f t="shared" si="62"/>
        <v/>
      </c>
      <c r="BH83" s="78" t="str">
        <f t="shared" si="63"/>
        <v/>
      </c>
      <c r="BI83" s="78" t="str">
        <f t="shared" si="64"/>
        <v/>
      </c>
      <c r="BJ83" s="78" t="str">
        <f t="shared" si="65"/>
        <v/>
      </c>
      <c r="BK83" s="78" t="str">
        <f t="shared" si="66"/>
        <v/>
      </c>
      <c r="BL83" s="78" t="str">
        <f t="shared" si="67"/>
        <v/>
      </c>
      <c r="BM83" s="78" t="str">
        <f t="shared" si="68"/>
        <v/>
      </c>
      <c r="BN83" s="78" t="str">
        <f t="shared" si="69"/>
        <v/>
      </c>
      <c r="BO83" s="78" t="str">
        <f t="shared" si="70"/>
        <v/>
      </c>
      <c r="BP83" s="78" t="str">
        <f t="shared" si="71"/>
        <v/>
      </c>
      <c r="BQ83" s="78" t="str">
        <f t="shared" si="72"/>
        <v/>
      </c>
      <c r="BR83" s="78" t="str">
        <f t="shared" si="73"/>
        <v/>
      </c>
      <c r="BS83" s="73">
        <f t="shared" si="74"/>
        <v>0</v>
      </c>
      <c r="BT83" s="78">
        <f t="shared" si="75"/>
        <v>0</v>
      </c>
      <c r="BU83" s="78">
        <f t="shared" si="76"/>
        <v>0</v>
      </c>
      <c r="BV83" s="78">
        <f t="shared" si="77"/>
        <v>0</v>
      </c>
      <c r="BW83" s="78">
        <f t="shared" si="78"/>
        <v>0</v>
      </c>
      <c r="BX83" s="78">
        <f t="shared" si="79"/>
        <v>0</v>
      </c>
      <c r="BY83" s="78">
        <f t="shared" si="80"/>
        <v>0</v>
      </c>
      <c r="BZ83" s="78">
        <f t="shared" si="81"/>
        <v>0</v>
      </c>
      <c r="CA83" s="78">
        <f t="shared" si="82"/>
        <v>0</v>
      </c>
      <c r="CB83" s="78">
        <f t="shared" si="83"/>
        <v>0</v>
      </c>
      <c r="CC83" s="78">
        <f t="shared" si="84"/>
        <v>0</v>
      </c>
      <c r="CD83" s="78">
        <f t="shared" si="85"/>
        <v>0</v>
      </c>
      <c r="CE83" s="78">
        <f t="shared" si="86"/>
        <v>0</v>
      </c>
      <c r="CF83" s="78">
        <f t="shared" si="87"/>
        <v>0</v>
      </c>
      <c r="CG83" s="78">
        <f t="shared" si="88"/>
        <v>0</v>
      </c>
      <c r="CH83" s="78">
        <f t="shared" si="89"/>
        <v>0</v>
      </c>
      <c r="CI83" s="78">
        <f t="shared" si="90"/>
        <v>0</v>
      </c>
      <c r="CJ83" s="78">
        <f t="shared" si="91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5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56"/>
        <v/>
      </c>
      <c r="BB84" s="78" t="str">
        <f t="shared" si="57"/>
        <v/>
      </c>
      <c r="BC84" s="78" t="str">
        <f t="shared" si="58"/>
        <v/>
      </c>
      <c r="BD84" s="78" t="str">
        <f t="shared" si="59"/>
        <v/>
      </c>
      <c r="BE84" s="78" t="str">
        <f t="shared" si="60"/>
        <v/>
      </c>
      <c r="BF84" s="78" t="str">
        <f t="shared" si="61"/>
        <v/>
      </c>
      <c r="BG84" s="78" t="str">
        <f t="shared" si="62"/>
        <v/>
      </c>
      <c r="BH84" s="78" t="str">
        <f t="shared" si="63"/>
        <v/>
      </c>
      <c r="BI84" s="78" t="str">
        <f t="shared" si="64"/>
        <v/>
      </c>
      <c r="BJ84" s="78" t="str">
        <f t="shared" si="65"/>
        <v/>
      </c>
      <c r="BK84" s="78" t="str">
        <f t="shared" si="66"/>
        <v/>
      </c>
      <c r="BL84" s="78" t="str">
        <f t="shared" si="67"/>
        <v/>
      </c>
      <c r="BM84" s="78" t="str">
        <f t="shared" si="68"/>
        <v/>
      </c>
      <c r="BN84" s="78" t="str">
        <f t="shared" si="69"/>
        <v/>
      </c>
      <c r="BO84" s="78" t="str">
        <f t="shared" si="70"/>
        <v/>
      </c>
      <c r="BP84" s="78" t="str">
        <f t="shared" si="71"/>
        <v/>
      </c>
      <c r="BQ84" s="78" t="str">
        <f t="shared" si="72"/>
        <v/>
      </c>
      <c r="BR84" s="78" t="str">
        <f t="shared" si="73"/>
        <v/>
      </c>
      <c r="BS84" s="73">
        <f t="shared" si="74"/>
        <v>0</v>
      </c>
      <c r="BT84" s="78">
        <f t="shared" si="75"/>
        <v>0</v>
      </c>
      <c r="BU84" s="78">
        <f t="shared" si="76"/>
        <v>0</v>
      </c>
      <c r="BV84" s="78">
        <f t="shared" si="77"/>
        <v>0</v>
      </c>
      <c r="BW84" s="78">
        <f t="shared" si="78"/>
        <v>0</v>
      </c>
      <c r="BX84" s="78">
        <f t="shared" si="79"/>
        <v>0</v>
      </c>
      <c r="BY84" s="78">
        <f t="shared" si="80"/>
        <v>0</v>
      </c>
      <c r="BZ84" s="78">
        <f t="shared" si="81"/>
        <v>0</v>
      </c>
      <c r="CA84" s="78">
        <f t="shared" si="82"/>
        <v>0</v>
      </c>
      <c r="CB84" s="78">
        <f t="shared" si="83"/>
        <v>0</v>
      </c>
      <c r="CC84" s="78">
        <f t="shared" si="84"/>
        <v>0</v>
      </c>
      <c r="CD84" s="78">
        <f t="shared" si="85"/>
        <v>0</v>
      </c>
      <c r="CE84" s="78">
        <f t="shared" si="86"/>
        <v>0</v>
      </c>
      <c r="CF84" s="78">
        <f t="shared" si="87"/>
        <v>0</v>
      </c>
      <c r="CG84" s="78">
        <f t="shared" si="88"/>
        <v>0</v>
      </c>
      <c r="CH84" s="78">
        <f t="shared" si="89"/>
        <v>0</v>
      </c>
      <c r="CI84" s="78">
        <f t="shared" si="90"/>
        <v>0</v>
      </c>
      <c r="CJ84" s="78">
        <f t="shared" si="91"/>
        <v>0</v>
      </c>
      <c r="CK84" s="3"/>
    </row>
    <row r="85" spans="1:89" s="15" customFormat="1" ht="15.75" customHeight="1" x14ac:dyDescent="0.15">
      <c r="A85" s="81" t="s">
        <v>63</v>
      </c>
      <c r="B85" s="82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5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56"/>
        <v/>
      </c>
      <c r="BB85" s="78" t="str">
        <f t="shared" si="57"/>
        <v/>
      </c>
      <c r="BC85" s="78" t="str">
        <f t="shared" si="58"/>
        <v/>
      </c>
      <c r="BD85" s="78" t="str">
        <f t="shared" si="59"/>
        <v/>
      </c>
      <c r="BE85" s="78" t="str">
        <f t="shared" si="60"/>
        <v/>
      </c>
      <c r="BF85" s="78" t="str">
        <f t="shared" si="61"/>
        <v/>
      </c>
      <c r="BG85" s="78" t="str">
        <f t="shared" si="62"/>
        <v/>
      </c>
      <c r="BH85" s="78" t="str">
        <f t="shared" si="63"/>
        <v/>
      </c>
      <c r="BI85" s="78" t="str">
        <f t="shared" si="64"/>
        <v/>
      </c>
      <c r="BJ85" s="78" t="str">
        <f t="shared" si="65"/>
        <v/>
      </c>
      <c r="BK85" s="78" t="str">
        <f t="shared" si="66"/>
        <v/>
      </c>
      <c r="BL85" s="78" t="str">
        <f t="shared" si="67"/>
        <v/>
      </c>
      <c r="BM85" s="78" t="str">
        <f t="shared" si="68"/>
        <v/>
      </c>
      <c r="BN85" s="78" t="str">
        <f t="shared" si="69"/>
        <v/>
      </c>
      <c r="BO85" s="78" t="str">
        <f t="shared" si="70"/>
        <v/>
      </c>
      <c r="BP85" s="78" t="str">
        <f t="shared" si="71"/>
        <v/>
      </c>
      <c r="BQ85" s="78" t="str">
        <f t="shared" si="72"/>
        <v/>
      </c>
      <c r="BR85" s="78" t="str">
        <f t="shared" si="73"/>
        <v/>
      </c>
      <c r="BS85" s="73">
        <f t="shared" si="74"/>
        <v>0</v>
      </c>
      <c r="BT85" s="78">
        <f t="shared" si="75"/>
        <v>0</v>
      </c>
      <c r="BU85" s="78">
        <f t="shared" si="76"/>
        <v>0</v>
      </c>
      <c r="BV85" s="78">
        <f t="shared" si="77"/>
        <v>0</v>
      </c>
      <c r="BW85" s="78">
        <f t="shared" si="78"/>
        <v>0</v>
      </c>
      <c r="BX85" s="78">
        <f t="shared" si="79"/>
        <v>0</v>
      </c>
      <c r="BY85" s="78">
        <f t="shared" si="80"/>
        <v>0</v>
      </c>
      <c r="BZ85" s="78">
        <f t="shared" si="81"/>
        <v>0</v>
      </c>
      <c r="CA85" s="78">
        <f t="shared" si="82"/>
        <v>0</v>
      </c>
      <c r="CB85" s="78">
        <f t="shared" si="83"/>
        <v>0</v>
      </c>
      <c r="CC85" s="78">
        <f t="shared" si="84"/>
        <v>0</v>
      </c>
      <c r="CD85" s="78">
        <f t="shared" si="85"/>
        <v>0</v>
      </c>
      <c r="CE85" s="78">
        <f t="shared" si="86"/>
        <v>0</v>
      </c>
      <c r="CF85" s="78">
        <f t="shared" si="87"/>
        <v>0</v>
      </c>
      <c r="CG85" s="78">
        <f t="shared" si="88"/>
        <v>0</v>
      </c>
      <c r="CH85" s="78">
        <f t="shared" si="89"/>
        <v>0</v>
      </c>
      <c r="CI85" s="78">
        <f t="shared" si="90"/>
        <v>0</v>
      </c>
      <c r="CJ85" s="78">
        <f t="shared" si="91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5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56"/>
        <v/>
      </c>
      <c r="BB86" s="78" t="str">
        <f t="shared" si="57"/>
        <v/>
      </c>
      <c r="BC86" s="78" t="str">
        <f t="shared" si="58"/>
        <v/>
      </c>
      <c r="BD86" s="78" t="str">
        <f t="shared" si="59"/>
        <v/>
      </c>
      <c r="BE86" s="78" t="str">
        <f t="shared" si="60"/>
        <v/>
      </c>
      <c r="BF86" s="78" t="str">
        <f t="shared" si="61"/>
        <v/>
      </c>
      <c r="BG86" s="78" t="str">
        <f t="shared" si="62"/>
        <v/>
      </c>
      <c r="BH86" s="78" t="str">
        <f t="shared" si="63"/>
        <v/>
      </c>
      <c r="BI86" s="78" t="str">
        <f t="shared" si="64"/>
        <v/>
      </c>
      <c r="BJ86" s="78" t="str">
        <f t="shared" si="65"/>
        <v/>
      </c>
      <c r="BK86" s="78" t="str">
        <f t="shared" si="66"/>
        <v/>
      </c>
      <c r="BL86" s="78" t="str">
        <f t="shared" si="67"/>
        <v/>
      </c>
      <c r="BM86" s="78" t="str">
        <f t="shared" si="68"/>
        <v/>
      </c>
      <c r="BN86" s="78" t="str">
        <f t="shared" si="69"/>
        <v/>
      </c>
      <c r="BO86" s="78" t="str">
        <f t="shared" si="70"/>
        <v/>
      </c>
      <c r="BP86" s="78" t="str">
        <f t="shared" si="71"/>
        <v/>
      </c>
      <c r="BQ86" s="78" t="str">
        <f t="shared" si="72"/>
        <v/>
      </c>
      <c r="BR86" s="78" t="str">
        <f t="shared" si="73"/>
        <v/>
      </c>
      <c r="BS86" s="73">
        <f t="shared" si="74"/>
        <v>0</v>
      </c>
      <c r="BT86" s="78">
        <f t="shared" si="75"/>
        <v>0</v>
      </c>
      <c r="BU86" s="78">
        <f t="shared" si="76"/>
        <v>0</v>
      </c>
      <c r="BV86" s="78">
        <f t="shared" si="77"/>
        <v>0</v>
      </c>
      <c r="BW86" s="78">
        <f t="shared" si="78"/>
        <v>0</v>
      </c>
      <c r="BX86" s="78">
        <f t="shared" si="79"/>
        <v>0</v>
      </c>
      <c r="BY86" s="78">
        <f t="shared" si="80"/>
        <v>0</v>
      </c>
      <c r="BZ86" s="78">
        <f t="shared" si="81"/>
        <v>0</v>
      </c>
      <c r="CA86" s="78">
        <f t="shared" si="82"/>
        <v>0</v>
      </c>
      <c r="CB86" s="78">
        <f t="shared" si="83"/>
        <v>0</v>
      </c>
      <c r="CC86" s="78">
        <f t="shared" si="84"/>
        <v>0</v>
      </c>
      <c r="CD86" s="78">
        <f t="shared" si="85"/>
        <v>0</v>
      </c>
      <c r="CE86" s="78">
        <f t="shared" si="86"/>
        <v>0</v>
      </c>
      <c r="CF86" s="78">
        <f t="shared" si="87"/>
        <v>0</v>
      </c>
      <c r="CG86" s="78">
        <f t="shared" si="88"/>
        <v>0</v>
      </c>
      <c r="CH86" s="78">
        <f t="shared" si="89"/>
        <v>0</v>
      </c>
      <c r="CI86" s="78">
        <f t="shared" si="90"/>
        <v>0</v>
      </c>
      <c r="CJ86" s="78">
        <f t="shared" si="91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54">
        <f>+'ENERO '!B89+FEBRERO!B89+MARZO!B89+ABRIL!B89+MAYO!B89+JUNIO!B89+JULIO!B89+AGOSTO!B89+SEPTIEMBRE!B89+OCTUBRE!B89+NOVIEMBRE!B89+DICIEMBRE!B89</f>
        <v>0</v>
      </c>
      <c r="C89" s="54">
        <f>+'ENERO '!C89+FEBRERO!C89+MARZO!C89+ABRIL!C89+MAYO!C89+JUNIO!C89+JULIO!C89+AGOSTO!C89+SEPTIEMBRE!C89+OCTUBRE!C89+NOVIEMBRE!C89+DICIEMBRE!C89</f>
        <v>0</v>
      </c>
      <c r="D89" s="54">
        <f>+'ENERO '!D89+FEBRERO!D89+MARZO!D89+ABRIL!D89+MAYO!D89+JUNIO!D89+JULIO!D89+AGOSTO!D89+SEPTIEMBRE!D89+OCTUBRE!D89+NOVIEMBRE!D89+DICIEMBRE!D89</f>
        <v>0</v>
      </c>
      <c r="E89" s="54">
        <f>+'ENERO '!E89+FEBRERO!E89+MARZO!E89+ABRIL!E89+MAYO!E89+JUNIO!E89+JULIO!E89+AGOSTO!E89+SEPTIEMBRE!E89+OCTUBRE!E89+NOVIEMBRE!E89+DICIEMBRE!E89</f>
        <v>0</v>
      </c>
      <c r="F89" s="54">
        <f>+'ENERO '!F89+FEBRERO!F89+MARZO!F89+ABRIL!F89+MAYO!F89+JUNIO!F89+JULIO!F89+AGOSTO!F89+SEPTIEMBRE!F89+OCTUBRE!F89+NOVIEMBRE!F89+DICIEMBRE!F89</f>
        <v>0</v>
      </c>
      <c r="G89" s="54">
        <f>+'ENERO '!G89+FEBRERO!G89+MARZO!G89+ABRIL!G89+MAYO!G89+JUNIO!G89+JULIO!G89+AGOSTO!G89+SEPTIEMBRE!G89+OCTUBRE!G89+NOVIEMBRE!G89+DICIEMBRE!G89</f>
        <v>0</v>
      </c>
    </row>
    <row r="90" spans="1:89" ht="24.75" customHeight="1" x14ac:dyDescent="0.15">
      <c r="A90" s="113" t="s">
        <v>87</v>
      </c>
      <c r="B90" s="54">
        <f>+'ENERO '!B90+FEBRERO!B90+MARZO!B90+ABRIL!B90+MAYO!B90+JUNIO!B90+JULIO!B90+AGOSTO!B90+SEPTIEMBRE!B90+OCTUBRE!B90+NOVIEMBRE!B90+DICIEMBRE!B90</f>
        <v>0</v>
      </c>
      <c r="C90" s="54">
        <f>+'ENERO '!C90+FEBRERO!C90+MARZO!C90+ABRIL!C90+MAYO!C90+JUNIO!C90+JULIO!C90+AGOSTO!C90+SEPTIEMBRE!C90+OCTUBRE!C90+NOVIEMBRE!C90+DICIEMBRE!C90</f>
        <v>0</v>
      </c>
      <c r="D90" s="54">
        <f>+'ENERO '!D90+FEBRERO!D90+MARZO!D90+ABRIL!D90+MAYO!D90+JUNIO!D90+JULIO!D90+AGOSTO!D90+SEPTIEMBRE!D90+OCTUBRE!D90+NOVIEMBRE!D90+DICIEMBRE!D90</f>
        <v>0</v>
      </c>
      <c r="E90" s="54">
        <f>+'ENERO '!E90+FEBRERO!E90+MARZO!E90+ABRIL!E90+MAYO!E90+JUNIO!E90+JULIO!E90+AGOSTO!E90+SEPTIEMBRE!E90+OCTUBRE!E90+NOVIEMBRE!E90+DICIEMBRE!E90</f>
        <v>0</v>
      </c>
      <c r="F90" s="54">
        <f>+'ENERO '!F90+FEBRERO!F90+MARZO!F90+ABRIL!F90+MAYO!F90+JUNIO!F90+JULIO!F90+AGOSTO!F90+SEPTIEMBRE!F90+OCTUBRE!F90+NOVIEMBRE!F90+DICIEMBRE!F90</f>
        <v>0</v>
      </c>
      <c r="G90" s="54">
        <f>+'ENERO '!G90+FEBRERO!G90+MARZO!G90+ABRIL!G90+MAYO!G90+JUNIO!G90+JULIO!G90+AGOSTO!G90+SEPTIEMBRE!G90+OCTUBRE!G90+NOVIEMBRE!G90+DICIEMBRE!G90</f>
        <v>0</v>
      </c>
    </row>
    <row r="91" spans="1:89" ht="23.25" customHeight="1" x14ac:dyDescent="0.15">
      <c r="A91" s="113" t="s">
        <v>88</v>
      </c>
      <c r="B91" s="54">
        <f>+'ENERO '!B91+FEBRERO!B91+MARZO!B91+ABRIL!B91+MAYO!B91+JUNIO!B91+JULIO!B91+AGOSTO!B91+SEPTIEMBRE!B91+OCTUBRE!B91+NOVIEMBRE!B91+DICIEMBRE!B91</f>
        <v>0</v>
      </c>
      <c r="C91" s="54">
        <f>+'ENERO '!C91+FEBRERO!C91+MARZO!C91+ABRIL!C91+MAYO!C91+JUNIO!C91+JULIO!C91+AGOSTO!C91+SEPTIEMBRE!C91+OCTUBRE!C91+NOVIEMBRE!C91+DICIEMBRE!C91</f>
        <v>0</v>
      </c>
      <c r="D91" s="54">
        <f>+'ENERO '!D91+FEBRERO!D91+MARZO!D91+ABRIL!D91+MAYO!D91+JUNIO!D91+JULIO!D91+AGOSTO!D91+SEPTIEMBRE!D91+OCTUBRE!D91+NOVIEMBRE!D91+DICIEMBRE!D91</f>
        <v>0</v>
      </c>
      <c r="E91" s="54">
        <f>+'ENERO '!E91+FEBRERO!E91+MARZO!E91+ABRIL!E91+MAYO!E91+JUNIO!E91+JULIO!E91+AGOSTO!E91+SEPTIEMBRE!E91+OCTUBRE!E91+NOVIEMBRE!E91+DICIEMBRE!E91</f>
        <v>0</v>
      </c>
      <c r="F91" s="54">
        <f>+'ENERO '!F91+FEBRERO!F91+MARZO!F91+ABRIL!F91+MAYO!F91+JUNIO!F91+JULIO!F91+AGOSTO!F91+SEPTIEMBRE!F91+OCTUBRE!F91+NOVIEMBRE!F91+DICIEMBRE!F91</f>
        <v>0</v>
      </c>
      <c r="G91" s="54">
        <f>+'ENERO '!G91+FEBRERO!G91+MARZO!G91+ABRIL!G91+MAYO!G91+JUNIO!G91+JULIO!G91+AGOSTO!G91+SEPTIEMBRE!G91+OCTUBRE!G91+NOVIEMBRE!G91+DICIEMBRE!G91</f>
        <v>0</v>
      </c>
    </row>
    <row r="92" spans="1:89" ht="23.25" customHeight="1" x14ac:dyDescent="0.15">
      <c r="A92" s="113" t="s">
        <v>89</v>
      </c>
      <c r="B92" s="54">
        <f>+'ENERO '!B92+FEBRERO!B92+MARZO!B92+ABRIL!B92+MAYO!B92+JUNIO!B92+JULIO!B92+AGOSTO!B92+SEPTIEMBRE!B92+OCTUBRE!B92+NOVIEMBRE!B92+DICIEMBRE!B92</f>
        <v>0</v>
      </c>
      <c r="C92" s="54">
        <f>+'ENERO '!C92+FEBRERO!C92+MARZO!C92+ABRIL!C92+MAYO!C92+JUNIO!C92+JULIO!C92+AGOSTO!C92+SEPTIEMBRE!C92+OCTUBRE!C92+NOVIEMBRE!C92+DICIEMBRE!C92</f>
        <v>0</v>
      </c>
      <c r="D92" s="54">
        <f>+'ENERO '!D92+FEBRERO!D92+MARZO!D92+ABRIL!D92+MAYO!D92+JUNIO!D92+JULIO!D92+AGOSTO!D92+SEPTIEMBRE!D92+OCTUBRE!D92+NOVIEMBRE!D92+DICIEMBRE!D92</f>
        <v>0</v>
      </c>
      <c r="E92" s="54">
        <f>+'ENERO '!E92+FEBRERO!E92+MARZO!E92+ABRIL!E92+MAYO!E92+JUNIO!E92+JULIO!E92+AGOSTO!E92+SEPTIEMBRE!E92+OCTUBRE!E92+NOVIEMBRE!E92+DICIEMBRE!E92</f>
        <v>0</v>
      </c>
      <c r="F92" s="54">
        <f>+'ENERO '!F92+FEBRERO!F92+MARZO!F92+ABRIL!F92+MAYO!F92+JUNIO!F92+JULIO!F92+AGOSTO!F92+SEPTIEMBRE!F92+OCTUBRE!F92+NOVIEMBRE!F92+DICIEMBRE!F92</f>
        <v>0</v>
      </c>
      <c r="G92" s="54">
        <f>+'ENERO '!G92+FEBRERO!G92+MARZO!G92+ABRIL!G92+MAYO!G92+JUNIO!G92+JULIO!G92+AGOSTO!G92+SEPTIEMBRE!G92+OCTUBRE!G92+NOVIEMBRE!G92+DICIEMBRE!G92</f>
        <v>0</v>
      </c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59216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13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B14" sqref="B14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",[10]NOMBRE!B2," - ","( ",[10]NOMBRE!C2,[10]NOMBRE!D2,[10]NOMBRE!E2,[10]NOMBRE!F2,[10]NOMBRE!G2," )")</f>
        <v>COMUNA: LINARES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",[10]NOMBRE!B3," - ","( ",[10]NOMBRE!C3,[10]NOMBRE!D3,[10]NOMBRE!E3,[10]NOMBRE!F3,[10]NOMBRE!G3,[10]NOMBRE!H3,"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",[10]NOMBRE!B6," - ","( ",[10]NOMBRE!C6,[10]NOMBRE!D6," )")</f>
        <v>MES: SEPTIEMBRE - ( 09 )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",[10]NOMBRE!B7)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52" t="s">
        <v>11</v>
      </c>
      <c r="E10" s="23" t="s">
        <v>12</v>
      </c>
      <c r="F10" s="217"/>
      <c r="G10" s="152" t="s">
        <v>11</v>
      </c>
      <c r="H10" s="16" t="s">
        <v>12</v>
      </c>
      <c r="I10" s="29"/>
      <c r="J10" s="20" t="s">
        <v>9</v>
      </c>
      <c r="K10" s="21" t="s">
        <v>10</v>
      </c>
      <c r="L10" s="152" t="s">
        <v>11</v>
      </c>
      <c r="M10" s="23" t="s">
        <v>12</v>
      </c>
      <c r="N10" s="217"/>
      <c r="O10" s="152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150</v>
      </c>
      <c r="C11" s="58"/>
      <c r="D11" s="50"/>
      <c r="E11" s="59">
        <f>+B11+C11</f>
        <v>150</v>
      </c>
      <c r="F11" s="63">
        <f>+H11</f>
        <v>2</v>
      </c>
      <c r="G11" s="50"/>
      <c r="H11" s="53">
        <v>2</v>
      </c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92</v>
      </c>
      <c r="C12" s="58"/>
      <c r="D12" s="42"/>
      <c r="E12" s="59">
        <f t="shared" ref="E12:E21" si="8">+B12+C12</f>
        <v>92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109</v>
      </c>
      <c r="C13" s="58"/>
      <c r="D13" s="42"/>
      <c r="E13" s="59">
        <f t="shared" si="8"/>
        <v>109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12</v>
      </c>
      <c r="C14" s="58"/>
      <c r="D14" s="42"/>
      <c r="E14" s="59">
        <f t="shared" si="8"/>
        <v>12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2</v>
      </c>
      <c r="C15" s="58"/>
      <c r="D15" s="42"/>
      <c r="E15" s="59">
        <f t="shared" si="8"/>
        <v>2</v>
      </c>
      <c r="F15" s="64">
        <f t="shared" si="9"/>
        <v>2</v>
      </c>
      <c r="G15" s="42"/>
      <c r="H15" s="35">
        <v>2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98</v>
      </c>
      <c r="C16" s="46">
        <v>103</v>
      </c>
      <c r="D16" s="42"/>
      <c r="E16" s="59">
        <f t="shared" si="8"/>
        <v>201</v>
      </c>
      <c r="F16" s="64">
        <f t="shared" si="9"/>
        <v>0</v>
      </c>
      <c r="G16" s="42"/>
      <c r="H16" s="49"/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219</v>
      </c>
      <c r="C18" s="46"/>
      <c r="D18" s="42"/>
      <c r="E18" s="59">
        <f t="shared" si="8"/>
        <v>219</v>
      </c>
      <c r="F18" s="64">
        <f t="shared" si="9"/>
        <v>0</v>
      </c>
      <c r="G18" s="42"/>
      <c r="H18" s="35">
        <v>0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2</v>
      </c>
      <c r="C19" s="46"/>
      <c r="D19" s="37">
        <v>1</v>
      </c>
      <c r="E19" s="65">
        <v>1</v>
      </c>
      <c r="F19" s="64">
        <f t="shared" ref="F19:F26" si="13">+G19+H19</f>
        <v>1</v>
      </c>
      <c r="G19" s="37"/>
      <c r="H19" s="35">
        <v>1</v>
      </c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1</v>
      </c>
      <c r="C20" s="46"/>
      <c r="D20" s="37"/>
      <c r="E20" s="65">
        <f t="shared" si="8"/>
        <v>1</v>
      </c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554</v>
      </c>
      <c r="C21" s="46"/>
      <c r="D21" s="37"/>
      <c r="E21" s="65">
        <f t="shared" si="8"/>
        <v>554</v>
      </c>
      <c r="F21" s="64">
        <f t="shared" si="13"/>
        <v>3</v>
      </c>
      <c r="G21" s="37"/>
      <c r="H21" s="35">
        <v>3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27</v>
      </c>
      <c r="C22" s="46"/>
      <c r="D22" s="37">
        <v>12</v>
      </c>
      <c r="E22" s="65">
        <v>15</v>
      </c>
      <c r="F22" s="64">
        <f t="shared" si="13"/>
        <v>10</v>
      </c>
      <c r="G22" s="37">
        <v>3</v>
      </c>
      <c r="H22" s="35">
        <v>7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169</v>
      </c>
      <c r="C23" s="46"/>
      <c r="D23" s="37">
        <v>96</v>
      </c>
      <c r="E23" s="65">
        <v>73</v>
      </c>
      <c r="F23" s="64">
        <f t="shared" si="13"/>
        <v>0</v>
      </c>
      <c r="G23" s="37"/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52" t="s">
        <v>36</v>
      </c>
      <c r="D29" s="11" t="s">
        <v>37</v>
      </c>
      <c r="E29" s="151" t="s">
        <v>38</v>
      </c>
      <c r="F29" s="152" t="s">
        <v>36</v>
      </c>
      <c r="G29" s="11" t="s">
        <v>37</v>
      </c>
      <c r="H29" s="151" t="s">
        <v>38</v>
      </c>
      <c r="I29" s="152" t="s">
        <v>36</v>
      </c>
      <c r="J29" s="11" t="s">
        <v>37</v>
      </c>
      <c r="K29" s="151" t="s">
        <v>38</v>
      </c>
      <c r="L29" s="152" t="s">
        <v>36</v>
      </c>
      <c r="M29" s="11" t="s">
        <v>37</v>
      </c>
      <c r="N29" s="151" t="s">
        <v>38</v>
      </c>
      <c r="O29" s="152" t="s">
        <v>36</v>
      </c>
      <c r="P29" s="11" t="s">
        <v>37</v>
      </c>
      <c r="Q29" s="151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52" t="s">
        <v>36</v>
      </c>
      <c r="D37" s="11" t="s">
        <v>37</v>
      </c>
      <c r="E37" s="151" t="s">
        <v>38</v>
      </c>
      <c r="F37" s="152" t="s">
        <v>36</v>
      </c>
      <c r="G37" s="11" t="s">
        <v>37</v>
      </c>
      <c r="H37" s="151" t="s">
        <v>38</v>
      </c>
      <c r="I37" s="152" t="s">
        <v>36</v>
      </c>
      <c r="J37" s="11" t="s">
        <v>37</v>
      </c>
      <c r="K37" s="151" t="s">
        <v>38</v>
      </c>
      <c r="L37" s="152" t="s">
        <v>36</v>
      </c>
      <c r="M37" s="11" t="s">
        <v>37</v>
      </c>
      <c r="N37" s="151" t="s">
        <v>38</v>
      </c>
      <c r="O37" s="152" t="s">
        <v>36</v>
      </c>
      <c r="P37" s="11" t="s">
        <v>37</v>
      </c>
      <c r="Q37" s="151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53" t="s">
        <v>36</v>
      </c>
      <c r="D46" s="16" t="s">
        <v>37</v>
      </c>
      <c r="E46" s="152" t="s">
        <v>36</v>
      </c>
      <c r="F46" s="11" t="s">
        <v>37</v>
      </c>
      <c r="G46" s="152" t="s">
        <v>36</v>
      </c>
      <c r="H46" s="11" t="s">
        <v>37</v>
      </c>
      <c r="I46" s="152" t="s">
        <v>36</v>
      </c>
      <c r="J46" s="11" t="s">
        <v>37</v>
      </c>
      <c r="K46" s="152" t="s">
        <v>36</v>
      </c>
      <c r="L46" s="11" t="s">
        <v>37</v>
      </c>
      <c r="M46" s="152" t="s">
        <v>36</v>
      </c>
      <c r="N46" s="11" t="s">
        <v>37</v>
      </c>
      <c r="O46" s="152" t="s">
        <v>36</v>
      </c>
      <c r="P46" s="11" t="s">
        <v>37</v>
      </c>
      <c r="Q46" s="152" t="s">
        <v>36</v>
      </c>
      <c r="R46" s="11" t="s">
        <v>37</v>
      </c>
      <c r="S46" s="152" t="s">
        <v>36</v>
      </c>
      <c r="T46" s="11" t="s">
        <v>37</v>
      </c>
      <c r="U46" s="152" t="s">
        <v>36</v>
      </c>
      <c r="V46" s="11" t="s">
        <v>37</v>
      </c>
      <c r="W46" s="152" t="s">
        <v>36</v>
      </c>
      <c r="X46" s="11" t="s">
        <v>37</v>
      </c>
      <c r="Y46" s="152" t="s">
        <v>36</v>
      </c>
      <c r="Z46" s="11" t="s">
        <v>37</v>
      </c>
      <c r="AA46" s="152" t="s">
        <v>36</v>
      </c>
      <c r="AB46" s="11" t="s">
        <v>37</v>
      </c>
      <c r="AC46" s="152" t="s">
        <v>36</v>
      </c>
      <c r="AD46" s="11" t="s">
        <v>37</v>
      </c>
      <c r="AE46" s="152" t="s">
        <v>36</v>
      </c>
      <c r="AF46" s="11" t="s">
        <v>37</v>
      </c>
      <c r="AG46" s="152" t="s">
        <v>36</v>
      </c>
      <c r="AH46" s="11" t="s">
        <v>37</v>
      </c>
      <c r="AI46" s="152" t="s">
        <v>36</v>
      </c>
      <c r="AJ46" s="11" t="s">
        <v>37</v>
      </c>
      <c r="AK46" s="152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243</v>
      </c>
      <c r="D47" s="97">
        <f t="shared" si="19"/>
        <v>0</v>
      </c>
      <c r="E47" s="62"/>
      <c r="F47" s="69"/>
      <c r="G47" s="62"/>
      <c r="H47" s="69"/>
      <c r="I47" s="44"/>
      <c r="J47" s="45"/>
      <c r="K47" s="44">
        <v>41</v>
      </c>
      <c r="L47" s="45"/>
      <c r="M47" s="44">
        <v>55</v>
      </c>
      <c r="N47" s="45"/>
      <c r="O47" s="44">
        <v>54</v>
      </c>
      <c r="P47" s="45"/>
      <c r="Q47" s="44">
        <v>56</v>
      </c>
      <c r="R47" s="45"/>
      <c r="S47" s="44">
        <v>27</v>
      </c>
      <c r="T47" s="45"/>
      <c r="U47" s="44">
        <v>8</v>
      </c>
      <c r="V47" s="45"/>
      <c r="W47" s="44">
        <v>2</v>
      </c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243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52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7</v>
      </c>
      <c r="L48" s="55"/>
      <c r="M48" s="54">
        <v>15</v>
      </c>
      <c r="N48" s="55"/>
      <c r="O48" s="54">
        <v>11</v>
      </c>
      <c r="P48" s="55"/>
      <c r="Q48" s="54">
        <v>10</v>
      </c>
      <c r="R48" s="55"/>
      <c r="S48" s="54">
        <v>6</v>
      </c>
      <c r="T48" s="55"/>
      <c r="U48" s="54">
        <v>3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52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0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/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2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>
        <v>1</v>
      </c>
      <c r="P50" s="38"/>
      <c r="Q50" s="37">
        <v>1</v>
      </c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2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0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/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6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/>
      <c r="L52" s="38"/>
      <c r="M52" s="37">
        <v>1</v>
      </c>
      <c r="N52" s="38"/>
      <c r="O52" s="37">
        <v>3</v>
      </c>
      <c r="P52" s="38"/>
      <c r="Q52" s="37">
        <v>1</v>
      </c>
      <c r="R52" s="38"/>
      <c r="S52" s="37"/>
      <c r="T52" s="38"/>
      <c r="U52" s="37"/>
      <c r="V52" s="38"/>
      <c r="W52" s="37">
        <v>1</v>
      </c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1</v>
      </c>
      <c r="AN52" s="35">
        <v>5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7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>
        <v>3</v>
      </c>
      <c r="N53" s="38"/>
      <c r="O53" s="37">
        <v>1</v>
      </c>
      <c r="P53" s="38"/>
      <c r="Q53" s="37"/>
      <c r="R53" s="38"/>
      <c r="S53" s="37">
        <v>2</v>
      </c>
      <c r="T53" s="38"/>
      <c r="U53" s="37">
        <v>1</v>
      </c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7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2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>
        <v>1</v>
      </c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>
        <v>1</v>
      </c>
      <c r="AD54" s="38"/>
      <c r="AE54" s="37"/>
      <c r="AF54" s="38"/>
      <c r="AG54" s="37"/>
      <c r="AH54" s="38"/>
      <c r="AI54" s="37"/>
      <c r="AJ54" s="38"/>
      <c r="AK54" s="37"/>
      <c r="AL54" s="38"/>
      <c r="AM54" s="37">
        <v>1</v>
      </c>
      <c r="AN54" s="35">
        <v>1</v>
      </c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>
        <v>1</v>
      </c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1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>
        <v>1</v>
      </c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>
        <v>1</v>
      </c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2</v>
      </c>
      <c r="D61" s="100">
        <f>+L61+N61+P61+R61+T61+V61+X61+Z61+AB61+AD61+AF61+AH61+AJ61+AL61+J61+H61+F61</f>
        <v>0</v>
      </c>
      <c r="E61" s="37"/>
      <c r="F61" s="38"/>
      <c r="G61" s="37">
        <v>1</v>
      </c>
      <c r="H61" s="38"/>
      <c r="I61" s="37"/>
      <c r="J61" s="38"/>
      <c r="K61" s="47">
        <v>1</v>
      </c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2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4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>
        <v>1</v>
      </c>
      <c r="N62" s="48"/>
      <c r="O62" s="47"/>
      <c r="P62" s="48"/>
      <c r="Q62" s="47">
        <v>1</v>
      </c>
      <c r="R62" s="48"/>
      <c r="S62" s="47"/>
      <c r="T62" s="48"/>
      <c r="U62" s="47"/>
      <c r="V62" s="48"/>
      <c r="W62" s="47">
        <v>1</v>
      </c>
      <c r="X62" s="48"/>
      <c r="Y62" s="47"/>
      <c r="Z62" s="48"/>
      <c r="AA62" s="47"/>
      <c r="AB62" s="48"/>
      <c r="AC62" s="47">
        <v>1</v>
      </c>
      <c r="AD62" s="48"/>
      <c r="AE62" s="47"/>
      <c r="AF62" s="48"/>
      <c r="AG62" s="47"/>
      <c r="AH62" s="48"/>
      <c r="AI62" s="47"/>
      <c r="AJ62" s="48"/>
      <c r="AK62" s="47"/>
      <c r="AL62" s="48"/>
      <c r="AM62" s="47">
        <v>1</v>
      </c>
      <c r="AN62" s="36">
        <v>3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49" t="s">
        <v>63</v>
      </c>
      <c r="B63" s="150"/>
      <c r="C63" s="102">
        <f>+I63+K63+M63+O63+Q63+S63+U63+W63+Y63+AA63+AC63+AE63+AG63+AI63+AK63+E63+G63</f>
        <v>25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4</v>
      </c>
      <c r="L63" s="48"/>
      <c r="M63" s="47">
        <v>6</v>
      </c>
      <c r="N63" s="48"/>
      <c r="O63" s="47"/>
      <c r="P63" s="48"/>
      <c r="Q63" s="47">
        <v>1</v>
      </c>
      <c r="R63" s="48"/>
      <c r="S63" s="47">
        <v>4</v>
      </c>
      <c r="T63" s="48"/>
      <c r="U63" s="47">
        <v>1</v>
      </c>
      <c r="V63" s="48"/>
      <c r="W63" s="47">
        <v>2</v>
      </c>
      <c r="X63" s="48"/>
      <c r="Y63" s="47">
        <v>4</v>
      </c>
      <c r="Z63" s="48"/>
      <c r="AA63" s="47"/>
      <c r="AB63" s="48"/>
      <c r="AC63" s="47"/>
      <c r="AD63" s="48"/>
      <c r="AE63" s="47"/>
      <c r="AF63" s="48"/>
      <c r="AG63" s="47">
        <v>2</v>
      </c>
      <c r="AH63" s="48"/>
      <c r="AI63" s="47">
        <v>1</v>
      </c>
      <c r="AJ63" s="48"/>
      <c r="AK63" s="47"/>
      <c r="AL63" s="48"/>
      <c r="AM63" s="47">
        <v>8</v>
      </c>
      <c r="AN63" s="36">
        <v>17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22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7</v>
      </c>
      <c r="L64" s="40"/>
      <c r="M64" s="39">
        <v>11</v>
      </c>
      <c r="N64" s="40"/>
      <c r="O64" s="39">
        <v>4</v>
      </c>
      <c r="P64" s="40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10</v>
      </c>
      <c r="AN64" s="41">
        <v>12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52" t="s">
        <v>36</v>
      </c>
      <c r="D68" s="11" t="s">
        <v>37</v>
      </c>
      <c r="E68" s="152" t="s">
        <v>36</v>
      </c>
      <c r="F68" s="11" t="s">
        <v>37</v>
      </c>
      <c r="G68" s="152" t="s">
        <v>36</v>
      </c>
      <c r="H68" s="11" t="s">
        <v>37</v>
      </c>
      <c r="I68" s="152" t="s">
        <v>36</v>
      </c>
      <c r="J68" s="11" t="s">
        <v>37</v>
      </c>
      <c r="K68" s="152" t="s">
        <v>36</v>
      </c>
      <c r="L68" s="11" t="s">
        <v>37</v>
      </c>
      <c r="M68" s="152" t="s">
        <v>36</v>
      </c>
      <c r="N68" s="11" t="s">
        <v>37</v>
      </c>
      <c r="O68" s="152" t="s">
        <v>36</v>
      </c>
      <c r="P68" s="11" t="s">
        <v>37</v>
      </c>
      <c r="Q68" s="152" t="s">
        <v>36</v>
      </c>
      <c r="R68" s="11" t="s">
        <v>37</v>
      </c>
      <c r="S68" s="152" t="s">
        <v>36</v>
      </c>
      <c r="T68" s="11" t="s">
        <v>37</v>
      </c>
      <c r="U68" s="152" t="s">
        <v>36</v>
      </c>
      <c r="V68" s="11" t="s">
        <v>37</v>
      </c>
      <c r="W68" s="152" t="s">
        <v>36</v>
      </c>
      <c r="X68" s="11" t="s">
        <v>37</v>
      </c>
      <c r="Y68" s="152" t="s">
        <v>36</v>
      </c>
      <c r="Z68" s="11" t="s">
        <v>37</v>
      </c>
      <c r="AA68" s="152" t="s">
        <v>36</v>
      </c>
      <c r="AB68" s="11" t="s">
        <v>37</v>
      </c>
      <c r="AC68" s="152" t="s">
        <v>36</v>
      </c>
      <c r="AD68" s="11" t="s">
        <v>37</v>
      </c>
      <c r="AE68" s="152" t="s">
        <v>36</v>
      </c>
      <c r="AF68" s="11" t="s">
        <v>37</v>
      </c>
      <c r="AG68" s="152" t="s">
        <v>36</v>
      </c>
      <c r="AH68" s="11" t="s">
        <v>37</v>
      </c>
      <c r="AI68" s="152" t="s">
        <v>36</v>
      </c>
      <c r="AJ68" s="11" t="s">
        <v>37</v>
      </c>
      <c r="AK68" s="152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49" t="s">
        <v>63</v>
      </c>
      <c r="B85" s="150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4213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E26" sqref="E26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",[11]NOMBRE!B2," - ","( ",[11]NOMBRE!C2,[11]NOMBRE!D2,[11]NOMBRE!E2,[11]NOMBRE!F2,[11]NOMBRE!G2," )")</f>
        <v>COMUNA: LINARES 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",[11]NOMBRE!B3," - ","( ",[11]NOMBRE!C3,[11]NOMBRE!D3,[11]NOMBRE!E3,[11]NOMBRE!F3,[11]NOMBRE!G3,[11]NOMBRE!H3,"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",[11]NOMBRE!B6," - ","( ",[11]NOMBRE!C6,[11]NOMBRE!D6," )")</f>
        <v>MES: OCTUBRE - ( 10 )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",[11]NOMBRE!B7)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58" t="s">
        <v>11</v>
      </c>
      <c r="E10" s="23" t="s">
        <v>12</v>
      </c>
      <c r="F10" s="217"/>
      <c r="G10" s="158" t="s">
        <v>11</v>
      </c>
      <c r="H10" s="16" t="s">
        <v>12</v>
      </c>
      <c r="I10" s="29"/>
      <c r="J10" s="20" t="s">
        <v>9</v>
      </c>
      <c r="K10" s="21" t="s">
        <v>10</v>
      </c>
      <c r="L10" s="158" t="s">
        <v>11</v>
      </c>
      <c r="M10" s="23" t="s">
        <v>12</v>
      </c>
      <c r="N10" s="217"/>
      <c r="O10" s="158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191</v>
      </c>
      <c r="C11" s="58"/>
      <c r="D11" s="50"/>
      <c r="E11" s="59">
        <f>+B11+C11</f>
        <v>191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182</v>
      </c>
      <c r="C12" s="58"/>
      <c r="D12" s="42"/>
      <c r="E12" s="59">
        <f t="shared" ref="E12:E19" si="8">+B12+C12</f>
        <v>182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111</v>
      </c>
      <c r="C13" s="58"/>
      <c r="D13" s="42"/>
      <c r="E13" s="59">
        <f t="shared" si="8"/>
        <v>111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16</v>
      </c>
      <c r="C14" s="58"/>
      <c r="D14" s="42"/>
      <c r="E14" s="59">
        <f t="shared" si="8"/>
        <v>16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1</v>
      </c>
      <c r="C15" s="58"/>
      <c r="D15" s="42"/>
      <c r="E15" s="59">
        <f t="shared" si="8"/>
        <v>1</v>
      </c>
      <c r="F15" s="64">
        <f t="shared" si="9"/>
        <v>1</v>
      </c>
      <c r="G15" s="42"/>
      <c r="H15" s="35">
        <v>1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134</v>
      </c>
      <c r="C16" s="46">
        <v>97</v>
      </c>
      <c r="D16" s="42"/>
      <c r="E16" s="59">
        <f t="shared" si="8"/>
        <v>231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270</v>
      </c>
      <c r="C18" s="46"/>
      <c r="D18" s="42"/>
      <c r="E18" s="59">
        <f t="shared" si="8"/>
        <v>270</v>
      </c>
      <c r="F18" s="64">
        <f t="shared" si="9"/>
        <v>0</v>
      </c>
      <c r="G18" s="42"/>
      <c r="H18" s="35">
        <v>0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1</v>
      </c>
      <c r="C19" s="46"/>
      <c r="D19" s="37"/>
      <c r="E19" s="65">
        <f t="shared" si="8"/>
        <v>1</v>
      </c>
      <c r="F19" s="64">
        <f t="shared" ref="F19:F26" si="13">+G19+H19</f>
        <v>0</v>
      </c>
      <c r="G19" s="37"/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768</v>
      </c>
      <c r="C21" s="46"/>
      <c r="D21" s="37"/>
      <c r="E21" s="65">
        <v>768</v>
      </c>
      <c r="F21" s="64">
        <f t="shared" si="13"/>
        <v>2</v>
      </c>
      <c r="G21" s="37"/>
      <c r="H21" s="35">
        <v>2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33</v>
      </c>
      <c r="C22" s="46"/>
      <c r="D22" s="37">
        <v>14</v>
      </c>
      <c r="E22" s="65">
        <v>19</v>
      </c>
      <c r="F22" s="64">
        <f t="shared" si="13"/>
        <v>15</v>
      </c>
      <c r="G22" s="37">
        <v>3</v>
      </c>
      <c r="H22" s="35">
        <v>12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199</v>
      </c>
      <c r="C23" s="46"/>
      <c r="D23" s="37">
        <v>83</v>
      </c>
      <c r="E23" s="65">
        <v>116</v>
      </c>
      <c r="F23" s="64">
        <f t="shared" si="13"/>
        <v>1</v>
      </c>
      <c r="G23" s="37">
        <v>1</v>
      </c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>
        <v>1</v>
      </c>
      <c r="C26" s="57"/>
      <c r="D26" s="39">
        <v>1</v>
      </c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58" t="s">
        <v>36</v>
      </c>
      <c r="D29" s="11" t="s">
        <v>37</v>
      </c>
      <c r="E29" s="155" t="s">
        <v>38</v>
      </c>
      <c r="F29" s="158" t="s">
        <v>36</v>
      </c>
      <c r="G29" s="11" t="s">
        <v>37</v>
      </c>
      <c r="H29" s="155" t="s">
        <v>38</v>
      </c>
      <c r="I29" s="158" t="s">
        <v>36</v>
      </c>
      <c r="J29" s="11" t="s">
        <v>37</v>
      </c>
      <c r="K29" s="155" t="s">
        <v>38</v>
      </c>
      <c r="L29" s="158" t="s">
        <v>36</v>
      </c>
      <c r="M29" s="11" t="s">
        <v>37</v>
      </c>
      <c r="N29" s="155" t="s">
        <v>38</v>
      </c>
      <c r="O29" s="158" t="s">
        <v>36</v>
      </c>
      <c r="P29" s="11" t="s">
        <v>37</v>
      </c>
      <c r="Q29" s="155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58" t="s">
        <v>36</v>
      </c>
      <c r="D37" s="11" t="s">
        <v>37</v>
      </c>
      <c r="E37" s="155" t="s">
        <v>38</v>
      </c>
      <c r="F37" s="158" t="s">
        <v>36</v>
      </c>
      <c r="G37" s="11" t="s">
        <v>37</v>
      </c>
      <c r="H37" s="155" t="s">
        <v>38</v>
      </c>
      <c r="I37" s="158" t="s">
        <v>36</v>
      </c>
      <c r="J37" s="11" t="s">
        <v>37</v>
      </c>
      <c r="K37" s="155" t="s">
        <v>38</v>
      </c>
      <c r="L37" s="158" t="s">
        <v>36</v>
      </c>
      <c r="M37" s="11" t="s">
        <v>37</v>
      </c>
      <c r="N37" s="155" t="s">
        <v>38</v>
      </c>
      <c r="O37" s="158" t="s">
        <v>36</v>
      </c>
      <c r="P37" s="11" t="s">
        <v>37</v>
      </c>
      <c r="Q37" s="155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54" t="s">
        <v>36</v>
      </c>
      <c r="D46" s="16" t="s">
        <v>37</v>
      </c>
      <c r="E46" s="158" t="s">
        <v>36</v>
      </c>
      <c r="F46" s="11" t="s">
        <v>37</v>
      </c>
      <c r="G46" s="158" t="s">
        <v>36</v>
      </c>
      <c r="H46" s="11" t="s">
        <v>37</v>
      </c>
      <c r="I46" s="158" t="s">
        <v>36</v>
      </c>
      <c r="J46" s="11" t="s">
        <v>37</v>
      </c>
      <c r="K46" s="158" t="s">
        <v>36</v>
      </c>
      <c r="L46" s="11" t="s">
        <v>37</v>
      </c>
      <c r="M46" s="158" t="s">
        <v>36</v>
      </c>
      <c r="N46" s="11" t="s">
        <v>37</v>
      </c>
      <c r="O46" s="158" t="s">
        <v>36</v>
      </c>
      <c r="P46" s="11" t="s">
        <v>37</v>
      </c>
      <c r="Q46" s="158" t="s">
        <v>36</v>
      </c>
      <c r="R46" s="11" t="s">
        <v>37</v>
      </c>
      <c r="S46" s="158" t="s">
        <v>36</v>
      </c>
      <c r="T46" s="11" t="s">
        <v>37</v>
      </c>
      <c r="U46" s="158" t="s">
        <v>36</v>
      </c>
      <c r="V46" s="11" t="s">
        <v>37</v>
      </c>
      <c r="W46" s="158" t="s">
        <v>36</v>
      </c>
      <c r="X46" s="11" t="s">
        <v>37</v>
      </c>
      <c r="Y46" s="158" t="s">
        <v>36</v>
      </c>
      <c r="Z46" s="11" t="s">
        <v>37</v>
      </c>
      <c r="AA46" s="158" t="s">
        <v>36</v>
      </c>
      <c r="AB46" s="11" t="s">
        <v>37</v>
      </c>
      <c r="AC46" s="158" t="s">
        <v>36</v>
      </c>
      <c r="AD46" s="11" t="s">
        <v>37</v>
      </c>
      <c r="AE46" s="158" t="s">
        <v>36</v>
      </c>
      <c r="AF46" s="11" t="s">
        <v>37</v>
      </c>
      <c r="AG46" s="158" t="s">
        <v>36</v>
      </c>
      <c r="AH46" s="11" t="s">
        <v>37</v>
      </c>
      <c r="AI46" s="158" t="s">
        <v>36</v>
      </c>
      <c r="AJ46" s="11" t="s">
        <v>37</v>
      </c>
      <c r="AK46" s="158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256</v>
      </c>
      <c r="D47" s="97">
        <f t="shared" si="19"/>
        <v>0</v>
      </c>
      <c r="E47" s="62"/>
      <c r="F47" s="69"/>
      <c r="G47" s="62"/>
      <c r="H47" s="69"/>
      <c r="I47" s="44">
        <v>5</v>
      </c>
      <c r="J47" s="45"/>
      <c r="K47" s="44">
        <v>33</v>
      </c>
      <c r="L47" s="45"/>
      <c r="M47" s="44">
        <v>72</v>
      </c>
      <c r="N47" s="45"/>
      <c r="O47" s="44">
        <v>64</v>
      </c>
      <c r="P47" s="45"/>
      <c r="Q47" s="44">
        <v>42</v>
      </c>
      <c r="R47" s="45"/>
      <c r="S47" s="44">
        <v>31</v>
      </c>
      <c r="T47" s="45"/>
      <c r="U47" s="44">
        <v>9</v>
      </c>
      <c r="V47" s="45"/>
      <c r="W47" s="44"/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256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57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8</v>
      </c>
      <c r="L48" s="55"/>
      <c r="M48" s="54">
        <v>19</v>
      </c>
      <c r="N48" s="55"/>
      <c r="O48" s="54">
        <v>12</v>
      </c>
      <c r="P48" s="55"/>
      <c r="Q48" s="54">
        <v>10</v>
      </c>
      <c r="R48" s="55"/>
      <c r="S48" s="54">
        <v>5</v>
      </c>
      <c r="T48" s="55"/>
      <c r="U48" s="54">
        <v>3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57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1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/>
      <c r="P49" s="38"/>
      <c r="Q49" s="37">
        <v>1</v>
      </c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1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2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>
        <v>1</v>
      </c>
      <c r="V50" s="38"/>
      <c r="W50" s="37">
        <v>1</v>
      </c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2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1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>
        <v>1</v>
      </c>
      <c r="AH51" s="38"/>
      <c r="AI51" s="37"/>
      <c r="AJ51" s="38"/>
      <c r="AK51" s="37"/>
      <c r="AL51" s="38"/>
      <c r="AM51" s="37">
        <v>1</v>
      </c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7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3</v>
      </c>
      <c r="L52" s="38"/>
      <c r="M52" s="37">
        <v>1</v>
      </c>
      <c r="N52" s="38"/>
      <c r="O52" s="37">
        <v>1</v>
      </c>
      <c r="P52" s="38"/>
      <c r="Q52" s="37"/>
      <c r="R52" s="38"/>
      <c r="S52" s="37"/>
      <c r="T52" s="38"/>
      <c r="U52" s="37"/>
      <c r="V52" s="38"/>
      <c r="W52" s="37">
        <v>2</v>
      </c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2</v>
      </c>
      <c r="AN52" s="35">
        <v>5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7</v>
      </c>
      <c r="D53" s="99">
        <f>+J53+L53+N53+P53+R53+T53+V53+X53+Z53+AB53+AD53+AF53+AH53+AJ53+AL53</f>
        <v>1</v>
      </c>
      <c r="E53" s="42"/>
      <c r="F53" s="43"/>
      <c r="G53" s="42"/>
      <c r="H53" s="43"/>
      <c r="I53" s="37"/>
      <c r="J53" s="38"/>
      <c r="K53" s="37">
        <v>1</v>
      </c>
      <c r="L53" s="38">
        <v>1</v>
      </c>
      <c r="M53" s="37"/>
      <c r="N53" s="38"/>
      <c r="O53" s="37">
        <v>3</v>
      </c>
      <c r="P53" s="38"/>
      <c r="Q53" s="37">
        <v>3</v>
      </c>
      <c r="R53" s="38"/>
      <c r="S53" s="37"/>
      <c r="T53" s="38"/>
      <c r="U53" s="37"/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7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>
        <v>1</v>
      </c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2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>
        <v>2</v>
      </c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>
        <v>1</v>
      </c>
      <c r="AN61" s="36">
        <v>1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/>
      <c r="P62" s="48"/>
      <c r="Q62" s="47">
        <v>1</v>
      </c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56" t="s">
        <v>63</v>
      </c>
      <c r="B63" s="157"/>
      <c r="C63" s="102">
        <f>+I63+K63+M63+O63+Q63+S63+U63+W63+Y63+AA63+AC63+AE63+AG63+AI63+AK63+E63+G63</f>
        <v>32</v>
      </c>
      <c r="D63" s="103">
        <f>+J63+L63+N63+P63+R63+T63+V63+X63+Z63+AB63+AD63+AF63+AH63+AJ63+AL63+H63+F63</f>
        <v>2</v>
      </c>
      <c r="E63" s="47">
        <v>1</v>
      </c>
      <c r="F63" s="48"/>
      <c r="G63" s="47"/>
      <c r="H63" s="48"/>
      <c r="I63" s="47">
        <v>1</v>
      </c>
      <c r="J63" s="48"/>
      <c r="K63" s="47">
        <v>5</v>
      </c>
      <c r="L63" s="48"/>
      <c r="M63" s="47">
        <v>4</v>
      </c>
      <c r="N63" s="48">
        <v>1</v>
      </c>
      <c r="O63" s="47">
        <v>5</v>
      </c>
      <c r="P63" s="48"/>
      <c r="Q63" s="47">
        <v>2</v>
      </c>
      <c r="R63" s="48"/>
      <c r="S63" s="47">
        <v>1</v>
      </c>
      <c r="T63" s="48">
        <v>1</v>
      </c>
      <c r="U63" s="47">
        <v>4</v>
      </c>
      <c r="V63" s="48"/>
      <c r="W63" s="47">
        <v>1</v>
      </c>
      <c r="X63" s="48"/>
      <c r="Y63" s="47">
        <v>2</v>
      </c>
      <c r="Z63" s="48"/>
      <c r="AA63" s="47">
        <v>4</v>
      </c>
      <c r="AB63" s="48"/>
      <c r="AC63" s="47"/>
      <c r="AD63" s="48"/>
      <c r="AE63" s="47"/>
      <c r="AF63" s="48"/>
      <c r="AG63" s="47"/>
      <c r="AH63" s="48"/>
      <c r="AI63" s="47">
        <v>1</v>
      </c>
      <c r="AJ63" s="48"/>
      <c r="AK63" s="47">
        <v>1</v>
      </c>
      <c r="AL63" s="48"/>
      <c r="AM63" s="47">
        <v>12</v>
      </c>
      <c r="AN63" s="36">
        <v>20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34</v>
      </c>
      <c r="D64" s="105">
        <f>+J64+L64+N64+P64+R64+T64+V64+X64+Z64+AB64+AD64+AF64+AH64+AJ64+AL64</f>
        <v>1</v>
      </c>
      <c r="E64" s="51"/>
      <c r="F64" s="52"/>
      <c r="G64" s="51"/>
      <c r="H64" s="52"/>
      <c r="I64" s="39"/>
      <c r="J64" s="40"/>
      <c r="K64" s="39">
        <v>18</v>
      </c>
      <c r="L64" s="40"/>
      <c r="M64" s="39">
        <v>12</v>
      </c>
      <c r="N64" s="40"/>
      <c r="O64" s="39">
        <v>1</v>
      </c>
      <c r="P64" s="40"/>
      <c r="Q64" s="39"/>
      <c r="R64" s="40"/>
      <c r="S64" s="39">
        <v>3</v>
      </c>
      <c r="T64" s="40">
        <v>1</v>
      </c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18</v>
      </c>
      <c r="AN64" s="41">
        <v>16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58" t="s">
        <v>36</v>
      </c>
      <c r="D68" s="11" t="s">
        <v>37</v>
      </c>
      <c r="E68" s="158" t="s">
        <v>36</v>
      </c>
      <c r="F68" s="11" t="s">
        <v>37</v>
      </c>
      <c r="G68" s="158" t="s">
        <v>36</v>
      </c>
      <c r="H68" s="11" t="s">
        <v>37</v>
      </c>
      <c r="I68" s="158" t="s">
        <v>36</v>
      </c>
      <c r="J68" s="11" t="s">
        <v>37</v>
      </c>
      <c r="K68" s="158" t="s">
        <v>36</v>
      </c>
      <c r="L68" s="11" t="s">
        <v>37</v>
      </c>
      <c r="M68" s="158" t="s">
        <v>36</v>
      </c>
      <c r="N68" s="11" t="s">
        <v>37</v>
      </c>
      <c r="O68" s="158" t="s">
        <v>36</v>
      </c>
      <c r="P68" s="11" t="s">
        <v>37</v>
      </c>
      <c r="Q68" s="158" t="s">
        <v>36</v>
      </c>
      <c r="R68" s="11" t="s">
        <v>37</v>
      </c>
      <c r="S68" s="158" t="s">
        <v>36</v>
      </c>
      <c r="T68" s="11" t="s">
        <v>37</v>
      </c>
      <c r="U68" s="158" t="s">
        <v>36</v>
      </c>
      <c r="V68" s="11" t="s">
        <v>37</v>
      </c>
      <c r="W68" s="158" t="s">
        <v>36</v>
      </c>
      <c r="X68" s="11" t="s">
        <v>37</v>
      </c>
      <c r="Y68" s="158" t="s">
        <v>36</v>
      </c>
      <c r="Z68" s="11" t="s">
        <v>37</v>
      </c>
      <c r="AA68" s="158" t="s">
        <v>36</v>
      </c>
      <c r="AB68" s="11" t="s">
        <v>37</v>
      </c>
      <c r="AC68" s="158" t="s">
        <v>36</v>
      </c>
      <c r="AD68" s="11" t="s">
        <v>37</v>
      </c>
      <c r="AE68" s="158" t="s">
        <v>36</v>
      </c>
      <c r="AF68" s="11" t="s">
        <v>37</v>
      </c>
      <c r="AG68" s="158" t="s">
        <v>36</v>
      </c>
      <c r="AH68" s="11" t="s">
        <v>37</v>
      </c>
      <c r="AI68" s="158" t="s">
        <v>36</v>
      </c>
      <c r="AJ68" s="11" t="s">
        <v>37</v>
      </c>
      <c r="AK68" s="158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56" t="s">
        <v>63</v>
      </c>
      <c r="B85" s="157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5259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J24" sqref="J24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",[13]NOMBRE!B2," - ","( ",[13]NOMBRE!C2,[13]NOMBRE!D2,[13]NOMBRE!E2,[13]NOMBRE!F2,[13]NOMBRE!G2," )")</f>
        <v>COMUNA: LINARES  - ( 07404 )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",[13]NOMBRE!B3," - ","( ",[13]NOMBRE!C3,[13]NOMBRE!D3,[13]NOMBRE!E3,[13]NOMBRE!F3,[13]NOMBRE!G3,[13]NOMBRE!H3,"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",[13]NOMBRE!B6," - ","( ",[13]NOMBRE!C6,[13]NOMBRE!D6," )")</f>
        <v>MES: NOVIEMBRE - ( 11 )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",[13]NOMBRE!B7)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63" t="s">
        <v>11</v>
      </c>
      <c r="E10" s="23" t="s">
        <v>12</v>
      </c>
      <c r="F10" s="217"/>
      <c r="G10" s="163" t="s">
        <v>11</v>
      </c>
      <c r="H10" s="16" t="s">
        <v>12</v>
      </c>
      <c r="I10" s="29"/>
      <c r="J10" s="20" t="s">
        <v>9</v>
      </c>
      <c r="K10" s="21" t="s">
        <v>10</v>
      </c>
      <c r="L10" s="163" t="s">
        <v>11</v>
      </c>
      <c r="M10" s="23" t="s">
        <v>12</v>
      </c>
      <c r="N10" s="217"/>
      <c r="O10" s="163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118</v>
      </c>
      <c r="C11" s="58"/>
      <c r="D11" s="50"/>
      <c r="E11" s="59">
        <f>+B11+C11</f>
        <v>118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147</v>
      </c>
      <c r="C12" s="58"/>
      <c r="D12" s="42"/>
      <c r="E12" s="59">
        <f t="shared" ref="E12:E21" si="8">+B12+C12</f>
        <v>147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82</v>
      </c>
      <c r="C13" s="58"/>
      <c r="D13" s="42"/>
      <c r="E13" s="59">
        <f t="shared" si="8"/>
        <v>82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18</v>
      </c>
      <c r="C14" s="58"/>
      <c r="D14" s="42"/>
      <c r="E14" s="59">
        <f t="shared" si="8"/>
        <v>18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2</v>
      </c>
      <c r="C15" s="58"/>
      <c r="D15" s="42"/>
      <c r="E15" s="59">
        <f t="shared" si="8"/>
        <v>2</v>
      </c>
      <c r="F15" s="64">
        <f t="shared" si="9"/>
        <v>2</v>
      </c>
      <c r="G15" s="42"/>
      <c r="H15" s="35">
        <v>2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98</v>
      </c>
      <c r="C16" s="46">
        <v>107</v>
      </c>
      <c r="D16" s="42"/>
      <c r="E16" s="59">
        <f t="shared" si="8"/>
        <v>205</v>
      </c>
      <c r="F16" s="64">
        <f t="shared" si="9"/>
        <v>3</v>
      </c>
      <c r="G16" s="42"/>
      <c r="H16" s="49">
        <v>3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241</v>
      </c>
      <c r="C18" s="46"/>
      <c r="D18" s="42"/>
      <c r="E18" s="59">
        <f t="shared" si="8"/>
        <v>241</v>
      </c>
      <c r="F18" s="64">
        <f t="shared" si="9"/>
        <v>2</v>
      </c>
      <c r="G18" s="42"/>
      <c r="H18" s="35">
        <v>2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1</v>
      </c>
      <c r="C19" s="46"/>
      <c r="D19" s="37">
        <v>1</v>
      </c>
      <c r="E19" s="65"/>
      <c r="F19" s="64">
        <f t="shared" ref="F19:F26" si="13">+G19+H19</f>
        <v>0</v>
      </c>
      <c r="G19" s="37"/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2</v>
      </c>
      <c r="C20" s="46"/>
      <c r="D20" s="37"/>
      <c r="E20" s="65">
        <f t="shared" si="8"/>
        <v>2</v>
      </c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509</v>
      </c>
      <c r="C21" s="46"/>
      <c r="D21" s="37"/>
      <c r="E21" s="65">
        <f t="shared" si="8"/>
        <v>509</v>
      </c>
      <c r="F21" s="64">
        <f t="shared" si="13"/>
        <v>1</v>
      </c>
      <c r="G21" s="37"/>
      <c r="H21" s="35">
        <v>1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28</v>
      </c>
      <c r="C22" s="46"/>
      <c r="D22" s="37">
        <v>16</v>
      </c>
      <c r="E22" s="65">
        <v>12</v>
      </c>
      <c r="F22" s="64">
        <f t="shared" si="13"/>
        <v>14</v>
      </c>
      <c r="G22" s="37">
        <v>7</v>
      </c>
      <c r="H22" s="35">
        <v>7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130</v>
      </c>
      <c r="C23" s="46"/>
      <c r="D23" s="37">
        <v>63</v>
      </c>
      <c r="E23" s="65">
        <v>67</v>
      </c>
      <c r="F23" s="64">
        <f t="shared" si="13"/>
        <v>0</v>
      </c>
      <c r="G23" s="37"/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>
        <v>1</v>
      </c>
      <c r="D26" s="39"/>
      <c r="E26" s="66">
        <v>1</v>
      </c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63" t="s">
        <v>36</v>
      </c>
      <c r="D29" s="11" t="s">
        <v>37</v>
      </c>
      <c r="E29" s="160" t="s">
        <v>38</v>
      </c>
      <c r="F29" s="163" t="s">
        <v>36</v>
      </c>
      <c r="G29" s="11" t="s">
        <v>37</v>
      </c>
      <c r="H29" s="160" t="s">
        <v>38</v>
      </c>
      <c r="I29" s="163" t="s">
        <v>36</v>
      </c>
      <c r="J29" s="11" t="s">
        <v>37</v>
      </c>
      <c r="K29" s="160" t="s">
        <v>38</v>
      </c>
      <c r="L29" s="163" t="s">
        <v>36</v>
      </c>
      <c r="M29" s="11" t="s">
        <v>37</v>
      </c>
      <c r="N29" s="160" t="s">
        <v>38</v>
      </c>
      <c r="O29" s="163" t="s">
        <v>36</v>
      </c>
      <c r="P29" s="11" t="s">
        <v>37</v>
      </c>
      <c r="Q29" s="160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63" t="s">
        <v>36</v>
      </c>
      <c r="D37" s="11" t="s">
        <v>37</v>
      </c>
      <c r="E37" s="160" t="s">
        <v>38</v>
      </c>
      <c r="F37" s="163" t="s">
        <v>36</v>
      </c>
      <c r="G37" s="11" t="s">
        <v>37</v>
      </c>
      <c r="H37" s="160" t="s">
        <v>38</v>
      </c>
      <c r="I37" s="163" t="s">
        <v>36</v>
      </c>
      <c r="J37" s="11" t="s">
        <v>37</v>
      </c>
      <c r="K37" s="160" t="s">
        <v>38</v>
      </c>
      <c r="L37" s="163" t="s">
        <v>36</v>
      </c>
      <c r="M37" s="11" t="s">
        <v>37</v>
      </c>
      <c r="N37" s="160" t="s">
        <v>38</v>
      </c>
      <c r="O37" s="163" t="s">
        <v>36</v>
      </c>
      <c r="P37" s="11" t="s">
        <v>37</v>
      </c>
      <c r="Q37" s="160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59" t="s">
        <v>36</v>
      </c>
      <c r="D46" s="16" t="s">
        <v>37</v>
      </c>
      <c r="E46" s="163" t="s">
        <v>36</v>
      </c>
      <c r="F46" s="11" t="s">
        <v>37</v>
      </c>
      <c r="G46" s="163" t="s">
        <v>36</v>
      </c>
      <c r="H46" s="11" t="s">
        <v>37</v>
      </c>
      <c r="I46" s="163" t="s">
        <v>36</v>
      </c>
      <c r="J46" s="11" t="s">
        <v>37</v>
      </c>
      <c r="K46" s="163" t="s">
        <v>36</v>
      </c>
      <c r="L46" s="11" t="s">
        <v>37</v>
      </c>
      <c r="M46" s="163" t="s">
        <v>36</v>
      </c>
      <c r="N46" s="11" t="s">
        <v>37</v>
      </c>
      <c r="O46" s="163" t="s">
        <v>36</v>
      </c>
      <c r="P46" s="11" t="s">
        <v>37</v>
      </c>
      <c r="Q46" s="163" t="s">
        <v>36</v>
      </c>
      <c r="R46" s="11" t="s">
        <v>37</v>
      </c>
      <c r="S46" s="163" t="s">
        <v>36</v>
      </c>
      <c r="T46" s="11" t="s">
        <v>37</v>
      </c>
      <c r="U46" s="163" t="s">
        <v>36</v>
      </c>
      <c r="V46" s="11" t="s">
        <v>37</v>
      </c>
      <c r="W46" s="163" t="s">
        <v>36</v>
      </c>
      <c r="X46" s="11" t="s">
        <v>37</v>
      </c>
      <c r="Y46" s="163" t="s">
        <v>36</v>
      </c>
      <c r="Z46" s="11" t="s">
        <v>37</v>
      </c>
      <c r="AA46" s="163" t="s">
        <v>36</v>
      </c>
      <c r="AB46" s="11" t="s">
        <v>37</v>
      </c>
      <c r="AC46" s="163" t="s">
        <v>36</v>
      </c>
      <c r="AD46" s="11" t="s">
        <v>37</v>
      </c>
      <c r="AE46" s="163" t="s">
        <v>36</v>
      </c>
      <c r="AF46" s="11" t="s">
        <v>37</v>
      </c>
      <c r="AG46" s="163" t="s">
        <v>36</v>
      </c>
      <c r="AH46" s="11" t="s">
        <v>37</v>
      </c>
      <c r="AI46" s="163" t="s">
        <v>36</v>
      </c>
      <c r="AJ46" s="11" t="s">
        <v>37</v>
      </c>
      <c r="AK46" s="163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199</v>
      </c>
      <c r="D47" s="97">
        <f t="shared" si="19"/>
        <v>0</v>
      </c>
      <c r="E47" s="62"/>
      <c r="F47" s="69"/>
      <c r="G47" s="62"/>
      <c r="H47" s="69"/>
      <c r="I47" s="44">
        <v>2</v>
      </c>
      <c r="J47" s="45"/>
      <c r="K47" s="44">
        <v>36</v>
      </c>
      <c r="L47" s="45"/>
      <c r="M47" s="44">
        <v>39</v>
      </c>
      <c r="N47" s="45"/>
      <c r="O47" s="44">
        <v>55</v>
      </c>
      <c r="P47" s="45"/>
      <c r="Q47" s="44">
        <v>32</v>
      </c>
      <c r="R47" s="45"/>
      <c r="S47" s="44">
        <v>23</v>
      </c>
      <c r="T47" s="45"/>
      <c r="U47" s="44">
        <v>10</v>
      </c>
      <c r="V47" s="45"/>
      <c r="W47" s="44">
        <v>1</v>
      </c>
      <c r="X47" s="45"/>
      <c r="Y47" s="44"/>
      <c r="Z47" s="45"/>
      <c r="AA47" s="44"/>
      <c r="AB47" s="45"/>
      <c r="AC47" s="44">
        <v>1</v>
      </c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199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45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13</v>
      </c>
      <c r="L48" s="55"/>
      <c r="M48" s="54">
        <v>15</v>
      </c>
      <c r="N48" s="55"/>
      <c r="O48" s="54">
        <v>4</v>
      </c>
      <c r="P48" s="55"/>
      <c r="Q48" s="54">
        <v>6</v>
      </c>
      <c r="R48" s="55"/>
      <c r="S48" s="54">
        <v>5</v>
      </c>
      <c r="T48" s="55"/>
      <c r="U48" s="54">
        <v>2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45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2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>
        <v>2</v>
      </c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2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3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/>
      <c r="R50" s="38"/>
      <c r="S50" s="37">
        <v>1</v>
      </c>
      <c r="T50" s="38"/>
      <c r="U50" s="37">
        <v>2</v>
      </c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3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1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>
        <v>1</v>
      </c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>
        <v>1</v>
      </c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8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2</v>
      </c>
      <c r="L52" s="38"/>
      <c r="M52" s="37">
        <v>2</v>
      </c>
      <c r="N52" s="38"/>
      <c r="O52" s="37"/>
      <c r="P52" s="38"/>
      <c r="Q52" s="37">
        <v>1</v>
      </c>
      <c r="R52" s="38"/>
      <c r="S52" s="37">
        <v>2</v>
      </c>
      <c r="T52" s="38"/>
      <c r="U52" s="37"/>
      <c r="V52" s="38"/>
      <c r="W52" s="37">
        <v>1</v>
      </c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5</v>
      </c>
      <c r="AN52" s="35">
        <v>3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4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>
        <v>1</v>
      </c>
      <c r="N53" s="38"/>
      <c r="O53" s="37">
        <v>2</v>
      </c>
      <c r="P53" s="38"/>
      <c r="Q53" s="37"/>
      <c r="R53" s="38"/>
      <c r="S53" s="37"/>
      <c r="T53" s="38"/>
      <c r="U53" s="37">
        <v>1</v>
      </c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4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1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>
        <v>1</v>
      </c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>
        <v>1</v>
      </c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7">
        <v>1</v>
      </c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1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>
        <v>1</v>
      </c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>
        <v>1</v>
      </c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2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>
        <v>1</v>
      </c>
      <c r="N61" s="48"/>
      <c r="O61" s="47"/>
      <c r="P61" s="48"/>
      <c r="Q61" s="47">
        <v>1</v>
      </c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2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>
        <v>1</v>
      </c>
      <c r="P62" s="48"/>
      <c r="Q62" s="47"/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61" t="s">
        <v>63</v>
      </c>
      <c r="B63" s="162"/>
      <c r="C63" s="102">
        <f>+I63+K63+M63+O63+Q63+S63+U63+W63+Y63+AA63+AC63+AE63+AG63+AI63+AK63+E63+G63</f>
        <v>21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1</v>
      </c>
      <c r="L63" s="48"/>
      <c r="M63" s="47">
        <v>1</v>
      </c>
      <c r="N63" s="48"/>
      <c r="O63" s="47">
        <v>5</v>
      </c>
      <c r="P63" s="48"/>
      <c r="Q63" s="47">
        <v>2</v>
      </c>
      <c r="R63" s="48"/>
      <c r="S63" s="47">
        <v>2</v>
      </c>
      <c r="T63" s="48"/>
      <c r="U63" s="47"/>
      <c r="V63" s="48"/>
      <c r="W63" s="47">
        <v>3</v>
      </c>
      <c r="X63" s="48"/>
      <c r="Y63" s="47">
        <v>3</v>
      </c>
      <c r="Z63" s="48"/>
      <c r="AA63" s="47"/>
      <c r="AB63" s="48"/>
      <c r="AC63" s="47">
        <v>1</v>
      </c>
      <c r="AD63" s="48"/>
      <c r="AE63" s="47">
        <v>1</v>
      </c>
      <c r="AF63" s="48"/>
      <c r="AG63" s="47">
        <v>2</v>
      </c>
      <c r="AH63" s="48"/>
      <c r="AI63" s="47"/>
      <c r="AJ63" s="48"/>
      <c r="AK63" s="47"/>
      <c r="AL63" s="48"/>
      <c r="AM63" s="47">
        <v>11</v>
      </c>
      <c r="AN63" s="36">
        <v>10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9</v>
      </c>
      <c r="D64" s="105">
        <f>+J64+L64+N64+P64+R64+T64+V64+X64+Z64+AB64+AD64+AF64+AH64+AJ64+AL64</f>
        <v>1</v>
      </c>
      <c r="E64" s="51"/>
      <c r="F64" s="52"/>
      <c r="G64" s="51"/>
      <c r="H64" s="52"/>
      <c r="I64" s="39"/>
      <c r="J64" s="40"/>
      <c r="K64" s="39"/>
      <c r="L64" s="40"/>
      <c r="M64" s="39">
        <v>5</v>
      </c>
      <c r="N64" s="40"/>
      <c r="O64" s="39">
        <v>1</v>
      </c>
      <c r="P64" s="40">
        <v>1</v>
      </c>
      <c r="Q64" s="39">
        <v>1</v>
      </c>
      <c r="R64" s="40"/>
      <c r="S64" s="39"/>
      <c r="T64" s="40"/>
      <c r="U64" s="39"/>
      <c r="V64" s="40"/>
      <c r="W64" s="39">
        <v>1</v>
      </c>
      <c r="X64" s="40"/>
      <c r="Y64" s="39">
        <v>1</v>
      </c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5</v>
      </c>
      <c r="AN64" s="41">
        <v>4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63" t="s">
        <v>36</v>
      </c>
      <c r="D68" s="11" t="s">
        <v>37</v>
      </c>
      <c r="E68" s="163" t="s">
        <v>36</v>
      </c>
      <c r="F68" s="11" t="s">
        <v>37</v>
      </c>
      <c r="G68" s="163" t="s">
        <v>36</v>
      </c>
      <c r="H68" s="11" t="s">
        <v>37</v>
      </c>
      <c r="I68" s="163" t="s">
        <v>36</v>
      </c>
      <c r="J68" s="11" t="s">
        <v>37</v>
      </c>
      <c r="K68" s="163" t="s">
        <v>36</v>
      </c>
      <c r="L68" s="11" t="s">
        <v>37</v>
      </c>
      <c r="M68" s="163" t="s">
        <v>36</v>
      </c>
      <c r="N68" s="11" t="s">
        <v>37</v>
      </c>
      <c r="O68" s="163" t="s">
        <v>36</v>
      </c>
      <c r="P68" s="11" t="s">
        <v>37</v>
      </c>
      <c r="Q68" s="163" t="s">
        <v>36</v>
      </c>
      <c r="R68" s="11" t="s">
        <v>37</v>
      </c>
      <c r="S68" s="163" t="s">
        <v>36</v>
      </c>
      <c r="T68" s="11" t="s">
        <v>37</v>
      </c>
      <c r="U68" s="163" t="s">
        <v>36</v>
      </c>
      <c r="V68" s="11" t="s">
        <v>37</v>
      </c>
      <c r="W68" s="163" t="s">
        <v>36</v>
      </c>
      <c r="X68" s="11" t="s">
        <v>37</v>
      </c>
      <c r="Y68" s="163" t="s">
        <v>36</v>
      </c>
      <c r="Z68" s="11" t="s">
        <v>37</v>
      </c>
      <c r="AA68" s="163" t="s">
        <v>36</v>
      </c>
      <c r="AB68" s="11" t="s">
        <v>37</v>
      </c>
      <c r="AC68" s="163" t="s">
        <v>36</v>
      </c>
      <c r="AD68" s="11" t="s">
        <v>37</v>
      </c>
      <c r="AE68" s="163" t="s">
        <v>36</v>
      </c>
      <c r="AF68" s="11" t="s">
        <v>37</v>
      </c>
      <c r="AG68" s="163" t="s">
        <v>36</v>
      </c>
      <c r="AH68" s="11" t="s">
        <v>37</v>
      </c>
      <c r="AI68" s="163" t="s">
        <v>36</v>
      </c>
      <c r="AJ68" s="11" t="s">
        <v>37</v>
      </c>
      <c r="AK68" s="163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61" t="s">
        <v>63</v>
      </c>
      <c r="B85" s="162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3908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C23" sqref="C23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",[12]NOMBRE!B2," - ","( ",[12]NOMBRE!C2,[12]NOMBRE!D2,[12]NOMBRE!E2,[12]NOMBRE!F2,[12]NOMBRE!G2," )")</f>
        <v>COMUNA: LLINARES 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",[12]NOMBRE!B3," - ","( ",[12]NOMBRE!C3,[12]NOMBRE!D3,[12]NOMBRE!E3,[12]NOMBRE!F3,[12]NOMBRE!G3,[12]NOMBRE!H3," )")</f>
        <v>ESTABLECIMIENTO/ESTRATEGIA: HOSPITAL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",[12]NOMBRE!B6," - ","( ",[12]NOMBRE!C6,[12]NOMBRE!D6," )")</f>
        <v>MES: DICIEMBRE - ( 12 )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",[12]NOMBRE!B7)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63" t="s">
        <v>11</v>
      </c>
      <c r="E10" s="23" t="s">
        <v>12</v>
      </c>
      <c r="F10" s="217"/>
      <c r="G10" s="163" t="s">
        <v>11</v>
      </c>
      <c r="H10" s="16" t="s">
        <v>12</v>
      </c>
      <c r="I10" s="29"/>
      <c r="J10" s="20" t="s">
        <v>9</v>
      </c>
      <c r="K10" s="21" t="s">
        <v>10</v>
      </c>
      <c r="L10" s="163" t="s">
        <v>11</v>
      </c>
      <c r="M10" s="23" t="s">
        <v>12</v>
      </c>
      <c r="N10" s="217"/>
      <c r="O10" s="163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160</v>
      </c>
      <c r="C11" s="58"/>
      <c r="D11" s="50"/>
      <c r="E11" s="59">
        <f>+B11+C11</f>
        <v>160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168</v>
      </c>
      <c r="C12" s="58"/>
      <c r="D12" s="42"/>
      <c r="E12" s="59">
        <f t="shared" ref="E12:E18" si="8">+B12+C12</f>
        <v>168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112</v>
      </c>
      <c r="C13" s="58"/>
      <c r="D13" s="42"/>
      <c r="E13" s="59">
        <f t="shared" si="8"/>
        <v>112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9</v>
      </c>
      <c r="C14" s="58"/>
      <c r="D14" s="42"/>
      <c r="E14" s="59">
        <f t="shared" si="8"/>
        <v>9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/>
      <c r="C15" s="58"/>
      <c r="D15" s="42"/>
      <c r="E15" s="59">
        <f t="shared" si="8"/>
        <v>0</v>
      </c>
      <c r="F15" s="64">
        <f t="shared" si="9"/>
        <v>0</v>
      </c>
      <c r="G15" s="42"/>
      <c r="H15" s="35"/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81</v>
      </c>
      <c r="C16" s="46">
        <v>145</v>
      </c>
      <c r="D16" s="42"/>
      <c r="E16" s="59">
        <f t="shared" si="8"/>
        <v>226</v>
      </c>
      <c r="F16" s="64">
        <f t="shared" si="9"/>
        <v>0</v>
      </c>
      <c r="G16" s="42"/>
      <c r="H16" s="49"/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187</v>
      </c>
      <c r="C18" s="46"/>
      <c r="D18" s="42"/>
      <c r="E18" s="59">
        <f t="shared" si="8"/>
        <v>187</v>
      </c>
      <c r="F18" s="64">
        <f t="shared" si="9"/>
        <v>2</v>
      </c>
      <c r="G18" s="42"/>
      <c r="H18" s="35">
        <v>2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/>
      <c r="C19" s="46"/>
      <c r="D19" s="37"/>
      <c r="E19" s="65"/>
      <c r="F19" s="64">
        <f t="shared" ref="F19:F26" si="13">+G19+H19</f>
        <v>0</v>
      </c>
      <c r="G19" s="37"/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467</v>
      </c>
      <c r="C21" s="46"/>
      <c r="D21" s="37"/>
      <c r="E21" s="65">
        <v>467</v>
      </c>
      <c r="F21" s="64">
        <f t="shared" si="13"/>
        <v>1</v>
      </c>
      <c r="G21" s="37"/>
      <c r="H21" s="35">
        <v>1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17</v>
      </c>
      <c r="C22" s="46"/>
      <c r="D22" s="37">
        <v>4</v>
      </c>
      <c r="E22" s="65">
        <v>13</v>
      </c>
      <c r="F22" s="64">
        <f t="shared" si="13"/>
        <v>8</v>
      </c>
      <c r="G22" s="37">
        <v>1</v>
      </c>
      <c r="H22" s="35">
        <v>7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138</v>
      </c>
      <c r="C23" s="46"/>
      <c r="D23" s="37">
        <v>50</v>
      </c>
      <c r="E23" s="65">
        <v>88</v>
      </c>
      <c r="F23" s="64">
        <f t="shared" si="13"/>
        <v>0</v>
      </c>
      <c r="G23" s="37"/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>
        <v>1</v>
      </c>
      <c r="C26" s="57"/>
      <c r="D26" s="39"/>
      <c r="E26" s="66">
        <v>1</v>
      </c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63" t="s">
        <v>36</v>
      </c>
      <c r="D29" s="11" t="s">
        <v>37</v>
      </c>
      <c r="E29" s="160" t="s">
        <v>38</v>
      </c>
      <c r="F29" s="163" t="s">
        <v>36</v>
      </c>
      <c r="G29" s="11" t="s">
        <v>37</v>
      </c>
      <c r="H29" s="160" t="s">
        <v>38</v>
      </c>
      <c r="I29" s="163" t="s">
        <v>36</v>
      </c>
      <c r="J29" s="11" t="s">
        <v>37</v>
      </c>
      <c r="K29" s="160" t="s">
        <v>38</v>
      </c>
      <c r="L29" s="163" t="s">
        <v>36</v>
      </c>
      <c r="M29" s="11" t="s">
        <v>37</v>
      </c>
      <c r="N29" s="160" t="s">
        <v>38</v>
      </c>
      <c r="O29" s="163" t="s">
        <v>36</v>
      </c>
      <c r="P29" s="11" t="s">
        <v>37</v>
      </c>
      <c r="Q29" s="160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63" t="s">
        <v>36</v>
      </c>
      <c r="D37" s="11" t="s">
        <v>37</v>
      </c>
      <c r="E37" s="160" t="s">
        <v>38</v>
      </c>
      <c r="F37" s="163" t="s">
        <v>36</v>
      </c>
      <c r="G37" s="11" t="s">
        <v>37</v>
      </c>
      <c r="H37" s="160" t="s">
        <v>38</v>
      </c>
      <c r="I37" s="163" t="s">
        <v>36</v>
      </c>
      <c r="J37" s="11" t="s">
        <v>37</v>
      </c>
      <c r="K37" s="160" t="s">
        <v>38</v>
      </c>
      <c r="L37" s="163" t="s">
        <v>36</v>
      </c>
      <c r="M37" s="11" t="s">
        <v>37</v>
      </c>
      <c r="N37" s="160" t="s">
        <v>38</v>
      </c>
      <c r="O37" s="163" t="s">
        <v>36</v>
      </c>
      <c r="P37" s="11" t="s">
        <v>37</v>
      </c>
      <c r="Q37" s="160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59" t="s">
        <v>36</v>
      </c>
      <c r="D46" s="16" t="s">
        <v>37</v>
      </c>
      <c r="E46" s="163" t="s">
        <v>36</v>
      </c>
      <c r="F46" s="11" t="s">
        <v>37</v>
      </c>
      <c r="G46" s="163" t="s">
        <v>36</v>
      </c>
      <c r="H46" s="11" t="s">
        <v>37</v>
      </c>
      <c r="I46" s="163" t="s">
        <v>36</v>
      </c>
      <c r="J46" s="11" t="s">
        <v>37</v>
      </c>
      <c r="K46" s="163" t="s">
        <v>36</v>
      </c>
      <c r="L46" s="11" t="s">
        <v>37</v>
      </c>
      <c r="M46" s="163" t="s">
        <v>36</v>
      </c>
      <c r="N46" s="11" t="s">
        <v>37</v>
      </c>
      <c r="O46" s="163" t="s">
        <v>36</v>
      </c>
      <c r="P46" s="11" t="s">
        <v>37</v>
      </c>
      <c r="Q46" s="163" t="s">
        <v>36</v>
      </c>
      <c r="R46" s="11" t="s">
        <v>37</v>
      </c>
      <c r="S46" s="163" t="s">
        <v>36</v>
      </c>
      <c r="T46" s="11" t="s">
        <v>37</v>
      </c>
      <c r="U46" s="163" t="s">
        <v>36</v>
      </c>
      <c r="V46" s="11" t="s">
        <v>37</v>
      </c>
      <c r="W46" s="163" t="s">
        <v>36</v>
      </c>
      <c r="X46" s="11" t="s">
        <v>37</v>
      </c>
      <c r="Y46" s="163" t="s">
        <v>36</v>
      </c>
      <c r="Z46" s="11" t="s">
        <v>37</v>
      </c>
      <c r="AA46" s="163" t="s">
        <v>36</v>
      </c>
      <c r="AB46" s="11" t="s">
        <v>37</v>
      </c>
      <c r="AC46" s="163" t="s">
        <v>36</v>
      </c>
      <c r="AD46" s="11" t="s">
        <v>37</v>
      </c>
      <c r="AE46" s="163" t="s">
        <v>36</v>
      </c>
      <c r="AF46" s="11" t="s">
        <v>37</v>
      </c>
      <c r="AG46" s="163" t="s">
        <v>36</v>
      </c>
      <c r="AH46" s="11" t="s">
        <v>37</v>
      </c>
      <c r="AI46" s="163" t="s">
        <v>36</v>
      </c>
      <c r="AJ46" s="11" t="s">
        <v>37</v>
      </c>
      <c r="AK46" s="163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216</v>
      </c>
      <c r="D47" s="97">
        <f t="shared" si="19"/>
        <v>0</v>
      </c>
      <c r="E47" s="62"/>
      <c r="F47" s="69"/>
      <c r="G47" s="62"/>
      <c r="H47" s="69"/>
      <c r="I47" s="44">
        <v>4</v>
      </c>
      <c r="J47" s="45"/>
      <c r="K47" s="44">
        <v>35</v>
      </c>
      <c r="L47" s="45"/>
      <c r="M47" s="44">
        <v>49</v>
      </c>
      <c r="N47" s="45"/>
      <c r="O47" s="44">
        <v>57</v>
      </c>
      <c r="P47" s="45"/>
      <c r="Q47" s="44">
        <v>45</v>
      </c>
      <c r="R47" s="45"/>
      <c r="S47" s="44">
        <v>18</v>
      </c>
      <c r="T47" s="45"/>
      <c r="U47" s="44">
        <v>8</v>
      </c>
      <c r="V47" s="45"/>
      <c r="W47" s="44"/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216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39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7</v>
      </c>
      <c r="L48" s="55"/>
      <c r="M48" s="54">
        <v>11</v>
      </c>
      <c r="N48" s="55"/>
      <c r="O48" s="54">
        <v>8</v>
      </c>
      <c r="P48" s="55"/>
      <c r="Q48" s="54">
        <v>8</v>
      </c>
      <c r="R48" s="55"/>
      <c r="S48" s="54">
        <v>4</v>
      </c>
      <c r="T48" s="55"/>
      <c r="U48" s="54">
        <v>1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39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3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/>
      <c r="P49" s="38"/>
      <c r="Q49" s="37">
        <v>3</v>
      </c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3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1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/>
      <c r="R50" s="38"/>
      <c r="S50" s="37">
        <v>1</v>
      </c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1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0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/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5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/>
      <c r="L52" s="38"/>
      <c r="M52" s="37">
        <v>2</v>
      </c>
      <c r="N52" s="38"/>
      <c r="O52" s="37">
        <v>1</v>
      </c>
      <c r="P52" s="38"/>
      <c r="Q52" s="37"/>
      <c r="R52" s="38"/>
      <c r="S52" s="37"/>
      <c r="T52" s="38"/>
      <c r="U52" s="37"/>
      <c r="V52" s="38"/>
      <c r="W52" s="37"/>
      <c r="X52" s="38"/>
      <c r="Y52" s="37">
        <v>1</v>
      </c>
      <c r="Z52" s="38"/>
      <c r="AA52" s="37"/>
      <c r="AB52" s="38"/>
      <c r="AC52" s="37">
        <v>1</v>
      </c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3</v>
      </c>
      <c r="AN52" s="35">
        <v>2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4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>
        <v>1</v>
      </c>
      <c r="L53" s="38"/>
      <c r="M53" s="37">
        <v>1</v>
      </c>
      <c r="N53" s="38"/>
      <c r="O53" s="37"/>
      <c r="P53" s="38"/>
      <c r="Q53" s="37">
        <v>1</v>
      </c>
      <c r="R53" s="38"/>
      <c r="S53" s="37"/>
      <c r="T53" s="38"/>
      <c r="U53" s="37"/>
      <c r="V53" s="38"/>
      <c r="W53" s="37"/>
      <c r="X53" s="38"/>
      <c r="Y53" s="37"/>
      <c r="Z53" s="38"/>
      <c r="AA53" s="37">
        <v>1</v>
      </c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4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3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>
        <v>1</v>
      </c>
      <c r="L54" s="38"/>
      <c r="M54" s="37">
        <v>2</v>
      </c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>
        <v>1</v>
      </c>
      <c r="AN54" s="35">
        <v>2</v>
      </c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0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/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0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/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2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>
        <v>1</v>
      </c>
      <c r="P62" s="48"/>
      <c r="Q62" s="47">
        <v>1</v>
      </c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>
        <v>1</v>
      </c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61" t="s">
        <v>63</v>
      </c>
      <c r="B63" s="162"/>
      <c r="C63" s="102">
        <f>+I63+K63+M63+O63+Q63+S63+U63+W63+Y63+AA63+AC63+AE63+AG63+AI63+AK63+E63+G63</f>
        <v>28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2</v>
      </c>
      <c r="L63" s="48"/>
      <c r="M63" s="47">
        <v>5</v>
      </c>
      <c r="N63" s="48"/>
      <c r="O63" s="47">
        <v>5</v>
      </c>
      <c r="P63" s="48"/>
      <c r="Q63" s="47">
        <v>4</v>
      </c>
      <c r="R63" s="48"/>
      <c r="S63" s="47">
        <v>5</v>
      </c>
      <c r="T63" s="48"/>
      <c r="U63" s="47"/>
      <c r="V63" s="48"/>
      <c r="W63" s="47"/>
      <c r="X63" s="48"/>
      <c r="Y63" s="47"/>
      <c r="Z63" s="48"/>
      <c r="AA63" s="47">
        <v>4</v>
      </c>
      <c r="AB63" s="48"/>
      <c r="AC63" s="47">
        <v>2</v>
      </c>
      <c r="AD63" s="48"/>
      <c r="AE63" s="47">
        <v>1</v>
      </c>
      <c r="AF63" s="48"/>
      <c r="AG63" s="47"/>
      <c r="AH63" s="48"/>
      <c r="AI63" s="47"/>
      <c r="AJ63" s="48"/>
      <c r="AK63" s="47"/>
      <c r="AL63" s="48"/>
      <c r="AM63" s="47">
        <v>15</v>
      </c>
      <c r="AN63" s="36">
        <v>13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5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1</v>
      </c>
      <c r="L64" s="40"/>
      <c r="M64" s="39">
        <v>1</v>
      </c>
      <c r="N64" s="40"/>
      <c r="O64" s="39">
        <v>1</v>
      </c>
      <c r="P64" s="40"/>
      <c r="Q64" s="39"/>
      <c r="R64" s="40"/>
      <c r="S64" s="39"/>
      <c r="T64" s="40"/>
      <c r="U64" s="39">
        <v>1</v>
      </c>
      <c r="V64" s="40"/>
      <c r="W64" s="39"/>
      <c r="X64" s="40"/>
      <c r="Y64" s="39"/>
      <c r="Z64" s="40"/>
      <c r="AA64" s="39"/>
      <c r="AB64" s="40"/>
      <c r="AC64" s="39"/>
      <c r="AD64" s="40"/>
      <c r="AE64" s="39">
        <v>1</v>
      </c>
      <c r="AF64" s="40"/>
      <c r="AG64" s="39"/>
      <c r="AH64" s="40"/>
      <c r="AI64" s="39"/>
      <c r="AJ64" s="40"/>
      <c r="AK64" s="39"/>
      <c r="AL64" s="40"/>
      <c r="AM64" s="39">
        <v>2</v>
      </c>
      <c r="AN64" s="41">
        <v>3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63" t="s">
        <v>36</v>
      </c>
      <c r="D68" s="11" t="s">
        <v>37</v>
      </c>
      <c r="E68" s="163" t="s">
        <v>36</v>
      </c>
      <c r="F68" s="11" t="s">
        <v>37</v>
      </c>
      <c r="G68" s="163" t="s">
        <v>36</v>
      </c>
      <c r="H68" s="11" t="s">
        <v>37</v>
      </c>
      <c r="I68" s="163" t="s">
        <v>36</v>
      </c>
      <c r="J68" s="11" t="s">
        <v>37</v>
      </c>
      <c r="K68" s="163" t="s">
        <v>36</v>
      </c>
      <c r="L68" s="11" t="s">
        <v>37</v>
      </c>
      <c r="M68" s="163" t="s">
        <v>36</v>
      </c>
      <c r="N68" s="11" t="s">
        <v>37</v>
      </c>
      <c r="O68" s="163" t="s">
        <v>36</v>
      </c>
      <c r="P68" s="11" t="s">
        <v>37</v>
      </c>
      <c r="Q68" s="163" t="s">
        <v>36</v>
      </c>
      <c r="R68" s="11" t="s">
        <v>37</v>
      </c>
      <c r="S68" s="163" t="s">
        <v>36</v>
      </c>
      <c r="T68" s="11" t="s">
        <v>37</v>
      </c>
      <c r="U68" s="163" t="s">
        <v>36</v>
      </c>
      <c r="V68" s="11" t="s">
        <v>37</v>
      </c>
      <c r="W68" s="163" t="s">
        <v>36</v>
      </c>
      <c r="X68" s="11" t="s">
        <v>37</v>
      </c>
      <c r="Y68" s="163" t="s">
        <v>36</v>
      </c>
      <c r="Z68" s="11" t="s">
        <v>37</v>
      </c>
      <c r="AA68" s="163" t="s">
        <v>36</v>
      </c>
      <c r="AB68" s="11" t="s">
        <v>37</v>
      </c>
      <c r="AC68" s="163" t="s">
        <v>36</v>
      </c>
      <c r="AD68" s="11" t="s">
        <v>37</v>
      </c>
      <c r="AE68" s="163" t="s">
        <v>36</v>
      </c>
      <c r="AF68" s="11" t="s">
        <v>37</v>
      </c>
      <c r="AG68" s="163" t="s">
        <v>36</v>
      </c>
      <c r="AH68" s="11" t="s">
        <v>37</v>
      </c>
      <c r="AI68" s="163" t="s">
        <v>36</v>
      </c>
      <c r="AJ68" s="11" t="s">
        <v>37</v>
      </c>
      <c r="AK68" s="163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61" t="s">
        <v>63</v>
      </c>
      <c r="B85" s="162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3910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B17" sqref="B17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",[2]NOMBRE!B2," - ","( ",[2]NOMBRE!C2,[2]NOMBRE!D2,[2]NOMBRE!E2,[2]NOMBRE!F2,[2]NOMBRE!G2," )")</f>
        <v>COMUNA: LINARES  - ( 16401 )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",[2]NOMBRE!B3," - ","( ",[2]NOMBRE!C3,[2]NOMBRE!D3,[2]NOMBRE!E3,[2]NOMBRE!F3,[2]NOMBRE!G3,[2]NOMBRE!H3," )")</f>
        <v>ESTABLECIMIENTO/ESTRATEGIA: HOSPITAL DE LINARES  - ( 160108 )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",[2]NOMBRE!B6," - ","( ",[2]NOMBRE!C6,[2]NOMBRE!D6," )")</f>
        <v>MES: ENERO - ( 01 )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",[2]NOMBRE!B7)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90" t="s">
        <v>11</v>
      </c>
      <c r="E10" s="23" t="s">
        <v>12</v>
      </c>
      <c r="F10" s="217"/>
      <c r="G10" s="90" t="s">
        <v>11</v>
      </c>
      <c r="H10" s="16" t="s">
        <v>12</v>
      </c>
      <c r="I10" s="29"/>
      <c r="J10" s="20" t="s">
        <v>9</v>
      </c>
      <c r="K10" s="21" t="s">
        <v>10</v>
      </c>
      <c r="L10" s="90" t="s">
        <v>11</v>
      </c>
      <c r="M10" s="23" t="s">
        <v>12</v>
      </c>
      <c r="N10" s="217"/>
      <c r="O10" s="90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168</v>
      </c>
      <c r="C11" s="58"/>
      <c r="D11" s="50"/>
      <c r="E11" s="59">
        <f>+B11+C11</f>
        <v>168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182</v>
      </c>
      <c r="C12" s="58"/>
      <c r="D12" s="42"/>
      <c r="E12" s="59">
        <f t="shared" ref="E12:E19" si="8">+B12+C12</f>
        <v>182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127</v>
      </c>
      <c r="C13" s="58"/>
      <c r="D13" s="42"/>
      <c r="E13" s="59">
        <f t="shared" si="8"/>
        <v>127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10</v>
      </c>
      <c r="C14" s="58"/>
      <c r="D14" s="42"/>
      <c r="E14" s="59">
        <f t="shared" si="8"/>
        <v>10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2</v>
      </c>
      <c r="C15" s="58">
        <v>2</v>
      </c>
      <c r="D15" s="42"/>
      <c r="E15" s="59">
        <f t="shared" si="8"/>
        <v>4</v>
      </c>
      <c r="F15" s="64">
        <f t="shared" si="9"/>
        <v>4</v>
      </c>
      <c r="G15" s="42"/>
      <c r="H15" s="35">
        <v>4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90</v>
      </c>
      <c r="C16" s="46">
        <v>149</v>
      </c>
      <c r="D16" s="42"/>
      <c r="E16" s="59">
        <f t="shared" si="8"/>
        <v>239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176</v>
      </c>
      <c r="C18" s="46"/>
      <c r="D18" s="42"/>
      <c r="E18" s="59">
        <f t="shared" si="8"/>
        <v>176</v>
      </c>
      <c r="F18" s="64">
        <f t="shared" si="9"/>
        <v>0</v>
      </c>
      <c r="G18" s="42"/>
      <c r="H18" s="35"/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1</v>
      </c>
      <c r="C19" s="46"/>
      <c r="D19" s="37"/>
      <c r="E19" s="65">
        <f t="shared" si="8"/>
        <v>1</v>
      </c>
      <c r="F19" s="64">
        <f t="shared" ref="F19:F26" si="13">+G19+H19</f>
        <v>1</v>
      </c>
      <c r="G19" s="37"/>
      <c r="H19" s="35">
        <v>1</v>
      </c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695</v>
      </c>
      <c r="C21" s="46"/>
      <c r="D21" s="37"/>
      <c r="E21" s="65">
        <v>695</v>
      </c>
      <c r="F21" s="64">
        <f t="shared" si="13"/>
        <v>2</v>
      </c>
      <c r="G21" s="37"/>
      <c r="H21" s="35">
        <v>2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34</v>
      </c>
      <c r="C22" s="46"/>
      <c r="D22" s="37">
        <v>16</v>
      </c>
      <c r="E22" s="65">
        <v>18</v>
      </c>
      <c r="F22" s="64">
        <f t="shared" si="13"/>
        <v>17</v>
      </c>
      <c r="G22" s="37">
        <v>5</v>
      </c>
      <c r="H22" s="35">
        <v>12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245</v>
      </c>
      <c r="C23" s="46"/>
      <c r="D23" s="37">
        <v>109</v>
      </c>
      <c r="E23" s="65">
        <v>136</v>
      </c>
      <c r="F23" s="64">
        <f t="shared" si="13"/>
        <v>1</v>
      </c>
      <c r="G23" s="37"/>
      <c r="H23" s="35">
        <v>1</v>
      </c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90" t="s">
        <v>36</v>
      </c>
      <c r="D29" s="11" t="s">
        <v>37</v>
      </c>
      <c r="E29" s="87" t="s">
        <v>38</v>
      </c>
      <c r="F29" s="90" t="s">
        <v>36</v>
      </c>
      <c r="G29" s="11" t="s">
        <v>37</v>
      </c>
      <c r="H29" s="87" t="s">
        <v>38</v>
      </c>
      <c r="I29" s="90" t="s">
        <v>36</v>
      </c>
      <c r="J29" s="11" t="s">
        <v>37</v>
      </c>
      <c r="K29" s="87" t="s">
        <v>38</v>
      </c>
      <c r="L29" s="90" t="s">
        <v>36</v>
      </c>
      <c r="M29" s="11" t="s">
        <v>37</v>
      </c>
      <c r="N29" s="87" t="s">
        <v>38</v>
      </c>
      <c r="O29" s="90" t="s">
        <v>36</v>
      </c>
      <c r="P29" s="11" t="s">
        <v>37</v>
      </c>
      <c r="Q29" s="87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90" t="s">
        <v>36</v>
      </c>
      <c r="D37" s="11" t="s">
        <v>37</v>
      </c>
      <c r="E37" s="87" t="s">
        <v>38</v>
      </c>
      <c r="F37" s="90" t="s">
        <v>36</v>
      </c>
      <c r="G37" s="11" t="s">
        <v>37</v>
      </c>
      <c r="H37" s="87" t="s">
        <v>38</v>
      </c>
      <c r="I37" s="90" t="s">
        <v>36</v>
      </c>
      <c r="J37" s="11" t="s">
        <v>37</v>
      </c>
      <c r="K37" s="87" t="s">
        <v>38</v>
      </c>
      <c r="L37" s="90" t="s">
        <v>36</v>
      </c>
      <c r="M37" s="11" t="s">
        <v>37</v>
      </c>
      <c r="N37" s="87" t="s">
        <v>38</v>
      </c>
      <c r="O37" s="90" t="s">
        <v>36</v>
      </c>
      <c r="P37" s="11" t="s">
        <v>37</v>
      </c>
      <c r="Q37" s="87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86" t="s">
        <v>36</v>
      </c>
      <c r="D46" s="16" t="s">
        <v>37</v>
      </c>
      <c r="E46" s="90" t="s">
        <v>36</v>
      </c>
      <c r="F46" s="11" t="s">
        <v>37</v>
      </c>
      <c r="G46" s="90" t="s">
        <v>36</v>
      </c>
      <c r="H46" s="11" t="s">
        <v>37</v>
      </c>
      <c r="I46" s="90" t="s">
        <v>36</v>
      </c>
      <c r="J46" s="11" t="s">
        <v>37</v>
      </c>
      <c r="K46" s="90" t="s">
        <v>36</v>
      </c>
      <c r="L46" s="11" t="s">
        <v>37</v>
      </c>
      <c r="M46" s="90" t="s">
        <v>36</v>
      </c>
      <c r="N46" s="11" t="s">
        <v>37</v>
      </c>
      <c r="O46" s="90" t="s">
        <v>36</v>
      </c>
      <c r="P46" s="11" t="s">
        <v>37</v>
      </c>
      <c r="Q46" s="90" t="s">
        <v>36</v>
      </c>
      <c r="R46" s="11" t="s">
        <v>37</v>
      </c>
      <c r="S46" s="90" t="s">
        <v>36</v>
      </c>
      <c r="T46" s="11" t="s">
        <v>37</v>
      </c>
      <c r="U46" s="90" t="s">
        <v>36</v>
      </c>
      <c r="V46" s="11" t="s">
        <v>37</v>
      </c>
      <c r="W46" s="90" t="s">
        <v>36</v>
      </c>
      <c r="X46" s="11" t="s">
        <v>37</v>
      </c>
      <c r="Y46" s="90" t="s">
        <v>36</v>
      </c>
      <c r="Z46" s="11" t="s">
        <v>37</v>
      </c>
      <c r="AA46" s="90" t="s">
        <v>36</v>
      </c>
      <c r="AB46" s="11" t="s">
        <v>37</v>
      </c>
      <c r="AC46" s="90" t="s">
        <v>36</v>
      </c>
      <c r="AD46" s="11" t="s">
        <v>37</v>
      </c>
      <c r="AE46" s="90" t="s">
        <v>36</v>
      </c>
      <c r="AF46" s="11" t="s">
        <v>37</v>
      </c>
      <c r="AG46" s="90" t="s">
        <v>36</v>
      </c>
      <c r="AH46" s="11" t="s">
        <v>37</v>
      </c>
      <c r="AI46" s="90" t="s">
        <v>36</v>
      </c>
      <c r="AJ46" s="11" t="s">
        <v>37</v>
      </c>
      <c r="AK46" s="90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348</v>
      </c>
      <c r="D47" s="97">
        <f t="shared" si="19"/>
        <v>0</v>
      </c>
      <c r="E47" s="62"/>
      <c r="F47" s="69"/>
      <c r="G47" s="62"/>
      <c r="H47" s="69"/>
      <c r="I47" s="44"/>
      <c r="J47" s="45"/>
      <c r="K47" s="44">
        <v>72</v>
      </c>
      <c r="L47" s="45"/>
      <c r="M47" s="44">
        <v>94</v>
      </c>
      <c r="N47" s="45"/>
      <c r="O47" s="44">
        <v>76</v>
      </c>
      <c r="P47" s="45"/>
      <c r="Q47" s="44">
        <v>106</v>
      </c>
      <c r="R47" s="45"/>
      <c r="S47" s="44"/>
      <c r="T47" s="45"/>
      <c r="U47" s="44"/>
      <c r="V47" s="45"/>
      <c r="W47" s="44"/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348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0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/>
      <c r="L48" s="55"/>
      <c r="M48" s="54"/>
      <c r="N48" s="55"/>
      <c r="O48" s="54"/>
      <c r="P48" s="55"/>
      <c r="Q48" s="54"/>
      <c r="R48" s="55"/>
      <c r="S48" s="54"/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/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7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>
        <v>2</v>
      </c>
      <c r="L49" s="38"/>
      <c r="M49" s="37">
        <v>1</v>
      </c>
      <c r="N49" s="38"/>
      <c r="O49" s="37">
        <v>1</v>
      </c>
      <c r="P49" s="38"/>
      <c r="Q49" s="37">
        <v>3</v>
      </c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7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1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>
        <v>1</v>
      </c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1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3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>
        <v>1</v>
      </c>
      <c r="R51" s="38"/>
      <c r="S51" s="37"/>
      <c r="T51" s="38"/>
      <c r="U51" s="37"/>
      <c r="V51" s="38"/>
      <c r="W51" s="37"/>
      <c r="X51" s="38"/>
      <c r="Y51" s="37">
        <v>2</v>
      </c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>
        <v>3</v>
      </c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8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2</v>
      </c>
      <c r="L52" s="38"/>
      <c r="M52" s="37"/>
      <c r="N52" s="38"/>
      <c r="O52" s="37">
        <v>3</v>
      </c>
      <c r="P52" s="38"/>
      <c r="Q52" s="37">
        <v>3</v>
      </c>
      <c r="R52" s="38"/>
      <c r="S52" s="37"/>
      <c r="T52" s="38"/>
      <c r="U52" s="37"/>
      <c r="V52" s="38"/>
      <c r="W52" s="37"/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4</v>
      </c>
      <c r="AN52" s="35">
        <v>4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5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/>
      <c r="N53" s="38"/>
      <c r="O53" s="37">
        <v>1</v>
      </c>
      <c r="P53" s="38"/>
      <c r="Q53" s="37">
        <v>4</v>
      </c>
      <c r="R53" s="38"/>
      <c r="S53" s="37"/>
      <c r="T53" s="38"/>
      <c r="U53" s="37"/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5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2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>
        <v>1</v>
      </c>
      <c r="N55" s="38"/>
      <c r="O55" s="37">
        <v>1</v>
      </c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2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102">
        <f>E60+G60+I60+K60+M60+O60+Q60+S60+U60+W60+Y60+AA60+AC60+AE60+AG60+AI60+AK60</f>
        <v>0</v>
      </c>
      <c r="D60" s="103">
        <f>F60+H60+J60+L60+N60+P60+R60+T60+V60+X60+Z60+AB60+AD60+AF60+AH60+AJ60+AL60</f>
        <v>0</v>
      </c>
      <c r="E60" s="47"/>
      <c r="F60" s="48"/>
      <c r="G60" s="47"/>
      <c r="H60" s="48"/>
      <c r="I60" s="47"/>
      <c r="J60" s="4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98">
        <f>+K61+M61+O61+Q61+S61+U61+W61+Y61+AA61+AC61+AE61+AG61+AI61+AK61</f>
        <v>1</v>
      </c>
      <c r="D61" s="99">
        <f>+L61+N61+P61+R61+T61+V61+X61+Z61+AB61+AD61+AF61+AH61+AJ61+AL61</f>
        <v>0</v>
      </c>
      <c r="E61" s="42"/>
      <c r="F61" s="43"/>
      <c r="G61" s="42"/>
      <c r="H61" s="43"/>
      <c r="I61" s="42"/>
      <c r="J61" s="43"/>
      <c r="K61" s="47">
        <v>1</v>
      </c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1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2</v>
      </c>
      <c r="D62" s="103">
        <f>F62+H62+J62+L62+N62+P62+R62+T62+V62+X62+Z62+AB62+AD62+AF62+AH62+AJ62+AL62</f>
        <v>0</v>
      </c>
      <c r="E62" s="47"/>
      <c r="F62" s="48"/>
      <c r="G62" s="47"/>
      <c r="H62" s="48"/>
      <c r="I62" s="47"/>
      <c r="J62" s="48"/>
      <c r="K62" s="47"/>
      <c r="L62" s="48"/>
      <c r="M62" s="47">
        <v>2</v>
      </c>
      <c r="N62" s="48"/>
      <c r="O62" s="47"/>
      <c r="P62" s="48"/>
      <c r="Q62" s="47"/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2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88" t="s">
        <v>63</v>
      </c>
      <c r="B63" s="89"/>
      <c r="C63" s="102">
        <f>+I63+K63+M63+O63+Q63+S63+U63+W63+Y63+AA63+AC63+AE63+AG63+AI63+AK63</f>
        <v>32</v>
      </c>
      <c r="D63" s="103">
        <f>+J63+L63+N63+P63+R63+T63+V63+X63+Z63+AB63+AD63+AF63+AH63+AJ63+AL63</f>
        <v>1</v>
      </c>
      <c r="E63" s="108"/>
      <c r="F63" s="109"/>
      <c r="G63" s="108"/>
      <c r="H63" s="109"/>
      <c r="I63" s="47"/>
      <c r="J63" s="48"/>
      <c r="K63" s="47">
        <v>3</v>
      </c>
      <c r="L63" s="48"/>
      <c r="M63" s="47">
        <v>11</v>
      </c>
      <c r="N63" s="48">
        <v>1</v>
      </c>
      <c r="O63" s="47">
        <v>3</v>
      </c>
      <c r="P63" s="48"/>
      <c r="Q63" s="47">
        <v>11</v>
      </c>
      <c r="R63" s="48"/>
      <c r="S63" s="47"/>
      <c r="T63" s="48"/>
      <c r="U63" s="47"/>
      <c r="V63" s="48"/>
      <c r="W63" s="47"/>
      <c r="X63" s="48"/>
      <c r="Y63" s="47">
        <v>4</v>
      </c>
      <c r="Z63" s="48"/>
      <c r="AA63" s="47"/>
      <c r="AB63" s="48"/>
      <c r="AC63" s="47"/>
      <c r="AD63" s="48"/>
      <c r="AE63" s="47"/>
      <c r="AF63" s="48"/>
      <c r="AG63" s="47"/>
      <c r="AH63" s="48"/>
      <c r="AI63" s="47"/>
      <c r="AJ63" s="48"/>
      <c r="AK63" s="47"/>
      <c r="AL63" s="48"/>
      <c r="AM63" s="47">
        <v>9</v>
      </c>
      <c r="AN63" s="36">
        <v>23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7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3</v>
      </c>
      <c r="L64" s="40"/>
      <c r="M64" s="39">
        <v>3</v>
      </c>
      <c r="N64" s="40"/>
      <c r="O64" s="39">
        <v>1</v>
      </c>
      <c r="P64" s="40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3</v>
      </c>
      <c r="AN64" s="41">
        <v>4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90" t="s">
        <v>36</v>
      </c>
      <c r="D68" s="11" t="s">
        <v>37</v>
      </c>
      <c r="E68" s="90" t="s">
        <v>36</v>
      </c>
      <c r="F68" s="11" t="s">
        <v>37</v>
      </c>
      <c r="G68" s="90" t="s">
        <v>36</v>
      </c>
      <c r="H68" s="11" t="s">
        <v>37</v>
      </c>
      <c r="I68" s="90" t="s">
        <v>36</v>
      </c>
      <c r="J68" s="11" t="s">
        <v>37</v>
      </c>
      <c r="K68" s="90" t="s">
        <v>36</v>
      </c>
      <c r="L68" s="11" t="s">
        <v>37</v>
      </c>
      <c r="M68" s="90" t="s">
        <v>36</v>
      </c>
      <c r="N68" s="11" t="s">
        <v>37</v>
      </c>
      <c r="O68" s="90" t="s">
        <v>36</v>
      </c>
      <c r="P68" s="11" t="s">
        <v>37</v>
      </c>
      <c r="Q68" s="90" t="s">
        <v>36</v>
      </c>
      <c r="R68" s="11" t="s">
        <v>37</v>
      </c>
      <c r="S68" s="90" t="s">
        <v>36</v>
      </c>
      <c r="T68" s="11" t="s">
        <v>37</v>
      </c>
      <c r="U68" s="90" t="s">
        <v>36</v>
      </c>
      <c r="V68" s="11" t="s">
        <v>37</v>
      </c>
      <c r="W68" s="90" t="s">
        <v>36</v>
      </c>
      <c r="X68" s="11" t="s">
        <v>37</v>
      </c>
      <c r="Y68" s="90" t="s">
        <v>36</v>
      </c>
      <c r="Z68" s="11" t="s">
        <v>37</v>
      </c>
      <c r="AA68" s="90" t="s">
        <v>36</v>
      </c>
      <c r="AB68" s="11" t="s">
        <v>37</v>
      </c>
      <c r="AC68" s="90" t="s">
        <v>36</v>
      </c>
      <c r="AD68" s="11" t="s">
        <v>37</v>
      </c>
      <c r="AE68" s="90" t="s">
        <v>36</v>
      </c>
      <c r="AF68" s="11" t="s">
        <v>37</v>
      </c>
      <c r="AG68" s="90" t="s">
        <v>36</v>
      </c>
      <c r="AH68" s="11" t="s">
        <v>37</v>
      </c>
      <c r="AI68" s="90" t="s">
        <v>36</v>
      </c>
      <c r="AJ68" s="11" t="s">
        <v>37</v>
      </c>
      <c r="AK68" s="90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2">
        <f>E82+G82+I82+K82+M82+O82+Q82+S82+U82+W82+Y82+AA82+AC82+AE82+AG82+AI82+AK82</f>
        <v>0</v>
      </c>
      <c r="D82" s="103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98">
        <f>+K83+M83+O83+Q83+S83+U83+W83+Y83+AA83+AC83+AE83+AG83+AI83+AK83</f>
        <v>0</v>
      </c>
      <c r="D83" s="99">
        <f>+L83+N83+P83+R83+T83+V83+X83+Z83+AB83+AD83+AF83+AH83+AJ83+AL83</f>
        <v>0</v>
      </c>
      <c r="E83" s="42"/>
      <c r="F83" s="43"/>
      <c r="G83" s="42"/>
      <c r="H83" s="43"/>
      <c r="I83" s="42"/>
      <c r="J83" s="43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47"/>
      <c r="F84" s="48"/>
      <c r="G84" s="47"/>
      <c r="H84" s="48"/>
      <c r="I84" s="47"/>
      <c r="J84" s="48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88" t="s">
        <v>63</v>
      </c>
      <c r="B85" s="89"/>
      <c r="C85" s="102">
        <f>+I85+K85+M85+O85+Q85+S85+U85+W85+Y85+AA85+AC85+AE85+AG85+AI85+AK85</f>
        <v>0</v>
      </c>
      <c r="D85" s="103">
        <f>+J85+L85+N85+P85+R85+T85+V85+X85+Z85+AB85+AD85+AF85+AH85+AJ85+AL85</f>
        <v>0</v>
      </c>
      <c r="E85" s="108"/>
      <c r="F85" s="109"/>
      <c r="G85" s="108"/>
      <c r="H85" s="109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18"/>
      <c r="C92" s="219"/>
      <c r="D92" s="218"/>
      <c r="E92" s="219"/>
      <c r="F92" s="218"/>
      <c r="G92" s="219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5064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4:B64"/>
    <mergeCell ref="A66:B68"/>
    <mergeCell ref="Y67:Z67"/>
    <mergeCell ref="AA67:AB67"/>
    <mergeCell ref="AC67:AD67"/>
    <mergeCell ref="AE67:AF67"/>
    <mergeCell ref="A75:B75"/>
    <mergeCell ref="A70:B70"/>
    <mergeCell ref="A71:B71"/>
    <mergeCell ref="A72:B72"/>
    <mergeCell ref="A73:B73"/>
    <mergeCell ref="A74:B74"/>
    <mergeCell ref="A48:B48"/>
    <mergeCell ref="A44:B46"/>
    <mergeCell ref="A47:B47"/>
    <mergeCell ref="A62:B62"/>
    <mergeCell ref="A49:B49"/>
    <mergeCell ref="A50:B50"/>
    <mergeCell ref="A51:B51"/>
    <mergeCell ref="A52:B52"/>
    <mergeCell ref="A53:B53"/>
    <mergeCell ref="A54:B54"/>
    <mergeCell ref="A59:B59"/>
    <mergeCell ref="A60:B60"/>
    <mergeCell ref="A61:B61"/>
    <mergeCell ref="A42:B42"/>
    <mergeCell ref="A30:B30"/>
    <mergeCell ref="A31:A33"/>
    <mergeCell ref="A34:B34"/>
    <mergeCell ref="A36:B37"/>
    <mergeCell ref="I36:K36"/>
    <mergeCell ref="L36:N36"/>
    <mergeCell ref="O36:Q36"/>
    <mergeCell ref="A38:B38"/>
    <mergeCell ref="A39:A41"/>
    <mergeCell ref="C36:E36"/>
    <mergeCell ref="F36:H36"/>
    <mergeCell ref="O28:Q28"/>
    <mergeCell ref="F9:F10"/>
    <mergeCell ref="G9:H9"/>
    <mergeCell ref="J9:K9"/>
    <mergeCell ref="L9:M9"/>
    <mergeCell ref="N9:N10"/>
    <mergeCell ref="O9:P9"/>
    <mergeCell ref="A28:B29"/>
    <mergeCell ref="C28:E28"/>
    <mergeCell ref="F28:H28"/>
    <mergeCell ref="I28:K28"/>
    <mergeCell ref="L28:N28"/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E44:AL4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M67:AM68"/>
    <mergeCell ref="AN67:AN68"/>
    <mergeCell ref="AN45:AN46"/>
    <mergeCell ref="A55:B55"/>
    <mergeCell ref="A56:A5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AE45:AF45"/>
    <mergeCell ref="AG45:AH45"/>
    <mergeCell ref="AI45:AJ45"/>
    <mergeCell ref="AK45:AL45"/>
    <mergeCell ref="AM45:AM46"/>
    <mergeCell ref="C44:D45"/>
    <mergeCell ref="B88:C88"/>
    <mergeCell ref="D88:E88"/>
    <mergeCell ref="F88:G88"/>
    <mergeCell ref="B89:C89"/>
    <mergeCell ref="D89:E89"/>
    <mergeCell ref="F89:G89"/>
    <mergeCell ref="AG67:AH67"/>
    <mergeCell ref="AI67:AJ67"/>
    <mergeCell ref="AK67:AL67"/>
    <mergeCell ref="A69:B69"/>
    <mergeCell ref="A84:B84"/>
    <mergeCell ref="A86:B86"/>
    <mergeCell ref="A76:B76"/>
    <mergeCell ref="A81:B81"/>
    <mergeCell ref="A82:B82"/>
    <mergeCell ref="A83:B83"/>
    <mergeCell ref="A77:B77"/>
    <mergeCell ref="A78:A80"/>
    <mergeCell ref="B92:C92"/>
    <mergeCell ref="D92:E92"/>
    <mergeCell ref="F92:G92"/>
    <mergeCell ref="B90:C90"/>
    <mergeCell ref="D90:E90"/>
    <mergeCell ref="F90:G90"/>
    <mergeCell ref="B91:C91"/>
    <mergeCell ref="D91:E91"/>
    <mergeCell ref="F91:G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E20" sqref="E20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",[3]NOMBRE!B2," - ","( ",[3]NOMBRE!C2,[3]NOMBRE!D2,[3]NOMBRE!E2,[3]NOMBRE!F2,[3]NOMBRE!G2," )")</f>
        <v>COMUNA: LINARES 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",[3]NOMBRE!B3," - ","( ",[3]NOMBRE!C3,[3]NOMBRE!D3,[3]NOMBRE!E3,[3]NOMBRE!F3,[3]NOMBRE!G3,[3]NOMBRE!H3,"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",[3]NOMBRE!B6," - ","( ",[3]NOMBRE!C6,[3]NOMBRE!D6," )")</f>
        <v>MES: FEBRERO - ( 02 )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",[3]NOMBRE!B7)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17" t="s">
        <v>11</v>
      </c>
      <c r="E10" s="23" t="s">
        <v>12</v>
      </c>
      <c r="F10" s="217"/>
      <c r="G10" s="117" t="s">
        <v>11</v>
      </c>
      <c r="H10" s="16" t="s">
        <v>12</v>
      </c>
      <c r="I10" s="29"/>
      <c r="J10" s="20" t="s">
        <v>9</v>
      </c>
      <c r="K10" s="21" t="s">
        <v>10</v>
      </c>
      <c r="L10" s="117" t="s">
        <v>11</v>
      </c>
      <c r="M10" s="23" t="s">
        <v>12</v>
      </c>
      <c r="N10" s="217"/>
      <c r="O10" s="117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161</v>
      </c>
      <c r="C11" s="58"/>
      <c r="D11" s="50"/>
      <c r="E11" s="59">
        <f>+B11+C11</f>
        <v>161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151</v>
      </c>
      <c r="C12" s="58"/>
      <c r="D12" s="42"/>
      <c r="E12" s="59">
        <f t="shared" ref="E12:E18" si="8">+B12+C12</f>
        <v>151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102</v>
      </c>
      <c r="C13" s="58"/>
      <c r="D13" s="42"/>
      <c r="E13" s="59">
        <f t="shared" si="8"/>
        <v>102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6</v>
      </c>
      <c r="C14" s="58"/>
      <c r="D14" s="42"/>
      <c r="E14" s="59">
        <f t="shared" si="8"/>
        <v>6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/>
      <c r="C15" s="58"/>
      <c r="D15" s="42"/>
      <c r="E15" s="59">
        <f t="shared" si="8"/>
        <v>0</v>
      </c>
      <c r="F15" s="64">
        <f t="shared" si="9"/>
        <v>0</v>
      </c>
      <c r="G15" s="42"/>
      <c r="H15" s="35"/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110</v>
      </c>
      <c r="C16" s="46">
        <v>134</v>
      </c>
      <c r="D16" s="42"/>
      <c r="E16" s="59">
        <f t="shared" si="8"/>
        <v>244</v>
      </c>
      <c r="F16" s="64">
        <f t="shared" si="9"/>
        <v>0</v>
      </c>
      <c r="G16" s="42"/>
      <c r="H16" s="49"/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200</v>
      </c>
      <c r="C18" s="46"/>
      <c r="D18" s="42"/>
      <c r="E18" s="59">
        <f t="shared" si="8"/>
        <v>200</v>
      </c>
      <c r="F18" s="64">
        <f t="shared" si="9"/>
        <v>0</v>
      </c>
      <c r="G18" s="42"/>
      <c r="H18" s="35"/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/>
      <c r="C19" s="46"/>
      <c r="D19" s="37"/>
      <c r="E19" s="65"/>
      <c r="F19" s="64">
        <f t="shared" ref="F19:F26" si="13">+G19+H19</f>
        <v>0</v>
      </c>
      <c r="G19" s="37"/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1</v>
      </c>
      <c r="C20" s="46"/>
      <c r="D20" s="37"/>
      <c r="E20" s="65">
        <v>1</v>
      </c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527</v>
      </c>
      <c r="C21" s="46"/>
      <c r="D21" s="37"/>
      <c r="E21" s="65">
        <v>527</v>
      </c>
      <c r="F21" s="64">
        <f t="shared" si="13"/>
        <v>1</v>
      </c>
      <c r="G21" s="37"/>
      <c r="H21" s="35">
        <v>1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19</v>
      </c>
      <c r="C22" s="46"/>
      <c r="D22" s="37">
        <v>7</v>
      </c>
      <c r="E22" s="65">
        <v>12</v>
      </c>
      <c r="F22" s="64">
        <f t="shared" si="13"/>
        <v>11</v>
      </c>
      <c r="G22" s="37">
        <v>4</v>
      </c>
      <c r="H22" s="35">
        <v>7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275</v>
      </c>
      <c r="C23" s="46"/>
      <c r="D23" s="37">
        <v>122</v>
      </c>
      <c r="E23" s="65">
        <v>153</v>
      </c>
      <c r="F23" s="64">
        <f t="shared" si="13"/>
        <v>0</v>
      </c>
      <c r="G23" s="37"/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17" t="s">
        <v>36</v>
      </c>
      <c r="D29" s="11" t="s">
        <v>37</v>
      </c>
      <c r="E29" s="114" t="s">
        <v>38</v>
      </c>
      <c r="F29" s="117" t="s">
        <v>36</v>
      </c>
      <c r="G29" s="11" t="s">
        <v>37</v>
      </c>
      <c r="H29" s="114" t="s">
        <v>38</v>
      </c>
      <c r="I29" s="117" t="s">
        <v>36</v>
      </c>
      <c r="J29" s="11" t="s">
        <v>37</v>
      </c>
      <c r="K29" s="114" t="s">
        <v>38</v>
      </c>
      <c r="L29" s="117" t="s">
        <v>36</v>
      </c>
      <c r="M29" s="11" t="s">
        <v>37</v>
      </c>
      <c r="N29" s="114" t="s">
        <v>38</v>
      </c>
      <c r="O29" s="117" t="s">
        <v>36</v>
      </c>
      <c r="P29" s="11" t="s">
        <v>37</v>
      </c>
      <c r="Q29" s="114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17" t="s">
        <v>36</v>
      </c>
      <c r="D37" s="11" t="s">
        <v>37</v>
      </c>
      <c r="E37" s="114" t="s">
        <v>38</v>
      </c>
      <c r="F37" s="117" t="s">
        <v>36</v>
      </c>
      <c r="G37" s="11" t="s">
        <v>37</v>
      </c>
      <c r="H37" s="114" t="s">
        <v>38</v>
      </c>
      <c r="I37" s="117" t="s">
        <v>36</v>
      </c>
      <c r="J37" s="11" t="s">
        <v>37</v>
      </c>
      <c r="K37" s="114" t="s">
        <v>38</v>
      </c>
      <c r="L37" s="117" t="s">
        <v>36</v>
      </c>
      <c r="M37" s="11" t="s">
        <v>37</v>
      </c>
      <c r="N37" s="114" t="s">
        <v>38</v>
      </c>
      <c r="O37" s="117" t="s">
        <v>36</v>
      </c>
      <c r="P37" s="11" t="s">
        <v>37</v>
      </c>
      <c r="Q37" s="114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18" t="s">
        <v>36</v>
      </c>
      <c r="D46" s="16" t="s">
        <v>37</v>
      </c>
      <c r="E46" s="117" t="s">
        <v>36</v>
      </c>
      <c r="F46" s="11" t="s">
        <v>37</v>
      </c>
      <c r="G46" s="117" t="s">
        <v>36</v>
      </c>
      <c r="H46" s="11" t="s">
        <v>37</v>
      </c>
      <c r="I46" s="117" t="s">
        <v>36</v>
      </c>
      <c r="J46" s="11" t="s">
        <v>37</v>
      </c>
      <c r="K46" s="117" t="s">
        <v>36</v>
      </c>
      <c r="L46" s="11" t="s">
        <v>37</v>
      </c>
      <c r="M46" s="117" t="s">
        <v>36</v>
      </c>
      <c r="N46" s="11" t="s">
        <v>37</v>
      </c>
      <c r="O46" s="117" t="s">
        <v>36</v>
      </c>
      <c r="P46" s="11" t="s">
        <v>37</v>
      </c>
      <c r="Q46" s="117" t="s">
        <v>36</v>
      </c>
      <c r="R46" s="11" t="s">
        <v>37</v>
      </c>
      <c r="S46" s="117" t="s">
        <v>36</v>
      </c>
      <c r="T46" s="11" t="s">
        <v>37</v>
      </c>
      <c r="U46" s="117" t="s">
        <v>36</v>
      </c>
      <c r="V46" s="11" t="s">
        <v>37</v>
      </c>
      <c r="W46" s="117" t="s">
        <v>36</v>
      </c>
      <c r="X46" s="11" t="s">
        <v>37</v>
      </c>
      <c r="Y46" s="117" t="s">
        <v>36</v>
      </c>
      <c r="Z46" s="11" t="s">
        <v>37</v>
      </c>
      <c r="AA46" s="117" t="s">
        <v>36</v>
      </c>
      <c r="AB46" s="11" t="s">
        <v>37</v>
      </c>
      <c r="AC46" s="117" t="s">
        <v>36</v>
      </c>
      <c r="AD46" s="11" t="s">
        <v>37</v>
      </c>
      <c r="AE46" s="117" t="s">
        <v>36</v>
      </c>
      <c r="AF46" s="11" t="s">
        <v>37</v>
      </c>
      <c r="AG46" s="117" t="s">
        <v>36</v>
      </c>
      <c r="AH46" s="11" t="s">
        <v>37</v>
      </c>
      <c r="AI46" s="117" t="s">
        <v>36</v>
      </c>
      <c r="AJ46" s="11" t="s">
        <v>37</v>
      </c>
      <c r="AK46" s="117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374</v>
      </c>
      <c r="D47" s="97">
        <f t="shared" si="19"/>
        <v>1</v>
      </c>
      <c r="E47" s="62"/>
      <c r="F47" s="69"/>
      <c r="G47" s="62"/>
      <c r="H47" s="69"/>
      <c r="I47" s="44">
        <v>4</v>
      </c>
      <c r="J47" s="45"/>
      <c r="K47" s="44">
        <v>66</v>
      </c>
      <c r="L47" s="45"/>
      <c r="M47" s="44">
        <v>86</v>
      </c>
      <c r="N47" s="45"/>
      <c r="O47" s="44">
        <v>81</v>
      </c>
      <c r="P47" s="45">
        <v>1</v>
      </c>
      <c r="Q47" s="44">
        <v>83</v>
      </c>
      <c r="R47" s="45"/>
      <c r="S47" s="44">
        <v>30</v>
      </c>
      <c r="T47" s="45"/>
      <c r="U47" s="44">
        <v>18</v>
      </c>
      <c r="V47" s="45"/>
      <c r="W47" s="44">
        <v>4</v>
      </c>
      <c r="X47" s="45"/>
      <c r="Y47" s="44"/>
      <c r="Z47" s="45"/>
      <c r="AA47" s="44">
        <v>1</v>
      </c>
      <c r="AB47" s="45"/>
      <c r="AC47" s="44"/>
      <c r="AD47" s="45"/>
      <c r="AE47" s="44"/>
      <c r="AF47" s="45"/>
      <c r="AG47" s="44">
        <v>1</v>
      </c>
      <c r="AH47" s="45"/>
      <c r="AI47" s="44"/>
      <c r="AJ47" s="45"/>
      <c r="AK47" s="62"/>
      <c r="AL47" s="69"/>
      <c r="AM47" s="42"/>
      <c r="AN47" s="35">
        <v>374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7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1</v>
      </c>
      <c r="L48" s="55"/>
      <c r="M48" s="54">
        <v>1</v>
      </c>
      <c r="N48" s="55"/>
      <c r="O48" s="54">
        <v>3</v>
      </c>
      <c r="P48" s="55"/>
      <c r="Q48" s="54">
        <v>1</v>
      </c>
      <c r="R48" s="55"/>
      <c r="S48" s="54">
        <v>1</v>
      </c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7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3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>
        <v>1</v>
      </c>
      <c r="N49" s="38"/>
      <c r="O49" s="37">
        <v>2</v>
      </c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3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2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>
        <v>1</v>
      </c>
      <c r="N50" s="38"/>
      <c r="O50" s="37">
        <v>1</v>
      </c>
      <c r="P50" s="38"/>
      <c r="Q50" s="37"/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2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0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/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8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1</v>
      </c>
      <c r="L52" s="38"/>
      <c r="M52" s="37">
        <v>3</v>
      </c>
      <c r="N52" s="38"/>
      <c r="O52" s="37">
        <v>2</v>
      </c>
      <c r="P52" s="38"/>
      <c r="Q52" s="37"/>
      <c r="R52" s="38"/>
      <c r="S52" s="37">
        <v>1</v>
      </c>
      <c r="T52" s="38"/>
      <c r="U52" s="37">
        <v>1</v>
      </c>
      <c r="V52" s="38"/>
      <c r="W52" s="37"/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3</v>
      </c>
      <c r="AN52" s="35">
        <v>5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10</v>
      </c>
      <c r="D53" s="99">
        <f>+J53+L53+N53+P53+R53+T53+V53+X53+Z53+AB53+AD53+AF53+AH53+AJ53+AL53</f>
        <v>1</v>
      </c>
      <c r="E53" s="42"/>
      <c r="F53" s="43"/>
      <c r="G53" s="42"/>
      <c r="H53" s="43"/>
      <c r="I53" s="37"/>
      <c r="J53" s="38"/>
      <c r="K53" s="37"/>
      <c r="L53" s="38"/>
      <c r="M53" s="37">
        <v>1</v>
      </c>
      <c r="N53" s="38"/>
      <c r="O53" s="37">
        <v>4</v>
      </c>
      <c r="P53" s="38">
        <v>1</v>
      </c>
      <c r="Q53" s="37">
        <v>2</v>
      </c>
      <c r="R53" s="38"/>
      <c r="S53" s="37">
        <v>2</v>
      </c>
      <c r="T53" s="38"/>
      <c r="U53" s="37">
        <v>1</v>
      </c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10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1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>
        <v>1</v>
      </c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>
        <v>1</v>
      </c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>
        <v>1</v>
      </c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2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>
        <v>1</v>
      </c>
      <c r="L61" s="48"/>
      <c r="M61" s="47">
        <v>1</v>
      </c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2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3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>
        <v>1</v>
      </c>
      <c r="P62" s="48"/>
      <c r="Q62" s="47">
        <v>1</v>
      </c>
      <c r="R62" s="48"/>
      <c r="S62" s="47">
        <v>1</v>
      </c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3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15" t="s">
        <v>63</v>
      </c>
      <c r="B63" s="116"/>
      <c r="C63" s="102">
        <f>+I63+K63+M63+O63+Q63+S63+U63+W63+Y63+AA63+AC63+AE63+AG63+AI63+AK63+E63+G63</f>
        <v>27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5</v>
      </c>
      <c r="L63" s="48"/>
      <c r="M63" s="47">
        <v>6</v>
      </c>
      <c r="N63" s="48"/>
      <c r="O63" s="47">
        <v>3</v>
      </c>
      <c r="P63" s="48"/>
      <c r="Q63" s="47">
        <v>1</v>
      </c>
      <c r="R63" s="48"/>
      <c r="S63" s="47">
        <v>2</v>
      </c>
      <c r="T63" s="48"/>
      <c r="U63" s="47">
        <v>2</v>
      </c>
      <c r="V63" s="48"/>
      <c r="W63" s="47">
        <v>1</v>
      </c>
      <c r="X63" s="48"/>
      <c r="Y63" s="47">
        <v>2</v>
      </c>
      <c r="Z63" s="48"/>
      <c r="AA63" s="47">
        <v>1</v>
      </c>
      <c r="AB63" s="48"/>
      <c r="AC63" s="47">
        <v>1</v>
      </c>
      <c r="AD63" s="48"/>
      <c r="AE63" s="47">
        <v>2</v>
      </c>
      <c r="AF63" s="48"/>
      <c r="AG63" s="47">
        <v>1</v>
      </c>
      <c r="AH63" s="48"/>
      <c r="AI63" s="47"/>
      <c r="AJ63" s="48"/>
      <c r="AK63" s="47"/>
      <c r="AL63" s="48"/>
      <c r="AM63" s="47">
        <v>14</v>
      </c>
      <c r="AN63" s="36">
        <v>13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7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1</v>
      </c>
      <c r="L64" s="40"/>
      <c r="M64" s="39">
        <v>3</v>
      </c>
      <c r="N64" s="40"/>
      <c r="O64" s="39">
        <v>2</v>
      </c>
      <c r="P64" s="40"/>
      <c r="Q64" s="39"/>
      <c r="R64" s="40"/>
      <c r="S64" s="39"/>
      <c r="T64" s="40"/>
      <c r="U64" s="39"/>
      <c r="V64" s="40"/>
      <c r="W64" s="39">
        <v>1</v>
      </c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4</v>
      </c>
      <c r="AN64" s="41">
        <v>3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17" t="s">
        <v>36</v>
      </c>
      <c r="D68" s="11" t="s">
        <v>37</v>
      </c>
      <c r="E68" s="117" t="s">
        <v>36</v>
      </c>
      <c r="F68" s="11" t="s">
        <v>37</v>
      </c>
      <c r="G68" s="117" t="s">
        <v>36</v>
      </c>
      <c r="H68" s="11" t="s">
        <v>37</v>
      </c>
      <c r="I68" s="117" t="s">
        <v>36</v>
      </c>
      <c r="J68" s="11" t="s">
        <v>37</v>
      </c>
      <c r="K68" s="117" t="s">
        <v>36</v>
      </c>
      <c r="L68" s="11" t="s">
        <v>37</v>
      </c>
      <c r="M68" s="117" t="s">
        <v>36</v>
      </c>
      <c r="N68" s="11" t="s">
        <v>37</v>
      </c>
      <c r="O68" s="117" t="s">
        <v>36</v>
      </c>
      <c r="P68" s="11" t="s">
        <v>37</v>
      </c>
      <c r="Q68" s="117" t="s">
        <v>36</v>
      </c>
      <c r="R68" s="11" t="s">
        <v>37</v>
      </c>
      <c r="S68" s="117" t="s">
        <v>36</v>
      </c>
      <c r="T68" s="11" t="s">
        <v>37</v>
      </c>
      <c r="U68" s="117" t="s">
        <v>36</v>
      </c>
      <c r="V68" s="11" t="s">
        <v>37</v>
      </c>
      <c r="W68" s="117" t="s">
        <v>36</v>
      </c>
      <c r="X68" s="11" t="s">
        <v>37</v>
      </c>
      <c r="Y68" s="117" t="s">
        <v>36</v>
      </c>
      <c r="Z68" s="11" t="s">
        <v>37</v>
      </c>
      <c r="AA68" s="117" t="s">
        <v>36</v>
      </c>
      <c r="AB68" s="11" t="s">
        <v>37</v>
      </c>
      <c r="AC68" s="117" t="s">
        <v>36</v>
      </c>
      <c r="AD68" s="11" t="s">
        <v>37</v>
      </c>
      <c r="AE68" s="117" t="s">
        <v>36</v>
      </c>
      <c r="AF68" s="11" t="s">
        <v>37</v>
      </c>
      <c r="AG68" s="117" t="s">
        <v>36</v>
      </c>
      <c r="AH68" s="11" t="s">
        <v>37</v>
      </c>
      <c r="AI68" s="117" t="s">
        <v>36</v>
      </c>
      <c r="AJ68" s="11" t="s">
        <v>37</v>
      </c>
      <c r="AK68" s="117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15" t="s">
        <v>63</v>
      </c>
      <c r="B85" s="116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4735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A20" sqref="A20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",[4]NOMBRE!B2," - ","( ",[4]NOMBRE!C2,[4]NOMBRE!D2,[4]NOMBRE!E2,[4]NOMBRE!F2,[4]NOMBRE!G2," )")</f>
        <v>COMUNA: LINARES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",[4]NOMBRE!B3," - ","( ",[4]NOMBRE!C3,[4]NOMBRE!D3,[4]NOMBRE!E3,[4]NOMBRE!F3,[4]NOMBRE!G3,[4]NOMBRE!H3," )")</f>
        <v>ESTABLECIMIENTO/ESTRATEGIA: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",[4]NOMBRE!B6," - ","( ",[4]NOMBRE!C6,[4]NOMBRE!D6," )")</f>
        <v>MES: MARZO - ( 03 )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",[4]NOMBRE!B7)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23" t="s">
        <v>11</v>
      </c>
      <c r="E10" s="23" t="s">
        <v>12</v>
      </c>
      <c r="F10" s="217"/>
      <c r="G10" s="123" t="s">
        <v>11</v>
      </c>
      <c r="H10" s="16" t="s">
        <v>12</v>
      </c>
      <c r="I10" s="29"/>
      <c r="J10" s="20" t="s">
        <v>9</v>
      </c>
      <c r="K10" s="21" t="s">
        <v>10</v>
      </c>
      <c r="L10" s="123" t="s">
        <v>11</v>
      </c>
      <c r="M10" s="23" t="s">
        <v>12</v>
      </c>
      <c r="N10" s="217"/>
      <c r="O10" s="123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154</v>
      </c>
      <c r="C11" s="58"/>
      <c r="D11" s="50"/>
      <c r="E11" s="59">
        <f>+B11+C11</f>
        <v>154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165</v>
      </c>
      <c r="C12" s="58"/>
      <c r="D12" s="42"/>
      <c r="E12" s="59">
        <f t="shared" ref="E12:E18" si="8">+B12+C12</f>
        <v>165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129</v>
      </c>
      <c r="C13" s="58"/>
      <c r="D13" s="42"/>
      <c r="E13" s="59">
        <f t="shared" si="8"/>
        <v>129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13</v>
      </c>
      <c r="C14" s="58"/>
      <c r="D14" s="42"/>
      <c r="E14" s="59">
        <f t="shared" si="8"/>
        <v>13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2</v>
      </c>
      <c r="C15" s="58"/>
      <c r="D15" s="42"/>
      <c r="E15" s="59">
        <f t="shared" si="8"/>
        <v>2</v>
      </c>
      <c r="F15" s="64">
        <f t="shared" si="9"/>
        <v>2</v>
      </c>
      <c r="G15" s="42"/>
      <c r="H15" s="35">
        <v>2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99</v>
      </c>
      <c r="C16" s="46">
        <v>140</v>
      </c>
      <c r="D16" s="42"/>
      <c r="E16" s="59">
        <f t="shared" si="8"/>
        <v>239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256</v>
      </c>
      <c r="C18" s="46"/>
      <c r="D18" s="42"/>
      <c r="E18" s="59">
        <f t="shared" si="8"/>
        <v>256</v>
      </c>
      <c r="F18" s="64">
        <f t="shared" si="9"/>
        <v>0</v>
      </c>
      <c r="G18" s="42"/>
      <c r="H18" s="35"/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4</v>
      </c>
      <c r="C19" s="46"/>
      <c r="D19" s="37">
        <v>2</v>
      </c>
      <c r="E19" s="65">
        <v>2</v>
      </c>
      <c r="F19" s="64">
        <f t="shared" ref="F19:F26" si="13">+G19+H19</f>
        <v>1</v>
      </c>
      <c r="G19" s="37"/>
      <c r="H19" s="35">
        <v>1</v>
      </c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872</v>
      </c>
      <c r="C21" s="46"/>
      <c r="D21" s="37"/>
      <c r="E21" s="65">
        <v>872</v>
      </c>
      <c r="F21" s="64">
        <f t="shared" si="13"/>
        <v>1</v>
      </c>
      <c r="G21" s="37"/>
      <c r="H21" s="35">
        <v>1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44</v>
      </c>
      <c r="C22" s="46"/>
      <c r="D22" s="37">
        <v>11</v>
      </c>
      <c r="E22" s="65">
        <v>33</v>
      </c>
      <c r="F22" s="64">
        <f t="shared" si="13"/>
        <v>22</v>
      </c>
      <c r="G22" s="37">
        <v>4</v>
      </c>
      <c r="H22" s="35">
        <v>18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297</v>
      </c>
      <c r="C23" s="46"/>
      <c r="D23" s="37">
        <v>131</v>
      </c>
      <c r="E23" s="65">
        <v>166</v>
      </c>
      <c r="F23" s="64">
        <f t="shared" si="13"/>
        <v>1</v>
      </c>
      <c r="G23" s="37"/>
      <c r="H23" s="35">
        <v>1</v>
      </c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23" t="s">
        <v>36</v>
      </c>
      <c r="D29" s="11" t="s">
        <v>37</v>
      </c>
      <c r="E29" s="120" t="s">
        <v>38</v>
      </c>
      <c r="F29" s="123" t="s">
        <v>36</v>
      </c>
      <c r="G29" s="11" t="s">
        <v>37</v>
      </c>
      <c r="H29" s="120" t="s">
        <v>38</v>
      </c>
      <c r="I29" s="123" t="s">
        <v>36</v>
      </c>
      <c r="J29" s="11" t="s">
        <v>37</v>
      </c>
      <c r="K29" s="120" t="s">
        <v>38</v>
      </c>
      <c r="L29" s="123" t="s">
        <v>36</v>
      </c>
      <c r="M29" s="11" t="s">
        <v>37</v>
      </c>
      <c r="N29" s="120" t="s">
        <v>38</v>
      </c>
      <c r="O29" s="123" t="s">
        <v>36</v>
      </c>
      <c r="P29" s="11" t="s">
        <v>37</v>
      </c>
      <c r="Q29" s="120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23" t="s">
        <v>36</v>
      </c>
      <c r="D37" s="11" t="s">
        <v>37</v>
      </c>
      <c r="E37" s="120" t="s">
        <v>38</v>
      </c>
      <c r="F37" s="123" t="s">
        <v>36</v>
      </c>
      <c r="G37" s="11" t="s">
        <v>37</v>
      </c>
      <c r="H37" s="120" t="s">
        <v>38</v>
      </c>
      <c r="I37" s="123" t="s">
        <v>36</v>
      </c>
      <c r="J37" s="11" t="s">
        <v>37</v>
      </c>
      <c r="K37" s="120" t="s">
        <v>38</v>
      </c>
      <c r="L37" s="123" t="s">
        <v>36</v>
      </c>
      <c r="M37" s="11" t="s">
        <v>37</v>
      </c>
      <c r="N37" s="120" t="s">
        <v>38</v>
      </c>
      <c r="O37" s="123" t="s">
        <v>36</v>
      </c>
      <c r="P37" s="11" t="s">
        <v>37</v>
      </c>
      <c r="Q37" s="120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19" t="s">
        <v>36</v>
      </c>
      <c r="D46" s="16" t="s">
        <v>37</v>
      </c>
      <c r="E46" s="123" t="s">
        <v>36</v>
      </c>
      <c r="F46" s="11" t="s">
        <v>37</v>
      </c>
      <c r="G46" s="123" t="s">
        <v>36</v>
      </c>
      <c r="H46" s="11" t="s">
        <v>37</v>
      </c>
      <c r="I46" s="123" t="s">
        <v>36</v>
      </c>
      <c r="J46" s="11" t="s">
        <v>37</v>
      </c>
      <c r="K46" s="123" t="s">
        <v>36</v>
      </c>
      <c r="L46" s="11" t="s">
        <v>37</v>
      </c>
      <c r="M46" s="123" t="s">
        <v>36</v>
      </c>
      <c r="N46" s="11" t="s">
        <v>37</v>
      </c>
      <c r="O46" s="123" t="s">
        <v>36</v>
      </c>
      <c r="P46" s="11" t="s">
        <v>37</v>
      </c>
      <c r="Q46" s="123" t="s">
        <v>36</v>
      </c>
      <c r="R46" s="11" t="s">
        <v>37</v>
      </c>
      <c r="S46" s="123" t="s">
        <v>36</v>
      </c>
      <c r="T46" s="11" t="s">
        <v>37</v>
      </c>
      <c r="U46" s="123" t="s">
        <v>36</v>
      </c>
      <c r="V46" s="11" t="s">
        <v>37</v>
      </c>
      <c r="W46" s="123" t="s">
        <v>36</v>
      </c>
      <c r="X46" s="11" t="s">
        <v>37</v>
      </c>
      <c r="Y46" s="123" t="s">
        <v>36</v>
      </c>
      <c r="Z46" s="11" t="s">
        <v>37</v>
      </c>
      <c r="AA46" s="123" t="s">
        <v>36</v>
      </c>
      <c r="AB46" s="11" t="s">
        <v>37</v>
      </c>
      <c r="AC46" s="123" t="s">
        <v>36</v>
      </c>
      <c r="AD46" s="11" t="s">
        <v>37</v>
      </c>
      <c r="AE46" s="123" t="s">
        <v>36</v>
      </c>
      <c r="AF46" s="11" t="s">
        <v>37</v>
      </c>
      <c r="AG46" s="123" t="s">
        <v>36</v>
      </c>
      <c r="AH46" s="11" t="s">
        <v>37</v>
      </c>
      <c r="AI46" s="123" t="s">
        <v>36</v>
      </c>
      <c r="AJ46" s="11" t="s">
        <v>37</v>
      </c>
      <c r="AK46" s="123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302</v>
      </c>
      <c r="D47" s="97">
        <f t="shared" si="19"/>
        <v>0</v>
      </c>
      <c r="E47" s="62"/>
      <c r="F47" s="69"/>
      <c r="G47" s="62"/>
      <c r="H47" s="69"/>
      <c r="I47" s="44">
        <v>7</v>
      </c>
      <c r="J47" s="45"/>
      <c r="K47" s="44">
        <v>57</v>
      </c>
      <c r="L47" s="45"/>
      <c r="M47" s="44">
        <v>82</v>
      </c>
      <c r="N47" s="45"/>
      <c r="O47" s="44">
        <v>64</v>
      </c>
      <c r="P47" s="45"/>
      <c r="Q47" s="44">
        <v>51</v>
      </c>
      <c r="R47" s="45"/>
      <c r="S47" s="44">
        <v>31</v>
      </c>
      <c r="T47" s="45"/>
      <c r="U47" s="44">
        <v>9</v>
      </c>
      <c r="V47" s="45"/>
      <c r="W47" s="44">
        <v>1</v>
      </c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302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61</v>
      </c>
      <c r="D48" s="99">
        <f t="shared" si="19"/>
        <v>1</v>
      </c>
      <c r="E48" s="42"/>
      <c r="F48" s="43"/>
      <c r="G48" s="42"/>
      <c r="H48" s="43"/>
      <c r="I48" s="54"/>
      <c r="J48" s="55"/>
      <c r="K48" s="54">
        <v>7</v>
      </c>
      <c r="L48" s="55"/>
      <c r="M48" s="54">
        <v>24</v>
      </c>
      <c r="N48" s="55">
        <v>1</v>
      </c>
      <c r="O48" s="54">
        <v>14</v>
      </c>
      <c r="P48" s="55"/>
      <c r="Q48" s="54">
        <v>12</v>
      </c>
      <c r="R48" s="55"/>
      <c r="S48" s="54">
        <v>3</v>
      </c>
      <c r="T48" s="55"/>
      <c r="U48" s="54"/>
      <c r="V48" s="55"/>
      <c r="W48" s="54">
        <v>1</v>
      </c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61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5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>
        <v>1</v>
      </c>
      <c r="L49" s="38"/>
      <c r="M49" s="37"/>
      <c r="N49" s="38"/>
      <c r="O49" s="37">
        <v>2</v>
      </c>
      <c r="P49" s="38"/>
      <c r="Q49" s="37">
        <v>2</v>
      </c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5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2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>
        <v>1</v>
      </c>
      <c r="P50" s="38"/>
      <c r="Q50" s="37">
        <v>1</v>
      </c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2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2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>
        <v>1</v>
      </c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>
        <v>1</v>
      </c>
      <c r="AJ51" s="38"/>
      <c r="AK51" s="37"/>
      <c r="AL51" s="38"/>
      <c r="AM51" s="37">
        <v>1</v>
      </c>
      <c r="AN51" s="35">
        <v>1</v>
      </c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9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2</v>
      </c>
      <c r="L52" s="38"/>
      <c r="M52" s="37">
        <v>3</v>
      </c>
      <c r="N52" s="38"/>
      <c r="O52" s="37">
        <v>2</v>
      </c>
      <c r="P52" s="38"/>
      <c r="Q52" s="37">
        <v>1</v>
      </c>
      <c r="R52" s="38"/>
      <c r="S52" s="37"/>
      <c r="T52" s="38"/>
      <c r="U52" s="37"/>
      <c r="V52" s="38"/>
      <c r="W52" s="37"/>
      <c r="X52" s="38"/>
      <c r="Y52" s="37">
        <v>1</v>
      </c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4</v>
      </c>
      <c r="AN52" s="35">
        <v>5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11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>
        <v>1</v>
      </c>
      <c r="L53" s="38"/>
      <c r="M53" s="37">
        <v>4</v>
      </c>
      <c r="N53" s="38"/>
      <c r="O53" s="37">
        <v>3</v>
      </c>
      <c r="P53" s="38"/>
      <c r="Q53" s="37">
        <v>1</v>
      </c>
      <c r="R53" s="38"/>
      <c r="S53" s="37">
        <v>1</v>
      </c>
      <c r="T53" s="38"/>
      <c r="U53" s="37"/>
      <c r="V53" s="38"/>
      <c r="W53" s="37">
        <v>1</v>
      </c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11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>
        <v>1</v>
      </c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1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>
        <v>1</v>
      </c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1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/>
      <c r="P62" s="48"/>
      <c r="Q62" s="47">
        <v>1</v>
      </c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21" t="s">
        <v>63</v>
      </c>
      <c r="B63" s="122"/>
      <c r="C63" s="102">
        <f>+I63+K63+M63+O63+Q63+S63+U63+W63+Y63+AA63+AC63+AE63+AG63+AI63+AK63+E63+G63</f>
        <v>30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2</v>
      </c>
      <c r="L63" s="48"/>
      <c r="M63" s="47">
        <v>4</v>
      </c>
      <c r="N63" s="48"/>
      <c r="O63" s="47">
        <v>2</v>
      </c>
      <c r="P63" s="48"/>
      <c r="Q63" s="47">
        <v>1</v>
      </c>
      <c r="R63" s="48"/>
      <c r="S63" s="47">
        <v>2</v>
      </c>
      <c r="T63" s="48"/>
      <c r="U63" s="47">
        <v>5</v>
      </c>
      <c r="V63" s="48"/>
      <c r="W63" s="47">
        <v>4</v>
      </c>
      <c r="X63" s="48"/>
      <c r="Y63" s="47">
        <v>1</v>
      </c>
      <c r="Z63" s="48"/>
      <c r="AA63" s="47"/>
      <c r="AB63" s="48"/>
      <c r="AC63" s="47">
        <v>2</v>
      </c>
      <c r="AD63" s="48"/>
      <c r="AE63" s="47">
        <v>3</v>
      </c>
      <c r="AF63" s="48"/>
      <c r="AG63" s="47">
        <v>1</v>
      </c>
      <c r="AH63" s="48"/>
      <c r="AI63" s="47">
        <v>1</v>
      </c>
      <c r="AJ63" s="48"/>
      <c r="AK63" s="47">
        <v>2</v>
      </c>
      <c r="AL63" s="48"/>
      <c r="AM63" s="47">
        <v>12</v>
      </c>
      <c r="AN63" s="36">
        <v>18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3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/>
      <c r="L64" s="40"/>
      <c r="M64" s="39">
        <v>1</v>
      </c>
      <c r="N64" s="40"/>
      <c r="O64" s="39">
        <v>1</v>
      </c>
      <c r="P64" s="40"/>
      <c r="Q64" s="39"/>
      <c r="R64" s="40"/>
      <c r="S64" s="39">
        <v>1</v>
      </c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1</v>
      </c>
      <c r="AN64" s="41">
        <v>2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23" t="s">
        <v>36</v>
      </c>
      <c r="D68" s="11" t="s">
        <v>37</v>
      </c>
      <c r="E68" s="123" t="s">
        <v>36</v>
      </c>
      <c r="F68" s="11" t="s">
        <v>37</v>
      </c>
      <c r="G68" s="123" t="s">
        <v>36</v>
      </c>
      <c r="H68" s="11" t="s">
        <v>37</v>
      </c>
      <c r="I68" s="123" t="s">
        <v>36</v>
      </c>
      <c r="J68" s="11" t="s">
        <v>37</v>
      </c>
      <c r="K68" s="123" t="s">
        <v>36</v>
      </c>
      <c r="L68" s="11" t="s">
        <v>37</v>
      </c>
      <c r="M68" s="123" t="s">
        <v>36</v>
      </c>
      <c r="N68" s="11" t="s">
        <v>37</v>
      </c>
      <c r="O68" s="123" t="s">
        <v>36</v>
      </c>
      <c r="P68" s="11" t="s">
        <v>37</v>
      </c>
      <c r="Q68" s="123" t="s">
        <v>36</v>
      </c>
      <c r="R68" s="11" t="s">
        <v>37</v>
      </c>
      <c r="S68" s="123" t="s">
        <v>36</v>
      </c>
      <c r="T68" s="11" t="s">
        <v>37</v>
      </c>
      <c r="U68" s="123" t="s">
        <v>36</v>
      </c>
      <c r="V68" s="11" t="s">
        <v>37</v>
      </c>
      <c r="W68" s="123" t="s">
        <v>36</v>
      </c>
      <c r="X68" s="11" t="s">
        <v>37</v>
      </c>
      <c r="Y68" s="123" t="s">
        <v>36</v>
      </c>
      <c r="Z68" s="11" t="s">
        <v>37</v>
      </c>
      <c r="AA68" s="123" t="s">
        <v>36</v>
      </c>
      <c r="AB68" s="11" t="s">
        <v>37</v>
      </c>
      <c r="AC68" s="123" t="s">
        <v>36</v>
      </c>
      <c r="AD68" s="11" t="s">
        <v>37</v>
      </c>
      <c r="AE68" s="123" t="s">
        <v>36</v>
      </c>
      <c r="AF68" s="11" t="s">
        <v>37</v>
      </c>
      <c r="AG68" s="123" t="s">
        <v>36</v>
      </c>
      <c r="AH68" s="11" t="s">
        <v>37</v>
      </c>
      <c r="AI68" s="123" t="s">
        <v>36</v>
      </c>
      <c r="AJ68" s="11" t="s">
        <v>37</v>
      </c>
      <c r="AK68" s="123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21" t="s">
        <v>63</v>
      </c>
      <c r="B85" s="122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5692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B19" sqref="B19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",[5]NOMBRE!B2," - ","( ",[5]NOMBRE!C2,[5]NOMBRE!D2,[5]NOMBRE!E2,[5]NOMBRE!F2,[5]NOMBRE!G2," )")</f>
        <v>COMUNA: LINARES 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",[5]NOMBRE!B3," - ","( ",[5]NOMBRE!C3,[5]NOMBRE!D3,[5]NOMBRE!E3,[5]NOMBRE!F3,[5]NOMBRE!G3,[5]NOMBRE!H3,"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",[5]NOMBRE!B6," - ","( ",[5]NOMBRE!C6,[5]NOMBRE!D6," )")</f>
        <v>MES: ABRIL - ( 04 )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",[5]NOMBRE!B7)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27" t="s">
        <v>11</v>
      </c>
      <c r="E10" s="23" t="s">
        <v>12</v>
      </c>
      <c r="F10" s="217"/>
      <c r="G10" s="127" t="s">
        <v>11</v>
      </c>
      <c r="H10" s="16" t="s">
        <v>12</v>
      </c>
      <c r="I10" s="29"/>
      <c r="J10" s="20" t="s">
        <v>9</v>
      </c>
      <c r="K10" s="21" t="s">
        <v>10</v>
      </c>
      <c r="L10" s="127" t="s">
        <v>11</v>
      </c>
      <c r="M10" s="23" t="s">
        <v>12</v>
      </c>
      <c r="N10" s="217"/>
      <c r="O10" s="127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186</v>
      </c>
      <c r="C11" s="58"/>
      <c r="D11" s="50"/>
      <c r="E11" s="59">
        <f>+B11+C11</f>
        <v>186</v>
      </c>
      <c r="F11" s="63">
        <f>+H11</f>
        <v>1</v>
      </c>
      <c r="G11" s="50"/>
      <c r="H11" s="53">
        <v>1</v>
      </c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161</v>
      </c>
      <c r="C12" s="58"/>
      <c r="D12" s="42"/>
      <c r="E12" s="59">
        <f t="shared" ref="E12:E21" si="8">+B12+C12</f>
        <v>161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117</v>
      </c>
      <c r="C13" s="58"/>
      <c r="D13" s="42"/>
      <c r="E13" s="59">
        <f t="shared" si="8"/>
        <v>117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12</v>
      </c>
      <c r="C14" s="58"/>
      <c r="D14" s="42"/>
      <c r="E14" s="59">
        <f t="shared" si="8"/>
        <v>12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2</v>
      </c>
      <c r="C15" s="58"/>
      <c r="D15" s="42"/>
      <c r="E15" s="59">
        <f t="shared" si="8"/>
        <v>2</v>
      </c>
      <c r="F15" s="64">
        <f t="shared" si="9"/>
        <v>2</v>
      </c>
      <c r="G15" s="42"/>
      <c r="H15" s="35">
        <v>2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108</v>
      </c>
      <c r="C16" s="46">
        <v>119</v>
      </c>
      <c r="D16" s="42"/>
      <c r="E16" s="59">
        <f t="shared" si="8"/>
        <v>227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369</v>
      </c>
      <c r="C18" s="46"/>
      <c r="D18" s="42"/>
      <c r="E18" s="59">
        <f t="shared" si="8"/>
        <v>369</v>
      </c>
      <c r="F18" s="64">
        <f t="shared" si="9"/>
        <v>4</v>
      </c>
      <c r="G18" s="42"/>
      <c r="H18" s="35">
        <v>4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1</v>
      </c>
      <c r="C19" s="46"/>
      <c r="D19" s="37">
        <v>1</v>
      </c>
      <c r="E19" s="65"/>
      <c r="F19" s="64">
        <f t="shared" ref="F19:F26" si="13">+G19+H19</f>
        <v>1</v>
      </c>
      <c r="G19" s="37">
        <v>1</v>
      </c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1</v>
      </c>
      <c r="C20" s="46"/>
      <c r="D20" s="37"/>
      <c r="E20" s="65">
        <f t="shared" si="8"/>
        <v>1</v>
      </c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909</v>
      </c>
      <c r="C21" s="46"/>
      <c r="D21" s="37"/>
      <c r="E21" s="65">
        <f t="shared" si="8"/>
        <v>909</v>
      </c>
      <c r="F21" s="64">
        <f t="shared" si="13"/>
        <v>0</v>
      </c>
      <c r="G21" s="37"/>
      <c r="H21" s="35"/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38</v>
      </c>
      <c r="C22" s="46"/>
      <c r="D22" s="37">
        <v>22</v>
      </c>
      <c r="E22" s="65">
        <v>16</v>
      </c>
      <c r="F22" s="64">
        <f t="shared" si="13"/>
        <v>17</v>
      </c>
      <c r="G22" s="37">
        <v>4</v>
      </c>
      <c r="H22" s="35">
        <v>13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363</v>
      </c>
      <c r="C23" s="46"/>
      <c r="D23" s="37">
        <v>158</v>
      </c>
      <c r="E23" s="65">
        <v>205</v>
      </c>
      <c r="F23" s="64">
        <f t="shared" si="13"/>
        <v>1</v>
      </c>
      <c r="G23" s="37">
        <v>1</v>
      </c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27" t="s">
        <v>36</v>
      </c>
      <c r="D29" s="11" t="s">
        <v>37</v>
      </c>
      <c r="E29" s="126" t="s">
        <v>38</v>
      </c>
      <c r="F29" s="127" t="s">
        <v>36</v>
      </c>
      <c r="G29" s="11" t="s">
        <v>37</v>
      </c>
      <c r="H29" s="126" t="s">
        <v>38</v>
      </c>
      <c r="I29" s="127" t="s">
        <v>36</v>
      </c>
      <c r="J29" s="11" t="s">
        <v>37</v>
      </c>
      <c r="K29" s="126" t="s">
        <v>38</v>
      </c>
      <c r="L29" s="127" t="s">
        <v>36</v>
      </c>
      <c r="M29" s="11" t="s">
        <v>37</v>
      </c>
      <c r="N29" s="126" t="s">
        <v>38</v>
      </c>
      <c r="O29" s="127" t="s">
        <v>36</v>
      </c>
      <c r="P29" s="11" t="s">
        <v>37</v>
      </c>
      <c r="Q29" s="126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27" t="s">
        <v>36</v>
      </c>
      <c r="D37" s="11" t="s">
        <v>37</v>
      </c>
      <c r="E37" s="126" t="s">
        <v>38</v>
      </c>
      <c r="F37" s="127" t="s">
        <v>36</v>
      </c>
      <c r="G37" s="11" t="s">
        <v>37</v>
      </c>
      <c r="H37" s="126" t="s">
        <v>38</v>
      </c>
      <c r="I37" s="127" t="s">
        <v>36</v>
      </c>
      <c r="J37" s="11" t="s">
        <v>37</v>
      </c>
      <c r="K37" s="126" t="s">
        <v>38</v>
      </c>
      <c r="L37" s="127" t="s">
        <v>36</v>
      </c>
      <c r="M37" s="11" t="s">
        <v>37</v>
      </c>
      <c r="N37" s="126" t="s">
        <v>38</v>
      </c>
      <c r="O37" s="127" t="s">
        <v>36</v>
      </c>
      <c r="P37" s="11" t="s">
        <v>37</v>
      </c>
      <c r="Q37" s="126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28" t="s">
        <v>36</v>
      </c>
      <c r="D46" s="16" t="s">
        <v>37</v>
      </c>
      <c r="E46" s="127" t="s">
        <v>36</v>
      </c>
      <c r="F46" s="11" t="s">
        <v>37</v>
      </c>
      <c r="G46" s="127" t="s">
        <v>36</v>
      </c>
      <c r="H46" s="11" t="s">
        <v>37</v>
      </c>
      <c r="I46" s="127" t="s">
        <v>36</v>
      </c>
      <c r="J46" s="11" t="s">
        <v>37</v>
      </c>
      <c r="K46" s="127" t="s">
        <v>36</v>
      </c>
      <c r="L46" s="11" t="s">
        <v>37</v>
      </c>
      <c r="M46" s="127" t="s">
        <v>36</v>
      </c>
      <c r="N46" s="11" t="s">
        <v>37</v>
      </c>
      <c r="O46" s="127" t="s">
        <v>36</v>
      </c>
      <c r="P46" s="11" t="s">
        <v>37</v>
      </c>
      <c r="Q46" s="127" t="s">
        <v>36</v>
      </c>
      <c r="R46" s="11" t="s">
        <v>37</v>
      </c>
      <c r="S46" s="127" t="s">
        <v>36</v>
      </c>
      <c r="T46" s="11" t="s">
        <v>37</v>
      </c>
      <c r="U46" s="127" t="s">
        <v>36</v>
      </c>
      <c r="V46" s="11" t="s">
        <v>37</v>
      </c>
      <c r="W46" s="127" t="s">
        <v>36</v>
      </c>
      <c r="X46" s="11" t="s">
        <v>37</v>
      </c>
      <c r="Y46" s="127" t="s">
        <v>36</v>
      </c>
      <c r="Z46" s="11" t="s">
        <v>37</v>
      </c>
      <c r="AA46" s="127" t="s">
        <v>36</v>
      </c>
      <c r="AB46" s="11" t="s">
        <v>37</v>
      </c>
      <c r="AC46" s="127" t="s">
        <v>36</v>
      </c>
      <c r="AD46" s="11" t="s">
        <v>37</v>
      </c>
      <c r="AE46" s="127" t="s">
        <v>36</v>
      </c>
      <c r="AF46" s="11" t="s">
        <v>37</v>
      </c>
      <c r="AG46" s="127" t="s">
        <v>36</v>
      </c>
      <c r="AH46" s="11" t="s">
        <v>37</v>
      </c>
      <c r="AI46" s="127" t="s">
        <v>36</v>
      </c>
      <c r="AJ46" s="11" t="s">
        <v>37</v>
      </c>
      <c r="AK46" s="127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310</v>
      </c>
      <c r="D47" s="97">
        <f t="shared" si="19"/>
        <v>3</v>
      </c>
      <c r="E47" s="62"/>
      <c r="F47" s="69"/>
      <c r="G47" s="62"/>
      <c r="H47" s="69"/>
      <c r="I47" s="44"/>
      <c r="J47" s="45"/>
      <c r="K47" s="44">
        <v>52</v>
      </c>
      <c r="L47" s="45">
        <v>1</v>
      </c>
      <c r="M47" s="44">
        <v>85</v>
      </c>
      <c r="N47" s="45">
        <v>2</v>
      </c>
      <c r="O47" s="44">
        <v>62</v>
      </c>
      <c r="P47" s="45"/>
      <c r="Q47" s="44">
        <v>63</v>
      </c>
      <c r="R47" s="45"/>
      <c r="S47" s="44">
        <v>37</v>
      </c>
      <c r="T47" s="45"/>
      <c r="U47" s="44">
        <v>9</v>
      </c>
      <c r="V47" s="45"/>
      <c r="W47" s="44">
        <v>2</v>
      </c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310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62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8</v>
      </c>
      <c r="L48" s="55"/>
      <c r="M48" s="54">
        <v>18</v>
      </c>
      <c r="N48" s="55"/>
      <c r="O48" s="54">
        <v>20</v>
      </c>
      <c r="P48" s="55"/>
      <c r="Q48" s="54">
        <v>9</v>
      </c>
      <c r="R48" s="55"/>
      <c r="S48" s="54">
        <v>5</v>
      </c>
      <c r="T48" s="55"/>
      <c r="U48" s="54">
        <v>2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62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17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>
        <v>4</v>
      </c>
      <c r="L49" s="38"/>
      <c r="M49" s="37"/>
      <c r="N49" s="38"/>
      <c r="O49" s="37">
        <v>7</v>
      </c>
      <c r="P49" s="38"/>
      <c r="Q49" s="37">
        <v>2</v>
      </c>
      <c r="R49" s="38"/>
      <c r="S49" s="37">
        <v>3</v>
      </c>
      <c r="T49" s="38"/>
      <c r="U49" s="37">
        <v>1</v>
      </c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17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3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>
        <v>1</v>
      </c>
      <c r="L50" s="38"/>
      <c r="M50" s="37">
        <v>1</v>
      </c>
      <c r="N50" s="38"/>
      <c r="O50" s="37"/>
      <c r="P50" s="38"/>
      <c r="Q50" s="37"/>
      <c r="R50" s="38"/>
      <c r="S50" s="37"/>
      <c r="T50" s="38"/>
      <c r="U50" s="37">
        <v>1</v>
      </c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3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3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>
        <v>1</v>
      </c>
      <c r="Z51" s="38"/>
      <c r="AA51" s="37"/>
      <c r="AB51" s="38"/>
      <c r="AC51" s="37"/>
      <c r="AD51" s="38"/>
      <c r="AE51" s="37"/>
      <c r="AF51" s="38"/>
      <c r="AG51" s="37">
        <v>1</v>
      </c>
      <c r="AH51" s="38"/>
      <c r="AI51" s="37"/>
      <c r="AJ51" s="38"/>
      <c r="AK51" s="37">
        <v>1</v>
      </c>
      <c r="AL51" s="38"/>
      <c r="AM51" s="37">
        <v>2</v>
      </c>
      <c r="AN51" s="35">
        <v>1</v>
      </c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14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5</v>
      </c>
      <c r="L52" s="38"/>
      <c r="M52" s="37">
        <v>2</v>
      </c>
      <c r="N52" s="38"/>
      <c r="O52" s="37">
        <v>1</v>
      </c>
      <c r="P52" s="38"/>
      <c r="Q52" s="37">
        <v>2</v>
      </c>
      <c r="R52" s="38"/>
      <c r="S52" s="37">
        <v>1</v>
      </c>
      <c r="T52" s="38"/>
      <c r="U52" s="37">
        <v>2</v>
      </c>
      <c r="V52" s="38"/>
      <c r="W52" s="37"/>
      <c r="X52" s="38"/>
      <c r="Y52" s="37"/>
      <c r="Z52" s="38"/>
      <c r="AA52" s="37">
        <v>1</v>
      </c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7</v>
      </c>
      <c r="AN52" s="35">
        <v>7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6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>
        <v>1</v>
      </c>
      <c r="L53" s="38"/>
      <c r="M53" s="37"/>
      <c r="N53" s="38"/>
      <c r="O53" s="37">
        <v>2</v>
      </c>
      <c r="P53" s="38"/>
      <c r="Q53" s="37"/>
      <c r="R53" s="38"/>
      <c r="S53" s="37">
        <v>1</v>
      </c>
      <c r="T53" s="38"/>
      <c r="U53" s="37"/>
      <c r="V53" s="38"/>
      <c r="W53" s="37">
        <v>1</v>
      </c>
      <c r="X53" s="38"/>
      <c r="Y53" s="37">
        <v>1</v>
      </c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6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/>
      <c r="P55" s="38"/>
      <c r="Q55" s="37"/>
      <c r="R55" s="38"/>
      <c r="S55" s="37"/>
      <c r="T55" s="38"/>
      <c r="U55" s="37">
        <v>1</v>
      </c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0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/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/>
      <c r="P62" s="48"/>
      <c r="Q62" s="47"/>
      <c r="R62" s="48"/>
      <c r="S62" s="47"/>
      <c r="T62" s="48"/>
      <c r="U62" s="47">
        <v>1</v>
      </c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>
        <v>1</v>
      </c>
      <c r="AN62" s="36"/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24" t="s">
        <v>63</v>
      </c>
      <c r="B63" s="125"/>
      <c r="C63" s="102">
        <f>+I63+K63+M63+O63+Q63+S63+U63+W63+Y63+AA63+AC63+AE63+AG63+AI63+AK63+E63+G63</f>
        <v>29</v>
      </c>
      <c r="D63" s="103">
        <f>+J63+L63+N63+P63+R63+T63+V63+X63+Z63+AB63+AD63+AF63+AH63+AJ63+AL63+H63+F63</f>
        <v>0</v>
      </c>
      <c r="E63" s="47"/>
      <c r="F63" s="48"/>
      <c r="G63" s="47">
        <v>2</v>
      </c>
      <c r="H63" s="48"/>
      <c r="I63" s="47"/>
      <c r="J63" s="48"/>
      <c r="K63" s="47">
        <v>3</v>
      </c>
      <c r="L63" s="48"/>
      <c r="M63" s="47">
        <v>7</v>
      </c>
      <c r="N63" s="48"/>
      <c r="O63" s="47">
        <v>8</v>
      </c>
      <c r="P63" s="48"/>
      <c r="Q63" s="47">
        <v>2</v>
      </c>
      <c r="R63" s="48"/>
      <c r="S63" s="47">
        <v>4</v>
      </c>
      <c r="T63" s="48"/>
      <c r="U63" s="47">
        <v>1</v>
      </c>
      <c r="V63" s="48"/>
      <c r="W63" s="47"/>
      <c r="X63" s="48"/>
      <c r="Y63" s="47"/>
      <c r="Z63" s="48"/>
      <c r="AA63" s="47">
        <v>1</v>
      </c>
      <c r="AB63" s="48"/>
      <c r="AC63" s="47">
        <v>1</v>
      </c>
      <c r="AD63" s="48"/>
      <c r="AE63" s="47"/>
      <c r="AF63" s="48"/>
      <c r="AG63" s="47"/>
      <c r="AH63" s="48"/>
      <c r="AI63" s="47"/>
      <c r="AJ63" s="48"/>
      <c r="AK63" s="47"/>
      <c r="AL63" s="48"/>
      <c r="AM63" s="47">
        <v>10</v>
      </c>
      <c r="AN63" s="36">
        <v>19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8</v>
      </c>
      <c r="D64" s="105">
        <f>+J64+L64+N64+P64+R64+T64+V64+X64+Z64+AB64+AD64+AF64+AH64+AJ64+AL64</f>
        <v>1</v>
      </c>
      <c r="E64" s="51"/>
      <c r="F64" s="52"/>
      <c r="G64" s="51"/>
      <c r="H64" s="52"/>
      <c r="I64" s="39"/>
      <c r="J64" s="40"/>
      <c r="K64" s="39">
        <v>1</v>
      </c>
      <c r="L64" s="40"/>
      <c r="M64" s="39">
        <v>1</v>
      </c>
      <c r="N64" s="40"/>
      <c r="O64" s="39"/>
      <c r="P64" s="40"/>
      <c r="Q64" s="39">
        <v>1</v>
      </c>
      <c r="R64" s="40"/>
      <c r="S64" s="39"/>
      <c r="T64" s="40"/>
      <c r="U64" s="39">
        <v>1</v>
      </c>
      <c r="V64" s="40"/>
      <c r="W64" s="39">
        <v>2</v>
      </c>
      <c r="X64" s="40"/>
      <c r="Y64" s="39">
        <v>2</v>
      </c>
      <c r="Z64" s="40">
        <v>1</v>
      </c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4</v>
      </c>
      <c r="AN64" s="41">
        <v>4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27" t="s">
        <v>36</v>
      </c>
      <c r="D68" s="11" t="s">
        <v>37</v>
      </c>
      <c r="E68" s="127" t="s">
        <v>36</v>
      </c>
      <c r="F68" s="11" t="s">
        <v>37</v>
      </c>
      <c r="G68" s="127" t="s">
        <v>36</v>
      </c>
      <c r="H68" s="11" t="s">
        <v>37</v>
      </c>
      <c r="I68" s="127" t="s">
        <v>36</v>
      </c>
      <c r="J68" s="11" t="s">
        <v>37</v>
      </c>
      <c r="K68" s="127" t="s">
        <v>36</v>
      </c>
      <c r="L68" s="11" t="s">
        <v>37</v>
      </c>
      <c r="M68" s="127" t="s">
        <v>36</v>
      </c>
      <c r="N68" s="11" t="s">
        <v>37</v>
      </c>
      <c r="O68" s="127" t="s">
        <v>36</v>
      </c>
      <c r="P68" s="11" t="s">
        <v>37</v>
      </c>
      <c r="Q68" s="127" t="s">
        <v>36</v>
      </c>
      <c r="R68" s="11" t="s">
        <v>37</v>
      </c>
      <c r="S68" s="127" t="s">
        <v>36</v>
      </c>
      <c r="T68" s="11" t="s">
        <v>37</v>
      </c>
      <c r="U68" s="127" t="s">
        <v>36</v>
      </c>
      <c r="V68" s="11" t="s">
        <v>37</v>
      </c>
      <c r="W68" s="127" t="s">
        <v>36</v>
      </c>
      <c r="X68" s="11" t="s">
        <v>37</v>
      </c>
      <c r="Y68" s="127" t="s">
        <v>36</v>
      </c>
      <c r="Z68" s="11" t="s">
        <v>37</v>
      </c>
      <c r="AA68" s="127" t="s">
        <v>36</v>
      </c>
      <c r="AB68" s="11" t="s">
        <v>37</v>
      </c>
      <c r="AC68" s="127" t="s">
        <v>36</v>
      </c>
      <c r="AD68" s="11" t="s">
        <v>37</v>
      </c>
      <c r="AE68" s="127" t="s">
        <v>36</v>
      </c>
      <c r="AF68" s="11" t="s">
        <v>37</v>
      </c>
      <c r="AG68" s="127" t="s">
        <v>36</v>
      </c>
      <c r="AH68" s="11" t="s">
        <v>37</v>
      </c>
      <c r="AI68" s="127" t="s">
        <v>36</v>
      </c>
      <c r="AJ68" s="11" t="s">
        <v>37</v>
      </c>
      <c r="AK68" s="127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24" t="s">
        <v>63</v>
      </c>
      <c r="B85" s="125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6196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D19" sqref="D19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",[6]NOMBRE!B2," - ","( ",[6]NOMBRE!C2,[6]NOMBRE!D2,[6]NOMBRE!E2,[6]NOMBRE!F2,[6]NOMBRE!G2," )")</f>
        <v>COMUNA: LINARES  - ( 07108 )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",[6]NOMBRE!B3," - ","( ",[6]NOMBRE!C3,[6]NOMBRE!D3,[6]NOMBRE!E3,[6]NOMBRE!F3,[6]NOMBRE!G3,[6]NOMBRE!H3,"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",[6]NOMBRE!B6," - ","( ",[6]NOMBRE!C6,[6]NOMBRE!D6," )")</f>
        <v>MES: MAYO - ( 05 )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",[6]NOMBRE!B7)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33" t="s">
        <v>11</v>
      </c>
      <c r="E10" s="23" t="s">
        <v>12</v>
      </c>
      <c r="F10" s="217"/>
      <c r="G10" s="133" t="s">
        <v>11</v>
      </c>
      <c r="H10" s="16" t="s">
        <v>12</v>
      </c>
      <c r="I10" s="29"/>
      <c r="J10" s="20" t="s">
        <v>9</v>
      </c>
      <c r="K10" s="21" t="s">
        <v>10</v>
      </c>
      <c r="L10" s="133" t="s">
        <v>11</v>
      </c>
      <c r="M10" s="23" t="s">
        <v>12</v>
      </c>
      <c r="N10" s="217"/>
      <c r="O10" s="133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149</v>
      </c>
      <c r="C11" s="58"/>
      <c r="D11" s="50"/>
      <c r="E11" s="59">
        <f>+B11+C11</f>
        <v>149</v>
      </c>
      <c r="F11" s="63">
        <f>+H11</f>
        <v>1</v>
      </c>
      <c r="G11" s="50"/>
      <c r="H11" s="53">
        <v>1</v>
      </c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153</v>
      </c>
      <c r="C12" s="58"/>
      <c r="D12" s="42"/>
      <c r="E12" s="59">
        <f t="shared" ref="E12:E18" si="8">+B12+C12</f>
        <v>153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92</v>
      </c>
      <c r="C13" s="58"/>
      <c r="D13" s="42"/>
      <c r="E13" s="59">
        <f t="shared" si="8"/>
        <v>92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10</v>
      </c>
      <c r="C14" s="58"/>
      <c r="D14" s="42"/>
      <c r="E14" s="59">
        <f t="shared" si="8"/>
        <v>10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3</v>
      </c>
      <c r="C15" s="58"/>
      <c r="D15" s="42"/>
      <c r="E15" s="59">
        <f t="shared" si="8"/>
        <v>3</v>
      </c>
      <c r="F15" s="64">
        <f t="shared" si="9"/>
        <v>3</v>
      </c>
      <c r="G15" s="42"/>
      <c r="H15" s="35">
        <v>3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106</v>
      </c>
      <c r="C16" s="46">
        <v>141</v>
      </c>
      <c r="D16" s="42"/>
      <c r="E16" s="59">
        <f t="shared" si="8"/>
        <v>247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>
        <v>1</v>
      </c>
      <c r="C17" s="46"/>
      <c r="D17" s="42"/>
      <c r="E17" s="59">
        <f t="shared" si="8"/>
        <v>1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250</v>
      </c>
      <c r="C18" s="46"/>
      <c r="D18" s="42"/>
      <c r="E18" s="59">
        <f t="shared" si="8"/>
        <v>250</v>
      </c>
      <c r="F18" s="64">
        <f t="shared" si="9"/>
        <v>0</v>
      </c>
      <c r="G18" s="42"/>
      <c r="H18" s="35">
        <v>0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4</v>
      </c>
      <c r="C19" s="46"/>
      <c r="D19" s="37">
        <v>2</v>
      </c>
      <c r="E19" s="65">
        <v>2</v>
      </c>
      <c r="F19" s="64">
        <f t="shared" ref="F19:F26" si="13">+G19+H19</f>
        <v>1</v>
      </c>
      <c r="G19" s="37"/>
      <c r="H19" s="35">
        <v>1</v>
      </c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736</v>
      </c>
      <c r="C21" s="46"/>
      <c r="D21" s="37"/>
      <c r="E21" s="65">
        <v>736</v>
      </c>
      <c r="F21" s="64">
        <f t="shared" si="13"/>
        <v>1</v>
      </c>
      <c r="G21" s="37"/>
      <c r="H21" s="35">
        <v>1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35</v>
      </c>
      <c r="C22" s="46"/>
      <c r="D22" s="37">
        <v>9</v>
      </c>
      <c r="E22" s="65">
        <v>26</v>
      </c>
      <c r="F22" s="64">
        <f t="shared" si="13"/>
        <v>19</v>
      </c>
      <c r="G22" s="37">
        <v>2</v>
      </c>
      <c r="H22" s="35">
        <v>17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284</v>
      </c>
      <c r="C23" s="46"/>
      <c r="D23" s="37">
        <v>114</v>
      </c>
      <c r="E23" s="65">
        <v>170</v>
      </c>
      <c r="F23" s="64">
        <f t="shared" si="13"/>
        <v>1</v>
      </c>
      <c r="G23" s="37">
        <v>1</v>
      </c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33" t="s">
        <v>36</v>
      </c>
      <c r="D29" s="11" t="s">
        <v>37</v>
      </c>
      <c r="E29" s="130" t="s">
        <v>38</v>
      </c>
      <c r="F29" s="133" t="s">
        <v>36</v>
      </c>
      <c r="G29" s="11" t="s">
        <v>37</v>
      </c>
      <c r="H29" s="130" t="s">
        <v>38</v>
      </c>
      <c r="I29" s="133" t="s">
        <v>36</v>
      </c>
      <c r="J29" s="11" t="s">
        <v>37</v>
      </c>
      <c r="K29" s="130" t="s">
        <v>38</v>
      </c>
      <c r="L29" s="133" t="s">
        <v>36</v>
      </c>
      <c r="M29" s="11" t="s">
        <v>37</v>
      </c>
      <c r="N29" s="130" t="s">
        <v>38</v>
      </c>
      <c r="O29" s="133" t="s">
        <v>36</v>
      </c>
      <c r="P29" s="11" t="s">
        <v>37</v>
      </c>
      <c r="Q29" s="130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33" t="s">
        <v>36</v>
      </c>
      <c r="D37" s="11" t="s">
        <v>37</v>
      </c>
      <c r="E37" s="130" t="s">
        <v>38</v>
      </c>
      <c r="F37" s="133" t="s">
        <v>36</v>
      </c>
      <c r="G37" s="11" t="s">
        <v>37</v>
      </c>
      <c r="H37" s="130" t="s">
        <v>38</v>
      </c>
      <c r="I37" s="133" t="s">
        <v>36</v>
      </c>
      <c r="J37" s="11" t="s">
        <v>37</v>
      </c>
      <c r="K37" s="130" t="s">
        <v>38</v>
      </c>
      <c r="L37" s="133" t="s">
        <v>36</v>
      </c>
      <c r="M37" s="11" t="s">
        <v>37</v>
      </c>
      <c r="N37" s="130" t="s">
        <v>38</v>
      </c>
      <c r="O37" s="133" t="s">
        <v>36</v>
      </c>
      <c r="P37" s="11" t="s">
        <v>37</v>
      </c>
      <c r="Q37" s="130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29" t="s">
        <v>36</v>
      </c>
      <c r="D46" s="16" t="s">
        <v>37</v>
      </c>
      <c r="E46" s="133" t="s">
        <v>36</v>
      </c>
      <c r="F46" s="11" t="s">
        <v>37</v>
      </c>
      <c r="G46" s="133" t="s">
        <v>36</v>
      </c>
      <c r="H46" s="11" t="s">
        <v>37</v>
      </c>
      <c r="I46" s="133" t="s">
        <v>36</v>
      </c>
      <c r="J46" s="11" t="s">
        <v>37</v>
      </c>
      <c r="K46" s="133" t="s">
        <v>36</v>
      </c>
      <c r="L46" s="11" t="s">
        <v>37</v>
      </c>
      <c r="M46" s="133" t="s">
        <v>36</v>
      </c>
      <c r="N46" s="11" t="s">
        <v>37</v>
      </c>
      <c r="O46" s="133" t="s">
        <v>36</v>
      </c>
      <c r="P46" s="11" t="s">
        <v>37</v>
      </c>
      <c r="Q46" s="133" t="s">
        <v>36</v>
      </c>
      <c r="R46" s="11" t="s">
        <v>37</v>
      </c>
      <c r="S46" s="133" t="s">
        <v>36</v>
      </c>
      <c r="T46" s="11" t="s">
        <v>37</v>
      </c>
      <c r="U46" s="133" t="s">
        <v>36</v>
      </c>
      <c r="V46" s="11" t="s">
        <v>37</v>
      </c>
      <c r="W46" s="133" t="s">
        <v>36</v>
      </c>
      <c r="X46" s="11" t="s">
        <v>37</v>
      </c>
      <c r="Y46" s="133" t="s">
        <v>36</v>
      </c>
      <c r="Z46" s="11" t="s">
        <v>37</v>
      </c>
      <c r="AA46" s="133" t="s">
        <v>36</v>
      </c>
      <c r="AB46" s="11" t="s">
        <v>37</v>
      </c>
      <c r="AC46" s="133" t="s">
        <v>36</v>
      </c>
      <c r="AD46" s="11" t="s">
        <v>37</v>
      </c>
      <c r="AE46" s="133" t="s">
        <v>36</v>
      </c>
      <c r="AF46" s="11" t="s">
        <v>37</v>
      </c>
      <c r="AG46" s="133" t="s">
        <v>36</v>
      </c>
      <c r="AH46" s="11" t="s">
        <v>37</v>
      </c>
      <c r="AI46" s="133" t="s">
        <v>36</v>
      </c>
      <c r="AJ46" s="11" t="s">
        <v>37</v>
      </c>
      <c r="AK46" s="133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262</v>
      </c>
      <c r="D47" s="97">
        <f t="shared" si="19"/>
        <v>0</v>
      </c>
      <c r="E47" s="62"/>
      <c r="F47" s="69"/>
      <c r="G47" s="62"/>
      <c r="H47" s="69"/>
      <c r="I47" s="44">
        <v>2</v>
      </c>
      <c r="J47" s="45"/>
      <c r="K47" s="44">
        <v>43</v>
      </c>
      <c r="L47" s="45"/>
      <c r="M47" s="44">
        <v>80</v>
      </c>
      <c r="N47" s="45"/>
      <c r="O47" s="44">
        <v>61</v>
      </c>
      <c r="P47" s="45"/>
      <c r="Q47" s="44">
        <v>41</v>
      </c>
      <c r="R47" s="45"/>
      <c r="S47" s="44">
        <v>25</v>
      </c>
      <c r="T47" s="45"/>
      <c r="U47" s="44">
        <v>7</v>
      </c>
      <c r="V47" s="45"/>
      <c r="W47" s="44">
        <v>3</v>
      </c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262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53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9</v>
      </c>
      <c r="L48" s="55"/>
      <c r="M48" s="54">
        <v>12</v>
      </c>
      <c r="N48" s="55"/>
      <c r="O48" s="54">
        <v>16</v>
      </c>
      <c r="P48" s="55"/>
      <c r="Q48" s="54">
        <v>10</v>
      </c>
      <c r="R48" s="55"/>
      <c r="S48" s="54">
        <v>5</v>
      </c>
      <c r="T48" s="55"/>
      <c r="U48" s="54">
        <v>1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53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4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>
        <v>1</v>
      </c>
      <c r="N49" s="38"/>
      <c r="O49" s="37">
        <v>3</v>
      </c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4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1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>
        <v>1</v>
      </c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1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2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>
        <v>2</v>
      </c>
      <c r="AH51" s="38"/>
      <c r="AI51" s="37"/>
      <c r="AJ51" s="38"/>
      <c r="AK51" s="37"/>
      <c r="AL51" s="38"/>
      <c r="AM51" s="37">
        <v>2</v>
      </c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8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/>
      <c r="L52" s="38"/>
      <c r="M52" s="37">
        <v>2</v>
      </c>
      <c r="N52" s="38"/>
      <c r="O52" s="37">
        <v>3</v>
      </c>
      <c r="P52" s="38"/>
      <c r="Q52" s="37">
        <v>2</v>
      </c>
      <c r="R52" s="38"/>
      <c r="S52" s="37"/>
      <c r="T52" s="38"/>
      <c r="U52" s="37"/>
      <c r="V52" s="38"/>
      <c r="W52" s="37">
        <v>1</v>
      </c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1</v>
      </c>
      <c r="AN52" s="35">
        <v>7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5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>
        <v>2</v>
      </c>
      <c r="N53" s="38"/>
      <c r="O53" s="37"/>
      <c r="P53" s="38"/>
      <c r="Q53" s="37"/>
      <c r="R53" s="38"/>
      <c r="S53" s="37">
        <v>2</v>
      </c>
      <c r="T53" s="38"/>
      <c r="U53" s="37"/>
      <c r="V53" s="38"/>
      <c r="W53" s="37">
        <v>1</v>
      </c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5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>
        <v>1</v>
      </c>
      <c r="P55" s="38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>
        <v>1</v>
      </c>
      <c r="AN55" s="35"/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1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>
        <v>1</v>
      </c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>
        <v>1</v>
      </c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>
        <v>1</v>
      </c>
      <c r="N62" s="48"/>
      <c r="O62" s="47"/>
      <c r="P62" s="48"/>
      <c r="Q62" s="47"/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>
        <v>1</v>
      </c>
      <c r="AN62" s="36"/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31" t="s">
        <v>63</v>
      </c>
      <c r="B63" s="132"/>
      <c r="C63" s="102">
        <f>+I63+K63+M63+O63+Q63+S63+U63+W63+Y63+AA63+AC63+AE63+AG63+AI63+AK63+E63+G63</f>
        <v>31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/>
      <c r="J63" s="48"/>
      <c r="K63" s="47">
        <v>2</v>
      </c>
      <c r="L63" s="48"/>
      <c r="M63" s="47">
        <v>10</v>
      </c>
      <c r="N63" s="48"/>
      <c r="O63" s="47">
        <v>5</v>
      </c>
      <c r="P63" s="48"/>
      <c r="Q63" s="47">
        <v>3</v>
      </c>
      <c r="R63" s="48"/>
      <c r="S63" s="47"/>
      <c r="T63" s="48"/>
      <c r="U63" s="47">
        <v>3</v>
      </c>
      <c r="V63" s="48"/>
      <c r="W63" s="47">
        <v>5</v>
      </c>
      <c r="X63" s="48"/>
      <c r="Y63" s="47">
        <v>1</v>
      </c>
      <c r="Z63" s="48"/>
      <c r="AA63" s="47">
        <v>1</v>
      </c>
      <c r="AB63" s="48"/>
      <c r="AC63" s="47">
        <v>1</v>
      </c>
      <c r="AD63" s="48"/>
      <c r="AE63" s="47"/>
      <c r="AF63" s="48"/>
      <c r="AG63" s="47"/>
      <c r="AH63" s="48"/>
      <c r="AI63" s="47"/>
      <c r="AJ63" s="48"/>
      <c r="AK63" s="47"/>
      <c r="AL63" s="48"/>
      <c r="AM63" s="47">
        <v>16</v>
      </c>
      <c r="AN63" s="36">
        <v>15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5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1</v>
      </c>
      <c r="L64" s="40"/>
      <c r="M64" s="39">
        <v>3</v>
      </c>
      <c r="N64" s="40"/>
      <c r="O64" s="39"/>
      <c r="P64" s="40"/>
      <c r="Q64" s="39">
        <v>1</v>
      </c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3</v>
      </c>
      <c r="AN64" s="41">
        <v>2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33" t="s">
        <v>36</v>
      </c>
      <c r="D68" s="11" t="s">
        <v>37</v>
      </c>
      <c r="E68" s="133" t="s">
        <v>36</v>
      </c>
      <c r="F68" s="11" t="s">
        <v>37</v>
      </c>
      <c r="G68" s="133" t="s">
        <v>36</v>
      </c>
      <c r="H68" s="11" t="s">
        <v>37</v>
      </c>
      <c r="I68" s="133" t="s">
        <v>36</v>
      </c>
      <c r="J68" s="11" t="s">
        <v>37</v>
      </c>
      <c r="K68" s="133" t="s">
        <v>36</v>
      </c>
      <c r="L68" s="11" t="s">
        <v>37</v>
      </c>
      <c r="M68" s="133" t="s">
        <v>36</v>
      </c>
      <c r="N68" s="11" t="s">
        <v>37</v>
      </c>
      <c r="O68" s="133" t="s">
        <v>36</v>
      </c>
      <c r="P68" s="11" t="s">
        <v>37</v>
      </c>
      <c r="Q68" s="133" t="s">
        <v>36</v>
      </c>
      <c r="R68" s="11" t="s">
        <v>37</v>
      </c>
      <c r="S68" s="133" t="s">
        <v>36</v>
      </c>
      <c r="T68" s="11" t="s">
        <v>37</v>
      </c>
      <c r="U68" s="133" t="s">
        <v>36</v>
      </c>
      <c r="V68" s="11" t="s">
        <v>37</v>
      </c>
      <c r="W68" s="133" t="s">
        <v>36</v>
      </c>
      <c r="X68" s="11" t="s">
        <v>37</v>
      </c>
      <c r="Y68" s="133" t="s">
        <v>36</v>
      </c>
      <c r="Z68" s="11" t="s">
        <v>37</v>
      </c>
      <c r="AA68" s="133" t="s">
        <v>36</v>
      </c>
      <c r="AB68" s="11" t="s">
        <v>37</v>
      </c>
      <c r="AC68" s="133" t="s">
        <v>36</v>
      </c>
      <c r="AD68" s="11" t="s">
        <v>37</v>
      </c>
      <c r="AE68" s="133" t="s">
        <v>36</v>
      </c>
      <c r="AF68" s="11" t="s">
        <v>37</v>
      </c>
      <c r="AG68" s="133" t="s">
        <v>36</v>
      </c>
      <c r="AH68" s="11" t="s">
        <v>37</v>
      </c>
      <c r="AI68" s="133" t="s">
        <v>36</v>
      </c>
      <c r="AJ68" s="11" t="s">
        <v>37</v>
      </c>
      <c r="AK68" s="133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31" t="s">
        <v>63</v>
      </c>
      <c r="B85" s="132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5104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B33" sqref="B33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",[7]NOMBRE!B2," - ","( ",[7]NOMBRE!C2,[7]NOMBRE!D2,[7]NOMBRE!E2,[7]NOMBRE!F2,[7]NOMBRE!G2," )")</f>
        <v>COMUNA: LINARES  - ( 07408 )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",[7]NOMBRE!B3," - ","( ",[7]NOMBRE!C3,[7]NOMBRE!D3,[7]NOMBRE!E3,[7]NOMBRE!F3,[7]NOMBRE!G3,[7]NOMBRE!H3,"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",[7]NOMBRE!B6," - ","( ",[7]NOMBRE!C6,[7]NOMBRE!D6," )")</f>
        <v>MES: JUNIO - ( 06 )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",[7]NOMBRE!B7)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37" t="s">
        <v>11</v>
      </c>
      <c r="E10" s="23" t="s">
        <v>12</v>
      </c>
      <c r="F10" s="217"/>
      <c r="G10" s="137" t="s">
        <v>11</v>
      </c>
      <c r="H10" s="16" t="s">
        <v>12</v>
      </c>
      <c r="I10" s="29"/>
      <c r="J10" s="20" t="s">
        <v>9</v>
      </c>
      <c r="K10" s="21" t="s">
        <v>10</v>
      </c>
      <c r="L10" s="137" t="s">
        <v>11</v>
      </c>
      <c r="M10" s="23" t="s">
        <v>12</v>
      </c>
      <c r="N10" s="217"/>
      <c r="O10" s="137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171</v>
      </c>
      <c r="C11" s="58"/>
      <c r="D11" s="50"/>
      <c r="E11" s="59">
        <f>+B11+C11</f>
        <v>171</v>
      </c>
      <c r="F11" s="63">
        <f>+H11</f>
        <v>0</v>
      </c>
      <c r="G11" s="50"/>
      <c r="H11" s="53"/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162</v>
      </c>
      <c r="C12" s="58"/>
      <c r="D12" s="42"/>
      <c r="E12" s="59">
        <f t="shared" ref="E12:E18" si="8">+B12+C12</f>
        <v>162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130</v>
      </c>
      <c r="C13" s="58"/>
      <c r="D13" s="42"/>
      <c r="E13" s="59">
        <f t="shared" si="8"/>
        <v>130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14</v>
      </c>
      <c r="C14" s="58"/>
      <c r="D14" s="42"/>
      <c r="E14" s="59">
        <f t="shared" si="8"/>
        <v>14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1</v>
      </c>
      <c r="C15" s="58"/>
      <c r="D15" s="42"/>
      <c r="E15" s="59">
        <f t="shared" si="8"/>
        <v>1</v>
      </c>
      <c r="F15" s="64">
        <f t="shared" si="9"/>
        <v>1</v>
      </c>
      <c r="G15" s="42"/>
      <c r="H15" s="35">
        <v>1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134</v>
      </c>
      <c r="C16" s="46">
        <v>105</v>
      </c>
      <c r="D16" s="42"/>
      <c r="E16" s="59">
        <f t="shared" si="8"/>
        <v>239</v>
      </c>
      <c r="F16" s="64">
        <f t="shared" si="9"/>
        <v>0</v>
      </c>
      <c r="G16" s="42"/>
      <c r="H16" s="49"/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290</v>
      </c>
      <c r="C18" s="46"/>
      <c r="D18" s="42"/>
      <c r="E18" s="59">
        <f t="shared" si="8"/>
        <v>290</v>
      </c>
      <c r="F18" s="64">
        <f t="shared" si="9"/>
        <v>0</v>
      </c>
      <c r="G18" s="42"/>
      <c r="H18" s="35">
        <v>0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/>
      <c r="C19" s="46"/>
      <c r="D19" s="37"/>
      <c r="E19" s="65"/>
      <c r="F19" s="64">
        <f t="shared" ref="F19:F26" si="13">+G19+H19</f>
        <v>0</v>
      </c>
      <c r="G19" s="37"/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/>
      <c r="C20" s="46"/>
      <c r="D20" s="37"/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750</v>
      </c>
      <c r="C21" s="46"/>
      <c r="D21" s="37"/>
      <c r="E21" s="65">
        <v>750</v>
      </c>
      <c r="F21" s="64">
        <f t="shared" si="13"/>
        <v>0</v>
      </c>
      <c r="G21" s="37"/>
      <c r="H21" s="35"/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24</v>
      </c>
      <c r="C22" s="46"/>
      <c r="D22" s="37">
        <v>10</v>
      </c>
      <c r="E22" s="65">
        <v>14</v>
      </c>
      <c r="F22" s="64">
        <f t="shared" si="13"/>
        <v>12</v>
      </c>
      <c r="G22" s="37">
        <v>2</v>
      </c>
      <c r="H22" s="35">
        <v>10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321</v>
      </c>
      <c r="C23" s="46"/>
      <c r="D23" s="37">
        <v>195</v>
      </c>
      <c r="E23" s="65">
        <v>126</v>
      </c>
      <c r="F23" s="64">
        <f t="shared" si="13"/>
        <v>1</v>
      </c>
      <c r="G23" s="37">
        <v>1</v>
      </c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>
        <v>1</v>
      </c>
      <c r="C26" s="57"/>
      <c r="D26" s="39"/>
      <c r="E26" s="66">
        <v>1</v>
      </c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37" t="s">
        <v>36</v>
      </c>
      <c r="D29" s="11" t="s">
        <v>37</v>
      </c>
      <c r="E29" s="136" t="s">
        <v>38</v>
      </c>
      <c r="F29" s="137" t="s">
        <v>36</v>
      </c>
      <c r="G29" s="11" t="s">
        <v>37</v>
      </c>
      <c r="H29" s="136" t="s">
        <v>38</v>
      </c>
      <c r="I29" s="137" t="s">
        <v>36</v>
      </c>
      <c r="J29" s="11" t="s">
        <v>37</v>
      </c>
      <c r="K29" s="136" t="s">
        <v>38</v>
      </c>
      <c r="L29" s="137" t="s">
        <v>36</v>
      </c>
      <c r="M29" s="11" t="s">
        <v>37</v>
      </c>
      <c r="N29" s="136" t="s">
        <v>38</v>
      </c>
      <c r="O29" s="137" t="s">
        <v>36</v>
      </c>
      <c r="P29" s="11" t="s">
        <v>37</v>
      </c>
      <c r="Q29" s="136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37" t="s">
        <v>36</v>
      </c>
      <c r="D37" s="11" t="s">
        <v>37</v>
      </c>
      <c r="E37" s="136" t="s">
        <v>38</v>
      </c>
      <c r="F37" s="137" t="s">
        <v>36</v>
      </c>
      <c r="G37" s="11" t="s">
        <v>37</v>
      </c>
      <c r="H37" s="136" t="s">
        <v>38</v>
      </c>
      <c r="I37" s="137" t="s">
        <v>36</v>
      </c>
      <c r="J37" s="11" t="s">
        <v>37</v>
      </c>
      <c r="K37" s="136" t="s">
        <v>38</v>
      </c>
      <c r="L37" s="137" t="s">
        <v>36</v>
      </c>
      <c r="M37" s="11" t="s">
        <v>37</v>
      </c>
      <c r="N37" s="136" t="s">
        <v>38</v>
      </c>
      <c r="O37" s="137" t="s">
        <v>36</v>
      </c>
      <c r="P37" s="11" t="s">
        <v>37</v>
      </c>
      <c r="Q37" s="136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38" t="s">
        <v>36</v>
      </c>
      <c r="D46" s="16" t="s">
        <v>37</v>
      </c>
      <c r="E46" s="137" t="s">
        <v>36</v>
      </c>
      <c r="F46" s="11" t="s">
        <v>37</v>
      </c>
      <c r="G46" s="137" t="s">
        <v>36</v>
      </c>
      <c r="H46" s="11" t="s">
        <v>37</v>
      </c>
      <c r="I46" s="137" t="s">
        <v>36</v>
      </c>
      <c r="J46" s="11" t="s">
        <v>37</v>
      </c>
      <c r="K46" s="137" t="s">
        <v>36</v>
      </c>
      <c r="L46" s="11" t="s">
        <v>37</v>
      </c>
      <c r="M46" s="137" t="s">
        <v>36</v>
      </c>
      <c r="N46" s="11" t="s">
        <v>37</v>
      </c>
      <c r="O46" s="137" t="s">
        <v>36</v>
      </c>
      <c r="P46" s="11" t="s">
        <v>37</v>
      </c>
      <c r="Q46" s="137" t="s">
        <v>36</v>
      </c>
      <c r="R46" s="11" t="s">
        <v>37</v>
      </c>
      <c r="S46" s="137" t="s">
        <v>36</v>
      </c>
      <c r="T46" s="11" t="s">
        <v>37</v>
      </c>
      <c r="U46" s="137" t="s">
        <v>36</v>
      </c>
      <c r="V46" s="11" t="s">
        <v>37</v>
      </c>
      <c r="W46" s="137" t="s">
        <v>36</v>
      </c>
      <c r="X46" s="11" t="s">
        <v>37</v>
      </c>
      <c r="Y46" s="137" t="s">
        <v>36</v>
      </c>
      <c r="Z46" s="11" t="s">
        <v>37</v>
      </c>
      <c r="AA46" s="137" t="s">
        <v>36</v>
      </c>
      <c r="AB46" s="11" t="s">
        <v>37</v>
      </c>
      <c r="AC46" s="137" t="s">
        <v>36</v>
      </c>
      <c r="AD46" s="11" t="s">
        <v>37</v>
      </c>
      <c r="AE46" s="137" t="s">
        <v>36</v>
      </c>
      <c r="AF46" s="11" t="s">
        <v>37</v>
      </c>
      <c r="AG46" s="137" t="s">
        <v>36</v>
      </c>
      <c r="AH46" s="11" t="s">
        <v>37</v>
      </c>
      <c r="AI46" s="137" t="s">
        <v>36</v>
      </c>
      <c r="AJ46" s="11" t="s">
        <v>37</v>
      </c>
      <c r="AK46" s="137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261</v>
      </c>
      <c r="D47" s="97">
        <f t="shared" si="19"/>
        <v>1</v>
      </c>
      <c r="E47" s="62"/>
      <c r="F47" s="69"/>
      <c r="G47" s="62"/>
      <c r="H47" s="69"/>
      <c r="I47" s="44"/>
      <c r="J47" s="45"/>
      <c r="K47" s="44">
        <v>48</v>
      </c>
      <c r="L47" s="45">
        <v>1</v>
      </c>
      <c r="M47" s="44">
        <v>68</v>
      </c>
      <c r="N47" s="45"/>
      <c r="O47" s="44">
        <v>64</v>
      </c>
      <c r="P47" s="45"/>
      <c r="Q47" s="44">
        <v>40</v>
      </c>
      <c r="R47" s="45"/>
      <c r="S47" s="44">
        <v>32</v>
      </c>
      <c r="T47" s="45"/>
      <c r="U47" s="44">
        <v>8</v>
      </c>
      <c r="V47" s="45"/>
      <c r="W47" s="44"/>
      <c r="X47" s="45"/>
      <c r="Y47" s="44">
        <v>1</v>
      </c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261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35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6</v>
      </c>
      <c r="L48" s="55"/>
      <c r="M48" s="54">
        <v>9</v>
      </c>
      <c r="N48" s="55"/>
      <c r="O48" s="54">
        <v>6</v>
      </c>
      <c r="P48" s="55"/>
      <c r="Q48" s="54">
        <v>7</v>
      </c>
      <c r="R48" s="55"/>
      <c r="S48" s="54">
        <v>5</v>
      </c>
      <c r="T48" s="55"/>
      <c r="U48" s="54">
        <v>2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35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0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/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0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/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0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/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5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/>
      <c r="L52" s="38"/>
      <c r="M52" s="37">
        <v>1</v>
      </c>
      <c r="N52" s="38"/>
      <c r="O52" s="37"/>
      <c r="P52" s="38"/>
      <c r="Q52" s="37">
        <v>1</v>
      </c>
      <c r="R52" s="38"/>
      <c r="S52" s="37">
        <v>1</v>
      </c>
      <c r="T52" s="38"/>
      <c r="U52" s="37"/>
      <c r="V52" s="38"/>
      <c r="W52" s="37"/>
      <c r="X52" s="38"/>
      <c r="Y52" s="37">
        <v>2</v>
      </c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/>
      <c r="AN52" s="35">
        <v>5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4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>
        <v>1</v>
      </c>
      <c r="N53" s="38"/>
      <c r="O53" s="37">
        <v>1</v>
      </c>
      <c r="P53" s="38"/>
      <c r="Q53" s="37"/>
      <c r="R53" s="38"/>
      <c r="S53" s="37">
        <v>1</v>
      </c>
      <c r="T53" s="38"/>
      <c r="U53" s="37"/>
      <c r="V53" s="38"/>
      <c r="W53" s="37">
        <v>1</v>
      </c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4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3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>
        <v>1</v>
      </c>
      <c r="L55" s="38"/>
      <c r="M55" s="37"/>
      <c r="N55" s="38"/>
      <c r="O55" s="37"/>
      <c r="P55" s="38"/>
      <c r="Q55" s="37">
        <v>2</v>
      </c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3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0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/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1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>
        <v>1</v>
      </c>
      <c r="P62" s="48"/>
      <c r="Q62" s="47"/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/>
      <c r="AJ62" s="48"/>
      <c r="AK62" s="47"/>
      <c r="AL62" s="48"/>
      <c r="AM62" s="47"/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34" t="s">
        <v>63</v>
      </c>
      <c r="B63" s="135"/>
      <c r="C63" s="102">
        <f>+I63+K63+M63+O63+Q63+S63+U63+W63+Y63+AA63+AC63+AE63+AG63+AI63+AK63+E63+G63</f>
        <v>23</v>
      </c>
      <c r="D63" s="103">
        <f>+J63+L63+N63+P63+R63+T63+V63+X63+Z63+AB63+AD63+AF63+AH63+AJ63+AL63+H63+F63</f>
        <v>1</v>
      </c>
      <c r="E63" s="47"/>
      <c r="F63" s="48"/>
      <c r="G63" s="47"/>
      <c r="H63" s="48"/>
      <c r="I63" s="47"/>
      <c r="J63" s="48"/>
      <c r="K63" s="47">
        <v>3</v>
      </c>
      <c r="L63" s="48"/>
      <c r="M63" s="47"/>
      <c r="N63" s="48"/>
      <c r="O63" s="47">
        <v>5</v>
      </c>
      <c r="P63" s="48"/>
      <c r="Q63" s="47">
        <v>3</v>
      </c>
      <c r="R63" s="48"/>
      <c r="S63" s="47">
        <v>2</v>
      </c>
      <c r="T63" s="48"/>
      <c r="U63" s="47">
        <v>1</v>
      </c>
      <c r="V63" s="48"/>
      <c r="W63" s="47">
        <v>2</v>
      </c>
      <c r="X63" s="48">
        <v>1</v>
      </c>
      <c r="Y63" s="47">
        <v>4</v>
      </c>
      <c r="Z63" s="48"/>
      <c r="AA63" s="47">
        <v>1</v>
      </c>
      <c r="AB63" s="48"/>
      <c r="AC63" s="47">
        <v>1</v>
      </c>
      <c r="AD63" s="48"/>
      <c r="AE63" s="47"/>
      <c r="AF63" s="48"/>
      <c r="AG63" s="47"/>
      <c r="AH63" s="48"/>
      <c r="AI63" s="47"/>
      <c r="AJ63" s="48"/>
      <c r="AK63" s="47">
        <v>1</v>
      </c>
      <c r="AL63" s="48"/>
      <c r="AM63" s="47">
        <v>10</v>
      </c>
      <c r="AN63" s="36">
        <v>13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6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3</v>
      </c>
      <c r="L64" s="40"/>
      <c r="M64" s="39"/>
      <c r="N64" s="40"/>
      <c r="O64" s="39"/>
      <c r="P64" s="40"/>
      <c r="Q64" s="39">
        <v>1</v>
      </c>
      <c r="R64" s="40"/>
      <c r="S64" s="39"/>
      <c r="T64" s="40"/>
      <c r="U64" s="39"/>
      <c r="V64" s="40"/>
      <c r="W64" s="39">
        <v>2</v>
      </c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4</v>
      </c>
      <c r="AN64" s="41">
        <v>2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37" t="s">
        <v>36</v>
      </c>
      <c r="D68" s="11" t="s">
        <v>37</v>
      </c>
      <c r="E68" s="137" t="s">
        <v>36</v>
      </c>
      <c r="F68" s="11" t="s">
        <v>37</v>
      </c>
      <c r="G68" s="137" t="s">
        <v>36</v>
      </c>
      <c r="H68" s="11" t="s">
        <v>37</v>
      </c>
      <c r="I68" s="137" t="s">
        <v>36</v>
      </c>
      <c r="J68" s="11" t="s">
        <v>37</v>
      </c>
      <c r="K68" s="137" t="s">
        <v>36</v>
      </c>
      <c r="L68" s="11" t="s">
        <v>37</v>
      </c>
      <c r="M68" s="137" t="s">
        <v>36</v>
      </c>
      <c r="N68" s="11" t="s">
        <v>37</v>
      </c>
      <c r="O68" s="137" t="s">
        <v>36</v>
      </c>
      <c r="P68" s="11" t="s">
        <v>37</v>
      </c>
      <c r="Q68" s="137" t="s">
        <v>36</v>
      </c>
      <c r="R68" s="11" t="s">
        <v>37</v>
      </c>
      <c r="S68" s="137" t="s">
        <v>36</v>
      </c>
      <c r="T68" s="11" t="s">
        <v>37</v>
      </c>
      <c r="U68" s="137" t="s">
        <v>36</v>
      </c>
      <c r="V68" s="11" t="s">
        <v>37</v>
      </c>
      <c r="W68" s="137" t="s">
        <v>36</v>
      </c>
      <c r="X68" s="11" t="s">
        <v>37</v>
      </c>
      <c r="Y68" s="137" t="s">
        <v>36</v>
      </c>
      <c r="Z68" s="11" t="s">
        <v>37</v>
      </c>
      <c r="AA68" s="137" t="s">
        <v>36</v>
      </c>
      <c r="AB68" s="11" t="s">
        <v>37</v>
      </c>
      <c r="AC68" s="137" t="s">
        <v>36</v>
      </c>
      <c r="AD68" s="11" t="s">
        <v>37</v>
      </c>
      <c r="AE68" s="137" t="s">
        <v>36</v>
      </c>
      <c r="AF68" s="11" t="s">
        <v>37</v>
      </c>
      <c r="AG68" s="137" t="s">
        <v>36</v>
      </c>
      <c r="AH68" s="11" t="s">
        <v>37</v>
      </c>
      <c r="AI68" s="137" t="s">
        <v>36</v>
      </c>
      <c r="AJ68" s="11" t="s">
        <v>37</v>
      </c>
      <c r="AK68" s="137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34" t="s">
        <v>63</v>
      </c>
      <c r="B85" s="135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5252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F24" sqref="F24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",[8]NOMBRE!B2," - ","( ",[8]NOMBRE!C2,[8]NOMBRE!D2,[8]NOMBRE!E2,[8]NOMBRE!F2,[8]NOMBRE!G2," )")</f>
        <v>COMUNA: LINARES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",[8]NOMBRE!B3," - ","( ",[8]NOMBRE!C3,[8]NOMBRE!D3,[8]NOMBRE!E3,[8]NOMBRE!F3,[8]NOMBRE!G3,[8]NOMBRE!H3,"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",[8]NOMBRE!B6," - ","( ",[8]NOMBRE!C6,[8]NOMBRE!D6," )")</f>
        <v>MES: JULIO - ( 07 )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",[8]NOMBRE!B7)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42" t="s">
        <v>11</v>
      </c>
      <c r="E10" s="23" t="s">
        <v>12</v>
      </c>
      <c r="F10" s="217"/>
      <c r="G10" s="142" t="s">
        <v>11</v>
      </c>
      <c r="H10" s="16" t="s">
        <v>12</v>
      </c>
      <c r="I10" s="29"/>
      <c r="J10" s="20" t="s">
        <v>9</v>
      </c>
      <c r="K10" s="21" t="s">
        <v>10</v>
      </c>
      <c r="L10" s="142" t="s">
        <v>11</v>
      </c>
      <c r="M10" s="23" t="s">
        <v>12</v>
      </c>
      <c r="N10" s="217"/>
      <c r="O10" s="142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146</v>
      </c>
      <c r="C11" s="58"/>
      <c r="D11" s="50"/>
      <c r="E11" s="59">
        <f>+B11+C11</f>
        <v>146</v>
      </c>
      <c r="F11" s="63">
        <f>+H11</f>
        <v>1</v>
      </c>
      <c r="G11" s="50"/>
      <c r="H11" s="53">
        <v>1</v>
      </c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158</v>
      </c>
      <c r="C12" s="58"/>
      <c r="D12" s="42"/>
      <c r="E12" s="59">
        <f t="shared" ref="E12:E21" si="8">+B12+C12</f>
        <v>158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98</v>
      </c>
      <c r="C13" s="58"/>
      <c r="D13" s="42"/>
      <c r="E13" s="59">
        <f t="shared" si="8"/>
        <v>98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9</v>
      </c>
      <c r="C14" s="58"/>
      <c r="D14" s="42"/>
      <c r="E14" s="59">
        <f t="shared" si="8"/>
        <v>9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4</v>
      </c>
      <c r="C15" s="58"/>
      <c r="D15" s="42"/>
      <c r="E15" s="59">
        <f t="shared" si="8"/>
        <v>4</v>
      </c>
      <c r="F15" s="64">
        <f t="shared" si="9"/>
        <v>4</v>
      </c>
      <c r="G15" s="42"/>
      <c r="H15" s="35">
        <v>4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82</v>
      </c>
      <c r="C16" s="46">
        <v>135</v>
      </c>
      <c r="D16" s="42"/>
      <c r="E16" s="59">
        <f t="shared" si="8"/>
        <v>217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216</v>
      </c>
      <c r="C18" s="46"/>
      <c r="D18" s="42"/>
      <c r="E18" s="59">
        <f t="shared" si="8"/>
        <v>216</v>
      </c>
      <c r="F18" s="64">
        <f t="shared" si="9"/>
        <v>1</v>
      </c>
      <c r="G18" s="42"/>
      <c r="H18" s="35">
        <v>1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2</v>
      </c>
      <c r="C19" s="46"/>
      <c r="D19" s="37">
        <v>1</v>
      </c>
      <c r="E19" s="65">
        <v>1</v>
      </c>
      <c r="F19" s="64">
        <f t="shared" ref="F19:F26" si="13">+G19+H19</f>
        <v>1</v>
      </c>
      <c r="G19" s="37">
        <v>1</v>
      </c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1</v>
      </c>
      <c r="C20" s="46"/>
      <c r="D20" s="37">
        <v>1</v>
      </c>
      <c r="E20" s="65"/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658</v>
      </c>
      <c r="C21" s="46"/>
      <c r="D21" s="37"/>
      <c r="E21" s="65">
        <f t="shared" si="8"/>
        <v>658</v>
      </c>
      <c r="F21" s="64">
        <f t="shared" si="13"/>
        <v>7</v>
      </c>
      <c r="G21" s="37"/>
      <c r="H21" s="35">
        <v>7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24</v>
      </c>
      <c r="C22" s="46"/>
      <c r="D22" s="37">
        <v>9</v>
      </c>
      <c r="E22" s="65">
        <v>15</v>
      </c>
      <c r="F22" s="64">
        <f t="shared" si="13"/>
        <v>12</v>
      </c>
      <c r="G22" s="37">
        <v>2</v>
      </c>
      <c r="H22" s="35">
        <v>10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267</v>
      </c>
      <c r="C23" s="46"/>
      <c r="D23" s="37">
        <v>121</v>
      </c>
      <c r="E23" s="65">
        <v>146</v>
      </c>
      <c r="F23" s="64">
        <f t="shared" si="13"/>
        <v>2</v>
      </c>
      <c r="G23" s="37">
        <v>1</v>
      </c>
      <c r="H23" s="35">
        <v>1</v>
      </c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>
        <v>1</v>
      </c>
      <c r="C26" s="57"/>
      <c r="D26" s="39">
        <v>1</v>
      </c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42" t="s">
        <v>36</v>
      </c>
      <c r="D29" s="11" t="s">
        <v>37</v>
      </c>
      <c r="E29" s="141" t="s">
        <v>38</v>
      </c>
      <c r="F29" s="142" t="s">
        <v>36</v>
      </c>
      <c r="G29" s="11" t="s">
        <v>37</v>
      </c>
      <c r="H29" s="141" t="s">
        <v>38</v>
      </c>
      <c r="I29" s="142" t="s">
        <v>36</v>
      </c>
      <c r="J29" s="11" t="s">
        <v>37</v>
      </c>
      <c r="K29" s="141" t="s">
        <v>38</v>
      </c>
      <c r="L29" s="142" t="s">
        <v>36</v>
      </c>
      <c r="M29" s="11" t="s">
        <v>37</v>
      </c>
      <c r="N29" s="141" t="s">
        <v>38</v>
      </c>
      <c r="O29" s="142" t="s">
        <v>36</v>
      </c>
      <c r="P29" s="11" t="s">
        <v>37</v>
      </c>
      <c r="Q29" s="141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42" t="s">
        <v>36</v>
      </c>
      <c r="D37" s="11" t="s">
        <v>37</v>
      </c>
      <c r="E37" s="141" t="s">
        <v>38</v>
      </c>
      <c r="F37" s="142" t="s">
        <v>36</v>
      </c>
      <c r="G37" s="11" t="s">
        <v>37</v>
      </c>
      <c r="H37" s="141" t="s">
        <v>38</v>
      </c>
      <c r="I37" s="142" t="s">
        <v>36</v>
      </c>
      <c r="J37" s="11" t="s">
        <v>37</v>
      </c>
      <c r="K37" s="141" t="s">
        <v>38</v>
      </c>
      <c r="L37" s="142" t="s">
        <v>36</v>
      </c>
      <c r="M37" s="11" t="s">
        <v>37</v>
      </c>
      <c r="N37" s="141" t="s">
        <v>38</v>
      </c>
      <c r="O37" s="142" t="s">
        <v>36</v>
      </c>
      <c r="P37" s="11" t="s">
        <v>37</v>
      </c>
      <c r="Q37" s="141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43" t="s">
        <v>36</v>
      </c>
      <c r="D46" s="16" t="s">
        <v>37</v>
      </c>
      <c r="E46" s="142" t="s">
        <v>36</v>
      </c>
      <c r="F46" s="11" t="s">
        <v>37</v>
      </c>
      <c r="G46" s="142" t="s">
        <v>36</v>
      </c>
      <c r="H46" s="11" t="s">
        <v>37</v>
      </c>
      <c r="I46" s="142" t="s">
        <v>36</v>
      </c>
      <c r="J46" s="11" t="s">
        <v>37</v>
      </c>
      <c r="K46" s="142" t="s">
        <v>36</v>
      </c>
      <c r="L46" s="11" t="s">
        <v>37</v>
      </c>
      <c r="M46" s="142" t="s">
        <v>36</v>
      </c>
      <c r="N46" s="11" t="s">
        <v>37</v>
      </c>
      <c r="O46" s="142" t="s">
        <v>36</v>
      </c>
      <c r="P46" s="11" t="s">
        <v>37</v>
      </c>
      <c r="Q46" s="142" t="s">
        <v>36</v>
      </c>
      <c r="R46" s="11" t="s">
        <v>37</v>
      </c>
      <c r="S46" s="142" t="s">
        <v>36</v>
      </c>
      <c r="T46" s="11" t="s">
        <v>37</v>
      </c>
      <c r="U46" s="142" t="s">
        <v>36</v>
      </c>
      <c r="V46" s="11" t="s">
        <v>37</v>
      </c>
      <c r="W46" s="142" t="s">
        <v>36</v>
      </c>
      <c r="X46" s="11" t="s">
        <v>37</v>
      </c>
      <c r="Y46" s="142" t="s">
        <v>36</v>
      </c>
      <c r="Z46" s="11" t="s">
        <v>37</v>
      </c>
      <c r="AA46" s="142" t="s">
        <v>36</v>
      </c>
      <c r="AB46" s="11" t="s">
        <v>37</v>
      </c>
      <c r="AC46" s="142" t="s">
        <v>36</v>
      </c>
      <c r="AD46" s="11" t="s">
        <v>37</v>
      </c>
      <c r="AE46" s="142" t="s">
        <v>36</v>
      </c>
      <c r="AF46" s="11" t="s">
        <v>37</v>
      </c>
      <c r="AG46" s="142" t="s">
        <v>36</v>
      </c>
      <c r="AH46" s="11" t="s">
        <v>37</v>
      </c>
      <c r="AI46" s="142" t="s">
        <v>36</v>
      </c>
      <c r="AJ46" s="11" t="s">
        <v>37</v>
      </c>
      <c r="AK46" s="142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275</v>
      </c>
      <c r="D47" s="97">
        <f t="shared" si="19"/>
        <v>1</v>
      </c>
      <c r="E47" s="62"/>
      <c r="F47" s="69"/>
      <c r="G47" s="62"/>
      <c r="H47" s="69"/>
      <c r="I47" s="44"/>
      <c r="J47" s="45"/>
      <c r="K47" s="44">
        <v>53</v>
      </c>
      <c r="L47" s="45">
        <v>1</v>
      </c>
      <c r="M47" s="44">
        <v>66</v>
      </c>
      <c r="N47" s="45"/>
      <c r="O47" s="44">
        <v>66</v>
      </c>
      <c r="P47" s="45"/>
      <c r="Q47" s="44">
        <v>55</v>
      </c>
      <c r="R47" s="45"/>
      <c r="S47" s="44">
        <v>26</v>
      </c>
      <c r="T47" s="45"/>
      <c r="U47" s="44">
        <v>8</v>
      </c>
      <c r="V47" s="45"/>
      <c r="W47" s="44">
        <v>1</v>
      </c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275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61</v>
      </c>
      <c r="D48" s="99">
        <f t="shared" si="19"/>
        <v>0</v>
      </c>
      <c r="E48" s="42"/>
      <c r="F48" s="43"/>
      <c r="G48" s="42"/>
      <c r="H48" s="43"/>
      <c r="I48" s="54">
        <v>1</v>
      </c>
      <c r="J48" s="55"/>
      <c r="K48" s="54">
        <v>7</v>
      </c>
      <c r="L48" s="55"/>
      <c r="M48" s="54">
        <v>26</v>
      </c>
      <c r="N48" s="55"/>
      <c r="O48" s="54">
        <v>5</v>
      </c>
      <c r="P48" s="55"/>
      <c r="Q48" s="54">
        <v>7</v>
      </c>
      <c r="R48" s="55"/>
      <c r="S48" s="54">
        <v>13</v>
      </c>
      <c r="T48" s="55"/>
      <c r="U48" s="54">
        <v>2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61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0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/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3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/>
      <c r="N50" s="38"/>
      <c r="O50" s="37"/>
      <c r="P50" s="38"/>
      <c r="Q50" s="37">
        <v>1</v>
      </c>
      <c r="R50" s="38"/>
      <c r="S50" s="37"/>
      <c r="T50" s="38"/>
      <c r="U50" s="37"/>
      <c r="V50" s="38"/>
      <c r="W50" s="37">
        <v>1</v>
      </c>
      <c r="X50" s="38"/>
      <c r="Y50" s="37">
        <v>1</v>
      </c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/>
      <c r="AN50" s="35">
        <v>3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0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/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8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2</v>
      </c>
      <c r="L52" s="38"/>
      <c r="M52" s="37">
        <v>1</v>
      </c>
      <c r="N52" s="38"/>
      <c r="O52" s="37"/>
      <c r="P52" s="38"/>
      <c r="Q52" s="37">
        <v>3</v>
      </c>
      <c r="R52" s="38"/>
      <c r="S52" s="37"/>
      <c r="T52" s="38"/>
      <c r="U52" s="37"/>
      <c r="V52" s="38"/>
      <c r="W52" s="37">
        <v>1</v>
      </c>
      <c r="X52" s="38"/>
      <c r="Y52" s="37">
        <v>1</v>
      </c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4</v>
      </c>
      <c r="AN52" s="35">
        <v>4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2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/>
      <c r="L53" s="38"/>
      <c r="M53" s="37">
        <v>1</v>
      </c>
      <c r="N53" s="38"/>
      <c r="O53" s="37"/>
      <c r="P53" s="38"/>
      <c r="Q53" s="37"/>
      <c r="R53" s="38"/>
      <c r="S53" s="37">
        <v>1</v>
      </c>
      <c r="T53" s="38"/>
      <c r="U53" s="37"/>
      <c r="V53" s="38"/>
      <c r="W53" s="37"/>
      <c r="X53" s="38"/>
      <c r="Y53" s="37"/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2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1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/>
      <c r="N55" s="38"/>
      <c r="O55" s="37"/>
      <c r="P55" s="38"/>
      <c r="Q55" s="37">
        <v>1</v>
      </c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/>
      <c r="AN55" s="35">
        <v>1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2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>
        <v>1</v>
      </c>
      <c r="Z60" s="48"/>
      <c r="AA60" s="47"/>
      <c r="AB60" s="48"/>
      <c r="AC60" s="47">
        <v>1</v>
      </c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>
        <v>2</v>
      </c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0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/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7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>
        <v>5</v>
      </c>
      <c r="N62" s="48"/>
      <c r="O62" s="47"/>
      <c r="P62" s="48"/>
      <c r="Q62" s="47">
        <v>1</v>
      </c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>
        <v>1</v>
      </c>
      <c r="AF62" s="48"/>
      <c r="AG62" s="47"/>
      <c r="AH62" s="48"/>
      <c r="AI62" s="47"/>
      <c r="AJ62" s="48"/>
      <c r="AK62" s="47"/>
      <c r="AL62" s="48"/>
      <c r="AM62" s="47">
        <v>3</v>
      </c>
      <c r="AN62" s="36">
        <v>4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39" t="s">
        <v>63</v>
      </c>
      <c r="B63" s="140"/>
      <c r="C63" s="102">
        <f>+I63+K63+M63+O63+Q63+S63+U63+W63+Y63+AA63+AC63+AE63+AG63+AI63+AK63+E63+G63</f>
        <v>36</v>
      </c>
      <c r="D63" s="103">
        <f>+J63+L63+N63+P63+R63+T63+V63+X63+Z63+AB63+AD63+AF63+AH63+AJ63+AL63+H63+F63</f>
        <v>2</v>
      </c>
      <c r="E63" s="47"/>
      <c r="F63" s="48"/>
      <c r="G63" s="47"/>
      <c r="H63" s="48"/>
      <c r="I63" s="47"/>
      <c r="J63" s="48"/>
      <c r="K63" s="47">
        <v>4</v>
      </c>
      <c r="L63" s="48"/>
      <c r="M63" s="47">
        <v>9</v>
      </c>
      <c r="N63" s="48">
        <v>1</v>
      </c>
      <c r="O63" s="47">
        <v>3</v>
      </c>
      <c r="P63" s="48">
        <v>1</v>
      </c>
      <c r="Q63" s="47">
        <v>5</v>
      </c>
      <c r="R63" s="48"/>
      <c r="S63" s="47">
        <v>3</v>
      </c>
      <c r="T63" s="48"/>
      <c r="U63" s="47">
        <v>5</v>
      </c>
      <c r="V63" s="48"/>
      <c r="W63" s="47">
        <v>1</v>
      </c>
      <c r="X63" s="48"/>
      <c r="Y63" s="47"/>
      <c r="Z63" s="48"/>
      <c r="AA63" s="47">
        <v>3</v>
      </c>
      <c r="AB63" s="48"/>
      <c r="AC63" s="47">
        <v>2</v>
      </c>
      <c r="AD63" s="48"/>
      <c r="AE63" s="47">
        <v>1</v>
      </c>
      <c r="AF63" s="48"/>
      <c r="AG63" s="47"/>
      <c r="AH63" s="48"/>
      <c r="AI63" s="47"/>
      <c r="AJ63" s="48"/>
      <c r="AK63" s="47"/>
      <c r="AL63" s="48"/>
      <c r="AM63" s="47">
        <v>9</v>
      </c>
      <c r="AN63" s="36">
        <v>27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7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1</v>
      </c>
      <c r="L64" s="40"/>
      <c r="M64" s="39">
        <v>2</v>
      </c>
      <c r="N64" s="40"/>
      <c r="O64" s="39">
        <v>1</v>
      </c>
      <c r="P64" s="40"/>
      <c r="Q64" s="39">
        <v>1</v>
      </c>
      <c r="R64" s="40"/>
      <c r="S64" s="39"/>
      <c r="T64" s="40"/>
      <c r="U64" s="39">
        <v>1</v>
      </c>
      <c r="V64" s="40"/>
      <c r="W64" s="39">
        <v>1</v>
      </c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2</v>
      </c>
      <c r="AN64" s="41">
        <v>5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42" t="s">
        <v>36</v>
      </c>
      <c r="D68" s="11" t="s">
        <v>37</v>
      </c>
      <c r="E68" s="142" t="s">
        <v>36</v>
      </c>
      <c r="F68" s="11" t="s">
        <v>37</v>
      </c>
      <c r="G68" s="142" t="s">
        <v>36</v>
      </c>
      <c r="H68" s="11" t="s">
        <v>37</v>
      </c>
      <c r="I68" s="142" t="s">
        <v>36</v>
      </c>
      <c r="J68" s="11" t="s">
        <v>37</v>
      </c>
      <c r="K68" s="142" t="s">
        <v>36</v>
      </c>
      <c r="L68" s="11" t="s">
        <v>37</v>
      </c>
      <c r="M68" s="142" t="s">
        <v>36</v>
      </c>
      <c r="N68" s="11" t="s">
        <v>37</v>
      </c>
      <c r="O68" s="142" t="s">
        <v>36</v>
      </c>
      <c r="P68" s="11" t="s">
        <v>37</v>
      </c>
      <c r="Q68" s="142" t="s">
        <v>36</v>
      </c>
      <c r="R68" s="11" t="s">
        <v>37</v>
      </c>
      <c r="S68" s="142" t="s">
        <v>36</v>
      </c>
      <c r="T68" s="11" t="s">
        <v>37</v>
      </c>
      <c r="U68" s="142" t="s">
        <v>36</v>
      </c>
      <c r="V68" s="11" t="s">
        <v>37</v>
      </c>
      <c r="W68" s="142" t="s">
        <v>36</v>
      </c>
      <c r="X68" s="11" t="s">
        <v>37</v>
      </c>
      <c r="Y68" s="142" t="s">
        <v>36</v>
      </c>
      <c r="Z68" s="11" t="s">
        <v>37</v>
      </c>
      <c r="AA68" s="142" t="s">
        <v>36</v>
      </c>
      <c r="AB68" s="11" t="s">
        <v>37</v>
      </c>
      <c r="AC68" s="142" t="s">
        <v>36</v>
      </c>
      <c r="AD68" s="11" t="s">
        <v>37</v>
      </c>
      <c r="AE68" s="142" t="s">
        <v>36</v>
      </c>
      <c r="AF68" s="11" t="s">
        <v>37</v>
      </c>
      <c r="AG68" s="142" t="s">
        <v>36</v>
      </c>
      <c r="AH68" s="11" t="s">
        <v>37</v>
      </c>
      <c r="AI68" s="142" t="s">
        <v>36</v>
      </c>
      <c r="AJ68" s="11" t="s">
        <v>37</v>
      </c>
      <c r="AK68" s="142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39" t="s">
        <v>63</v>
      </c>
      <c r="B85" s="140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4872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7"/>
  <sheetViews>
    <sheetView workbookViewId="0">
      <selection activeCell="A7" sqref="A7:H7"/>
    </sheetView>
  </sheetViews>
  <sheetFormatPr baseColWidth="10" defaultRowHeight="10.5" x14ac:dyDescent="0.15"/>
  <cols>
    <col min="1" max="1" width="45.28515625" style="17" customWidth="1"/>
    <col min="2" max="2" width="15.42578125" style="17" customWidth="1"/>
    <col min="3" max="5" width="10.7109375" style="17" customWidth="1"/>
    <col min="6" max="12" width="10.42578125" style="17" customWidth="1"/>
    <col min="13" max="17" width="10.42578125" style="1" customWidth="1"/>
    <col min="18" max="18" width="9.7109375" style="1" customWidth="1"/>
    <col min="19" max="19" width="10.28515625" style="1" customWidth="1"/>
    <col min="20" max="29" width="9.7109375" style="1" customWidth="1"/>
    <col min="30" max="31" width="9.85546875" style="1" customWidth="1"/>
    <col min="32" max="34" width="11.42578125" style="1"/>
    <col min="35" max="35" width="11.85546875" style="1" customWidth="1"/>
    <col min="36" max="37" width="13" style="1" customWidth="1"/>
    <col min="38" max="39" width="11.42578125" style="1"/>
    <col min="40" max="47" width="10.85546875" style="1" customWidth="1"/>
    <col min="48" max="49" width="10.85546875" style="1" hidden="1" customWidth="1"/>
    <col min="50" max="90" width="8.5703125" style="1" hidden="1" customWidth="1"/>
    <col min="91" max="91" width="10.85546875" style="1" hidden="1" customWidth="1"/>
    <col min="92" max="93" width="0" style="1" hidden="1" customWidth="1"/>
    <col min="94" max="256" width="11.42578125" style="1"/>
    <col min="257" max="257" width="45.28515625" style="1" customWidth="1"/>
    <col min="258" max="258" width="15.42578125" style="1" customWidth="1"/>
    <col min="259" max="261" width="10.7109375" style="1" customWidth="1"/>
    <col min="262" max="273" width="10.42578125" style="1" customWidth="1"/>
    <col min="274" max="274" width="9.7109375" style="1" customWidth="1"/>
    <col min="275" max="275" width="10.28515625" style="1" customWidth="1"/>
    <col min="276" max="285" width="9.7109375" style="1" customWidth="1"/>
    <col min="286" max="287" width="9.85546875" style="1" customWidth="1"/>
    <col min="288" max="290" width="11.42578125" style="1"/>
    <col min="291" max="291" width="11.85546875" style="1" customWidth="1"/>
    <col min="292" max="293" width="13" style="1" customWidth="1"/>
    <col min="294" max="295" width="11.42578125" style="1"/>
    <col min="296" max="303" width="10.85546875" style="1" customWidth="1"/>
    <col min="304" max="349" width="0" style="1" hidden="1" customWidth="1"/>
    <col min="350" max="512" width="11.42578125" style="1"/>
    <col min="513" max="513" width="45.28515625" style="1" customWidth="1"/>
    <col min="514" max="514" width="15.42578125" style="1" customWidth="1"/>
    <col min="515" max="517" width="10.7109375" style="1" customWidth="1"/>
    <col min="518" max="529" width="10.42578125" style="1" customWidth="1"/>
    <col min="530" max="530" width="9.7109375" style="1" customWidth="1"/>
    <col min="531" max="531" width="10.28515625" style="1" customWidth="1"/>
    <col min="532" max="541" width="9.7109375" style="1" customWidth="1"/>
    <col min="542" max="543" width="9.85546875" style="1" customWidth="1"/>
    <col min="544" max="546" width="11.42578125" style="1"/>
    <col min="547" max="547" width="11.85546875" style="1" customWidth="1"/>
    <col min="548" max="549" width="13" style="1" customWidth="1"/>
    <col min="550" max="551" width="11.42578125" style="1"/>
    <col min="552" max="559" width="10.85546875" style="1" customWidth="1"/>
    <col min="560" max="605" width="0" style="1" hidden="1" customWidth="1"/>
    <col min="606" max="768" width="11.42578125" style="1"/>
    <col min="769" max="769" width="45.28515625" style="1" customWidth="1"/>
    <col min="770" max="770" width="15.42578125" style="1" customWidth="1"/>
    <col min="771" max="773" width="10.7109375" style="1" customWidth="1"/>
    <col min="774" max="785" width="10.42578125" style="1" customWidth="1"/>
    <col min="786" max="786" width="9.7109375" style="1" customWidth="1"/>
    <col min="787" max="787" width="10.28515625" style="1" customWidth="1"/>
    <col min="788" max="797" width="9.7109375" style="1" customWidth="1"/>
    <col min="798" max="799" width="9.85546875" style="1" customWidth="1"/>
    <col min="800" max="802" width="11.42578125" style="1"/>
    <col min="803" max="803" width="11.85546875" style="1" customWidth="1"/>
    <col min="804" max="805" width="13" style="1" customWidth="1"/>
    <col min="806" max="807" width="11.42578125" style="1"/>
    <col min="808" max="815" width="10.85546875" style="1" customWidth="1"/>
    <col min="816" max="861" width="0" style="1" hidden="1" customWidth="1"/>
    <col min="862" max="1024" width="11.42578125" style="1"/>
    <col min="1025" max="1025" width="45.28515625" style="1" customWidth="1"/>
    <col min="1026" max="1026" width="15.42578125" style="1" customWidth="1"/>
    <col min="1027" max="1029" width="10.7109375" style="1" customWidth="1"/>
    <col min="1030" max="1041" width="10.42578125" style="1" customWidth="1"/>
    <col min="1042" max="1042" width="9.7109375" style="1" customWidth="1"/>
    <col min="1043" max="1043" width="10.28515625" style="1" customWidth="1"/>
    <col min="1044" max="1053" width="9.7109375" style="1" customWidth="1"/>
    <col min="1054" max="1055" width="9.85546875" style="1" customWidth="1"/>
    <col min="1056" max="1058" width="11.42578125" style="1"/>
    <col min="1059" max="1059" width="11.85546875" style="1" customWidth="1"/>
    <col min="1060" max="1061" width="13" style="1" customWidth="1"/>
    <col min="1062" max="1063" width="11.42578125" style="1"/>
    <col min="1064" max="1071" width="10.85546875" style="1" customWidth="1"/>
    <col min="1072" max="1117" width="0" style="1" hidden="1" customWidth="1"/>
    <col min="1118" max="1280" width="11.42578125" style="1"/>
    <col min="1281" max="1281" width="45.28515625" style="1" customWidth="1"/>
    <col min="1282" max="1282" width="15.42578125" style="1" customWidth="1"/>
    <col min="1283" max="1285" width="10.7109375" style="1" customWidth="1"/>
    <col min="1286" max="1297" width="10.42578125" style="1" customWidth="1"/>
    <col min="1298" max="1298" width="9.7109375" style="1" customWidth="1"/>
    <col min="1299" max="1299" width="10.28515625" style="1" customWidth="1"/>
    <col min="1300" max="1309" width="9.7109375" style="1" customWidth="1"/>
    <col min="1310" max="1311" width="9.85546875" style="1" customWidth="1"/>
    <col min="1312" max="1314" width="11.42578125" style="1"/>
    <col min="1315" max="1315" width="11.85546875" style="1" customWidth="1"/>
    <col min="1316" max="1317" width="13" style="1" customWidth="1"/>
    <col min="1318" max="1319" width="11.42578125" style="1"/>
    <col min="1320" max="1327" width="10.85546875" style="1" customWidth="1"/>
    <col min="1328" max="1373" width="0" style="1" hidden="1" customWidth="1"/>
    <col min="1374" max="1536" width="11.42578125" style="1"/>
    <col min="1537" max="1537" width="45.28515625" style="1" customWidth="1"/>
    <col min="1538" max="1538" width="15.42578125" style="1" customWidth="1"/>
    <col min="1539" max="1541" width="10.7109375" style="1" customWidth="1"/>
    <col min="1542" max="1553" width="10.42578125" style="1" customWidth="1"/>
    <col min="1554" max="1554" width="9.7109375" style="1" customWidth="1"/>
    <col min="1555" max="1555" width="10.28515625" style="1" customWidth="1"/>
    <col min="1556" max="1565" width="9.7109375" style="1" customWidth="1"/>
    <col min="1566" max="1567" width="9.85546875" style="1" customWidth="1"/>
    <col min="1568" max="1570" width="11.42578125" style="1"/>
    <col min="1571" max="1571" width="11.85546875" style="1" customWidth="1"/>
    <col min="1572" max="1573" width="13" style="1" customWidth="1"/>
    <col min="1574" max="1575" width="11.42578125" style="1"/>
    <col min="1576" max="1583" width="10.85546875" style="1" customWidth="1"/>
    <col min="1584" max="1629" width="0" style="1" hidden="1" customWidth="1"/>
    <col min="1630" max="1792" width="11.42578125" style="1"/>
    <col min="1793" max="1793" width="45.28515625" style="1" customWidth="1"/>
    <col min="1794" max="1794" width="15.42578125" style="1" customWidth="1"/>
    <col min="1795" max="1797" width="10.7109375" style="1" customWidth="1"/>
    <col min="1798" max="1809" width="10.42578125" style="1" customWidth="1"/>
    <col min="1810" max="1810" width="9.7109375" style="1" customWidth="1"/>
    <col min="1811" max="1811" width="10.28515625" style="1" customWidth="1"/>
    <col min="1812" max="1821" width="9.7109375" style="1" customWidth="1"/>
    <col min="1822" max="1823" width="9.85546875" style="1" customWidth="1"/>
    <col min="1824" max="1826" width="11.42578125" style="1"/>
    <col min="1827" max="1827" width="11.85546875" style="1" customWidth="1"/>
    <col min="1828" max="1829" width="13" style="1" customWidth="1"/>
    <col min="1830" max="1831" width="11.42578125" style="1"/>
    <col min="1832" max="1839" width="10.85546875" style="1" customWidth="1"/>
    <col min="1840" max="1885" width="0" style="1" hidden="1" customWidth="1"/>
    <col min="1886" max="2048" width="11.42578125" style="1"/>
    <col min="2049" max="2049" width="45.28515625" style="1" customWidth="1"/>
    <col min="2050" max="2050" width="15.42578125" style="1" customWidth="1"/>
    <col min="2051" max="2053" width="10.7109375" style="1" customWidth="1"/>
    <col min="2054" max="2065" width="10.42578125" style="1" customWidth="1"/>
    <col min="2066" max="2066" width="9.7109375" style="1" customWidth="1"/>
    <col min="2067" max="2067" width="10.28515625" style="1" customWidth="1"/>
    <col min="2068" max="2077" width="9.7109375" style="1" customWidth="1"/>
    <col min="2078" max="2079" width="9.85546875" style="1" customWidth="1"/>
    <col min="2080" max="2082" width="11.42578125" style="1"/>
    <col min="2083" max="2083" width="11.85546875" style="1" customWidth="1"/>
    <col min="2084" max="2085" width="13" style="1" customWidth="1"/>
    <col min="2086" max="2087" width="11.42578125" style="1"/>
    <col min="2088" max="2095" width="10.85546875" style="1" customWidth="1"/>
    <col min="2096" max="2141" width="0" style="1" hidden="1" customWidth="1"/>
    <col min="2142" max="2304" width="11.42578125" style="1"/>
    <col min="2305" max="2305" width="45.28515625" style="1" customWidth="1"/>
    <col min="2306" max="2306" width="15.42578125" style="1" customWidth="1"/>
    <col min="2307" max="2309" width="10.7109375" style="1" customWidth="1"/>
    <col min="2310" max="2321" width="10.42578125" style="1" customWidth="1"/>
    <col min="2322" max="2322" width="9.7109375" style="1" customWidth="1"/>
    <col min="2323" max="2323" width="10.28515625" style="1" customWidth="1"/>
    <col min="2324" max="2333" width="9.7109375" style="1" customWidth="1"/>
    <col min="2334" max="2335" width="9.85546875" style="1" customWidth="1"/>
    <col min="2336" max="2338" width="11.42578125" style="1"/>
    <col min="2339" max="2339" width="11.85546875" style="1" customWidth="1"/>
    <col min="2340" max="2341" width="13" style="1" customWidth="1"/>
    <col min="2342" max="2343" width="11.42578125" style="1"/>
    <col min="2344" max="2351" width="10.85546875" style="1" customWidth="1"/>
    <col min="2352" max="2397" width="0" style="1" hidden="1" customWidth="1"/>
    <col min="2398" max="2560" width="11.42578125" style="1"/>
    <col min="2561" max="2561" width="45.28515625" style="1" customWidth="1"/>
    <col min="2562" max="2562" width="15.42578125" style="1" customWidth="1"/>
    <col min="2563" max="2565" width="10.7109375" style="1" customWidth="1"/>
    <col min="2566" max="2577" width="10.42578125" style="1" customWidth="1"/>
    <col min="2578" max="2578" width="9.7109375" style="1" customWidth="1"/>
    <col min="2579" max="2579" width="10.28515625" style="1" customWidth="1"/>
    <col min="2580" max="2589" width="9.7109375" style="1" customWidth="1"/>
    <col min="2590" max="2591" width="9.85546875" style="1" customWidth="1"/>
    <col min="2592" max="2594" width="11.42578125" style="1"/>
    <col min="2595" max="2595" width="11.85546875" style="1" customWidth="1"/>
    <col min="2596" max="2597" width="13" style="1" customWidth="1"/>
    <col min="2598" max="2599" width="11.42578125" style="1"/>
    <col min="2600" max="2607" width="10.85546875" style="1" customWidth="1"/>
    <col min="2608" max="2653" width="0" style="1" hidden="1" customWidth="1"/>
    <col min="2654" max="2816" width="11.42578125" style="1"/>
    <col min="2817" max="2817" width="45.28515625" style="1" customWidth="1"/>
    <col min="2818" max="2818" width="15.42578125" style="1" customWidth="1"/>
    <col min="2819" max="2821" width="10.7109375" style="1" customWidth="1"/>
    <col min="2822" max="2833" width="10.42578125" style="1" customWidth="1"/>
    <col min="2834" max="2834" width="9.7109375" style="1" customWidth="1"/>
    <col min="2835" max="2835" width="10.28515625" style="1" customWidth="1"/>
    <col min="2836" max="2845" width="9.7109375" style="1" customWidth="1"/>
    <col min="2846" max="2847" width="9.85546875" style="1" customWidth="1"/>
    <col min="2848" max="2850" width="11.42578125" style="1"/>
    <col min="2851" max="2851" width="11.85546875" style="1" customWidth="1"/>
    <col min="2852" max="2853" width="13" style="1" customWidth="1"/>
    <col min="2854" max="2855" width="11.42578125" style="1"/>
    <col min="2856" max="2863" width="10.85546875" style="1" customWidth="1"/>
    <col min="2864" max="2909" width="0" style="1" hidden="1" customWidth="1"/>
    <col min="2910" max="3072" width="11.42578125" style="1"/>
    <col min="3073" max="3073" width="45.28515625" style="1" customWidth="1"/>
    <col min="3074" max="3074" width="15.42578125" style="1" customWidth="1"/>
    <col min="3075" max="3077" width="10.7109375" style="1" customWidth="1"/>
    <col min="3078" max="3089" width="10.42578125" style="1" customWidth="1"/>
    <col min="3090" max="3090" width="9.7109375" style="1" customWidth="1"/>
    <col min="3091" max="3091" width="10.28515625" style="1" customWidth="1"/>
    <col min="3092" max="3101" width="9.7109375" style="1" customWidth="1"/>
    <col min="3102" max="3103" width="9.85546875" style="1" customWidth="1"/>
    <col min="3104" max="3106" width="11.42578125" style="1"/>
    <col min="3107" max="3107" width="11.85546875" style="1" customWidth="1"/>
    <col min="3108" max="3109" width="13" style="1" customWidth="1"/>
    <col min="3110" max="3111" width="11.42578125" style="1"/>
    <col min="3112" max="3119" width="10.85546875" style="1" customWidth="1"/>
    <col min="3120" max="3165" width="0" style="1" hidden="1" customWidth="1"/>
    <col min="3166" max="3328" width="11.42578125" style="1"/>
    <col min="3329" max="3329" width="45.28515625" style="1" customWidth="1"/>
    <col min="3330" max="3330" width="15.42578125" style="1" customWidth="1"/>
    <col min="3331" max="3333" width="10.7109375" style="1" customWidth="1"/>
    <col min="3334" max="3345" width="10.42578125" style="1" customWidth="1"/>
    <col min="3346" max="3346" width="9.7109375" style="1" customWidth="1"/>
    <col min="3347" max="3347" width="10.28515625" style="1" customWidth="1"/>
    <col min="3348" max="3357" width="9.7109375" style="1" customWidth="1"/>
    <col min="3358" max="3359" width="9.85546875" style="1" customWidth="1"/>
    <col min="3360" max="3362" width="11.42578125" style="1"/>
    <col min="3363" max="3363" width="11.85546875" style="1" customWidth="1"/>
    <col min="3364" max="3365" width="13" style="1" customWidth="1"/>
    <col min="3366" max="3367" width="11.42578125" style="1"/>
    <col min="3368" max="3375" width="10.85546875" style="1" customWidth="1"/>
    <col min="3376" max="3421" width="0" style="1" hidden="1" customWidth="1"/>
    <col min="3422" max="3584" width="11.42578125" style="1"/>
    <col min="3585" max="3585" width="45.28515625" style="1" customWidth="1"/>
    <col min="3586" max="3586" width="15.42578125" style="1" customWidth="1"/>
    <col min="3587" max="3589" width="10.7109375" style="1" customWidth="1"/>
    <col min="3590" max="3601" width="10.42578125" style="1" customWidth="1"/>
    <col min="3602" max="3602" width="9.7109375" style="1" customWidth="1"/>
    <col min="3603" max="3603" width="10.28515625" style="1" customWidth="1"/>
    <col min="3604" max="3613" width="9.7109375" style="1" customWidth="1"/>
    <col min="3614" max="3615" width="9.85546875" style="1" customWidth="1"/>
    <col min="3616" max="3618" width="11.42578125" style="1"/>
    <col min="3619" max="3619" width="11.85546875" style="1" customWidth="1"/>
    <col min="3620" max="3621" width="13" style="1" customWidth="1"/>
    <col min="3622" max="3623" width="11.42578125" style="1"/>
    <col min="3624" max="3631" width="10.85546875" style="1" customWidth="1"/>
    <col min="3632" max="3677" width="0" style="1" hidden="1" customWidth="1"/>
    <col min="3678" max="3840" width="11.42578125" style="1"/>
    <col min="3841" max="3841" width="45.28515625" style="1" customWidth="1"/>
    <col min="3842" max="3842" width="15.42578125" style="1" customWidth="1"/>
    <col min="3843" max="3845" width="10.7109375" style="1" customWidth="1"/>
    <col min="3846" max="3857" width="10.42578125" style="1" customWidth="1"/>
    <col min="3858" max="3858" width="9.7109375" style="1" customWidth="1"/>
    <col min="3859" max="3859" width="10.28515625" style="1" customWidth="1"/>
    <col min="3860" max="3869" width="9.7109375" style="1" customWidth="1"/>
    <col min="3870" max="3871" width="9.85546875" style="1" customWidth="1"/>
    <col min="3872" max="3874" width="11.42578125" style="1"/>
    <col min="3875" max="3875" width="11.85546875" style="1" customWidth="1"/>
    <col min="3876" max="3877" width="13" style="1" customWidth="1"/>
    <col min="3878" max="3879" width="11.42578125" style="1"/>
    <col min="3880" max="3887" width="10.85546875" style="1" customWidth="1"/>
    <col min="3888" max="3933" width="0" style="1" hidden="1" customWidth="1"/>
    <col min="3934" max="4096" width="11.42578125" style="1"/>
    <col min="4097" max="4097" width="45.28515625" style="1" customWidth="1"/>
    <col min="4098" max="4098" width="15.42578125" style="1" customWidth="1"/>
    <col min="4099" max="4101" width="10.7109375" style="1" customWidth="1"/>
    <col min="4102" max="4113" width="10.42578125" style="1" customWidth="1"/>
    <col min="4114" max="4114" width="9.7109375" style="1" customWidth="1"/>
    <col min="4115" max="4115" width="10.28515625" style="1" customWidth="1"/>
    <col min="4116" max="4125" width="9.7109375" style="1" customWidth="1"/>
    <col min="4126" max="4127" width="9.85546875" style="1" customWidth="1"/>
    <col min="4128" max="4130" width="11.42578125" style="1"/>
    <col min="4131" max="4131" width="11.85546875" style="1" customWidth="1"/>
    <col min="4132" max="4133" width="13" style="1" customWidth="1"/>
    <col min="4134" max="4135" width="11.42578125" style="1"/>
    <col min="4136" max="4143" width="10.85546875" style="1" customWidth="1"/>
    <col min="4144" max="4189" width="0" style="1" hidden="1" customWidth="1"/>
    <col min="4190" max="4352" width="11.42578125" style="1"/>
    <col min="4353" max="4353" width="45.28515625" style="1" customWidth="1"/>
    <col min="4354" max="4354" width="15.42578125" style="1" customWidth="1"/>
    <col min="4355" max="4357" width="10.7109375" style="1" customWidth="1"/>
    <col min="4358" max="4369" width="10.42578125" style="1" customWidth="1"/>
    <col min="4370" max="4370" width="9.7109375" style="1" customWidth="1"/>
    <col min="4371" max="4371" width="10.28515625" style="1" customWidth="1"/>
    <col min="4372" max="4381" width="9.7109375" style="1" customWidth="1"/>
    <col min="4382" max="4383" width="9.85546875" style="1" customWidth="1"/>
    <col min="4384" max="4386" width="11.42578125" style="1"/>
    <col min="4387" max="4387" width="11.85546875" style="1" customWidth="1"/>
    <col min="4388" max="4389" width="13" style="1" customWidth="1"/>
    <col min="4390" max="4391" width="11.42578125" style="1"/>
    <col min="4392" max="4399" width="10.85546875" style="1" customWidth="1"/>
    <col min="4400" max="4445" width="0" style="1" hidden="1" customWidth="1"/>
    <col min="4446" max="4608" width="11.42578125" style="1"/>
    <col min="4609" max="4609" width="45.28515625" style="1" customWidth="1"/>
    <col min="4610" max="4610" width="15.42578125" style="1" customWidth="1"/>
    <col min="4611" max="4613" width="10.7109375" style="1" customWidth="1"/>
    <col min="4614" max="4625" width="10.42578125" style="1" customWidth="1"/>
    <col min="4626" max="4626" width="9.7109375" style="1" customWidth="1"/>
    <col min="4627" max="4627" width="10.28515625" style="1" customWidth="1"/>
    <col min="4628" max="4637" width="9.7109375" style="1" customWidth="1"/>
    <col min="4638" max="4639" width="9.85546875" style="1" customWidth="1"/>
    <col min="4640" max="4642" width="11.42578125" style="1"/>
    <col min="4643" max="4643" width="11.85546875" style="1" customWidth="1"/>
    <col min="4644" max="4645" width="13" style="1" customWidth="1"/>
    <col min="4646" max="4647" width="11.42578125" style="1"/>
    <col min="4648" max="4655" width="10.85546875" style="1" customWidth="1"/>
    <col min="4656" max="4701" width="0" style="1" hidden="1" customWidth="1"/>
    <col min="4702" max="4864" width="11.42578125" style="1"/>
    <col min="4865" max="4865" width="45.28515625" style="1" customWidth="1"/>
    <col min="4866" max="4866" width="15.42578125" style="1" customWidth="1"/>
    <col min="4867" max="4869" width="10.7109375" style="1" customWidth="1"/>
    <col min="4870" max="4881" width="10.42578125" style="1" customWidth="1"/>
    <col min="4882" max="4882" width="9.7109375" style="1" customWidth="1"/>
    <col min="4883" max="4883" width="10.28515625" style="1" customWidth="1"/>
    <col min="4884" max="4893" width="9.7109375" style="1" customWidth="1"/>
    <col min="4894" max="4895" width="9.85546875" style="1" customWidth="1"/>
    <col min="4896" max="4898" width="11.42578125" style="1"/>
    <col min="4899" max="4899" width="11.85546875" style="1" customWidth="1"/>
    <col min="4900" max="4901" width="13" style="1" customWidth="1"/>
    <col min="4902" max="4903" width="11.42578125" style="1"/>
    <col min="4904" max="4911" width="10.85546875" style="1" customWidth="1"/>
    <col min="4912" max="4957" width="0" style="1" hidden="1" customWidth="1"/>
    <col min="4958" max="5120" width="11.42578125" style="1"/>
    <col min="5121" max="5121" width="45.28515625" style="1" customWidth="1"/>
    <col min="5122" max="5122" width="15.42578125" style="1" customWidth="1"/>
    <col min="5123" max="5125" width="10.7109375" style="1" customWidth="1"/>
    <col min="5126" max="5137" width="10.42578125" style="1" customWidth="1"/>
    <col min="5138" max="5138" width="9.7109375" style="1" customWidth="1"/>
    <col min="5139" max="5139" width="10.28515625" style="1" customWidth="1"/>
    <col min="5140" max="5149" width="9.7109375" style="1" customWidth="1"/>
    <col min="5150" max="5151" width="9.85546875" style="1" customWidth="1"/>
    <col min="5152" max="5154" width="11.42578125" style="1"/>
    <col min="5155" max="5155" width="11.85546875" style="1" customWidth="1"/>
    <col min="5156" max="5157" width="13" style="1" customWidth="1"/>
    <col min="5158" max="5159" width="11.42578125" style="1"/>
    <col min="5160" max="5167" width="10.85546875" style="1" customWidth="1"/>
    <col min="5168" max="5213" width="0" style="1" hidden="1" customWidth="1"/>
    <col min="5214" max="5376" width="11.42578125" style="1"/>
    <col min="5377" max="5377" width="45.28515625" style="1" customWidth="1"/>
    <col min="5378" max="5378" width="15.42578125" style="1" customWidth="1"/>
    <col min="5379" max="5381" width="10.7109375" style="1" customWidth="1"/>
    <col min="5382" max="5393" width="10.42578125" style="1" customWidth="1"/>
    <col min="5394" max="5394" width="9.7109375" style="1" customWidth="1"/>
    <col min="5395" max="5395" width="10.28515625" style="1" customWidth="1"/>
    <col min="5396" max="5405" width="9.7109375" style="1" customWidth="1"/>
    <col min="5406" max="5407" width="9.85546875" style="1" customWidth="1"/>
    <col min="5408" max="5410" width="11.42578125" style="1"/>
    <col min="5411" max="5411" width="11.85546875" style="1" customWidth="1"/>
    <col min="5412" max="5413" width="13" style="1" customWidth="1"/>
    <col min="5414" max="5415" width="11.42578125" style="1"/>
    <col min="5416" max="5423" width="10.85546875" style="1" customWidth="1"/>
    <col min="5424" max="5469" width="0" style="1" hidden="1" customWidth="1"/>
    <col min="5470" max="5632" width="11.42578125" style="1"/>
    <col min="5633" max="5633" width="45.28515625" style="1" customWidth="1"/>
    <col min="5634" max="5634" width="15.42578125" style="1" customWidth="1"/>
    <col min="5635" max="5637" width="10.7109375" style="1" customWidth="1"/>
    <col min="5638" max="5649" width="10.42578125" style="1" customWidth="1"/>
    <col min="5650" max="5650" width="9.7109375" style="1" customWidth="1"/>
    <col min="5651" max="5651" width="10.28515625" style="1" customWidth="1"/>
    <col min="5652" max="5661" width="9.7109375" style="1" customWidth="1"/>
    <col min="5662" max="5663" width="9.85546875" style="1" customWidth="1"/>
    <col min="5664" max="5666" width="11.42578125" style="1"/>
    <col min="5667" max="5667" width="11.85546875" style="1" customWidth="1"/>
    <col min="5668" max="5669" width="13" style="1" customWidth="1"/>
    <col min="5670" max="5671" width="11.42578125" style="1"/>
    <col min="5672" max="5679" width="10.85546875" style="1" customWidth="1"/>
    <col min="5680" max="5725" width="0" style="1" hidden="1" customWidth="1"/>
    <col min="5726" max="5888" width="11.42578125" style="1"/>
    <col min="5889" max="5889" width="45.28515625" style="1" customWidth="1"/>
    <col min="5890" max="5890" width="15.42578125" style="1" customWidth="1"/>
    <col min="5891" max="5893" width="10.7109375" style="1" customWidth="1"/>
    <col min="5894" max="5905" width="10.42578125" style="1" customWidth="1"/>
    <col min="5906" max="5906" width="9.7109375" style="1" customWidth="1"/>
    <col min="5907" max="5907" width="10.28515625" style="1" customWidth="1"/>
    <col min="5908" max="5917" width="9.7109375" style="1" customWidth="1"/>
    <col min="5918" max="5919" width="9.85546875" style="1" customWidth="1"/>
    <col min="5920" max="5922" width="11.42578125" style="1"/>
    <col min="5923" max="5923" width="11.85546875" style="1" customWidth="1"/>
    <col min="5924" max="5925" width="13" style="1" customWidth="1"/>
    <col min="5926" max="5927" width="11.42578125" style="1"/>
    <col min="5928" max="5935" width="10.85546875" style="1" customWidth="1"/>
    <col min="5936" max="5981" width="0" style="1" hidden="1" customWidth="1"/>
    <col min="5982" max="6144" width="11.42578125" style="1"/>
    <col min="6145" max="6145" width="45.28515625" style="1" customWidth="1"/>
    <col min="6146" max="6146" width="15.42578125" style="1" customWidth="1"/>
    <col min="6147" max="6149" width="10.7109375" style="1" customWidth="1"/>
    <col min="6150" max="6161" width="10.42578125" style="1" customWidth="1"/>
    <col min="6162" max="6162" width="9.7109375" style="1" customWidth="1"/>
    <col min="6163" max="6163" width="10.28515625" style="1" customWidth="1"/>
    <col min="6164" max="6173" width="9.7109375" style="1" customWidth="1"/>
    <col min="6174" max="6175" width="9.85546875" style="1" customWidth="1"/>
    <col min="6176" max="6178" width="11.42578125" style="1"/>
    <col min="6179" max="6179" width="11.85546875" style="1" customWidth="1"/>
    <col min="6180" max="6181" width="13" style="1" customWidth="1"/>
    <col min="6182" max="6183" width="11.42578125" style="1"/>
    <col min="6184" max="6191" width="10.85546875" style="1" customWidth="1"/>
    <col min="6192" max="6237" width="0" style="1" hidden="1" customWidth="1"/>
    <col min="6238" max="6400" width="11.42578125" style="1"/>
    <col min="6401" max="6401" width="45.28515625" style="1" customWidth="1"/>
    <col min="6402" max="6402" width="15.42578125" style="1" customWidth="1"/>
    <col min="6403" max="6405" width="10.7109375" style="1" customWidth="1"/>
    <col min="6406" max="6417" width="10.42578125" style="1" customWidth="1"/>
    <col min="6418" max="6418" width="9.7109375" style="1" customWidth="1"/>
    <col min="6419" max="6419" width="10.28515625" style="1" customWidth="1"/>
    <col min="6420" max="6429" width="9.7109375" style="1" customWidth="1"/>
    <col min="6430" max="6431" width="9.85546875" style="1" customWidth="1"/>
    <col min="6432" max="6434" width="11.42578125" style="1"/>
    <col min="6435" max="6435" width="11.85546875" style="1" customWidth="1"/>
    <col min="6436" max="6437" width="13" style="1" customWidth="1"/>
    <col min="6438" max="6439" width="11.42578125" style="1"/>
    <col min="6440" max="6447" width="10.85546875" style="1" customWidth="1"/>
    <col min="6448" max="6493" width="0" style="1" hidden="1" customWidth="1"/>
    <col min="6494" max="6656" width="11.42578125" style="1"/>
    <col min="6657" max="6657" width="45.28515625" style="1" customWidth="1"/>
    <col min="6658" max="6658" width="15.42578125" style="1" customWidth="1"/>
    <col min="6659" max="6661" width="10.7109375" style="1" customWidth="1"/>
    <col min="6662" max="6673" width="10.42578125" style="1" customWidth="1"/>
    <col min="6674" max="6674" width="9.7109375" style="1" customWidth="1"/>
    <col min="6675" max="6675" width="10.28515625" style="1" customWidth="1"/>
    <col min="6676" max="6685" width="9.7109375" style="1" customWidth="1"/>
    <col min="6686" max="6687" width="9.85546875" style="1" customWidth="1"/>
    <col min="6688" max="6690" width="11.42578125" style="1"/>
    <col min="6691" max="6691" width="11.85546875" style="1" customWidth="1"/>
    <col min="6692" max="6693" width="13" style="1" customWidth="1"/>
    <col min="6694" max="6695" width="11.42578125" style="1"/>
    <col min="6696" max="6703" width="10.85546875" style="1" customWidth="1"/>
    <col min="6704" max="6749" width="0" style="1" hidden="1" customWidth="1"/>
    <col min="6750" max="6912" width="11.42578125" style="1"/>
    <col min="6913" max="6913" width="45.28515625" style="1" customWidth="1"/>
    <col min="6914" max="6914" width="15.42578125" style="1" customWidth="1"/>
    <col min="6915" max="6917" width="10.7109375" style="1" customWidth="1"/>
    <col min="6918" max="6929" width="10.42578125" style="1" customWidth="1"/>
    <col min="6930" max="6930" width="9.7109375" style="1" customWidth="1"/>
    <col min="6931" max="6931" width="10.28515625" style="1" customWidth="1"/>
    <col min="6932" max="6941" width="9.7109375" style="1" customWidth="1"/>
    <col min="6942" max="6943" width="9.85546875" style="1" customWidth="1"/>
    <col min="6944" max="6946" width="11.42578125" style="1"/>
    <col min="6947" max="6947" width="11.85546875" style="1" customWidth="1"/>
    <col min="6948" max="6949" width="13" style="1" customWidth="1"/>
    <col min="6950" max="6951" width="11.42578125" style="1"/>
    <col min="6952" max="6959" width="10.85546875" style="1" customWidth="1"/>
    <col min="6960" max="7005" width="0" style="1" hidden="1" customWidth="1"/>
    <col min="7006" max="7168" width="11.42578125" style="1"/>
    <col min="7169" max="7169" width="45.28515625" style="1" customWidth="1"/>
    <col min="7170" max="7170" width="15.42578125" style="1" customWidth="1"/>
    <col min="7171" max="7173" width="10.7109375" style="1" customWidth="1"/>
    <col min="7174" max="7185" width="10.42578125" style="1" customWidth="1"/>
    <col min="7186" max="7186" width="9.7109375" style="1" customWidth="1"/>
    <col min="7187" max="7187" width="10.28515625" style="1" customWidth="1"/>
    <col min="7188" max="7197" width="9.7109375" style="1" customWidth="1"/>
    <col min="7198" max="7199" width="9.85546875" style="1" customWidth="1"/>
    <col min="7200" max="7202" width="11.42578125" style="1"/>
    <col min="7203" max="7203" width="11.85546875" style="1" customWidth="1"/>
    <col min="7204" max="7205" width="13" style="1" customWidth="1"/>
    <col min="7206" max="7207" width="11.42578125" style="1"/>
    <col min="7208" max="7215" width="10.85546875" style="1" customWidth="1"/>
    <col min="7216" max="7261" width="0" style="1" hidden="1" customWidth="1"/>
    <col min="7262" max="7424" width="11.42578125" style="1"/>
    <col min="7425" max="7425" width="45.28515625" style="1" customWidth="1"/>
    <col min="7426" max="7426" width="15.42578125" style="1" customWidth="1"/>
    <col min="7427" max="7429" width="10.7109375" style="1" customWidth="1"/>
    <col min="7430" max="7441" width="10.42578125" style="1" customWidth="1"/>
    <col min="7442" max="7442" width="9.7109375" style="1" customWidth="1"/>
    <col min="7443" max="7443" width="10.28515625" style="1" customWidth="1"/>
    <col min="7444" max="7453" width="9.7109375" style="1" customWidth="1"/>
    <col min="7454" max="7455" width="9.85546875" style="1" customWidth="1"/>
    <col min="7456" max="7458" width="11.42578125" style="1"/>
    <col min="7459" max="7459" width="11.85546875" style="1" customWidth="1"/>
    <col min="7460" max="7461" width="13" style="1" customWidth="1"/>
    <col min="7462" max="7463" width="11.42578125" style="1"/>
    <col min="7464" max="7471" width="10.85546875" style="1" customWidth="1"/>
    <col min="7472" max="7517" width="0" style="1" hidden="1" customWidth="1"/>
    <col min="7518" max="7680" width="11.42578125" style="1"/>
    <col min="7681" max="7681" width="45.28515625" style="1" customWidth="1"/>
    <col min="7682" max="7682" width="15.42578125" style="1" customWidth="1"/>
    <col min="7683" max="7685" width="10.7109375" style="1" customWidth="1"/>
    <col min="7686" max="7697" width="10.42578125" style="1" customWidth="1"/>
    <col min="7698" max="7698" width="9.7109375" style="1" customWidth="1"/>
    <col min="7699" max="7699" width="10.28515625" style="1" customWidth="1"/>
    <col min="7700" max="7709" width="9.7109375" style="1" customWidth="1"/>
    <col min="7710" max="7711" width="9.85546875" style="1" customWidth="1"/>
    <col min="7712" max="7714" width="11.42578125" style="1"/>
    <col min="7715" max="7715" width="11.85546875" style="1" customWidth="1"/>
    <col min="7716" max="7717" width="13" style="1" customWidth="1"/>
    <col min="7718" max="7719" width="11.42578125" style="1"/>
    <col min="7720" max="7727" width="10.85546875" style="1" customWidth="1"/>
    <col min="7728" max="7773" width="0" style="1" hidden="1" customWidth="1"/>
    <col min="7774" max="7936" width="11.42578125" style="1"/>
    <col min="7937" max="7937" width="45.28515625" style="1" customWidth="1"/>
    <col min="7938" max="7938" width="15.42578125" style="1" customWidth="1"/>
    <col min="7939" max="7941" width="10.7109375" style="1" customWidth="1"/>
    <col min="7942" max="7953" width="10.42578125" style="1" customWidth="1"/>
    <col min="7954" max="7954" width="9.7109375" style="1" customWidth="1"/>
    <col min="7955" max="7955" width="10.28515625" style="1" customWidth="1"/>
    <col min="7956" max="7965" width="9.7109375" style="1" customWidth="1"/>
    <col min="7966" max="7967" width="9.85546875" style="1" customWidth="1"/>
    <col min="7968" max="7970" width="11.42578125" style="1"/>
    <col min="7971" max="7971" width="11.85546875" style="1" customWidth="1"/>
    <col min="7972" max="7973" width="13" style="1" customWidth="1"/>
    <col min="7974" max="7975" width="11.42578125" style="1"/>
    <col min="7976" max="7983" width="10.85546875" style="1" customWidth="1"/>
    <col min="7984" max="8029" width="0" style="1" hidden="1" customWidth="1"/>
    <col min="8030" max="8192" width="11.42578125" style="1"/>
    <col min="8193" max="8193" width="45.28515625" style="1" customWidth="1"/>
    <col min="8194" max="8194" width="15.42578125" style="1" customWidth="1"/>
    <col min="8195" max="8197" width="10.7109375" style="1" customWidth="1"/>
    <col min="8198" max="8209" width="10.42578125" style="1" customWidth="1"/>
    <col min="8210" max="8210" width="9.7109375" style="1" customWidth="1"/>
    <col min="8211" max="8211" width="10.28515625" style="1" customWidth="1"/>
    <col min="8212" max="8221" width="9.7109375" style="1" customWidth="1"/>
    <col min="8222" max="8223" width="9.85546875" style="1" customWidth="1"/>
    <col min="8224" max="8226" width="11.42578125" style="1"/>
    <col min="8227" max="8227" width="11.85546875" style="1" customWidth="1"/>
    <col min="8228" max="8229" width="13" style="1" customWidth="1"/>
    <col min="8230" max="8231" width="11.42578125" style="1"/>
    <col min="8232" max="8239" width="10.85546875" style="1" customWidth="1"/>
    <col min="8240" max="8285" width="0" style="1" hidden="1" customWidth="1"/>
    <col min="8286" max="8448" width="11.42578125" style="1"/>
    <col min="8449" max="8449" width="45.28515625" style="1" customWidth="1"/>
    <col min="8450" max="8450" width="15.42578125" style="1" customWidth="1"/>
    <col min="8451" max="8453" width="10.7109375" style="1" customWidth="1"/>
    <col min="8454" max="8465" width="10.42578125" style="1" customWidth="1"/>
    <col min="8466" max="8466" width="9.7109375" style="1" customWidth="1"/>
    <col min="8467" max="8467" width="10.28515625" style="1" customWidth="1"/>
    <col min="8468" max="8477" width="9.7109375" style="1" customWidth="1"/>
    <col min="8478" max="8479" width="9.85546875" style="1" customWidth="1"/>
    <col min="8480" max="8482" width="11.42578125" style="1"/>
    <col min="8483" max="8483" width="11.85546875" style="1" customWidth="1"/>
    <col min="8484" max="8485" width="13" style="1" customWidth="1"/>
    <col min="8486" max="8487" width="11.42578125" style="1"/>
    <col min="8488" max="8495" width="10.85546875" style="1" customWidth="1"/>
    <col min="8496" max="8541" width="0" style="1" hidden="1" customWidth="1"/>
    <col min="8542" max="8704" width="11.42578125" style="1"/>
    <col min="8705" max="8705" width="45.28515625" style="1" customWidth="1"/>
    <col min="8706" max="8706" width="15.42578125" style="1" customWidth="1"/>
    <col min="8707" max="8709" width="10.7109375" style="1" customWidth="1"/>
    <col min="8710" max="8721" width="10.42578125" style="1" customWidth="1"/>
    <col min="8722" max="8722" width="9.7109375" style="1" customWidth="1"/>
    <col min="8723" max="8723" width="10.28515625" style="1" customWidth="1"/>
    <col min="8724" max="8733" width="9.7109375" style="1" customWidth="1"/>
    <col min="8734" max="8735" width="9.85546875" style="1" customWidth="1"/>
    <col min="8736" max="8738" width="11.42578125" style="1"/>
    <col min="8739" max="8739" width="11.85546875" style="1" customWidth="1"/>
    <col min="8740" max="8741" width="13" style="1" customWidth="1"/>
    <col min="8742" max="8743" width="11.42578125" style="1"/>
    <col min="8744" max="8751" width="10.85546875" style="1" customWidth="1"/>
    <col min="8752" max="8797" width="0" style="1" hidden="1" customWidth="1"/>
    <col min="8798" max="8960" width="11.42578125" style="1"/>
    <col min="8961" max="8961" width="45.28515625" style="1" customWidth="1"/>
    <col min="8962" max="8962" width="15.42578125" style="1" customWidth="1"/>
    <col min="8963" max="8965" width="10.7109375" style="1" customWidth="1"/>
    <col min="8966" max="8977" width="10.42578125" style="1" customWidth="1"/>
    <col min="8978" max="8978" width="9.7109375" style="1" customWidth="1"/>
    <col min="8979" max="8979" width="10.28515625" style="1" customWidth="1"/>
    <col min="8980" max="8989" width="9.7109375" style="1" customWidth="1"/>
    <col min="8990" max="8991" width="9.85546875" style="1" customWidth="1"/>
    <col min="8992" max="8994" width="11.42578125" style="1"/>
    <col min="8995" max="8995" width="11.85546875" style="1" customWidth="1"/>
    <col min="8996" max="8997" width="13" style="1" customWidth="1"/>
    <col min="8998" max="8999" width="11.42578125" style="1"/>
    <col min="9000" max="9007" width="10.85546875" style="1" customWidth="1"/>
    <col min="9008" max="9053" width="0" style="1" hidden="1" customWidth="1"/>
    <col min="9054" max="9216" width="11.42578125" style="1"/>
    <col min="9217" max="9217" width="45.28515625" style="1" customWidth="1"/>
    <col min="9218" max="9218" width="15.42578125" style="1" customWidth="1"/>
    <col min="9219" max="9221" width="10.7109375" style="1" customWidth="1"/>
    <col min="9222" max="9233" width="10.42578125" style="1" customWidth="1"/>
    <col min="9234" max="9234" width="9.7109375" style="1" customWidth="1"/>
    <col min="9235" max="9235" width="10.28515625" style="1" customWidth="1"/>
    <col min="9236" max="9245" width="9.7109375" style="1" customWidth="1"/>
    <col min="9246" max="9247" width="9.85546875" style="1" customWidth="1"/>
    <col min="9248" max="9250" width="11.42578125" style="1"/>
    <col min="9251" max="9251" width="11.85546875" style="1" customWidth="1"/>
    <col min="9252" max="9253" width="13" style="1" customWidth="1"/>
    <col min="9254" max="9255" width="11.42578125" style="1"/>
    <col min="9256" max="9263" width="10.85546875" style="1" customWidth="1"/>
    <col min="9264" max="9309" width="0" style="1" hidden="1" customWidth="1"/>
    <col min="9310" max="9472" width="11.42578125" style="1"/>
    <col min="9473" max="9473" width="45.28515625" style="1" customWidth="1"/>
    <col min="9474" max="9474" width="15.42578125" style="1" customWidth="1"/>
    <col min="9475" max="9477" width="10.7109375" style="1" customWidth="1"/>
    <col min="9478" max="9489" width="10.42578125" style="1" customWidth="1"/>
    <col min="9490" max="9490" width="9.7109375" style="1" customWidth="1"/>
    <col min="9491" max="9491" width="10.28515625" style="1" customWidth="1"/>
    <col min="9492" max="9501" width="9.7109375" style="1" customWidth="1"/>
    <col min="9502" max="9503" width="9.85546875" style="1" customWidth="1"/>
    <col min="9504" max="9506" width="11.42578125" style="1"/>
    <col min="9507" max="9507" width="11.85546875" style="1" customWidth="1"/>
    <col min="9508" max="9509" width="13" style="1" customWidth="1"/>
    <col min="9510" max="9511" width="11.42578125" style="1"/>
    <col min="9512" max="9519" width="10.85546875" style="1" customWidth="1"/>
    <col min="9520" max="9565" width="0" style="1" hidden="1" customWidth="1"/>
    <col min="9566" max="9728" width="11.42578125" style="1"/>
    <col min="9729" max="9729" width="45.28515625" style="1" customWidth="1"/>
    <col min="9730" max="9730" width="15.42578125" style="1" customWidth="1"/>
    <col min="9731" max="9733" width="10.7109375" style="1" customWidth="1"/>
    <col min="9734" max="9745" width="10.42578125" style="1" customWidth="1"/>
    <col min="9746" max="9746" width="9.7109375" style="1" customWidth="1"/>
    <col min="9747" max="9747" width="10.28515625" style="1" customWidth="1"/>
    <col min="9748" max="9757" width="9.7109375" style="1" customWidth="1"/>
    <col min="9758" max="9759" width="9.85546875" style="1" customWidth="1"/>
    <col min="9760" max="9762" width="11.42578125" style="1"/>
    <col min="9763" max="9763" width="11.85546875" style="1" customWidth="1"/>
    <col min="9764" max="9765" width="13" style="1" customWidth="1"/>
    <col min="9766" max="9767" width="11.42578125" style="1"/>
    <col min="9768" max="9775" width="10.85546875" style="1" customWidth="1"/>
    <col min="9776" max="9821" width="0" style="1" hidden="1" customWidth="1"/>
    <col min="9822" max="9984" width="11.42578125" style="1"/>
    <col min="9985" max="9985" width="45.28515625" style="1" customWidth="1"/>
    <col min="9986" max="9986" width="15.42578125" style="1" customWidth="1"/>
    <col min="9987" max="9989" width="10.7109375" style="1" customWidth="1"/>
    <col min="9990" max="10001" width="10.42578125" style="1" customWidth="1"/>
    <col min="10002" max="10002" width="9.7109375" style="1" customWidth="1"/>
    <col min="10003" max="10003" width="10.28515625" style="1" customWidth="1"/>
    <col min="10004" max="10013" width="9.7109375" style="1" customWidth="1"/>
    <col min="10014" max="10015" width="9.85546875" style="1" customWidth="1"/>
    <col min="10016" max="10018" width="11.42578125" style="1"/>
    <col min="10019" max="10019" width="11.85546875" style="1" customWidth="1"/>
    <col min="10020" max="10021" width="13" style="1" customWidth="1"/>
    <col min="10022" max="10023" width="11.42578125" style="1"/>
    <col min="10024" max="10031" width="10.85546875" style="1" customWidth="1"/>
    <col min="10032" max="10077" width="0" style="1" hidden="1" customWidth="1"/>
    <col min="10078" max="10240" width="11.42578125" style="1"/>
    <col min="10241" max="10241" width="45.28515625" style="1" customWidth="1"/>
    <col min="10242" max="10242" width="15.42578125" style="1" customWidth="1"/>
    <col min="10243" max="10245" width="10.7109375" style="1" customWidth="1"/>
    <col min="10246" max="10257" width="10.42578125" style="1" customWidth="1"/>
    <col min="10258" max="10258" width="9.7109375" style="1" customWidth="1"/>
    <col min="10259" max="10259" width="10.28515625" style="1" customWidth="1"/>
    <col min="10260" max="10269" width="9.7109375" style="1" customWidth="1"/>
    <col min="10270" max="10271" width="9.85546875" style="1" customWidth="1"/>
    <col min="10272" max="10274" width="11.42578125" style="1"/>
    <col min="10275" max="10275" width="11.85546875" style="1" customWidth="1"/>
    <col min="10276" max="10277" width="13" style="1" customWidth="1"/>
    <col min="10278" max="10279" width="11.42578125" style="1"/>
    <col min="10280" max="10287" width="10.85546875" style="1" customWidth="1"/>
    <col min="10288" max="10333" width="0" style="1" hidden="1" customWidth="1"/>
    <col min="10334" max="10496" width="11.42578125" style="1"/>
    <col min="10497" max="10497" width="45.28515625" style="1" customWidth="1"/>
    <col min="10498" max="10498" width="15.42578125" style="1" customWidth="1"/>
    <col min="10499" max="10501" width="10.7109375" style="1" customWidth="1"/>
    <col min="10502" max="10513" width="10.42578125" style="1" customWidth="1"/>
    <col min="10514" max="10514" width="9.7109375" style="1" customWidth="1"/>
    <col min="10515" max="10515" width="10.28515625" style="1" customWidth="1"/>
    <col min="10516" max="10525" width="9.7109375" style="1" customWidth="1"/>
    <col min="10526" max="10527" width="9.85546875" style="1" customWidth="1"/>
    <col min="10528" max="10530" width="11.42578125" style="1"/>
    <col min="10531" max="10531" width="11.85546875" style="1" customWidth="1"/>
    <col min="10532" max="10533" width="13" style="1" customWidth="1"/>
    <col min="10534" max="10535" width="11.42578125" style="1"/>
    <col min="10536" max="10543" width="10.85546875" style="1" customWidth="1"/>
    <col min="10544" max="10589" width="0" style="1" hidden="1" customWidth="1"/>
    <col min="10590" max="10752" width="11.42578125" style="1"/>
    <col min="10753" max="10753" width="45.28515625" style="1" customWidth="1"/>
    <col min="10754" max="10754" width="15.42578125" style="1" customWidth="1"/>
    <col min="10755" max="10757" width="10.7109375" style="1" customWidth="1"/>
    <col min="10758" max="10769" width="10.42578125" style="1" customWidth="1"/>
    <col min="10770" max="10770" width="9.7109375" style="1" customWidth="1"/>
    <col min="10771" max="10771" width="10.28515625" style="1" customWidth="1"/>
    <col min="10772" max="10781" width="9.7109375" style="1" customWidth="1"/>
    <col min="10782" max="10783" width="9.85546875" style="1" customWidth="1"/>
    <col min="10784" max="10786" width="11.42578125" style="1"/>
    <col min="10787" max="10787" width="11.85546875" style="1" customWidth="1"/>
    <col min="10788" max="10789" width="13" style="1" customWidth="1"/>
    <col min="10790" max="10791" width="11.42578125" style="1"/>
    <col min="10792" max="10799" width="10.85546875" style="1" customWidth="1"/>
    <col min="10800" max="10845" width="0" style="1" hidden="1" customWidth="1"/>
    <col min="10846" max="11008" width="11.42578125" style="1"/>
    <col min="11009" max="11009" width="45.28515625" style="1" customWidth="1"/>
    <col min="11010" max="11010" width="15.42578125" style="1" customWidth="1"/>
    <col min="11011" max="11013" width="10.7109375" style="1" customWidth="1"/>
    <col min="11014" max="11025" width="10.42578125" style="1" customWidth="1"/>
    <col min="11026" max="11026" width="9.7109375" style="1" customWidth="1"/>
    <col min="11027" max="11027" width="10.28515625" style="1" customWidth="1"/>
    <col min="11028" max="11037" width="9.7109375" style="1" customWidth="1"/>
    <col min="11038" max="11039" width="9.85546875" style="1" customWidth="1"/>
    <col min="11040" max="11042" width="11.42578125" style="1"/>
    <col min="11043" max="11043" width="11.85546875" style="1" customWidth="1"/>
    <col min="11044" max="11045" width="13" style="1" customWidth="1"/>
    <col min="11046" max="11047" width="11.42578125" style="1"/>
    <col min="11048" max="11055" width="10.85546875" style="1" customWidth="1"/>
    <col min="11056" max="11101" width="0" style="1" hidden="1" customWidth="1"/>
    <col min="11102" max="11264" width="11.42578125" style="1"/>
    <col min="11265" max="11265" width="45.28515625" style="1" customWidth="1"/>
    <col min="11266" max="11266" width="15.42578125" style="1" customWidth="1"/>
    <col min="11267" max="11269" width="10.7109375" style="1" customWidth="1"/>
    <col min="11270" max="11281" width="10.42578125" style="1" customWidth="1"/>
    <col min="11282" max="11282" width="9.7109375" style="1" customWidth="1"/>
    <col min="11283" max="11283" width="10.28515625" style="1" customWidth="1"/>
    <col min="11284" max="11293" width="9.7109375" style="1" customWidth="1"/>
    <col min="11294" max="11295" width="9.85546875" style="1" customWidth="1"/>
    <col min="11296" max="11298" width="11.42578125" style="1"/>
    <col min="11299" max="11299" width="11.85546875" style="1" customWidth="1"/>
    <col min="11300" max="11301" width="13" style="1" customWidth="1"/>
    <col min="11302" max="11303" width="11.42578125" style="1"/>
    <col min="11304" max="11311" width="10.85546875" style="1" customWidth="1"/>
    <col min="11312" max="11357" width="0" style="1" hidden="1" customWidth="1"/>
    <col min="11358" max="11520" width="11.42578125" style="1"/>
    <col min="11521" max="11521" width="45.28515625" style="1" customWidth="1"/>
    <col min="11522" max="11522" width="15.42578125" style="1" customWidth="1"/>
    <col min="11523" max="11525" width="10.7109375" style="1" customWidth="1"/>
    <col min="11526" max="11537" width="10.42578125" style="1" customWidth="1"/>
    <col min="11538" max="11538" width="9.7109375" style="1" customWidth="1"/>
    <col min="11539" max="11539" width="10.28515625" style="1" customWidth="1"/>
    <col min="11540" max="11549" width="9.7109375" style="1" customWidth="1"/>
    <col min="11550" max="11551" width="9.85546875" style="1" customWidth="1"/>
    <col min="11552" max="11554" width="11.42578125" style="1"/>
    <col min="11555" max="11555" width="11.85546875" style="1" customWidth="1"/>
    <col min="11556" max="11557" width="13" style="1" customWidth="1"/>
    <col min="11558" max="11559" width="11.42578125" style="1"/>
    <col min="11560" max="11567" width="10.85546875" style="1" customWidth="1"/>
    <col min="11568" max="11613" width="0" style="1" hidden="1" customWidth="1"/>
    <col min="11614" max="11776" width="11.42578125" style="1"/>
    <col min="11777" max="11777" width="45.28515625" style="1" customWidth="1"/>
    <col min="11778" max="11778" width="15.42578125" style="1" customWidth="1"/>
    <col min="11779" max="11781" width="10.7109375" style="1" customWidth="1"/>
    <col min="11782" max="11793" width="10.42578125" style="1" customWidth="1"/>
    <col min="11794" max="11794" width="9.7109375" style="1" customWidth="1"/>
    <col min="11795" max="11795" width="10.28515625" style="1" customWidth="1"/>
    <col min="11796" max="11805" width="9.7109375" style="1" customWidth="1"/>
    <col min="11806" max="11807" width="9.85546875" style="1" customWidth="1"/>
    <col min="11808" max="11810" width="11.42578125" style="1"/>
    <col min="11811" max="11811" width="11.85546875" style="1" customWidth="1"/>
    <col min="11812" max="11813" width="13" style="1" customWidth="1"/>
    <col min="11814" max="11815" width="11.42578125" style="1"/>
    <col min="11816" max="11823" width="10.85546875" style="1" customWidth="1"/>
    <col min="11824" max="11869" width="0" style="1" hidden="1" customWidth="1"/>
    <col min="11870" max="12032" width="11.42578125" style="1"/>
    <col min="12033" max="12033" width="45.28515625" style="1" customWidth="1"/>
    <col min="12034" max="12034" width="15.42578125" style="1" customWidth="1"/>
    <col min="12035" max="12037" width="10.7109375" style="1" customWidth="1"/>
    <col min="12038" max="12049" width="10.42578125" style="1" customWidth="1"/>
    <col min="12050" max="12050" width="9.7109375" style="1" customWidth="1"/>
    <col min="12051" max="12051" width="10.28515625" style="1" customWidth="1"/>
    <col min="12052" max="12061" width="9.7109375" style="1" customWidth="1"/>
    <col min="12062" max="12063" width="9.85546875" style="1" customWidth="1"/>
    <col min="12064" max="12066" width="11.42578125" style="1"/>
    <col min="12067" max="12067" width="11.85546875" style="1" customWidth="1"/>
    <col min="12068" max="12069" width="13" style="1" customWidth="1"/>
    <col min="12070" max="12071" width="11.42578125" style="1"/>
    <col min="12072" max="12079" width="10.85546875" style="1" customWidth="1"/>
    <col min="12080" max="12125" width="0" style="1" hidden="1" customWidth="1"/>
    <col min="12126" max="12288" width="11.42578125" style="1"/>
    <col min="12289" max="12289" width="45.28515625" style="1" customWidth="1"/>
    <col min="12290" max="12290" width="15.42578125" style="1" customWidth="1"/>
    <col min="12291" max="12293" width="10.7109375" style="1" customWidth="1"/>
    <col min="12294" max="12305" width="10.42578125" style="1" customWidth="1"/>
    <col min="12306" max="12306" width="9.7109375" style="1" customWidth="1"/>
    <col min="12307" max="12307" width="10.28515625" style="1" customWidth="1"/>
    <col min="12308" max="12317" width="9.7109375" style="1" customWidth="1"/>
    <col min="12318" max="12319" width="9.85546875" style="1" customWidth="1"/>
    <col min="12320" max="12322" width="11.42578125" style="1"/>
    <col min="12323" max="12323" width="11.85546875" style="1" customWidth="1"/>
    <col min="12324" max="12325" width="13" style="1" customWidth="1"/>
    <col min="12326" max="12327" width="11.42578125" style="1"/>
    <col min="12328" max="12335" width="10.85546875" style="1" customWidth="1"/>
    <col min="12336" max="12381" width="0" style="1" hidden="1" customWidth="1"/>
    <col min="12382" max="12544" width="11.42578125" style="1"/>
    <col min="12545" max="12545" width="45.28515625" style="1" customWidth="1"/>
    <col min="12546" max="12546" width="15.42578125" style="1" customWidth="1"/>
    <col min="12547" max="12549" width="10.7109375" style="1" customWidth="1"/>
    <col min="12550" max="12561" width="10.42578125" style="1" customWidth="1"/>
    <col min="12562" max="12562" width="9.7109375" style="1" customWidth="1"/>
    <col min="12563" max="12563" width="10.28515625" style="1" customWidth="1"/>
    <col min="12564" max="12573" width="9.7109375" style="1" customWidth="1"/>
    <col min="12574" max="12575" width="9.85546875" style="1" customWidth="1"/>
    <col min="12576" max="12578" width="11.42578125" style="1"/>
    <col min="12579" max="12579" width="11.85546875" style="1" customWidth="1"/>
    <col min="12580" max="12581" width="13" style="1" customWidth="1"/>
    <col min="12582" max="12583" width="11.42578125" style="1"/>
    <col min="12584" max="12591" width="10.85546875" style="1" customWidth="1"/>
    <col min="12592" max="12637" width="0" style="1" hidden="1" customWidth="1"/>
    <col min="12638" max="12800" width="11.42578125" style="1"/>
    <col min="12801" max="12801" width="45.28515625" style="1" customWidth="1"/>
    <col min="12802" max="12802" width="15.42578125" style="1" customWidth="1"/>
    <col min="12803" max="12805" width="10.7109375" style="1" customWidth="1"/>
    <col min="12806" max="12817" width="10.42578125" style="1" customWidth="1"/>
    <col min="12818" max="12818" width="9.7109375" style="1" customWidth="1"/>
    <col min="12819" max="12819" width="10.28515625" style="1" customWidth="1"/>
    <col min="12820" max="12829" width="9.7109375" style="1" customWidth="1"/>
    <col min="12830" max="12831" width="9.85546875" style="1" customWidth="1"/>
    <col min="12832" max="12834" width="11.42578125" style="1"/>
    <col min="12835" max="12835" width="11.85546875" style="1" customWidth="1"/>
    <col min="12836" max="12837" width="13" style="1" customWidth="1"/>
    <col min="12838" max="12839" width="11.42578125" style="1"/>
    <col min="12840" max="12847" width="10.85546875" style="1" customWidth="1"/>
    <col min="12848" max="12893" width="0" style="1" hidden="1" customWidth="1"/>
    <col min="12894" max="13056" width="11.42578125" style="1"/>
    <col min="13057" max="13057" width="45.28515625" style="1" customWidth="1"/>
    <col min="13058" max="13058" width="15.42578125" style="1" customWidth="1"/>
    <col min="13059" max="13061" width="10.7109375" style="1" customWidth="1"/>
    <col min="13062" max="13073" width="10.42578125" style="1" customWidth="1"/>
    <col min="13074" max="13074" width="9.7109375" style="1" customWidth="1"/>
    <col min="13075" max="13075" width="10.28515625" style="1" customWidth="1"/>
    <col min="13076" max="13085" width="9.7109375" style="1" customWidth="1"/>
    <col min="13086" max="13087" width="9.85546875" style="1" customWidth="1"/>
    <col min="13088" max="13090" width="11.42578125" style="1"/>
    <col min="13091" max="13091" width="11.85546875" style="1" customWidth="1"/>
    <col min="13092" max="13093" width="13" style="1" customWidth="1"/>
    <col min="13094" max="13095" width="11.42578125" style="1"/>
    <col min="13096" max="13103" width="10.85546875" style="1" customWidth="1"/>
    <col min="13104" max="13149" width="0" style="1" hidden="1" customWidth="1"/>
    <col min="13150" max="13312" width="11.42578125" style="1"/>
    <col min="13313" max="13313" width="45.28515625" style="1" customWidth="1"/>
    <col min="13314" max="13314" width="15.42578125" style="1" customWidth="1"/>
    <col min="13315" max="13317" width="10.7109375" style="1" customWidth="1"/>
    <col min="13318" max="13329" width="10.42578125" style="1" customWidth="1"/>
    <col min="13330" max="13330" width="9.7109375" style="1" customWidth="1"/>
    <col min="13331" max="13331" width="10.28515625" style="1" customWidth="1"/>
    <col min="13332" max="13341" width="9.7109375" style="1" customWidth="1"/>
    <col min="13342" max="13343" width="9.85546875" style="1" customWidth="1"/>
    <col min="13344" max="13346" width="11.42578125" style="1"/>
    <col min="13347" max="13347" width="11.85546875" style="1" customWidth="1"/>
    <col min="13348" max="13349" width="13" style="1" customWidth="1"/>
    <col min="13350" max="13351" width="11.42578125" style="1"/>
    <col min="13352" max="13359" width="10.85546875" style="1" customWidth="1"/>
    <col min="13360" max="13405" width="0" style="1" hidden="1" customWidth="1"/>
    <col min="13406" max="13568" width="11.42578125" style="1"/>
    <col min="13569" max="13569" width="45.28515625" style="1" customWidth="1"/>
    <col min="13570" max="13570" width="15.42578125" style="1" customWidth="1"/>
    <col min="13571" max="13573" width="10.7109375" style="1" customWidth="1"/>
    <col min="13574" max="13585" width="10.42578125" style="1" customWidth="1"/>
    <col min="13586" max="13586" width="9.7109375" style="1" customWidth="1"/>
    <col min="13587" max="13587" width="10.28515625" style="1" customWidth="1"/>
    <col min="13588" max="13597" width="9.7109375" style="1" customWidth="1"/>
    <col min="13598" max="13599" width="9.85546875" style="1" customWidth="1"/>
    <col min="13600" max="13602" width="11.42578125" style="1"/>
    <col min="13603" max="13603" width="11.85546875" style="1" customWidth="1"/>
    <col min="13604" max="13605" width="13" style="1" customWidth="1"/>
    <col min="13606" max="13607" width="11.42578125" style="1"/>
    <col min="13608" max="13615" width="10.85546875" style="1" customWidth="1"/>
    <col min="13616" max="13661" width="0" style="1" hidden="1" customWidth="1"/>
    <col min="13662" max="13824" width="11.42578125" style="1"/>
    <col min="13825" max="13825" width="45.28515625" style="1" customWidth="1"/>
    <col min="13826" max="13826" width="15.42578125" style="1" customWidth="1"/>
    <col min="13827" max="13829" width="10.7109375" style="1" customWidth="1"/>
    <col min="13830" max="13841" width="10.42578125" style="1" customWidth="1"/>
    <col min="13842" max="13842" width="9.7109375" style="1" customWidth="1"/>
    <col min="13843" max="13843" width="10.28515625" style="1" customWidth="1"/>
    <col min="13844" max="13853" width="9.7109375" style="1" customWidth="1"/>
    <col min="13854" max="13855" width="9.85546875" style="1" customWidth="1"/>
    <col min="13856" max="13858" width="11.42578125" style="1"/>
    <col min="13859" max="13859" width="11.85546875" style="1" customWidth="1"/>
    <col min="13860" max="13861" width="13" style="1" customWidth="1"/>
    <col min="13862" max="13863" width="11.42578125" style="1"/>
    <col min="13864" max="13871" width="10.85546875" style="1" customWidth="1"/>
    <col min="13872" max="13917" width="0" style="1" hidden="1" customWidth="1"/>
    <col min="13918" max="14080" width="11.42578125" style="1"/>
    <col min="14081" max="14081" width="45.28515625" style="1" customWidth="1"/>
    <col min="14082" max="14082" width="15.42578125" style="1" customWidth="1"/>
    <col min="14083" max="14085" width="10.7109375" style="1" customWidth="1"/>
    <col min="14086" max="14097" width="10.42578125" style="1" customWidth="1"/>
    <col min="14098" max="14098" width="9.7109375" style="1" customWidth="1"/>
    <col min="14099" max="14099" width="10.28515625" style="1" customWidth="1"/>
    <col min="14100" max="14109" width="9.7109375" style="1" customWidth="1"/>
    <col min="14110" max="14111" width="9.85546875" style="1" customWidth="1"/>
    <col min="14112" max="14114" width="11.42578125" style="1"/>
    <col min="14115" max="14115" width="11.85546875" style="1" customWidth="1"/>
    <col min="14116" max="14117" width="13" style="1" customWidth="1"/>
    <col min="14118" max="14119" width="11.42578125" style="1"/>
    <col min="14120" max="14127" width="10.85546875" style="1" customWidth="1"/>
    <col min="14128" max="14173" width="0" style="1" hidden="1" customWidth="1"/>
    <col min="14174" max="14336" width="11.42578125" style="1"/>
    <col min="14337" max="14337" width="45.28515625" style="1" customWidth="1"/>
    <col min="14338" max="14338" width="15.42578125" style="1" customWidth="1"/>
    <col min="14339" max="14341" width="10.7109375" style="1" customWidth="1"/>
    <col min="14342" max="14353" width="10.42578125" style="1" customWidth="1"/>
    <col min="14354" max="14354" width="9.7109375" style="1" customWidth="1"/>
    <col min="14355" max="14355" width="10.28515625" style="1" customWidth="1"/>
    <col min="14356" max="14365" width="9.7109375" style="1" customWidth="1"/>
    <col min="14366" max="14367" width="9.85546875" style="1" customWidth="1"/>
    <col min="14368" max="14370" width="11.42578125" style="1"/>
    <col min="14371" max="14371" width="11.85546875" style="1" customWidth="1"/>
    <col min="14372" max="14373" width="13" style="1" customWidth="1"/>
    <col min="14374" max="14375" width="11.42578125" style="1"/>
    <col min="14376" max="14383" width="10.85546875" style="1" customWidth="1"/>
    <col min="14384" max="14429" width="0" style="1" hidden="1" customWidth="1"/>
    <col min="14430" max="14592" width="11.42578125" style="1"/>
    <col min="14593" max="14593" width="45.28515625" style="1" customWidth="1"/>
    <col min="14594" max="14594" width="15.42578125" style="1" customWidth="1"/>
    <col min="14595" max="14597" width="10.7109375" style="1" customWidth="1"/>
    <col min="14598" max="14609" width="10.42578125" style="1" customWidth="1"/>
    <col min="14610" max="14610" width="9.7109375" style="1" customWidth="1"/>
    <col min="14611" max="14611" width="10.28515625" style="1" customWidth="1"/>
    <col min="14612" max="14621" width="9.7109375" style="1" customWidth="1"/>
    <col min="14622" max="14623" width="9.85546875" style="1" customWidth="1"/>
    <col min="14624" max="14626" width="11.42578125" style="1"/>
    <col min="14627" max="14627" width="11.85546875" style="1" customWidth="1"/>
    <col min="14628" max="14629" width="13" style="1" customWidth="1"/>
    <col min="14630" max="14631" width="11.42578125" style="1"/>
    <col min="14632" max="14639" width="10.85546875" style="1" customWidth="1"/>
    <col min="14640" max="14685" width="0" style="1" hidden="1" customWidth="1"/>
    <col min="14686" max="14848" width="11.42578125" style="1"/>
    <col min="14849" max="14849" width="45.28515625" style="1" customWidth="1"/>
    <col min="14850" max="14850" width="15.42578125" style="1" customWidth="1"/>
    <col min="14851" max="14853" width="10.7109375" style="1" customWidth="1"/>
    <col min="14854" max="14865" width="10.42578125" style="1" customWidth="1"/>
    <col min="14866" max="14866" width="9.7109375" style="1" customWidth="1"/>
    <col min="14867" max="14867" width="10.28515625" style="1" customWidth="1"/>
    <col min="14868" max="14877" width="9.7109375" style="1" customWidth="1"/>
    <col min="14878" max="14879" width="9.85546875" style="1" customWidth="1"/>
    <col min="14880" max="14882" width="11.42578125" style="1"/>
    <col min="14883" max="14883" width="11.85546875" style="1" customWidth="1"/>
    <col min="14884" max="14885" width="13" style="1" customWidth="1"/>
    <col min="14886" max="14887" width="11.42578125" style="1"/>
    <col min="14888" max="14895" width="10.85546875" style="1" customWidth="1"/>
    <col min="14896" max="14941" width="0" style="1" hidden="1" customWidth="1"/>
    <col min="14942" max="15104" width="11.42578125" style="1"/>
    <col min="15105" max="15105" width="45.28515625" style="1" customWidth="1"/>
    <col min="15106" max="15106" width="15.42578125" style="1" customWidth="1"/>
    <col min="15107" max="15109" width="10.7109375" style="1" customWidth="1"/>
    <col min="15110" max="15121" width="10.42578125" style="1" customWidth="1"/>
    <col min="15122" max="15122" width="9.7109375" style="1" customWidth="1"/>
    <col min="15123" max="15123" width="10.28515625" style="1" customWidth="1"/>
    <col min="15124" max="15133" width="9.7109375" style="1" customWidth="1"/>
    <col min="15134" max="15135" width="9.85546875" style="1" customWidth="1"/>
    <col min="15136" max="15138" width="11.42578125" style="1"/>
    <col min="15139" max="15139" width="11.85546875" style="1" customWidth="1"/>
    <col min="15140" max="15141" width="13" style="1" customWidth="1"/>
    <col min="15142" max="15143" width="11.42578125" style="1"/>
    <col min="15144" max="15151" width="10.85546875" style="1" customWidth="1"/>
    <col min="15152" max="15197" width="0" style="1" hidden="1" customWidth="1"/>
    <col min="15198" max="15360" width="11.42578125" style="1"/>
    <col min="15361" max="15361" width="45.28515625" style="1" customWidth="1"/>
    <col min="15362" max="15362" width="15.42578125" style="1" customWidth="1"/>
    <col min="15363" max="15365" width="10.7109375" style="1" customWidth="1"/>
    <col min="15366" max="15377" width="10.42578125" style="1" customWidth="1"/>
    <col min="15378" max="15378" width="9.7109375" style="1" customWidth="1"/>
    <col min="15379" max="15379" width="10.28515625" style="1" customWidth="1"/>
    <col min="15380" max="15389" width="9.7109375" style="1" customWidth="1"/>
    <col min="15390" max="15391" width="9.85546875" style="1" customWidth="1"/>
    <col min="15392" max="15394" width="11.42578125" style="1"/>
    <col min="15395" max="15395" width="11.85546875" style="1" customWidth="1"/>
    <col min="15396" max="15397" width="13" style="1" customWidth="1"/>
    <col min="15398" max="15399" width="11.42578125" style="1"/>
    <col min="15400" max="15407" width="10.85546875" style="1" customWidth="1"/>
    <col min="15408" max="15453" width="0" style="1" hidden="1" customWidth="1"/>
    <col min="15454" max="15616" width="11.42578125" style="1"/>
    <col min="15617" max="15617" width="45.28515625" style="1" customWidth="1"/>
    <col min="15618" max="15618" width="15.42578125" style="1" customWidth="1"/>
    <col min="15619" max="15621" width="10.7109375" style="1" customWidth="1"/>
    <col min="15622" max="15633" width="10.42578125" style="1" customWidth="1"/>
    <col min="15634" max="15634" width="9.7109375" style="1" customWidth="1"/>
    <col min="15635" max="15635" width="10.28515625" style="1" customWidth="1"/>
    <col min="15636" max="15645" width="9.7109375" style="1" customWidth="1"/>
    <col min="15646" max="15647" width="9.85546875" style="1" customWidth="1"/>
    <col min="15648" max="15650" width="11.42578125" style="1"/>
    <col min="15651" max="15651" width="11.85546875" style="1" customWidth="1"/>
    <col min="15652" max="15653" width="13" style="1" customWidth="1"/>
    <col min="15654" max="15655" width="11.42578125" style="1"/>
    <col min="15656" max="15663" width="10.85546875" style="1" customWidth="1"/>
    <col min="15664" max="15709" width="0" style="1" hidden="1" customWidth="1"/>
    <col min="15710" max="15872" width="11.42578125" style="1"/>
    <col min="15873" max="15873" width="45.28515625" style="1" customWidth="1"/>
    <col min="15874" max="15874" width="15.42578125" style="1" customWidth="1"/>
    <col min="15875" max="15877" width="10.7109375" style="1" customWidth="1"/>
    <col min="15878" max="15889" width="10.42578125" style="1" customWidth="1"/>
    <col min="15890" max="15890" width="9.7109375" style="1" customWidth="1"/>
    <col min="15891" max="15891" width="10.28515625" style="1" customWidth="1"/>
    <col min="15892" max="15901" width="9.7109375" style="1" customWidth="1"/>
    <col min="15902" max="15903" width="9.85546875" style="1" customWidth="1"/>
    <col min="15904" max="15906" width="11.42578125" style="1"/>
    <col min="15907" max="15907" width="11.85546875" style="1" customWidth="1"/>
    <col min="15908" max="15909" width="13" style="1" customWidth="1"/>
    <col min="15910" max="15911" width="11.42578125" style="1"/>
    <col min="15912" max="15919" width="10.85546875" style="1" customWidth="1"/>
    <col min="15920" max="15965" width="0" style="1" hidden="1" customWidth="1"/>
    <col min="15966" max="16128" width="11.42578125" style="1"/>
    <col min="16129" max="16129" width="45.28515625" style="1" customWidth="1"/>
    <col min="16130" max="16130" width="15.42578125" style="1" customWidth="1"/>
    <col min="16131" max="16133" width="10.7109375" style="1" customWidth="1"/>
    <col min="16134" max="16145" width="10.42578125" style="1" customWidth="1"/>
    <col min="16146" max="16146" width="9.7109375" style="1" customWidth="1"/>
    <col min="16147" max="16147" width="10.28515625" style="1" customWidth="1"/>
    <col min="16148" max="16157" width="9.7109375" style="1" customWidth="1"/>
    <col min="16158" max="16159" width="9.85546875" style="1" customWidth="1"/>
    <col min="16160" max="16162" width="11.42578125" style="1"/>
    <col min="16163" max="16163" width="11.85546875" style="1" customWidth="1"/>
    <col min="16164" max="16165" width="13" style="1" customWidth="1"/>
    <col min="16166" max="16167" width="11.42578125" style="1"/>
    <col min="16168" max="16175" width="10.85546875" style="1" customWidth="1"/>
    <col min="16176" max="16221" width="0" style="1" hidden="1" customWidth="1"/>
    <col min="16222" max="16384" width="11.42578125" style="1"/>
  </cols>
  <sheetData>
    <row r="1" spans="1:74" s="6" customFormat="1" ht="12.75" customHeight="1" x14ac:dyDescent="0.2">
      <c r="A1" s="71" t="s">
        <v>0</v>
      </c>
      <c r="B1" s="26"/>
      <c r="C1" s="26"/>
      <c r="D1" s="5"/>
      <c r="E1" s="5"/>
      <c r="F1" s="5"/>
      <c r="G1" s="5"/>
      <c r="H1" s="5"/>
      <c r="I1" s="5"/>
      <c r="J1" s="5"/>
      <c r="K1" s="5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12"/>
      <c r="AM1" s="12"/>
      <c r="AN1" s="12"/>
      <c r="AO1" s="12"/>
    </row>
    <row r="2" spans="1:74" s="6" customFormat="1" ht="12.75" customHeight="1" x14ac:dyDescent="0.2">
      <c r="A2" s="71" t="str">
        <f>CONCATENATE("COMUNA: ",[9]NOMBRE!B2," - ","( ",[9]NOMBRE!C2,[9]NOMBRE!D2,[9]NOMBRE!E2,[9]NOMBRE!F2,[9]NOMBRE!G2," )")</f>
        <v>COMUNA: LINARES - ( 07401 )</v>
      </c>
      <c r="B2" s="26"/>
      <c r="C2" s="26"/>
      <c r="D2" s="5"/>
      <c r="E2" s="5"/>
      <c r="F2" s="5"/>
      <c r="G2" s="5"/>
      <c r="H2" s="5"/>
      <c r="I2" s="5"/>
      <c r="J2" s="5"/>
      <c r="K2" s="5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12"/>
      <c r="AM2" s="12"/>
      <c r="AN2" s="12"/>
      <c r="AO2" s="12"/>
    </row>
    <row r="3" spans="1:74" s="6" customFormat="1" ht="12.75" customHeight="1" x14ac:dyDescent="0.2">
      <c r="A3" s="71" t="str">
        <f>CONCATENATE("ESTABLECIMIENTO/ESTRATEGIA: ",[9]NOMBRE!B3," - ","( ",[9]NOMBRE!C3,[9]NOMBRE!D3,[9]NOMBRE!E3,[9]NOMBRE!F3,[9]NOMBRE!G3,[9]NOMBRE!H3," )")</f>
        <v>ESTABLECIMIENTO/ESTRATEGIA: HOSPITAL DE LINARES  - ( 116108 )</v>
      </c>
      <c r="B3" s="26"/>
      <c r="C3" s="26"/>
      <c r="D3" s="7"/>
      <c r="E3" s="5"/>
      <c r="F3" s="5"/>
      <c r="G3" s="5"/>
      <c r="H3" s="5"/>
      <c r="I3" s="5"/>
      <c r="J3" s="5"/>
      <c r="K3" s="5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s="12"/>
      <c r="AM3" s="12"/>
      <c r="AN3" s="12"/>
      <c r="AO3" s="12"/>
    </row>
    <row r="4" spans="1:74" s="6" customFormat="1" ht="14.25" customHeight="1" x14ac:dyDescent="0.45">
      <c r="A4" s="71" t="str">
        <f>CONCATENATE("MES: ",[9]NOMBRE!B6," - ","( ",[9]NOMBRE!C6,[9]NOMBRE!D6," )")</f>
        <v>MES: AGOSTO - ( 08 )</v>
      </c>
      <c r="B4" s="26"/>
      <c r="C4" s="26"/>
      <c r="D4" s="5"/>
      <c r="E4" s="5"/>
      <c r="F4" s="91"/>
      <c r="G4" s="5"/>
      <c r="H4" s="5"/>
      <c r="I4" s="5"/>
      <c r="J4" s="5"/>
      <c r="K4" s="5"/>
      <c r="Q4" s="8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L4" s="12"/>
      <c r="AM4" s="12"/>
      <c r="AN4" s="12"/>
      <c r="AO4" s="12"/>
    </row>
    <row r="5" spans="1:74" s="6" customFormat="1" ht="16.5" customHeight="1" x14ac:dyDescent="0.25">
      <c r="A5" s="4" t="str">
        <f>CONCATENATE("AÑO: ",[9]NOMBRE!B7)</f>
        <v>AÑO: 2014</v>
      </c>
      <c r="B5" s="26"/>
      <c r="C5" s="26"/>
      <c r="D5" s="92"/>
      <c r="E5" s="5"/>
      <c r="F5" s="5"/>
      <c r="G5" s="5"/>
      <c r="H5" s="5"/>
      <c r="I5" s="5"/>
      <c r="J5" s="5"/>
      <c r="K5" s="5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L5" s="12"/>
      <c r="AM5" s="12"/>
      <c r="AN5" s="12"/>
      <c r="AO5" s="12"/>
    </row>
    <row r="6" spans="1:74" s="2" customFormat="1" ht="39.75" customHeight="1" x14ac:dyDescent="0.2">
      <c r="A6" s="206" t="s">
        <v>66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L6" s="3"/>
      <c r="AM6" s="3"/>
      <c r="AN6" s="3"/>
      <c r="AO6" s="3"/>
      <c r="BJ6" s="6"/>
    </row>
    <row r="7" spans="1:74" s="2" customFormat="1" ht="45" customHeight="1" x14ac:dyDescent="0.2">
      <c r="A7" s="207" t="s">
        <v>1</v>
      </c>
      <c r="B7" s="207"/>
      <c r="C7" s="207"/>
      <c r="D7" s="207"/>
      <c r="E7" s="207"/>
      <c r="F7" s="207"/>
      <c r="G7" s="207"/>
      <c r="H7" s="207"/>
      <c r="I7" s="17"/>
      <c r="J7" s="207" t="s">
        <v>2</v>
      </c>
      <c r="K7" s="207"/>
      <c r="L7" s="207"/>
      <c r="M7" s="207"/>
      <c r="N7" s="207"/>
      <c r="O7" s="207"/>
      <c r="P7" s="207"/>
      <c r="Q7" s="10"/>
      <c r="AL7" s="3"/>
      <c r="AM7" s="3"/>
      <c r="AN7" s="3"/>
      <c r="AO7" s="3"/>
      <c r="BK7" s="6"/>
      <c r="BL7" s="6"/>
      <c r="BM7" s="6"/>
      <c r="BN7" s="6"/>
      <c r="BO7" s="6"/>
      <c r="BP7" s="6"/>
      <c r="BQ7" s="6"/>
      <c r="BR7" s="6"/>
    </row>
    <row r="8" spans="1:74" s="3" customFormat="1" ht="24.75" customHeight="1" x14ac:dyDescent="0.15">
      <c r="A8" s="208" t="s">
        <v>3</v>
      </c>
      <c r="B8" s="211" t="s">
        <v>4</v>
      </c>
      <c r="C8" s="212"/>
      <c r="D8" s="212"/>
      <c r="E8" s="213"/>
      <c r="F8" s="214" t="s">
        <v>5</v>
      </c>
      <c r="G8" s="212"/>
      <c r="H8" s="184"/>
      <c r="I8" s="28"/>
      <c r="J8" s="211" t="s">
        <v>4</v>
      </c>
      <c r="K8" s="212"/>
      <c r="L8" s="212"/>
      <c r="M8" s="213"/>
      <c r="N8" s="214" t="s">
        <v>5</v>
      </c>
      <c r="O8" s="212"/>
      <c r="P8" s="1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2"/>
    </row>
    <row r="9" spans="1:74" s="3" customFormat="1" ht="14.25" customHeight="1" x14ac:dyDescent="0.15">
      <c r="A9" s="209"/>
      <c r="B9" s="191" t="s">
        <v>6</v>
      </c>
      <c r="C9" s="191"/>
      <c r="D9" s="191" t="s">
        <v>7</v>
      </c>
      <c r="E9" s="215"/>
      <c r="F9" s="216" t="s">
        <v>8</v>
      </c>
      <c r="G9" s="211" t="s">
        <v>7</v>
      </c>
      <c r="H9" s="184"/>
      <c r="I9" s="28"/>
      <c r="J9" s="211" t="s">
        <v>6</v>
      </c>
      <c r="K9" s="184"/>
      <c r="L9" s="211" t="s">
        <v>7</v>
      </c>
      <c r="M9" s="213"/>
      <c r="N9" s="216" t="s">
        <v>8</v>
      </c>
      <c r="O9" s="211" t="s">
        <v>7</v>
      </c>
      <c r="P9" s="1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2"/>
    </row>
    <row r="10" spans="1:74" s="3" customFormat="1" ht="17.25" customHeight="1" x14ac:dyDescent="0.15">
      <c r="A10" s="210"/>
      <c r="B10" s="20" t="s">
        <v>9</v>
      </c>
      <c r="C10" s="21" t="s">
        <v>10</v>
      </c>
      <c r="D10" s="148" t="s">
        <v>11</v>
      </c>
      <c r="E10" s="23" t="s">
        <v>12</v>
      </c>
      <c r="F10" s="217"/>
      <c r="G10" s="148" t="s">
        <v>11</v>
      </c>
      <c r="H10" s="16" t="s">
        <v>12</v>
      </c>
      <c r="I10" s="29"/>
      <c r="J10" s="20" t="s">
        <v>9</v>
      </c>
      <c r="K10" s="21" t="s">
        <v>10</v>
      </c>
      <c r="L10" s="148" t="s">
        <v>11</v>
      </c>
      <c r="M10" s="23" t="s">
        <v>12</v>
      </c>
      <c r="N10" s="217"/>
      <c r="O10" s="148" t="s">
        <v>11</v>
      </c>
      <c r="P10" s="1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H10" s="12"/>
    </row>
    <row r="11" spans="1:74" s="3" customFormat="1" ht="15.75" customHeight="1" x14ac:dyDescent="0.15">
      <c r="A11" s="18" t="s">
        <v>13</v>
      </c>
      <c r="B11" s="54">
        <v>179</v>
      </c>
      <c r="C11" s="58"/>
      <c r="D11" s="50"/>
      <c r="E11" s="59">
        <f>+B11+C11</f>
        <v>179</v>
      </c>
      <c r="F11" s="63">
        <f>+H11</f>
        <v>1</v>
      </c>
      <c r="G11" s="50"/>
      <c r="H11" s="53">
        <v>1</v>
      </c>
      <c r="I11" s="30"/>
      <c r="J11" s="54"/>
      <c r="K11" s="58"/>
      <c r="L11" s="50"/>
      <c r="M11" s="59">
        <f>+J11+K11</f>
        <v>0</v>
      </c>
      <c r="N11" s="63">
        <f>+P11</f>
        <v>0</v>
      </c>
      <c r="O11" s="50"/>
      <c r="P11" s="53"/>
      <c r="Q11" s="72" t="str">
        <f>$BA11&amp;" "&amp;$BB11&amp;""&amp;$BC11&amp;""&amp;$BD11&amp;""</f>
        <v xml:space="preserve"> </v>
      </c>
      <c r="R11" s="2"/>
      <c r="S11" s="2"/>
      <c r="T11" s="2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L11" s="76"/>
      <c r="AM11" s="76"/>
      <c r="AP11" s="2"/>
      <c r="AU11" s="2"/>
      <c r="AV11" s="2"/>
      <c r="AW11" s="2"/>
      <c r="AX11" s="2"/>
      <c r="AY11" s="2"/>
      <c r="AZ11" s="2"/>
      <c r="BA11" s="73" t="str">
        <f t="shared" ref="BA11:BA26" si="0">IF($B11+$C11&lt;&gt;$D11+$E11,"El Total de VDRL o RPR reactivos NO es igual a la columna Tipo Examen y Sexo en Sección A.1. ","")</f>
        <v/>
      </c>
      <c r="BB11" s="73" t="str">
        <f t="shared" ref="BB11:BB26" si="1">IF($J11+$K11&lt;&gt;$L11+$M11,"El Total de VDRL o RPR reactivos NO es igual a la columna Tipo Examen y Sexo en Sección A.2. ","")</f>
        <v/>
      </c>
      <c r="BC11" s="93" t="str">
        <f t="shared" ref="BC11:BC19" si="2">IF($F11&gt;$D11+$E11,"Reactivos de Seccion A.1,no puede  ser mayor que Preocesados","")</f>
        <v/>
      </c>
      <c r="BD11" s="93" t="str">
        <f t="shared" ref="BD11:BD19" si="3">IF($N11&gt;$M11+$L11,"Reactivos de Seccion A.2,no puede  ser mayor que Preocesados","")</f>
        <v/>
      </c>
      <c r="BE11" s="2"/>
      <c r="BH11" s="12"/>
      <c r="BS11" s="73">
        <f t="shared" ref="BS11:BS26" si="4">IF($B11+$C11&lt;&gt;$D11+$E11,1,0)</f>
        <v>0</v>
      </c>
      <c r="BT11" s="73">
        <f t="shared" ref="BT11:BT26" si="5">IF($J11+$K11&lt;&gt;$L11+$M11,1,0)</f>
        <v>0</v>
      </c>
      <c r="BU11" s="93">
        <f t="shared" ref="BU11:BU19" si="6">IF($F11&gt;$D11+$E11,1,0)</f>
        <v>0</v>
      </c>
      <c r="BV11" s="93">
        <f t="shared" ref="BV11:BV19" si="7">IF($N11&gt;$M11+$L11,1,0)</f>
        <v>0</v>
      </c>
    </row>
    <row r="12" spans="1:74" s="3" customFormat="1" ht="15.75" customHeight="1" x14ac:dyDescent="0.15">
      <c r="A12" s="18" t="s">
        <v>14</v>
      </c>
      <c r="B12" s="54">
        <v>157</v>
      </c>
      <c r="C12" s="58"/>
      <c r="D12" s="42"/>
      <c r="E12" s="59">
        <f t="shared" ref="E12:E21" si="8">+B12+C12</f>
        <v>157</v>
      </c>
      <c r="F12" s="63">
        <f t="shared" ref="F12:F18" si="9">+H12</f>
        <v>0</v>
      </c>
      <c r="G12" s="42"/>
      <c r="H12" s="56"/>
      <c r="I12" s="30"/>
      <c r="J12" s="54"/>
      <c r="K12" s="58"/>
      <c r="L12" s="42"/>
      <c r="M12" s="59">
        <f t="shared" ref="M12:M18" si="10">+J12+K12</f>
        <v>0</v>
      </c>
      <c r="N12" s="63">
        <f t="shared" ref="N12:N18" si="11">+P12</f>
        <v>0</v>
      </c>
      <c r="O12" s="42"/>
      <c r="P12" s="56"/>
      <c r="Q12" s="72" t="str">
        <f t="shared" ref="Q12:Q26" si="12">$BA12&amp;" "&amp;$BB12&amp;""&amp;$BC12&amp;""&amp;$BD12&amp;""</f>
        <v xml:space="preserve"> </v>
      </c>
      <c r="R12" s="2"/>
      <c r="S12" s="2"/>
      <c r="T12" s="2"/>
      <c r="U12" s="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L12" s="76"/>
      <c r="AM12" s="76"/>
      <c r="AP12" s="2"/>
      <c r="AU12" s="2"/>
      <c r="AV12" s="2"/>
      <c r="AW12" s="2"/>
      <c r="AX12" s="2"/>
      <c r="AY12" s="2"/>
      <c r="AZ12" s="2"/>
      <c r="BA12" s="73" t="str">
        <f t="shared" si="0"/>
        <v/>
      </c>
      <c r="BB12" s="73" t="str">
        <f t="shared" si="1"/>
        <v/>
      </c>
      <c r="BC12" s="93" t="str">
        <f t="shared" si="2"/>
        <v/>
      </c>
      <c r="BD12" s="93" t="str">
        <f t="shared" si="3"/>
        <v/>
      </c>
      <c r="BE12" s="2"/>
      <c r="BH12" s="12"/>
      <c r="BS12" s="73">
        <f t="shared" si="4"/>
        <v>0</v>
      </c>
      <c r="BT12" s="73">
        <f t="shared" si="5"/>
        <v>0</v>
      </c>
      <c r="BU12" s="93">
        <f t="shared" si="6"/>
        <v>0</v>
      </c>
      <c r="BV12" s="93">
        <f t="shared" si="7"/>
        <v>0</v>
      </c>
    </row>
    <row r="13" spans="1:74" s="3" customFormat="1" ht="15.75" customHeight="1" x14ac:dyDescent="0.15">
      <c r="A13" s="18" t="s">
        <v>15</v>
      </c>
      <c r="B13" s="54">
        <v>98</v>
      </c>
      <c r="C13" s="58"/>
      <c r="D13" s="42"/>
      <c r="E13" s="59">
        <f t="shared" si="8"/>
        <v>98</v>
      </c>
      <c r="F13" s="63">
        <f t="shared" si="9"/>
        <v>0</v>
      </c>
      <c r="G13" s="42"/>
      <c r="H13" s="56"/>
      <c r="I13" s="30"/>
      <c r="J13" s="54"/>
      <c r="K13" s="58"/>
      <c r="L13" s="42"/>
      <c r="M13" s="59">
        <f t="shared" si="10"/>
        <v>0</v>
      </c>
      <c r="N13" s="63">
        <f t="shared" si="11"/>
        <v>0</v>
      </c>
      <c r="O13" s="42"/>
      <c r="P13" s="56"/>
      <c r="Q13" s="72" t="str">
        <f t="shared" si="12"/>
        <v xml:space="preserve"> </v>
      </c>
      <c r="R13" s="2"/>
      <c r="S13" s="2"/>
      <c r="T13" s="2"/>
      <c r="U13" s="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2"/>
      <c r="AH13" s="2"/>
      <c r="AL13" s="76"/>
      <c r="AM13" s="76"/>
      <c r="AP13" s="2"/>
      <c r="AU13" s="2"/>
      <c r="AV13" s="2"/>
      <c r="AW13" s="2"/>
      <c r="AX13" s="2"/>
      <c r="AY13" s="2"/>
      <c r="AZ13" s="2"/>
      <c r="BA13" s="73" t="str">
        <f t="shared" si="0"/>
        <v/>
      </c>
      <c r="BB13" s="73" t="str">
        <f t="shared" si="1"/>
        <v/>
      </c>
      <c r="BC13" s="93" t="str">
        <f t="shared" si="2"/>
        <v/>
      </c>
      <c r="BD13" s="93" t="str">
        <f t="shared" si="3"/>
        <v/>
      </c>
      <c r="BE13" s="2"/>
      <c r="BH13" s="12"/>
      <c r="BS13" s="73">
        <f t="shared" si="4"/>
        <v>0</v>
      </c>
      <c r="BT13" s="73">
        <f t="shared" si="5"/>
        <v>0</v>
      </c>
      <c r="BU13" s="93">
        <f t="shared" si="6"/>
        <v>0</v>
      </c>
      <c r="BV13" s="93">
        <f t="shared" si="7"/>
        <v>0</v>
      </c>
    </row>
    <row r="14" spans="1:74" s="3" customFormat="1" ht="15.75" customHeight="1" x14ac:dyDescent="0.15">
      <c r="A14" s="18" t="s">
        <v>16</v>
      </c>
      <c r="B14" s="54">
        <v>13</v>
      </c>
      <c r="C14" s="58"/>
      <c r="D14" s="42"/>
      <c r="E14" s="59">
        <f t="shared" si="8"/>
        <v>13</v>
      </c>
      <c r="F14" s="63">
        <f t="shared" si="9"/>
        <v>0</v>
      </c>
      <c r="G14" s="42"/>
      <c r="H14" s="56"/>
      <c r="I14" s="30"/>
      <c r="J14" s="54"/>
      <c r="K14" s="58"/>
      <c r="L14" s="42"/>
      <c r="M14" s="59">
        <f t="shared" si="10"/>
        <v>0</v>
      </c>
      <c r="N14" s="63">
        <f t="shared" si="11"/>
        <v>0</v>
      </c>
      <c r="O14" s="42"/>
      <c r="P14" s="56"/>
      <c r="Q14" s="72" t="str">
        <f t="shared" si="12"/>
        <v xml:space="preserve"> </v>
      </c>
      <c r="R14" s="2"/>
      <c r="S14" s="2"/>
      <c r="T14" s="2"/>
      <c r="U14" s="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2"/>
      <c r="AH14" s="2"/>
      <c r="AL14" s="76"/>
      <c r="AM14" s="76"/>
      <c r="AP14" s="2"/>
      <c r="AU14" s="2"/>
      <c r="AV14" s="2"/>
      <c r="AW14" s="2"/>
      <c r="AX14" s="2"/>
      <c r="AY14" s="2"/>
      <c r="AZ14" s="2"/>
      <c r="BA14" s="73" t="str">
        <f t="shared" si="0"/>
        <v/>
      </c>
      <c r="BB14" s="73" t="str">
        <f t="shared" si="1"/>
        <v/>
      </c>
      <c r="BC14" s="93" t="str">
        <f t="shared" si="2"/>
        <v/>
      </c>
      <c r="BD14" s="93" t="str">
        <f t="shared" si="3"/>
        <v/>
      </c>
      <c r="BE14" s="2"/>
      <c r="BH14" s="12"/>
      <c r="BS14" s="73">
        <f t="shared" si="4"/>
        <v>0</v>
      </c>
      <c r="BT14" s="73">
        <f t="shared" si="5"/>
        <v>0</v>
      </c>
      <c r="BU14" s="93">
        <f t="shared" si="6"/>
        <v>0</v>
      </c>
      <c r="BV14" s="93">
        <f t="shared" si="7"/>
        <v>0</v>
      </c>
    </row>
    <row r="15" spans="1:74" s="3" customFormat="1" ht="15.75" customHeight="1" x14ac:dyDescent="0.15">
      <c r="A15" s="22" t="s">
        <v>17</v>
      </c>
      <c r="B15" s="54">
        <v>3</v>
      </c>
      <c r="C15" s="58"/>
      <c r="D15" s="42"/>
      <c r="E15" s="59">
        <f t="shared" si="8"/>
        <v>3</v>
      </c>
      <c r="F15" s="64">
        <f t="shared" si="9"/>
        <v>3</v>
      </c>
      <c r="G15" s="42"/>
      <c r="H15" s="35">
        <v>3</v>
      </c>
      <c r="I15" s="30"/>
      <c r="J15" s="54"/>
      <c r="K15" s="58"/>
      <c r="L15" s="42"/>
      <c r="M15" s="59">
        <f t="shared" si="10"/>
        <v>0</v>
      </c>
      <c r="N15" s="64">
        <f t="shared" si="11"/>
        <v>0</v>
      </c>
      <c r="O15" s="42"/>
      <c r="P15" s="35"/>
      <c r="Q15" s="72" t="str">
        <f t="shared" si="12"/>
        <v xml:space="preserve"> </v>
      </c>
      <c r="R15" s="2"/>
      <c r="S15" s="2"/>
      <c r="T15" s="2"/>
      <c r="U15" s="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2"/>
      <c r="AH15" s="2"/>
      <c r="AL15" s="76"/>
      <c r="AM15" s="76"/>
      <c r="AP15" s="2"/>
      <c r="AU15" s="2"/>
      <c r="AV15" s="2"/>
      <c r="AW15" s="2"/>
      <c r="AX15" s="2"/>
      <c r="AY15" s="2"/>
      <c r="AZ15" s="2"/>
      <c r="BA15" s="73" t="str">
        <f t="shared" si="0"/>
        <v/>
      </c>
      <c r="BB15" s="73" t="str">
        <f t="shared" si="1"/>
        <v/>
      </c>
      <c r="BC15" s="93" t="str">
        <f t="shared" si="2"/>
        <v/>
      </c>
      <c r="BD15" s="93" t="str">
        <f t="shared" si="3"/>
        <v/>
      </c>
      <c r="BE15" s="2"/>
      <c r="BH15" s="12"/>
      <c r="BS15" s="73">
        <f t="shared" si="4"/>
        <v>0</v>
      </c>
      <c r="BT15" s="73">
        <f t="shared" si="5"/>
        <v>0</v>
      </c>
      <c r="BU15" s="93">
        <f t="shared" si="6"/>
        <v>0</v>
      </c>
      <c r="BV15" s="93">
        <f t="shared" si="7"/>
        <v>0</v>
      </c>
    </row>
    <row r="16" spans="1:74" s="3" customFormat="1" ht="15.75" customHeight="1" x14ac:dyDescent="0.15">
      <c r="A16" s="19" t="s">
        <v>18</v>
      </c>
      <c r="B16" s="37">
        <v>97</v>
      </c>
      <c r="C16" s="46">
        <v>131</v>
      </c>
      <c r="D16" s="42"/>
      <c r="E16" s="59">
        <f t="shared" si="8"/>
        <v>228</v>
      </c>
      <c r="F16" s="64">
        <f t="shared" si="9"/>
        <v>1</v>
      </c>
      <c r="G16" s="42"/>
      <c r="H16" s="49">
        <v>1</v>
      </c>
      <c r="I16" s="30"/>
      <c r="J16" s="37"/>
      <c r="K16" s="46"/>
      <c r="L16" s="42"/>
      <c r="M16" s="59">
        <f t="shared" si="10"/>
        <v>0</v>
      </c>
      <c r="N16" s="64">
        <f t="shared" si="11"/>
        <v>0</v>
      </c>
      <c r="O16" s="42"/>
      <c r="P16" s="49"/>
      <c r="Q16" s="72" t="str">
        <f t="shared" si="12"/>
        <v xml:space="preserve"> </v>
      </c>
      <c r="R16" s="2"/>
      <c r="S16" s="2"/>
      <c r="T16" s="2"/>
      <c r="U16" s="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2"/>
      <c r="AH16" s="2"/>
      <c r="AL16" s="76"/>
      <c r="AM16" s="76"/>
      <c r="AP16" s="2"/>
      <c r="AU16" s="2"/>
      <c r="AV16" s="2"/>
      <c r="AW16" s="2"/>
      <c r="AX16" s="2"/>
      <c r="AY16" s="2"/>
      <c r="AZ16" s="2"/>
      <c r="BA16" s="73" t="str">
        <f t="shared" si="0"/>
        <v/>
      </c>
      <c r="BB16" s="73" t="str">
        <f t="shared" si="1"/>
        <v/>
      </c>
      <c r="BC16" s="93" t="str">
        <f t="shared" si="2"/>
        <v/>
      </c>
      <c r="BD16" s="93" t="str">
        <f t="shared" si="3"/>
        <v/>
      </c>
      <c r="BE16" s="2"/>
      <c r="BH16" s="12"/>
      <c r="BS16" s="73">
        <f t="shared" si="4"/>
        <v>0</v>
      </c>
      <c r="BT16" s="73">
        <f t="shared" si="5"/>
        <v>0</v>
      </c>
      <c r="BU16" s="93">
        <f t="shared" si="6"/>
        <v>0</v>
      </c>
      <c r="BV16" s="93">
        <f t="shared" si="7"/>
        <v>0</v>
      </c>
    </row>
    <row r="17" spans="1:75" s="3" customFormat="1" ht="15.75" customHeight="1" x14ac:dyDescent="0.15">
      <c r="A17" s="19" t="s">
        <v>19</v>
      </c>
      <c r="B17" s="37"/>
      <c r="C17" s="46"/>
      <c r="D17" s="42"/>
      <c r="E17" s="59">
        <f t="shared" si="8"/>
        <v>0</v>
      </c>
      <c r="F17" s="64">
        <f t="shared" si="9"/>
        <v>0</v>
      </c>
      <c r="G17" s="42"/>
      <c r="H17" s="35"/>
      <c r="I17" s="30"/>
      <c r="J17" s="37"/>
      <c r="K17" s="46"/>
      <c r="L17" s="42"/>
      <c r="M17" s="59">
        <f t="shared" si="10"/>
        <v>0</v>
      </c>
      <c r="N17" s="64">
        <f t="shared" si="11"/>
        <v>0</v>
      </c>
      <c r="O17" s="42"/>
      <c r="P17" s="35"/>
      <c r="Q17" s="72" t="str">
        <f t="shared" si="12"/>
        <v xml:space="preserve"> </v>
      </c>
      <c r="R17" s="2"/>
      <c r="S17" s="2"/>
      <c r="T17" s="2"/>
      <c r="U17" s="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2"/>
      <c r="AH17" s="2"/>
      <c r="AL17" s="76"/>
      <c r="AM17" s="76"/>
      <c r="AP17" s="2"/>
      <c r="AU17" s="2"/>
      <c r="AV17" s="2"/>
      <c r="AW17" s="2"/>
      <c r="AX17" s="2"/>
      <c r="AY17" s="2"/>
      <c r="AZ17" s="2"/>
      <c r="BA17" s="73" t="str">
        <f t="shared" si="0"/>
        <v/>
      </c>
      <c r="BB17" s="73" t="str">
        <f t="shared" si="1"/>
        <v/>
      </c>
      <c r="BC17" s="93" t="str">
        <f t="shared" si="2"/>
        <v/>
      </c>
      <c r="BD17" s="93" t="str">
        <f t="shared" si="3"/>
        <v/>
      </c>
      <c r="BE17" s="2"/>
      <c r="BH17" s="12"/>
      <c r="BS17" s="73">
        <f t="shared" si="4"/>
        <v>0</v>
      </c>
      <c r="BT17" s="73">
        <f t="shared" si="5"/>
        <v>0</v>
      </c>
      <c r="BU17" s="93">
        <f t="shared" si="6"/>
        <v>0</v>
      </c>
      <c r="BV17" s="93">
        <f t="shared" si="7"/>
        <v>0</v>
      </c>
    </row>
    <row r="18" spans="1:75" s="3" customFormat="1" ht="15.75" customHeight="1" x14ac:dyDescent="0.15">
      <c r="A18" s="19" t="s">
        <v>20</v>
      </c>
      <c r="B18" s="37">
        <v>274</v>
      </c>
      <c r="C18" s="46"/>
      <c r="D18" s="42"/>
      <c r="E18" s="59">
        <f t="shared" si="8"/>
        <v>274</v>
      </c>
      <c r="F18" s="64">
        <f t="shared" si="9"/>
        <v>0</v>
      </c>
      <c r="G18" s="42"/>
      <c r="H18" s="35">
        <v>0</v>
      </c>
      <c r="I18" s="30"/>
      <c r="J18" s="37"/>
      <c r="K18" s="46"/>
      <c r="L18" s="42"/>
      <c r="M18" s="59">
        <f t="shared" si="10"/>
        <v>0</v>
      </c>
      <c r="N18" s="64">
        <f t="shared" si="11"/>
        <v>0</v>
      </c>
      <c r="O18" s="42"/>
      <c r="P18" s="35"/>
      <c r="Q18" s="72" t="str">
        <f t="shared" si="12"/>
        <v xml:space="preserve"> </v>
      </c>
      <c r="R18" s="2"/>
      <c r="S18" s="2"/>
      <c r="T18" s="2"/>
      <c r="U18" s="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"/>
      <c r="AH18" s="2"/>
      <c r="AL18" s="76"/>
      <c r="AM18" s="76"/>
      <c r="AP18" s="2"/>
      <c r="AU18" s="2"/>
      <c r="AV18" s="2"/>
      <c r="AW18" s="2"/>
      <c r="AX18" s="2"/>
      <c r="AY18" s="2"/>
      <c r="AZ18" s="2"/>
      <c r="BA18" s="73" t="str">
        <f t="shared" si="0"/>
        <v/>
      </c>
      <c r="BB18" s="73" t="str">
        <f t="shared" si="1"/>
        <v/>
      </c>
      <c r="BC18" s="93" t="str">
        <f t="shared" si="2"/>
        <v/>
      </c>
      <c r="BD18" s="93" t="str">
        <f t="shared" si="3"/>
        <v/>
      </c>
      <c r="BE18" s="2"/>
      <c r="BH18" s="12"/>
      <c r="BS18" s="73">
        <f t="shared" si="4"/>
        <v>0</v>
      </c>
      <c r="BT18" s="73">
        <f t="shared" si="5"/>
        <v>0</v>
      </c>
      <c r="BU18" s="93">
        <f t="shared" si="6"/>
        <v>0</v>
      </c>
      <c r="BV18" s="93">
        <f t="shared" si="7"/>
        <v>0</v>
      </c>
    </row>
    <row r="19" spans="1:75" s="3" customFormat="1" ht="24.75" customHeight="1" x14ac:dyDescent="0.15">
      <c r="A19" s="22" t="s">
        <v>21</v>
      </c>
      <c r="B19" s="37">
        <v>1</v>
      </c>
      <c r="C19" s="46"/>
      <c r="D19" s="37">
        <v>1</v>
      </c>
      <c r="E19" s="65"/>
      <c r="F19" s="64">
        <f t="shared" ref="F19:F26" si="13">+G19+H19</f>
        <v>1</v>
      </c>
      <c r="G19" s="37">
        <v>1</v>
      </c>
      <c r="H19" s="35"/>
      <c r="I19" s="30"/>
      <c r="J19" s="37"/>
      <c r="K19" s="46"/>
      <c r="L19" s="37"/>
      <c r="M19" s="65"/>
      <c r="N19" s="64">
        <f t="shared" ref="N19:N26" si="14">+O19+P19</f>
        <v>0</v>
      </c>
      <c r="O19" s="37"/>
      <c r="P19" s="35"/>
      <c r="Q19" s="72" t="str">
        <f t="shared" si="12"/>
        <v xml:space="preserve"> </v>
      </c>
      <c r="R19" s="2"/>
      <c r="S19" s="2"/>
      <c r="T19" s="2"/>
      <c r="U19" s="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"/>
      <c r="AH19" s="2"/>
      <c r="AL19" s="76"/>
      <c r="AM19" s="76"/>
      <c r="AP19" s="2"/>
      <c r="AU19" s="2"/>
      <c r="AV19" s="2"/>
      <c r="AW19" s="2"/>
      <c r="AX19" s="2"/>
      <c r="AY19" s="2"/>
      <c r="AZ19" s="2"/>
      <c r="BA19" s="73" t="str">
        <f t="shared" si="0"/>
        <v/>
      </c>
      <c r="BB19" s="73" t="str">
        <f t="shared" si="1"/>
        <v/>
      </c>
      <c r="BC19" s="93" t="str">
        <f t="shared" si="2"/>
        <v/>
      </c>
      <c r="BD19" s="93" t="str">
        <f t="shared" si="3"/>
        <v/>
      </c>
      <c r="BE19" s="2"/>
      <c r="BH19" s="12"/>
      <c r="BS19" s="73">
        <f t="shared" si="4"/>
        <v>0</v>
      </c>
      <c r="BT19" s="73">
        <f t="shared" si="5"/>
        <v>0</v>
      </c>
      <c r="BU19" s="93">
        <f t="shared" si="6"/>
        <v>0</v>
      </c>
      <c r="BV19" s="93">
        <f t="shared" si="7"/>
        <v>0</v>
      </c>
    </row>
    <row r="20" spans="1:75" s="3" customFormat="1" ht="15.75" customHeight="1" x14ac:dyDescent="0.15">
      <c r="A20" s="22" t="s">
        <v>22</v>
      </c>
      <c r="B20" s="37">
        <v>2</v>
      </c>
      <c r="C20" s="46"/>
      <c r="D20" s="37"/>
      <c r="E20" s="65">
        <f t="shared" si="8"/>
        <v>2</v>
      </c>
      <c r="F20" s="64">
        <f t="shared" si="13"/>
        <v>0</v>
      </c>
      <c r="G20" s="37"/>
      <c r="H20" s="35"/>
      <c r="I20" s="30"/>
      <c r="J20" s="37"/>
      <c r="K20" s="46"/>
      <c r="L20" s="37"/>
      <c r="M20" s="65"/>
      <c r="N20" s="64">
        <f t="shared" si="14"/>
        <v>0</v>
      </c>
      <c r="O20" s="37"/>
      <c r="P20" s="35"/>
      <c r="Q20" s="72" t="str">
        <f t="shared" si="12"/>
        <v xml:space="preserve"> </v>
      </c>
      <c r="R20" s="2"/>
      <c r="S20" s="2"/>
      <c r="T20" s="2"/>
      <c r="U20" s="2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"/>
      <c r="AH20" s="2"/>
      <c r="AL20" s="76"/>
      <c r="AM20" s="76"/>
      <c r="AP20" s="2"/>
      <c r="AU20" s="2"/>
      <c r="AV20" s="2"/>
      <c r="AW20" s="2"/>
      <c r="AX20" s="2"/>
      <c r="AY20" s="2"/>
      <c r="AZ20" s="2"/>
      <c r="BA20" s="73" t="str">
        <f>IF($B20+$C20&lt;&gt;$D20+$E20,"El Total de VDRL o RPR reactivos NO es igual a la columna Tipo Examen y Sexo en Sección A.1. ","")</f>
        <v/>
      </c>
      <c r="BB20" s="73" t="str">
        <f>IF($J20+$K20&lt;&gt;$L20+$M20,"El Total de VDRL o RPR reactivos NO es igual a la columna Tipo Examen y Sexo en Sección A.2. ","")</f>
        <v/>
      </c>
      <c r="BC20" s="93" t="str">
        <f>IF($F20&gt;$D20+$E20,"Reactivos de Seccion A.1,no puede  ser mayor que Preocesados","")</f>
        <v/>
      </c>
      <c r="BD20" s="93" t="str">
        <f>IF($N20&gt;$M20+$L20,"Reactivos de Seccion A.2,no puede  ser mayor que Preocesados","")</f>
        <v/>
      </c>
      <c r="BE20" s="2"/>
      <c r="BH20" s="12"/>
      <c r="BS20" s="73">
        <f t="shared" si="4"/>
        <v>0</v>
      </c>
      <c r="BT20" s="73">
        <f t="shared" si="5"/>
        <v>0</v>
      </c>
      <c r="BU20" s="93">
        <f>IF($F20&gt;$D20+$E20,1,0)</f>
        <v>0</v>
      </c>
      <c r="BV20" s="93">
        <f>IF($N20&gt;$M20+$L20,1,0)</f>
        <v>0</v>
      </c>
    </row>
    <row r="21" spans="1:75" s="3" customFormat="1" ht="15.75" customHeight="1" x14ac:dyDescent="0.15">
      <c r="A21" s="19" t="s">
        <v>23</v>
      </c>
      <c r="B21" s="37">
        <v>747</v>
      </c>
      <c r="C21" s="46"/>
      <c r="D21" s="37"/>
      <c r="E21" s="65">
        <f t="shared" si="8"/>
        <v>747</v>
      </c>
      <c r="F21" s="64">
        <f t="shared" si="13"/>
        <v>3</v>
      </c>
      <c r="G21" s="37"/>
      <c r="H21" s="35">
        <v>3</v>
      </c>
      <c r="I21" s="30"/>
      <c r="J21" s="37"/>
      <c r="K21" s="46"/>
      <c r="L21" s="37"/>
      <c r="M21" s="65"/>
      <c r="N21" s="64">
        <f t="shared" si="14"/>
        <v>0</v>
      </c>
      <c r="O21" s="37"/>
      <c r="P21" s="35"/>
      <c r="Q21" s="72" t="str">
        <f t="shared" si="12"/>
        <v xml:space="preserve"> </v>
      </c>
      <c r="R21" s="2"/>
      <c r="S21" s="2"/>
      <c r="T21" s="2"/>
      <c r="U21" s="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"/>
      <c r="AH21" s="2"/>
      <c r="AL21" s="76"/>
      <c r="AM21" s="76"/>
      <c r="AP21" s="2"/>
      <c r="AU21" s="2"/>
      <c r="AV21" s="2"/>
      <c r="AW21" s="2"/>
      <c r="AX21" s="2"/>
      <c r="AY21" s="2"/>
      <c r="AZ21" s="2"/>
      <c r="BA21" s="73" t="str">
        <f t="shared" si="0"/>
        <v/>
      </c>
      <c r="BB21" s="73" t="str">
        <f t="shared" si="1"/>
        <v/>
      </c>
      <c r="BC21" s="93" t="str">
        <f t="shared" ref="BC21:BC26" si="15">IF($F21&gt;$D21+$E21,"Reactivos de Seccion A.1,no puede  ser mayor que Preocesados","")</f>
        <v/>
      </c>
      <c r="BD21" s="93" t="str">
        <f t="shared" ref="BD21:BD26" si="16">IF($N21&gt;$M21+$L21,"Reactivos de Seccion A.2,no puede  ser mayor que Preocesados","")</f>
        <v/>
      </c>
      <c r="BE21" s="2"/>
      <c r="BH21" s="12"/>
      <c r="BS21" s="73">
        <f t="shared" si="4"/>
        <v>0</v>
      </c>
      <c r="BT21" s="73">
        <f t="shared" si="5"/>
        <v>0</v>
      </c>
      <c r="BU21" s="93">
        <f t="shared" ref="BU21:BU26" si="17">IF($F21&gt;$D21+$E21,1,0)</f>
        <v>0</v>
      </c>
      <c r="BV21" s="93">
        <f t="shared" ref="BV21:BV26" si="18">IF($N21&gt;$M21+$L21,1,0)</f>
        <v>0</v>
      </c>
    </row>
    <row r="22" spans="1:75" s="3" customFormat="1" ht="15.75" customHeight="1" x14ac:dyDescent="0.15">
      <c r="A22" s="19" t="s">
        <v>24</v>
      </c>
      <c r="B22" s="37">
        <v>33</v>
      </c>
      <c r="C22" s="46"/>
      <c r="D22" s="37">
        <v>12</v>
      </c>
      <c r="E22" s="65">
        <v>21</v>
      </c>
      <c r="F22" s="64">
        <f t="shared" si="13"/>
        <v>14</v>
      </c>
      <c r="G22" s="37">
        <v>1</v>
      </c>
      <c r="H22" s="35">
        <v>13</v>
      </c>
      <c r="I22" s="30"/>
      <c r="J22" s="37"/>
      <c r="K22" s="46"/>
      <c r="L22" s="37"/>
      <c r="M22" s="65"/>
      <c r="N22" s="64">
        <f t="shared" si="14"/>
        <v>0</v>
      </c>
      <c r="O22" s="37"/>
      <c r="P22" s="35"/>
      <c r="Q22" s="72" t="str">
        <f t="shared" si="12"/>
        <v xml:space="preserve"> </v>
      </c>
      <c r="R22" s="2"/>
      <c r="S22" s="2"/>
      <c r="T22" s="2"/>
      <c r="U22" s="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"/>
      <c r="AH22" s="2"/>
      <c r="AL22" s="76"/>
      <c r="AM22" s="76"/>
      <c r="AP22" s="2"/>
      <c r="AU22" s="2"/>
      <c r="AV22" s="2"/>
      <c r="AW22" s="2"/>
      <c r="AX22" s="2"/>
      <c r="AY22" s="2"/>
      <c r="AZ22" s="2"/>
      <c r="BA22" s="73" t="str">
        <f t="shared" si="0"/>
        <v/>
      </c>
      <c r="BB22" s="73" t="str">
        <f t="shared" si="1"/>
        <v/>
      </c>
      <c r="BC22" s="93" t="str">
        <f t="shared" si="15"/>
        <v/>
      </c>
      <c r="BD22" s="93" t="str">
        <f t="shared" si="16"/>
        <v/>
      </c>
      <c r="BE22" s="2"/>
      <c r="BH22" s="12"/>
      <c r="BS22" s="73">
        <f t="shared" si="4"/>
        <v>0</v>
      </c>
      <c r="BT22" s="73">
        <f t="shared" si="5"/>
        <v>0</v>
      </c>
      <c r="BU22" s="93">
        <f t="shared" si="17"/>
        <v>0</v>
      </c>
      <c r="BV22" s="93">
        <f t="shared" si="18"/>
        <v>0</v>
      </c>
    </row>
    <row r="23" spans="1:75" s="3" customFormat="1" ht="15.75" customHeight="1" x14ac:dyDescent="0.15">
      <c r="A23" s="19" t="s">
        <v>25</v>
      </c>
      <c r="B23" s="37">
        <v>179</v>
      </c>
      <c r="C23" s="46"/>
      <c r="D23" s="37">
        <v>86</v>
      </c>
      <c r="E23" s="65">
        <v>93</v>
      </c>
      <c r="F23" s="64">
        <f t="shared" si="13"/>
        <v>0</v>
      </c>
      <c r="G23" s="37"/>
      <c r="H23" s="35"/>
      <c r="I23" s="30"/>
      <c r="J23" s="37"/>
      <c r="K23" s="46"/>
      <c r="L23" s="37"/>
      <c r="M23" s="65"/>
      <c r="N23" s="64">
        <f t="shared" si="14"/>
        <v>0</v>
      </c>
      <c r="O23" s="37"/>
      <c r="P23" s="35"/>
      <c r="Q23" s="72" t="str">
        <f t="shared" si="12"/>
        <v xml:space="preserve"> </v>
      </c>
      <c r="R23" s="2"/>
      <c r="S23" s="2"/>
      <c r="T23" s="2"/>
      <c r="U23" s="2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"/>
      <c r="AH23" s="2"/>
      <c r="AL23" s="76"/>
      <c r="AM23" s="76"/>
      <c r="AP23" s="2"/>
      <c r="AU23" s="2"/>
      <c r="AV23" s="2"/>
      <c r="AW23" s="2"/>
      <c r="AX23" s="2"/>
      <c r="AY23" s="2"/>
      <c r="AZ23" s="2"/>
      <c r="BA23" s="73" t="str">
        <f t="shared" si="0"/>
        <v/>
      </c>
      <c r="BB23" s="73" t="str">
        <f t="shared" si="1"/>
        <v/>
      </c>
      <c r="BC23" s="93" t="str">
        <f t="shared" si="15"/>
        <v/>
      </c>
      <c r="BD23" s="93" t="str">
        <f t="shared" si="16"/>
        <v/>
      </c>
      <c r="BE23" s="2"/>
      <c r="BH23" s="12"/>
      <c r="BS23" s="73">
        <f t="shared" si="4"/>
        <v>0</v>
      </c>
      <c r="BT23" s="73">
        <f t="shared" si="5"/>
        <v>0</v>
      </c>
      <c r="BU23" s="93">
        <f t="shared" si="17"/>
        <v>0</v>
      </c>
      <c r="BV23" s="93">
        <f t="shared" si="18"/>
        <v>0</v>
      </c>
    </row>
    <row r="24" spans="1:75" s="3" customFormat="1" ht="15.75" customHeight="1" x14ac:dyDescent="0.15">
      <c r="A24" s="19" t="s">
        <v>26</v>
      </c>
      <c r="B24" s="37"/>
      <c r="C24" s="46"/>
      <c r="D24" s="37"/>
      <c r="E24" s="65"/>
      <c r="F24" s="64">
        <f t="shared" si="13"/>
        <v>0</v>
      </c>
      <c r="G24" s="37"/>
      <c r="H24" s="35"/>
      <c r="I24" s="30"/>
      <c r="J24" s="37"/>
      <c r="K24" s="46"/>
      <c r="L24" s="37"/>
      <c r="M24" s="65"/>
      <c r="N24" s="64">
        <f t="shared" si="14"/>
        <v>0</v>
      </c>
      <c r="O24" s="37"/>
      <c r="P24" s="35"/>
      <c r="Q24" s="72" t="str">
        <f t="shared" si="12"/>
        <v xml:space="preserve"> </v>
      </c>
      <c r="R24" s="2"/>
      <c r="S24" s="2"/>
      <c r="T24" s="2"/>
      <c r="U24" s="2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"/>
      <c r="AH24" s="2"/>
      <c r="AL24" s="76"/>
      <c r="AM24" s="76"/>
      <c r="AP24" s="2"/>
      <c r="AU24" s="2"/>
      <c r="AV24" s="2"/>
      <c r="AW24" s="2"/>
      <c r="AX24" s="2"/>
      <c r="AY24" s="2"/>
      <c r="AZ24" s="2"/>
      <c r="BA24" s="73" t="str">
        <f t="shared" si="0"/>
        <v/>
      </c>
      <c r="BB24" s="73" t="str">
        <f t="shared" si="1"/>
        <v/>
      </c>
      <c r="BC24" s="93" t="str">
        <f t="shared" si="15"/>
        <v/>
      </c>
      <c r="BD24" s="93" t="str">
        <f t="shared" si="16"/>
        <v/>
      </c>
      <c r="BE24" s="2"/>
      <c r="BH24" s="12"/>
      <c r="BS24" s="73">
        <f t="shared" si="4"/>
        <v>0</v>
      </c>
      <c r="BT24" s="73">
        <f t="shared" si="5"/>
        <v>0</v>
      </c>
      <c r="BU24" s="93">
        <f t="shared" si="17"/>
        <v>0</v>
      </c>
      <c r="BV24" s="93">
        <f t="shared" si="18"/>
        <v>0</v>
      </c>
    </row>
    <row r="25" spans="1:75" s="3" customFormat="1" ht="15.75" customHeight="1" x14ac:dyDescent="0.15">
      <c r="A25" s="19" t="s">
        <v>27</v>
      </c>
      <c r="B25" s="37"/>
      <c r="C25" s="46"/>
      <c r="D25" s="37"/>
      <c r="E25" s="65"/>
      <c r="F25" s="64">
        <f t="shared" si="13"/>
        <v>0</v>
      </c>
      <c r="G25" s="37"/>
      <c r="H25" s="35"/>
      <c r="I25" s="30"/>
      <c r="J25" s="37"/>
      <c r="K25" s="46"/>
      <c r="L25" s="37"/>
      <c r="M25" s="65"/>
      <c r="N25" s="64">
        <f t="shared" si="14"/>
        <v>0</v>
      </c>
      <c r="O25" s="37"/>
      <c r="P25" s="35"/>
      <c r="Q25" s="72" t="str">
        <f t="shared" si="12"/>
        <v xml:space="preserve"> </v>
      </c>
      <c r="R25" s="2"/>
      <c r="S25" s="2"/>
      <c r="T25" s="2"/>
      <c r="U25" s="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"/>
      <c r="AH25" s="2"/>
      <c r="AL25" s="76"/>
      <c r="AM25" s="76"/>
      <c r="AP25" s="2"/>
      <c r="AU25" s="2"/>
      <c r="AV25" s="2"/>
      <c r="AW25" s="2"/>
      <c r="AX25" s="2"/>
      <c r="AY25" s="2"/>
      <c r="AZ25" s="2"/>
      <c r="BA25" s="73" t="str">
        <f t="shared" si="0"/>
        <v/>
      </c>
      <c r="BB25" s="73" t="str">
        <f t="shared" si="1"/>
        <v/>
      </c>
      <c r="BC25" s="93" t="str">
        <f t="shared" si="15"/>
        <v/>
      </c>
      <c r="BD25" s="93" t="str">
        <f t="shared" si="16"/>
        <v/>
      </c>
      <c r="BE25" s="2"/>
      <c r="BH25" s="12"/>
      <c r="BS25" s="73">
        <f t="shared" si="4"/>
        <v>0</v>
      </c>
      <c r="BT25" s="73">
        <f t="shared" si="5"/>
        <v>0</v>
      </c>
      <c r="BU25" s="93">
        <f t="shared" si="17"/>
        <v>0</v>
      </c>
      <c r="BV25" s="93">
        <f t="shared" si="18"/>
        <v>0</v>
      </c>
    </row>
    <row r="26" spans="1:75" s="3" customFormat="1" ht="15.75" customHeight="1" x14ac:dyDescent="0.15">
      <c r="A26" s="27" t="s">
        <v>28</v>
      </c>
      <c r="B26" s="39"/>
      <c r="C26" s="57"/>
      <c r="D26" s="39"/>
      <c r="E26" s="66"/>
      <c r="F26" s="67">
        <f t="shared" si="13"/>
        <v>0</v>
      </c>
      <c r="G26" s="39"/>
      <c r="H26" s="41"/>
      <c r="I26" s="30"/>
      <c r="J26" s="39"/>
      <c r="K26" s="57"/>
      <c r="L26" s="39"/>
      <c r="M26" s="66"/>
      <c r="N26" s="67">
        <f t="shared" si="14"/>
        <v>0</v>
      </c>
      <c r="O26" s="39"/>
      <c r="P26" s="41"/>
      <c r="Q26" s="72" t="str">
        <f t="shared" si="12"/>
        <v xml:space="preserve"> </v>
      </c>
      <c r="R26" s="2"/>
      <c r="S26" s="2"/>
      <c r="T26" s="2"/>
      <c r="U26" s="2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"/>
      <c r="AH26" s="2"/>
      <c r="AL26" s="76"/>
      <c r="AM26" s="76"/>
      <c r="AP26" s="2"/>
      <c r="AU26" s="2"/>
      <c r="AV26" s="2"/>
      <c r="AW26" s="2"/>
      <c r="AX26" s="2"/>
      <c r="AY26" s="2"/>
      <c r="AZ26" s="2"/>
      <c r="BA26" s="73" t="str">
        <f t="shared" si="0"/>
        <v/>
      </c>
      <c r="BB26" s="73" t="str">
        <f t="shared" si="1"/>
        <v/>
      </c>
      <c r="BC26" s="93" t="str">
        <f t="shared" si="15"/>
        <v/>
      </c>
      <c r="BD26" s="93" t="str">
        <f t="shared" si="16"/>
        <v/>
      </c>
      <c r="BE26" s="2"/>
      <c r="BH26" s="12"/>
      <c r="BS26" s="73">
        <f t="shared" si="4"/>
        <v>0</v>
      </c>
      <c r="BT26" s="73">
        <f t="shared" si="5"/>
        <v>0</v>
      </c>
      <c r="BU26" s="93">
        <f t="shared" si="17"/>
        <v>0</v>
      </c>
      <c r="BV26" s="93">
        <f t="shared" si="18"/>
        <v>0</v>
      </c>
    </row>
    <row r="27" spans="1:75" s="2" customFormat="1" ht="30" customHeight="1" x14ac:dyDescent="0.2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10"/>
      <c r="L27" s="10"/>
      <c r="M27" s="10"/>
      <c r="N27" s="10"/>
      <c r="O27" s="10"/>
      <c r="AL27" s="3"/>
      <c r="AM27" s="76"/>
      <c r="AN27" s="3"/>
      <c r="AO27" s="3"/>
      <c r="BJ27" s="6"/>
    </row>
    <row r="28" spans="1:75" s="3" customFormat="1" ht="15.75" customHeight="1" x14ac:dyDescent="0.15">
      <c r="A28" s="202" t="s">
        <v>30</v>
      </c>
      <c r="B28" s="195"/>
      <c r="C28" s="168" t="s">
        <v>31</v>
      </c>
      <c r="D28" s="190"/>
      <c r="E28" s="169"/>
      <c r="F28" s="192" t="s">
        <v>32</v>
      </c>
      <c r="G28" s="192"/>
      <c r="H28" s="192"/>
      <c r="I28" s="192" t="s">
        <v>33</v>
      </c>
      <c r="J28" s="192"/>
      <c r="K28" s="192"/>
      <c r="L28" s="192" t="s">
        <v>34</v>
      </c>
      <c r="M28" s="192"/>
      <c r="N28" s="192"/>
      <c r="O28" s="192" t="s">
        <v>35</v>
      </c>
      <c r="P28" s="192"/>
      <c r="Q28" s="192"/>
      <c r="R28" s="2"/>
      <c r="AJ28" s="2"/>
      <c r="AK28" s="2"/>
      <c r="AM28" s="76"/>
      <c r="AP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K28" s="12"/>
      <c r="BL28" s="12"/>
      <c r="BM28" s="12"/>
      <c r="BN28" s="12"/>
      <c r="BO28" s="12"/>
      <c r="BP28" s="12"/>
      <c r="BQ28" s="12"/>
      <c r="BR28" s="12"/>
    </row>
    <row r="29" spans="1:75" s="3" customFormat="1" ht="27" customHeight="1" x14ac:dyDescent="0.15">
      <c r="A29" s="205"/>
      <c r="B29" s="196"/>
      <c r="C29" s="148" t="s">
        <v>36</v>
      </c>
      <c r="D29" s="11" t="s">
        <v>37</v>
      </c>
      <c r="E29" s="145" t="s">
        <v>38</v>
      </c>
      <c r="F29" s="148" t="s">
        <v>36</v>
      </c>
      <c r="G29" s="11" t="s">
        <v>37</v>
      </c>
      <c r="H29" s="145" t="s">
        <v>38</v>
      </c>
      <c r="I29" s="148" t="s">
        <v>36</v>
      </c>
      <c r="J29" s="11" t="s">
        <v>37</v>
      </c>
      <c r="K29" s="145" t="s">
        <v>38</v>
      </c>
      <c r="L29" s="148" t="s">
        <v>36</v>
      </c>
      <c r="M29" s="11" t="s">
        <v>37</v>
      </c>
      <c r="N29" s="145" t="s">
        <v>38</v>
      </c>
      <c r="O29" s="148" t="s">
        <v>36</v>
      </c>
      <c r="P29" s="11" t="s">
        <v>37</v>
      </c>
      <c r="Q29" s="145" t="s">
        <v>38</v>
      </c>
      <c r="R29" s="2"/>
      <c r="AJ29" s="31"/>
      <c r="AK29" s="31"/>
      <c r="AM29" s="76"/>
      <c r="AP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K29" s="12"/>
      <c r="BL29" s="12"/>
      <c r="BM29" s="12"/>
      <c r="BN29" s="12"/>
      <c r="BO29" s="12"/>
      <c r="BP29" s="12"/>
      <c r="BQ29" s="12"/>
      <c r="BR29" s="12"/>
    </row>
    <row r="30" spans="1:75" s="3" customFormat="1" ht="15.75" customHeight="1" x14ac:dyDescent="0.15">
      <c r="A30" s="200" t="s">
        <v>39</v>
      </c>
      <c r="B30" s="201"/>
      <c r="C30" s="44"/>
      <c r="D30" s="45"/>
      <c r="E30" s="58"/>
      <c r="F30" s="44"/>
      <c r="G30" s="45"/>
      <c r="H30" s="58"/>
      <c r="I30" s="44"/>
      <c r="J30" s="45"/>
      <c r="K30" s="58"/>
      <c r="L30" s="44"/>
      <c r="M30" s="45"/>
      <c r="N30" s="58"/>
      <c r="O30" s="44"/>
      <c r="P30" s="45"/>
      <c r="Q30" s="58"/>
      <c r="R30" s="72" t="str">
        <f>$BA30&amp;" "&amp;$BB30&amp;""&amp;$BC30&amp;""&amp;$BD30&amp;""&amp;$BE30&amp;""&amp;$BF30&amp;""</f>
        <v xml:space="preserve"> </v>
      </c>
      <c r="AJ30" s="31"/>
      <c r="AK30" s="31"/>
      <c r="AM30" s="76"/>
      <c r="AP30" s="2"/>
      <c r="AU30" s="2"/>
      <c r="AV30" s="2"/>
      <c r="AW30" s="2"/>
      <c r="AX30" s="2"/>
      <c r="AY30" s="2"/>
      <c r="AZ30" s="2"/>
      <c r="BA30" s="73" t="str">
        <f>IF($D30&lt;=$C30,""," Los exámenes Reactivos de Hepatitis B NO DEBEN ser mayor a los exámenes Procesados ")</f>
        <v/>
      </c>
      <c r="BB30" s="73" t="str">
        <f>IF($G30&lt;=$F30,""," Los exámenes Reactivos de Hepatitis C NO DEBEN ser mayor a los exámenes Procesados. ")</f>
        <v/>
      </c>
      <c r="BC30" s="73" t="str">
        <f>IF($J30&lt;=$I30,""," Los exámenes Reactivos de Chagas NO DEBEN ser mayor a los exámenes Procesados. ")</f>
        <v/>
      </c>
      <c r="BD30" s="73" t="str">
        <f>IF($M30&lt;=$L30,""," Los exámenes Reactivos de HTLV1 NO DEBEN ser mayor a los exámenes Procesados. ")</f>
        <v/>
      </c>
      <c r="BE30" s="73" t="str">
        <f>IF($P30&lt;=$O30,""," Los exámenes Reactivos de Sífilis NO DEBEN ser mayor a los exámenes Procesados. ")</f>
        <v/>
      </c>
      <c r="BK30" s="12"/>
      <c r="BL30" s="12"/>
      <c r="BM30" s="12"/>
      <c r="BN30" s="12"/>
      <c r="BO30" s="12"/>
      <c r="BP30" s="12"/>
      <c r="BQ30" s="12"/>
      <c r="BR30" s="12"/>
      <c r="BS30" s="79">
        <f>IF($D30&lt;=$C30,0,1)</f>
        <v>0</v>
      </c>
      <c r="BT30" s="79">
        <f>IF($G30&lt;=$F30,0,1)</f>
        <v>0</v>
      </c>
      <c r="BU30" s="79">
        <f>IF($J30&lt;=$I30,0,1)</f>
        <v>0</v>
      </c>
      <c r="BV30" s="79">
        <f>IF($M30&lt;=$L30,0,1)</f>
        <v>0</v>
      </c>
      <c r="BW30" s="79">
        <f>IF($P30&lt;=$O30,0,1)</f>
        <v>0</v>
      </c>
    </row>
    <row r="31" spans="1:75" s="3" customFormat="1" ht="15.75" customHeight="1" x14ac:dyDescent="0.15">
      <c r="A31" s="197" t="s">
        <v>40</v>
      </c>
      <c r="B31" s="34" t="s">
        <v>41</v>
      </c>
      <c r="C31" s="54"/>
      <c r="D31" s="55"/>
      <c r="E31" s="58"/>
      <c r="F31" s="54"/>
      <c r="G31" s="55"/>
      <c r="H31" s="58"/>
      <c r="I31" s="54"/>
      <c r="J31" s="55"/>
      <c r="K31" s="58"/>
      <c r="L31" s="54"/>
      <c r="M31" s="55"/>
      <c r="N31" s="58"/>
      <c r="O31" s="54"/>
      <c r="P31" s="55"/>
      <c r="Q31" s="58"/>
      <c r="R31" s="94" t="str">
        <f>$BA31&amp;" "&amp;$BB31&amp;""&amp;" "&amp;$BC31&amp;""&amp;" "&amp;$BD31&amp;""&amp;" "&amp;$BE31</f>
        <v xml:space="preserve">    </v>
      </c>
      <c r="AJ31" s="31"/>
      <c r="AK31" s="31"/>
      <c r="AM31" s="76"/>
      <c r="AP31" s="2"/>
      <c r="AU31" s="2"/>
      <c r="AV31" s="2"/>
      <c r="AW31" s="2"/>
      <c r="AX31" s="2"/>
      <c r="AY31" s="2"/>
      <c r="AZ31" s="2"/>
      <c r="BA31" s="73" t="str">
        <f>IF($D31&lt;=$C31,""," Los exámenes Reactivos de Hepatitis B NO DEBEN ser mayor a los exámenes Procesados ")</f>
        <v/>
      </c>
      <c r="BB31" s="73" t="str">
        <f>IF($G31&lt;=$F31,""," Los exámenes Reactivos de Hepatitis C NO DEBEN ser mayor a los exámenes Procesados. ")</f>
        <v/>
      </c>
      <c r="BC31" s="73" t="str">
        <f>IF($J31&lt;=$I31,""," Los exámenes Reactivos de Chagas NO DEBEN ser mayor a los exámenes Procesados. ")</f>
        <v/>
      </c>
      <c r="BD31" s="73" t="str">
        <f>IF($M31&lt;=$L31,""," Los exámenes Reactivos de HTLV1 NO DEBEN ser mayor a los exámenes Procesados. ")</f>
        <v/>
      </c>
      <c r="BE31" s="73" t="str">
        <f>IF($P31&lt;=$O31,""," Los exámenes Reactivos de Sífilis NO DEBEN ser mayor a los exámenes Procesados. ")</f>
        <v/>
      </c>
      <c r="BK31" s="12"/>
      <c r="BL31" s="12"/>
      <c r="BM31" s="12"/>
      <c r="BN31" s="12"/>
      <c r="BO31" s="12"/>
      <c r="BP31" s="12"/>
      <c r="BQ31" s="12"/>
      <c r="BR31" s="12"/>
      <c r="BS31" s="79">
        <f>IF($D31&lt;=$C31,0,1)</f>
        <v>0</v>
      </c>
      <c r="BT31" s="79">
        <f>IF($G31&lt;=$F31,0,1)</f>
        <v>0</v>
      </c>
      <c r="BU31" s="79">
        <f>IF($J31&lt;=$I31,0,1)</f>
        <v>0</v>
      </c>
      <c r="BV31" s="79">
        <f>IF($M31&lt;=$L31,0,1)</f>
        <v>0</v>
      </c>
      <c r="BW31" s="79">
        <f>IF($P31&lt;=$O31,0,1)</f>
        <v>0</v>
      </c>
    </row>
    <row r="32" spans="1:75" s="3" customFormat="1" ht="15.75" customHeight="1" x14ac:dyDescent="0.15">
      <c r="A32" s="197"/>
      <c r="B32" s="34" t="s">
        <v>42</v>
      </c>
      <c r="C32" s="54"/>
      <c r="D32" s="55"/>
      <c r="E32" s="58"/>
      <c r="F32" s="54"/>
      <c r="G32" s="55"/>
      <c r="H32" s="58"/>
      <c r="I32" s="54"/>
      <c r="J32" s="55"/>
      <c r="K32" s="58"/>
      <c r="L32" s="54"/>
      <c r="M32" s="55"/>
      <c r="N32" s="58"/>
      <c r="O32" s="54"/>
      <c r="P32" s="55"/>
      <c r="Q32" s="58"/>
      <c r="R32" s="72" t="str">
        <f>$BA32&amp;" "&amp;$BB32&amp;""&amp;" "&amp;$BC32&amp;""&amp;" "&amp;$BD32&amp;""&amp;" "&amp;$BE32</f>
        <v xml:space="preserve">    </v>
      </c>
      <c r="AJ32" s="31"/>
      <c r="AK32" s="31"/>
      <c r="AM32" s="76"/>
      <c r="AP32" s="2"/>
      <c r="AU32" s="2"/>
      <c r="AV32" s="2"/>
      <c r="AW32" s="2"/>
      <c r="AX32" s="2"/>
      <c r="AY32" s="2"/>
      <c r="AZ32" s="2"/>
      <c r="BA32" s="73" t="str">
        <f>IF($D32&lt;=$C32,""," Los exámenes Reactivos de Hepatitis B NO DEBEN ser mayor a los exámenes Procesados ")</f>
        <v/>
      </c>
      <c r="BB32" s="73" t="str">
        <f>IF($G32&lt;=$F32,""," Los exámenes Reactivos de Hepatitis C NO DEBEN ser mayor a los exámenes Procesados. ")</f>
        <v/>
      </c>
      <c r="BC32" s="73" t="str">
        <f>IF($J32&lt;=$I32,""," Los exámenes Reactivos de Chagas NO DEBEN ser mayor a los exámenes Procesados. ")</f>
        <v/>
      </c>
      <c r="BD32" s="73" t="str">
        <f>IF($M32&lt;=$L32,""," Los exámenes Reactivos de HTLV1 NO DEBEN ser mayor a los exámenes Procesados. ")</f>
        <v/>
      </c>
      <c r="BE32" s="73" t="str">
        <f>IF($P32&lt;=$O32,""," Los exámenes Reactivos de Sífilis NO DEBEN ser mayor a los exámenes Procesados. ")</f>
        <v/>
      </c>
      <c r="BK32" s="12"/>
      <c r="BL32" s="12"/>
      <c r="BM32" s="12"/>
      <c r="BN32" s="12"/>
      <c r="BO32" s="12"/>
      <c r="BP32" s="12"/>
      <c r="BQ32" s="12"/>
      <c r="BR32" s="12"/>
      <c r="BS32" s="79">
        <f>IF($D32&lt;=$C32,0,1)</f>
        <v>0</v>
      </c>
      <c r="BT32" s="79">
        <f>IF($G32&lt;=$F32,0,1)</f>
        <v>0</v>
      </c>
      <c r="BU32" s="79">
        <f>IF($J32&lt;=$I32,0,1)</f>
        <v>0</v>
      </c>
      <c r="BV32" s="79">
        <f>IF($M32&lt;=$L32,0,1)</f>
        <v>0</v>
      </c>
      <c r="BW32" s="79">
        <f>IF($P32&lt;=$O32,0,1)</f>
        <v>0</v>
      </c>
    </row>
    <row r="33" spans="1:88" s="3" customFormat="1" ht="18" customHeight="1" x14ac:dyDescent="0.15">
      <c r="A33" s="197"/>
      <c r="B33" s="34" t="s">
        <v>43</v>
      </c>
      <c r="C33" s="54"/>
      <c r="D33" s="55"/>
      <c r="E33" s="58"/>
      <c r="F33" s="54"/>
      <c r="G33" s="55"/>
      <c r="H33" s="58"/>
      <c r="I33" s="54"/>
      <c r="J33" s="55"/>
      <c r="K33" s="58"/>
      <c r="L33" s="54"/>
      <c r="M33" s="55"/>
      <c r="N33" s="58"/>
      <c r="O33" s="54"/>
      <c r="P33" s="55"/>
      <c r="Q33" s="58"/>
      <c r="R33" s="72" t="str">
        <f>$BA33&amp;" "&amp;$BB33&amp;""&amp;" "&amp;$BC33&amp;""&amp;" "&amp;$BD33&amp;""&amp;" "&amp;$BE33</f>
        <v xml:space="preserve">    </v>
      </c>
      <c r="AJ33" s="31"/>
      <c r="AK33" s="31"/>
      <c r="AM33" s="76"/>
      <c r="AP33" s="2"/>
      <c r="AU33" s="2"/>
      <c r="AV33" s="2"/>
      <c r="AW33" s="2"/>
      <c r="AX33" s="2"/>
      <c r="AY33" s="2"/>
      <c r="AZ33" s="2"/>
      <c r="BA33" s="73" t="str">
        <f>IF($D33&lt;=$C33,""," Los exámenes Reactivos de Hepatitis B NO DEBEN ser mayor a los exámenes Procesados ")</f>
        <v/>
      </c>
      <c r="BB33" s="73" t="str">
        <f>IF($G33&lt;=$F33,""," Los exámenes Reactivos de Hepatitis C NO DEBEN ser mayor a los exámenes Procesados. ")</f>
        <v/>
      </c>
      <c r="BC33" s="73" t="str">
        <f>IF($J33&lt;=$I33,""," Los exámenes Reactivos de Chagas NO DEBEN ser mayor a los exámenes Procesados. ")</f>
        <v/>
      </c>
      <c r="BD33" s="73" t="str">
        <f>IF($M33&lt;=$L33,""," Los exámenes Reactivos de HTLV1 NO DEBEN ser mayor a los exámenes Procesados. ")</f>
        <v/>
      </c>
      <c r="BE33" s="73" t="str">
        <f>IF($P33&lt;=$O33,""," Los exámenes Reactivos de Sífilis NO DEBEN ser mayor a los exámenes Procesados. ")</f>
        <v/>
      </c>
      <c r="BK33" s="12"/>
      <c r="BL33" s="12"/>
      <c r="BM33" s="12"/>
      <c r="BN33" s="12"/>
      <c r="BO33" s="12"/>
      <c r="BP33" s="12"/>
      <c r="BQ33" s="12"/>
      <c r="BR33" s="12"/>
      <c r="BS33" s="79">
        <f>IF($D33&lt;=$C33,0,1)</f>
        <v>0</v>
      </c>
      <c r="BT33" s="79">
        <f>IF($G33&lt;=$F33,0,1)</f>
        <v>0</v>
      </c>
      <c r="BU33" s="79">
        <f>IF($J33&lt;=$I33,0,1)</f>
        <v>0</v>
      </c>
      <c r="BV33" s="79">
        <f>IF($M33&lt;=$L33,0,1)</f>
        <v>0</v>
      </c>
      <c r="BW33" s="79">
        <f>IF($P33&lt;=$O33,0,1)</f>
        <v>0</v>
      </c>
    </row>
    <row r="34" spans="1:88" s="3" customFormat="1" ht="15.75" customHeight="1" x14ac:dyDescent="0.15">
      <c r="A34" s="198" t="s">
        <v>27</v>
      </c>
      <c r="B34" s="199"/>
      <c r="C34" s="60"/>
      <c r="D34" s="61"/>
      <c r="E34" s="68"/>
      <c r="F34" s="60"/>
      <c r="G34" s="61"/>
      <c r="H34" s="68"/>
      <c r="I34" s="60"/>
      <c r="J34" s="61"/>
      <c r="K34" s="68"/>
      <c r="L34" s="60"/>
      <c r="M34" s="61"/>
      <c r="N34" s="68"/>
      <c r="O34" s="60"/>
      <c r="P34" s="61"/>
      <c r="Q34" s="68"/>
      <c r="R34" s="72" t="str">
        <f>$BA34&amp;" "&amp;$BB34&amp;""&amp;" "&amp;$BC34&amp;""&amp;" "&amp;$BD34&amp;""&amp;" "&amp;$BE34</f>
        <v xml:space="preserve">    </v>
      </c>
      <c r="AJ34" s="31"/>
      <c r="AK34" s="31"/>
      <c r="AP34" s="2"/>
      <c r="AU34" s="2"/>
      <c r="AV34" s="2"/>
      <c r="AW34" s="2"/>
      <c r="AX34" s="2"/>
      <c r="AY34" s="2"/>
      <c r="AZ34" s="2"/>
      <c r="BA34" s="73" t="str">
        <f>IF($D34&lt;=$C34,""," Los exámenes Reactivos de Hepatitis B NO DEBEN ser mayor a los exámenes Procesados ")</f>
        <v/>
      </c>
      <c r="BB34" s="73" t="str">
        <f>IF($G34&lt;=$F34,""," Los exámenes Reactivos de Hepatitis C NO DEBEN ser mayor a los exámenes Procesados. ")</f>
        <v/>
      </c>
      <c r="BC34" s="73" t="str">
        <f>IF($J34&lt;=$I34,""," Los exámenes Reactivos de Chagas NO DEBEN ser mayor a los exámenes Procesados. ")</f>
        <v/>
      </c>
      <c r="BD34" s="73" t="str">
        <f>IF($M34&lt;=$L34,""," Los exámenes Reactivos de HTLV1 NO DEBEN ser mayor a los exámenes Procesados. ")</f>
        <v/>
      </c>
      <c r="BE34" s="73" t="str">
        <f>IF($P34&lt;=$O34,""," Los exámenes Reactivos de Sífilis NO DEBEN ser mayor a los exámenes Procesados. ")</f>
        <v/>
      </c>
      <c r="BK34" s="12"/>
      <c r="BL34" s="12"/>
      <c r="BM34" s="12"/>
      <c r="BN34" s="12"/>
      <c r="BO34" s="12"/>
      <c r="BP34" s="12"/>
      <c r="BQ34" s="12"/>
      <c r="BR34" s="12"/>
      <c r="BS34" s="79">
        <f>IF($D34&lt;=$C34,0,1)</f>
        <v>0</v>
      </c>
      <c r="BT34" s="79">
        <f>IF($G34&lt;=$F34,0,1)</f>
        <v>0</v>
      </c>
      <c r="BU34" s="79">
        <f>IF($J34&lt;=$I34,0,1)</f>
        <v>0</v>
      </c>
      <c r="BV34" s="79">
        <f>IF($M34&lt;=$L34,0,1)</f>
        <v>0</v>
      </c>
      <c r="BW34" s="79">
        <f>IF($P34&lt;=$O34,0,1)</f>
        <v>0</v>
      </c>
    </row>
    <row r="35" spans="1:88" s="3" customFormat="1" ht="30" customHeight="1" x14ac:dyDescent="0.2">
      <c r="A35" s="33" t="s">
        <v>44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95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7"/>
      <c r="AG35" s="77"/>
      <c r="AH35" s="77"/>
      <c r="AI35" s="77"/>
      <c r="AJ35" s="31"/>
      <c r="AK35" s="31"/>
      <c r="AP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12"/>
      <c r="BL35" s="12"/>
      <c r="BM35" s="12"/>
      <c r="BN35" s="12"/>
      <c r="BO35" s="12"/>
      <c r="BP35" s="12"/>
      <c r="BQ35" s="12"/>
      <c r="BR35" s="12"/>
    </row>
    <row r="36" spans="1:88" s="3" customFormat="1" ht="15.75" customHeight="1" x14ac:dyDescent="0.15">
      <c r="A36" s="202" t="s">
        <v>30</v>
      </c>
      <c r="B36" s="195"/>
      <c r="C36" s="168" t="s">
        <v>31</v>
      </c>
      <c r="D36" s="190"/>
      <c r="E36" s="169"/>
      <c r="F36" s="192" t="s">
        <v>32</v>
      </c>
      <c r="G36" s="192"/>
      <c r="H36" s="192"/>
      <c r="I36" s="192" t="s">
        <v>33</v>
      </c>
      <c r="J36" s="192"/>
      <c r="K36" s="192"/>
      <c r="L36" s="192" t="s">
        <v>34</v>
      </c>
      <c r="M36" s="192"/>
      <c r="N36" s="192"/>
      <c r="O36" s="192" t="s">
        <v>35</v>
      </c>
      <c r="P36" s="192"/>
      <c r="Q36" s="192"/>
      <c r="R36" s="32"/>
      <c r="S36" s="95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77"/>
      <c r="AG36" s="77"/>
      <c r="AH36" s="77"/>
      <c r="AI36" s="77"/>
      <c r="AJ36" s="31"/>
      <c r="AK36" s="31"/>
      <c r="AP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12"/>
      <c r="BL36" s="12"/>
      <c r="BM36" s="12"/>
      <c r="BN36" s="12"/>
      <c r="BO36" s="12"/>
      <c r="BP36" s="12"/>
      <c r="BQ36" s="12"/>
      <c r="BR36" s="12"/>
    </row>
    <row r="37" spans="1:88" s="3" customFormat="1" ht="15.75" customHeight="1" x14ac:dyDescent="0.15">
      <c r="A37" s="205"/>
      <c r="B37" s="196"/>
      <c r="C37" s="148" t="s">
        <v>36</v>
      </c>
      <c r="D37" s="11" t="s">
        <v>37</v>
      </c>
      <c r="E37" s="145" t="s">
        <v>38</v>
      </c>
      <c r="F37" s="148" t="s">
        <v>36</v>
      </c>
      <c r="G37" s="11" t="s">
        <v>37</v>
      </c>
      <c r="H37" s="145" t="s">
        <v>38</v>
      </c>
      <c r="I37" s="148" t="s">
        <v>36</v>
      </c>
      <c r="J37" s="11" t="s">
        <v>37</v>
      </c>
      <c r="K37" s="145" t="s">
        <v>38</v>
      </c>
      <c r="L37" s="148" t="s">
        <v>36</v>
      </c>
      <c r="M37" s="11" t="s">
        <v>37</v>
      </c>
      <c r="N37" s="145" t="s">
        <v>38</v>
      </c>
      <c r="O37" s="148" t="s">
        <v>36</v>
      </c>
      <c r="P37" s="11" t="s">
        <v>37</v>
      </c>
      <c r="Q37" s="145" t="s">
        <v>38</v>
      </c>
      <c r="R37" s="32"/>
      <c r="S37" s="95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7"/>
      <c r="AG37" s="77"/>
      <c r="AH37" s="77"/>
      <c r="AI37" s="77"/>
      <c r="AJ37" s="31"/>
      <c r="AK37" s="31"/>
      <c r="AP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12"/>
      <c r="BL37" s="12"/>
      <c r="BM37" s="12"/>
      <c r="BN37" s="12"/>
      <c r="BO37" s="12"/>
      <c r="BP37" s="12"/>
      <c r="BQ37" s="12"/>
      <c r="BR37" s="12"/>
    </row>
    <row r="38" spans="1:88" s="3" customFormat="1" ht="15.75" customHeight="1" x14ac:dyDescent="0.15">
      <c r="A38" s="200" t="s">
        <v>39</v>
      </c>
      <c r="B38" s="201"/>
      <c r="C38" s="44"/>
      <c r="D38" s="45"/>
      <c r="E38" s="58"/>
      <c r="F38" s="44"/>
      <c r="G38" s="45"/>
      <c r="H38" s="58"/>
      <c r="I38" s="44"/>
      <c r="J38" s="45"/>
      <c r="K38" s="58"/>
      <c r="L38" s="44"/>
      <c r="M38" s="45"/>
      <c r="N38" s="58"/>
      <c r="O38" s="44"/>
      <c r="P38" s="45"/>
      <c r="Q38" s="58"/>
      <c r="R38" s="72" t="str">
        <f>$BA38&amp;" "&amp;$BB38&amp;""&amp;$BC38&amp;""&amp;$BD38&amp;""&amp;$BE38&amp;""&amp;$BF38&amp;""</f>
        <v xml:space="preserve"> </v>
      </c>
      <c r="AJ38" s="31"/>
      <c r="AK38" s="31"/>
      <c r="AM38" s="76"/>
      <c r="AP38" s="2"/>
      <c r="AU38" s="2"/>
      <c r="AV38" s="2"/>
      <c r="AW38" s="2"/>
      <c r="AX38" s="2"/>
      <c r="AY38" s="2"/>
      <c r="AZ38" s="2"/>
      <c r="BA38" s="73" t="str">
        <f>IF($D38&lt;=$C38,""," Los exámenes Reactivos de Hepatitis B NO DEBEN ser mayor a los exámenes Procesados ")</f>
        <v/>
      </c>
      <c r="BB38" s="73" t="str">
        <f>IF($G38&lt;=$F38,""," Los exámenes Reactivos de Hepatitis C NO DEBEN ser mayor a los exámenes Procesados. ")</f>
        <v/>
      </c>
      <c r="BC38" s="73" t="str">
        <f>IF($J38&lt;=$I38,""," Los exámenes Reactivos de Chagas NO DEBEN ser mayor a los exámenes Procesados. ")</f>
        <v/>
      </c>
      <c r="BD38" s="73" t="str">
        <f>IF($M38&lt;=$L38,""," Los exámenes Reactivos de HTLV1 NO DEBEN ser mayor a los exámenes Procesados. ")</f>
        <v/>
      </c>
      <c r="BE38" s="73" t="str">
        <f>IF($P38&lt;=$O38,""," Los exámenes Reactivos de Sífilis NO DEBEN ser mayor a los exámenes Procesados. ")</f>
        <v/>
      </c>
      <c r="BK38" s="12"/>
      <c r="BL38" s="12"/>
      <c r="BM38" s="12"/>
      <c r="BN38" s="12"/>
      <c r="BO38" s="12"/>
      <c r="BP38" s="12"/>
      <c r="BQ38" s="12"/>
      <c r="BR38" s="12"/>
      <c r="BS38" s="79">
        <f>IF($D38&lt;=$C38,0,1)</f>
        <v>0</v>
      </c>
      <c r="BT38" s="79">
        <f>IF($G38&lt;=$F38,0,1)</f>
        <v>0</v>
      </c>
      <c r="BU38" s="79">
        <f>IF($J38&lt;=$I38,0,1)</f>
        <v>0</v>
      </c>
      <c r="BV38" s="79">
        <f>IF($M38&lt;=$L38,0,1)</f>
        <v>0</v>
      </c>
      <c r="BW38" s="79">
        <f>IF($P38&lt;=$O38,0,1)</f>
        <v>0</v>
      </c>
    </row>
    <row r="39" spans="1:88" s="3" customFormat="1" ht="15.75" customHeight="1" x14ac:dyDescent="0.15">
      <c r="A39" s="197" t="s">
        <v>40</v>
      </c>
      <c r="B39" s="34" t="s">
        <v>41</v>
      </c>
      <c r="C39" s="54"/>
      <c r="D39" s="55"/>
      <c r="E39" s="58"/>
      <c r="F39" s="54"/>
      <c r="G39" s="55"/>
      <c r="H39" s="58"/>
      <c r="I39" s="54"/>
      <c r="J39" s="55"/>
      <c r="K39" s="58"/>
      <c r="L39" s="54"/>
      <c r="M39" s="55"/>
      <c r="N39" s="58"/>
      <c r="O39" s="54"/>
      <c r="P39" s="55"/>
      <c r="Q39" s="58"/>
      <c r="R39" s="72" t="str">
        <f>$BA39&amp;" "&amp;$BB39&amp;""&amp;$BC39&amp;""&amp;$BD39&amp;""&amp;$BE39&amp;""&amp;$BF39&amp;""</f>
        <v xml:space="preserve"> </v>
      </c>
      <c r="AJ39" s="31"/>
      <c r="AK39" s="31"/>
      <c r="AM39" s="76"/>
      <c r="AP39" s="2"/>
      <c r="AU39" s="2"/>
      <c r="AV39" s="2"/>
      <c r="AW39" s="2"/>
      <c r="AX39" s="2"/>
      <c r="AY39" s="2"/>
      <c r="AZ39" s="2"/>
      <c r="BA39" s="73" t="str">
        <f>IF($D39&lt;=$C39,""," Los exámenes Reactivos de Hepatitis B NO DEBEN ser mayor a los exámenes Procesados ")</f>
        <v/>
      </c>
      <c r="BB39" s="73" t="str">
        <f>IF($G39&lt;=$F39,""," Los exámenes Reactivos de Hepatitis C NO DEBEN ser mayor a los exámenes Procesados. ")</f>
        <v/>
      </c>
      <c r="BC39" s="73" t="str">
        <f>IF($J39&lt;=$I39,""," Los exámenes Reactivos de Chagas NO DEBEN ser mayor a los exámenes Procesados. ")</f>
        <v/>
      </c>
      <c r="BD39" s="73" t="str">
        <f>IF($M39&lt;=$L39,""," Los exámenes Reactivos de HTLV1 NO DEBEN ser mayor a los exámenes Procesados. ")</f>
        <v/>
      </c>
      <c r="BE39" s="73" t="str">
        <f>IF($P39&lt;=$O39,""," Los exámenes Reactivos de Sífilis NO DEBEN ser mayor a los exámenes Procesados. ")</f>
        <v/>
      </c>
      <c r="BK39" s="12"/>
      <c r="BL39" s="12"/>
      <c r="BM39" s="12"/>
      <c r="BN39" s="12"/>
      <c r="BO39" s="12"/>
      <c r="BP39" s="12"/>
      <c r="BQ39" s="12"/>
      <c r="BR39" s="12"/>
      <c r="BS39" s="79">
        <f>IF($D39&lt;=$C39,0,1)</f>
        <v>0</v>
      </c>
      <c r="BT39" s="79">
        <f>IF($G39&lt;=$F39,0,1)</f>
        <v>0</v>
      </c>
      <c r="BU39" s="79">
        <f>IF($J39&lt;=$I39,0,1)</f>
        <v>0</v>
      </c>
      <c r="BV39" s="79">
        <f>IF($M39&lt;=$L39,0,1)</f>
        <v>0</v>
      </c>
      <c r="BW39" s="79">
        <f>IF($P39&lt;=$O39,0,1)</f>
        <v>0</v>
      </c>
    </row>
    <row r="40" spans="1:88" s="3" customFormat="1" ht="25.5" customHeight="1" x14ac:dyDescent="0.15">
      <c r="A40" s="197"/>
      <c r="B40" s="34" t="s">
        <v>42</v>
      </c>
      <c r="C40" s="54"/>
      <c r="D40" s="55"/>
      <c r="E40" s="58"/>
      <c r="F40" s="54"/>
      <c r="G40" s="55"/>
      <c r="H40" s="58"/>
      <c r="I40" s="54"/>
      <c r="J40" s="55"/>
      <c r="K40" s="58"/>
      <c r="L40" s="54"/>
      <c r="M40" s="55"/>
      <c r="N40" s="58"/>
      <c r="O40" s="54"/>
      <c r="P40" s="55"/>
      <c r="Q40" s="58"/>
      <c r="R40" s="72" t="str">
        <f>$BA40&amp;" "&amp;$BB40&amp;""&amp;$BC40&amp;""&amp;$BD40&amp;""&amp;$BE40&amp;""&amp;$BF40&amp;""</f>
        <v xml:space="preserve"> </v>
      </c>
      <c r="AJ40" s="31"/>
      <c r="AK40" s="31"/>
      <c r="AM40" s="76"/>
      <c r="AP40" s="2"/>
      <c r="AU40" s="2"/>
      <c r="AV40" s="2"/>
      <c r="AW40" s="2"/>
      <c r="AX40" s="2"/>
      <c r="AY40" s="2"/>
      <c r="AZ40" s="2"/>
      <c r="BA40" s="73" t="str">
        <f>IF($D40&lt;=$C40,""," Los exámenes Reactivos de Hepatitis B NO DEBEN ser mayor a los exámenes Procesados ")</f>
        <v/>
      </c>
      <c r="BB40" s="73" t="str">
        <f>IF($G40&lt;=$F40,""," Los exámenes Reactivos de Hepatitis C NO DEBEN ser mayor a los exámenes Procesados. ")</f>
        <v/>
      </c>
      <c r="BC40" s="73" t="str">
        <f>IF($J40&lt;=$I40,""," Los exámenes Reactivos de Chagas NO DEBEN ser mayor a los exámenes Procesados. ")</f>
        <v/>
      </c>
      <c r="BD40" s="73" t="str">
        <f>IF($M40&lt;=$L40,""," Los exámenes Reactivos de HTLV1 NO DEBEN ser mayor a los exámenes Procesados. ")</f>
        <v/>
      </c>
      <c r="BE40" s="73" t="str">
        <f>IF($P40&lt;=$O40,""," Los exámenes Reactivos de Sífilis NO DEBEN ser mayor a los exámenes Procesados. ")</f>
        <v/>
      </c>
      <c r="BK40" s="12"/>
      <c r="BL40" s="12"/>
      <c r="BM40" s="12"/>
      <c r="BN40" s="12"/>
      <c r="BO40" s="12"/>
      <c r="BP40" s="12"/>
      <c r="BQ40" s="12"/>
      <c r="BR40" s="12"/>
      <c r="BS40" s="79">
        <f>IF($D40&lt;=$C40,0,1)</f>
        <v>0</v>
      </c>
      <c r="BT40" s="79">
        <f>IF($G40&lt;=$F40,0,1)</f>
        <v>0</v>
      </c>
      <c r="BU40" s="79">
        <f>IF($J40&lt;=$I40,0,1)</f>
        <v>0</v>
      </c>
      <c r="BV40" s="79">
        <f>IF($M40&lt;=$L40,0,1)</f>
        <v>0</v>
      </c>
      <c r="BW40" s="79">
        <f>IF($P40&lt;=$O40,0,1)</f>
        <v>0</v>
      </c>
    </row>
    <row r="41" spans="1:88" s="3" customFormat="1" ht="23.25" customHeight="1" x14ac:dyDescent="0.15">
      <c r="A41" s="197"/>
      <c r="B41" s="34" t="s">
        <v>43</v>
      </c>
      <c r="C41" s="54"/>
      <c r="D41" s="55"/>
      <c r="E41" s="58"/>
      <c r="F41" s="54"/>
      <c r="G41" s="55"/>
      <c r="H41" s="58"/>
      <c r="I41" s="54"/>
      <c r="J41" s="55"/>
      <c r="K41" s="58"/>
      <c r="L41" s="54"/>
      <c r="M41" s="55"/>
      <c r="N41" s="58"/>
      <c r="O41" s="54"/>
      <c r="P41" s="55"/>
      <c r="Q41" s="58"/>
      <c r="R41" s="72" t="str">
        <f>$BA41&amp;" "&amp;$BB41&amp;""&amp;$BC41&amp;""&amp;$BD41&amp;""&amp;$BE41&amp;""&amp;$BF41&amp;""</f>
        <v xml:space="preserve"> </v>
      </c>
      <c r="AJ41" s="31"/>
      <c r="AK41" s="31"/>
      <c r="AM41" s="76"/>
      <c r="AP41" s="2"/>
      <c r="AU41" s="2"/>
      <c r="AV41" s="2"/>
      <c r="AW41" s="2"/>
      <c r="AX41" s="2"/>
      <c r="AY41" s="2"/>
      <c r="AZ41" s="2"/>
      <c r="BA41" s="73" t="str">
        <f>IF($D41&lt;=$C41,""," Los exámenes Reactivos de Hepatitis B NO DEBEN ser mayor a los exámenes Procesados ")</f>
        <v/>
      </c>
      <c r="BB41" s="73" t="str">
        <f>IF($G41&lt;=$F41,""," Los exámenes Reactivos de Hepatitis C NO DEBEN ser mayor a los exámenes Procesados. ")</f>
        <v/>
      </c>
      <c r="BC41" s="73" t="str">
        <f>IF($J41&lt;=$I41,""," Los exámenes Reactivos de Chagas NO DEBEN ser mayor a los exámenes Procesados. ")</f>
        <v/>
      </c>
      <c r="BD41" s="73" t="str">
        <f>IF($M41&lt;=$L41,""," Los exámenes Reactivos de HTLV1 NO DEBEN ser mayor a los exámenes Procesados. ")</f>
        <v/>
      </c>
      <c r="BE41" s="73" t="str">
        <f>IF($P41&lt;=$O41,""," Los exámenes Reactivos de Sífilis NO DEBEN ser mayor a los exámenes Procesados. ")</f>
        <v/>
      </c>
      <c r="BK41" s="12"/>
      <c r="BL41" s="12"/>
      <c r="BM41" s="12"/>
      <c r="BN41" s="12"/>
      <c r="BO41" s="12"/>
      <c r="BP41" s="12"/>
      <c r="BQ41" s="12"/>
      <c r="BR41" s="12"/>
      <c r="BS41" s="79">
        <f>IF($D41&lt;=$C41,0,1)</f>
        <v>0</v>
      </c>
      <c r="BT41" s="79">
        <f>IF($G41&lt;=$F41,0,1)</f>
        <v>0</v>
      </c>
      <c r="BU41" s="79">
        <f>IF($J41&lt;=$I41,0,1)</f>
        <v>0</v>
      </c>
      <c r="BV41" s="79">
        <f>IF($M41&lt;=$L41,0,1)</f>
        <v>0</v>
      </c>
      <c r="BW41" s="79">
        <f>IF($P41&lt;=$O41,0,1)</f>
        <v>0</v>
      </c>
    </row>
    <row r="42" spans="1:88" s="3" customFormat="1" ht="15.75" customHeight="1" x14ac:dyDescent="0.15">
      <c r="A42" s="198" t="s">
        <v>45</v>
      </c>
      <c r="B42" s="199"/>
      <c r="C42" s="60"/>
      <c r="D42" s="61"/>
      <c r="E42" s="68"/>
      <c r="F42" s="60"/>
      <c r="G42" s="61"/>
      <c r="H42" s="68"/>
      <c r="I42" s="60"/>
      <c r="J42" s="61"/>
      <c r="K42" s="68"/>
      <c r="L42" s="60"/>
      <c r="M42" s="61"/>
      <c r="N42" s="68"/>
      <c r="O42" s="60"/>
      <c r="P42" s="61"/>
      <c r="Q42" s="68"/>
      <c r="R42" s="72" t="str">
        <f>$BA42&amp;" "&amp;$BB42&amp;""&amp;$BC42&amp;""&amp;$BD42&amp;""&amp;$BE42&amp;""&amp;$BF42&amp;""</f>
        <v xml:space="preserve"> </v>
      </c>
      <c r="AJ42" s="31"/>
      <c r="AK42" s="31"/>
      <c r="AM42" s="76"/>
      <c r="AP42" s="2"/>
      <c r="AU42" s="2"/>
      <c r="AV42" s="2"/>
      <c r="AW42" s="2"/>
      <c r="AX42" s="2"/>
      <c r="AY42" s="2"/>
      <c r="AZ42" s="2"/>
      <c r="BA42" s="73" t="str">
        <f>IF($D42&lt;=$C42,""," Los exámenes Reactivos de Hepatitis B NO DEBEN ser mayor a los exámenes Procesados ")</f>
        <v/>
      </c>
      <c r="BB42" s="73" t="str">
        <f>IF($G42&lt;=$F42,""," Los exámenes Reactivos de Hepatitis C NO DEBEN ser mayor a los exámenes Procesados. ")</f>
        <v/>
      </c>
      <c r="BC42" s="73" t="str">
        <f>IF($J42&lt;=$I42,""," Los exámenes Reactivos de Chagas NO DEBEN ser mayor a los exámenes Procesados. ")</f>
        <v/>
      </c>
      <c r="BD42" s="73" t="str">
        <f>IF($M42&lt;=$L42,""," Los exámenes Reactivos de HTLV1 NO DEBEN ser mayor a los exámenes Procesados. ")</f>
        <v/>
      </c>
      <c r="BE42" s="73" t="str">
        <f>IF($P42&lt;=$O42,""," Los exámenes Reactivos de Sífilis NO DEBEN ser mayor a los exámenes Procesados. ")</f>
        <v/>
      </c>
      <c r="BK42" s="12"/>
      <c r="BL42" s="12"/>
      <c r="BM42" s="12"/>
      <c r="BN42" s="12"/>
      <c r="BO42" s="12"/>
      <c r="BP42" s="12"/>
      <c r="BQ42" s="12"/>
      <c r="BR42" s="12"/>
      <c r="BS42" s="79">
        <f>IF($D42&lt;=$C42,0,1)</f>
        <v>0</v>
      </c>
      <c r="BT42" s="79">
        <f>IF($G42&lt;=$F42,0,1)</f>
        <v>0</v>
      </c>
      <c r="BU42" s="79">
        <f>IF($J42&lt;=$I42,0,1)</f>
        <v>0</v>
      </c>
      <c r="BV42" s="79">
        <f>IF($M42&lt;=$L42,0,1)</f>
        <v>0</v>
      </c>
      <c r="BW42" s="79">
        <f>IF($P42&lt;=$O42,0,1)</f>
        <v>0</v>
      </c>
    </row>
    <row r="43" spans="1:88" s="2" customFormat="1" ht="30" customHeight="1" x14ac:dyDescent="0.2">
      <c r="A43" s="33" t="s">
        <v>46</v>
      </c>
      <c r="B43" s="33"/>
      <c r="C43" s="33"/>
      <c r="D43" s="33"/>
      <c r="E43" s="25"/>
      <c r="O43" s="10"/>
      <c r="AL43" s="3"/>
      <c r="AM43" s="3"/>
      <c r="AN43" s="3"/>
      <c r="AO43" s="3"/>
      <c r="BJ43" s="6"/>
    </row>
    <row r="44" spans="1:88" s="3" customFormat="1" ht="23.25" customHeight="1" x14ac:dyDescent="0.15">
      <c r="A44" s="202" t="s">
        <v>30</v>
      </c>
      <c r="B44" s="195"/>
      <c r="C44" s="186" t="s">
        <v>47</v>
      </c>
      <c r="D44" s="187"/>
      <c r="E44" s="168" t="s">
        <v>48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69"/>
      <c r="AM44" s="191" t="s">
        <v>49</v>
      </c>
      <c r="AN44" s="192"/>
      <c r="BX44" s="12"/>
    </row>
    <row r="45" spans="1:88" s="3" customFormat="1" ht="15.75" customHeight="1" x14ac:dyDescent="0.15">
      <c r="A45" s="203"/>
      <c r="B45" s="204"/>
      <c r="C45" s="188"/>
      <c r="D45" s="189"/>
      <c r="E45" s="168" t="s">
        <v>50</v>
      </c>
      <c r="F45" s="169"/>
      <c r="G45" s="168" t="s">
        <v>51</v>
      </c>
      <c r="H45" s="169"/>
      <c r="I45" s="168" t="s">
        <v>52</v>
      </c>
      <c r="J45" s="169"/>
      <c r="K45" s="168" t="s">
        <v>53</v>
      </c>
      <c r="L45" s="169"/>
      <c r="M45" s="168" t="s">
        <v>54</v>
      </c>
      <c r="N45" s="169"/>
      <c r="O45" s="168" t="s">
        <v>55</v>
      </c>
      <c r="P45" s="169"/>
      <c r="Q45" s="168" t="s">
        <v>67</v>
      </c>
      <c r="R45" s="169"/>
      <c r="S45" s="168" t="s">
        <v>68</v>
      </c>
      <c r="T45" s="169"/>
      <c r="U45" s="168" t="s">
        <v>69</v>
      </c>
      <c r="V45" s="169"/>
      <c r="W45" s="168" t="s">
        <v>70</v>
      </c>
      <c r="X45" s="169"/>
      <c r="Y45" s="168" t="s">
        <v>71</v>
      </c>
      <c r="Z45" s="169"/>
      <c r="AA45" s="168" t="s">
        <v>72</v>
      </c>
      <c r="AB45" s="169"/>
      <c r="AC45" s="168" t="s">
        <v>73</v>
      </c>
      <c r="AD45" s="169"/>
      <c r="AE45" s="168" t="s">
        <v>74</v>
      </c>
      <c r="AF45" s="169"/>
      <c r="AG45" s="168" t="s">
        <v>75</v>
      </c>
      <c r="AH45" s="169"/>
      <c r="AI45" s="168" t="s">
        <v>76</v>
      </c>
      <c r="AJ45" s="169"/>
      <c r="AK45" s="168" t="s">
        <v>77</v>
      </c>
      <c r="AL45" s="169"/>
      <c r="AM45" s="193" t="s">
        <v>11</v>
      </c>
      <c r="AN45" s="195" t="s">
        <v>12</v>
      </c>
      <c r="BX45" s="12"/>
    </row>
    <row r="46" spans="1:88" s="3" customFormat="1" ht="19.5" customHeight="1" x14ac:dyDescent="0.15">
      <c r="A46" s="205"/>
      <c r="B46" s="196"/>
      <c r="C46" s="144" t="s">
        <v>36</v>
      </c>
      <c r="D46" s="16" t="s">
        <v>37</v>
      </c>
      <c r="E46" s="148" t="s">
        <v>36</v>
      </c>
      <c r="F46" s="11" t="s">
        <v>37</v>
      </c>
      <c r="G46" s="148" t="s">
        <v>36</v>
      </c>
      <c r="H46" s="11" t="s">
        <v>37</v>
      </c>
      <c r="I46" s="148" t="s">
        <v>36</v>
      </c>
      <c r="J46" s="11" t="s">
        <v>37</v>
      </c>
      <c r="K46" s="148" t="s">
        <v>36</v>
      </c>
      <c r="L46" s="11" t="s">
        <v>37</v>
      </c>
      <c r="M46" s="148" t="s">
        <v>36</v>
      </c>
      <c r="N46" s="11" t="s">
        <v>37</v>
      </c>
      <c r="O46" s="148" t="s">
        <v>36</v>
      </c>
      <c r="P46" s="11" t="s">
        <v>37</v>
      </c>
      <c r="Q46" s="148" t="s">
        <v>36</v>
      </c>
      <c r="R46" s="11" t="s">
        <v>37</v>
      </c>
      <c r="S46" s="148" t="s">
        <v>36</v>
      </c>
      <c r="T46" s="11" t="s">
        <v>37</v>
      </c>
      <c r="U46" s="148" t="s">
        <v>36</v>
      </c>
      <c r="V46" s="11" t="s">
        <v>37</v>
      </c>
      <c r="W46" s="148" t="s">
        <v>36</v>
      </c>
      <c r="X46" s="11" t="s">
        <v>37</v>
      </c>
      <c r="Y46" s="148" t="s">
        <v>36</v>
      </c>
      <c r="Z46" s="11" t="s">
        <v>37</v>
      </c>
      <c r="AA46" s="148" t="s">
        <v>36</v>
      </c>
      <c r="AB46" s="11" t="s">
        <v>37</v>
      </c>
      <c r="AC46" s="148" t="s">
        <v>36</v>
      </c>
      <c r="AD46" s="11" t="s">
        <v>37</v>
      </c>
      <c r="AE46" s="148" t="s">
        <v>36</v>
      </c>
      <c r="AF46" s="11" t="s">
        <v>37</v>
      </c>
      <c r="AG46" s="148" t="s">
        <v>36</v>
      </c>
      <c r="AH46" s="11" t="s">
        <v>37</v>
      </c>
      <c r="AI46" s="148" t="s">
        <v>36</v>
      </c>
      <c r="AJ46" s="11" t="s">
        <v>37</v>
      </c>
      <c r="AK46" s="148" t="s">
        <v>36</v>
      </c>
      <c r="AL46" s="11" t="s">
        <v>37</v>
      </c>
      <c r="AM46" s="194"/>
      <c r="AN46" s="196"/>
      <c r="BA46" s="76"/>
      <c r="BB46" s="76"/>
      <c r="BC46" s="76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76"/>
      <c r="BU46" s="76"/>
      <c r="BV46" s="76"/>
      <c r="BW46" s="76"/>
      <c r="BX46" s="76"/>
      <c r="BY46" s="76"/>
      <c r="BZ46" s="76"/>
      <c r="CA46" s="76"/>
      <c r="CB46" s="76"/>
      <c r="CC46" s="76"/>
    </row>
    <row r="47" spans="1:88" s="3" customFormat="1" ht="15.75" customHeight="1" x14ac:dyDescent="0.15">
      <c r="A47" s="170" t="s">
        <v>78</v>
      </c>
      <c r="B47" s="171"/>
      <c r="C47" s="96">
        <f t="shared" ref="C47:D49" si="19">+I47+K47+M47+O47+Q47+S47+U47+W47+Y47+AA47+AC47+AE47+AG47+AI47</f>
        <v>260</v>
      </c>
      <c r="D47" s="97">
        <f t="shared" si="19"/>
        <v>0</v>
      </c>
      <c r="E47" s="62"/>
      <c r="F47" s="69"/>
      <c r="G47" s="62"/>
      <c r="H47" s="69"/>
      <c r="I47" s="44"/>
      <c r="J47" s="45"/>
      <c r="K47" s="44">
        <v>46</v>
      </c>
      <c r="L47" s="45"/>
      <c r="M47" s="44">
        <v>60</v>
      </c>
      <c r="N47" s="45"/>
      <c r="O47" s="44">
        <v>57</v>
      </c>
      <c r="P47" s="45"/>
      <c r="Q47" s="44">
        <v>62</v>
      </c>
      <c r="R47" s="45"/>
      <c r="S47" s="44">
        <v>28</v>
      </c>
      <c r="T47" s="45"/>
      <c r="U47" s="44">
        <v>7</v>
      </c>
      <c r="V47" s="45"/>
      <c r="W47" s="44"/>
      <c r="X47" s="45"/>
      <c r="Y47" s="44"/>
      <c r="Z47" s="45"/>
      <c r="AA47" s="44"/>
      <c r="AB47" s="45"/>
      <c r="AC47" s="44"/>
      <c r="AD47" s="45"/>
      <c r="AE47" s="44"/>
      <c r="AF47" s="45"/>
      <c r="AG47" s="44"/>
      <c r="AH47" s="45"/>
      <c r="AI47" s="44"/>
      <c r="AJ47" s="45"/>
      <c r="AK47" s="62"/>
      <c r="AL47" s="69"/>
      <c r="AM47" s="42"/>
      <c r="AN47" s="35">
        <v>260</v>
      </c>
      <c r="AO47" s="72" t="str">
        <f>$BA47&amp;" "&amp;$BB47&amp;""&amp;" "&amp;$BC47&amp;""&amp;" "&amp;$BD47&amp;""&amp;" "&amp;$BE47&amp;""&amp;" "&amp;$BF47&amp;""&amp;" "&amp;$BG47&amp;""&amp;" "&amp;$BH47&amp;""&amp;" "&amp;$BI47&amp;""&amp;" "&amp;$BJ47&amp;""&amp;" "&amp;$BK47&amp;""&amp;$BL47&amp;""&amp;" "&amp;$BM47&amp;""&amp;" "&amp;$BN47&amp;""&amp;" "&amp;$BO47&amp;""&amp;" "&amp;$BP47&amp;""&amp;" "&amp;$BQ47&amp;""&amp;" "&amp;$BR47&amp;""</f>
        <v xml:space="preserve">                </v>
      </c>
      <c r="AP47" s="2"/>
      <c r="AQ47" s="2"/>
      <c r="AR47" s="2"/>
      <c r="AS47" s="2"/>
      <c r="AT47" s="2"/>
      <c r="AY47" s="2"/>
      <c r="BA47" s="73" t="str">
        <f>IF($C47&lt;&gt;$AN47," Total de exámenes Procesados NO es igual a total por sexo Mujeres. ","")</f>
        <v/>
      </c>
      <c r="BB47" s="78" t="str">
        <f>IF($F47&lt;=$E47,""," Los exámenes Reactivos de 0 a 4 años NO DEBEN ser mayor a los Exámenes Procesados de la misma edad. ")</f>
        <v/>
      </c>
      <c r="BC47" s="78" t="str">
        <f>IF($H47&lt;=$G47,""," Los exámenes Reactivos de 5 a 9 años NO DEBEN ser mayor a los Exámenes Procesados de la misma edad. ")</f>
        <v/>
      </c>
      <c r="BD47" s="78" t="str">
        <f>IF($J47&lt;=$I47,""," Los exámenes Reactivos de 10 a 14 años NO DEBEN ser mayor a los Exámenes Procesados de la misma edad. ")</f>
        <v/>
      </c>
      <c r="BE47" s="78" t="str">
        <f>IF($L47&lt;=$K47,""," Los exámenes Reactivos de 15 a 19 años NO DEBEN ser mayor a los Exámenes Procesados de la misma edad. ")</f>
        <v/>
      </c>
      <c r="BF47" s="78" t="str">
        <f>IF($N47&lt;=$M47,""," Los exámenes Reactivos de 20 a 24 años NO DEBEN ser mayor a los Exámenes Procesados de la misma edad. ")</f>
        <v/>
      </c>
      <c r="BG47" s="78" t="str">
        <f>IF($P47&lt;=$O47,""," Los exámenes Reactivos de 25 a 29 años NO DEBEN ser mayor a los Exámenes Procesados de la misma edad. ")</f>
        <v/>
      </c>
      <c r="BH47" s="78" t="str">
        <f>IF($R47&lt;=$Q47,""," Los exámenes Reactivos de 30 a 34 años NO DEBEN ser mayor a los Exámenes Procesados de la misma edad. ")</f>
        <v/>
      </c>
      <c r="BI47" s="78" t="str">
        <f>IF($T47&lt;=$S47,""," Los exámenes Reactivos de 35-39 años NO DEBEN ser mayor a los Exámenes Procesados de la misma edad. ")</f>
        <v/>
      </c>
      <c r="BJ47" s="78" t="str">
        <f>IF($V47&lt;=$U47,""," Los exámenes Reactivos de 40-44 años NO DEBEN ser mayor a los Exámenes Procesados de la misma edad. ")</f>
        <v/>
      </c>
      <c r="BK47" s="78" t="str">
        <f>IF($X47&lt;=$W47,""," Los exámenes Reactivos de 45-49 años NO DEBEN ser mayor a los Exámenes Procesados de la misma edad. ")</f>
        <v/>
      </c>
      <c r="BL47" s="78" t="str">
        <f>IF($Z47&lt;=$Y47,""," Los exámenes Reactivos de 50-54 años NO DEBEN ser mayor a los Exámenes Procesados de la misma edad. ")</f>
        <v/>
      </c>
      <c r="BM47" s="78" t="str">
        <f>IF($AB47&lt;=$AA47,""," Los exámenes Reactivos de 55-59 años NO DEBEN ser mayor a los Exámenes Procesados de la misma edad. ")</f>
        <v/>
      </c>
      <c r="BN47" s="78" t="str">
        <f>IF($AD47&lt;=$AC47,""," Los exámenes Reactivos de 60-64 años NO DEBEN ser mayor a los Exámenes Procesados de la misma edad. ")</f>
        <v/>
      </c>
      <c r="BO47" s="78" t="str">
        <f>IF($AF47&lt;=$AE47,""," Los exámenes Reactivos de 65-69 años NO DEBEN ser mayor a los Exámenes Procesados de la misma edad. ")</f>
        <v/>
      </c>
      <c r="BP47" s="78" t="str">
        <f>IF($AH47&lt;=$AG47,""," Los exámenes Reactivos de 70-74 años NO DEBEN ser mayor a los Exámenes Procesados de la misma edad. ")</f>
        <v/>
      </c>
      <c r="BQ47" s="78" t="str">
        <f>IF($AJ47&lt;=$AI47,""," Los exámenes Reactivos de 75-79 años NO DEBEN ser mayor a los Exámenes Procesados de la misma edad. ")</f>
        <v/>
      </c>
      <c r="BR47" s="78" t="str">
        <f>IF($AL47&lt;=$AK47,""," Los exámenes Reactivos de 80y+ años NO DEBEN ser mayor a los Exámenes Procesados de la misma edad. ")</f>
        <v/>
      </c>
      <c r="BS47" s="73">
        <f>IF($C47&lt;&gt;$AN47,1,0)</f>
        <v>0</v>
      </c>
      <c r="BT47" s="78">
        <f>IF($F47&lt;=$E47,0,1)</f>
        <v>0</v>
      </c>
      <c r="BU47" s="78">
        <f>IF($H47&lt;=$G47,0,1)</f>
        <v>0</v>
      </c>
      <c r="BV47" s="78">
        <f>IF($J47&lt;=$I47,0,1)</f>
        <v>0</v>
      </c>
      <c r="BW47" s="78">
        <f>IF($L47&lt;=$K47,0,1)</f>
        <v>0</v>
      </c>
      <c r="BX47" s="78">
        <f>IF($N47&lt;=$M47,0,1)</f>
        <v>0</v>
      </c>
      <c r="BY47" s="78">
        <f>IF($P47&lt;=$O47,0,1)</f>
        <v>0</v>
      </c>
      <c r="BZ47" s="78">
        <f>IF($R47&lt;=$Q47,0,1)</f>
        <v>0</v>
      </c>
      <c r="CA47" s="78">
        <f>IF($T47&lt;=$S47,0,1)</f>
        <v>0</v>
      </c>
      <c r="CB47" s="78">
        <f>IF($V47&lt;=$U47,0,1)</f>
        <v>0</v>
      </c>
      <c r="CC47" s="78">
        <f>IF($X47&lt;=$W47,0,1)</f>
        <v>0</v>
      </c>
      <c r="CD47" s="78">
        <f>IF($Z47&lt;=$Y47,0,1)</f>
        <v>0</v>
      </c>
      <c r="CE47" s="78">
        <f>IF($AB47&lt;=$AA47,0,1)</f>
        <v>0</v>
      </c>
      <c r="CF47" s="78">
        <f>IF($AD47&lt;=$AC47,0,1)</f>
        <v>0</v>
      </c>
      <c r="CG47" s="78">
        <f>IF($AF47&lt;=$AE47,0,1)</f>
        <v>0</v>
      </c>
      <c r="CH47" s="78">
        <f>IF($AH47&lt;=$AG47,0,1)</f>
        <v>0</v>
      </c>
      <c r="CI47" s="78">
        <f>IF($AJ47&lt;=$AI47,0,1)</f>
        <v>0</v>
      </c>
      <c r="CJ47" s="78">
        <f>IF($AL47&lt;=$AK47,0,1)</f>
        <v>0</v>
      </c>
    </row>
    <row r="48" spans="1:88" s="3" customFormat="1" ht="15.75" customHeight="1" x14ac:dyDescent="0.15">
      <c r="A48" s="170" t="s">
        <v>79</v>
      </c>
      <c r="B48" s="171"/>
      <c r="C48" s="98">
        <f t="shared" si="19"/>
        <v>55</v>
      </c>
      <c r="D48" s="99">
        <f t="shared" si="19"/>
        <v>0</v>
      </c>
      <c r="E48" s="42"/>
      <c r="F48" s="43"/>
      <c r="G48" s="42"/>
      <c r="H48" s="43"/>
      <c r="I48" s="54"/>
      <c r="J48" s="55"/>
      <c r="K48" s="54">
        <v>7</v>
      </c>
      <c r="L48" s="55"/>
      <c r="M48" s="54">
        <v>17</v>
      </c>
      <c r="N48" s="55"/>
      <c r="O48" s="54">
        <v>15</v>
      </c>
      <c r="P48" s="55"/>
      <c r="Q48" s="54">
        <v>6</v>
      </c>
      <c r="R48" s="55"/>
      <c r="S48" s="54">
        <v>4</v>
      </c>
      <c r="T48" s="55"/>
      <c r="U48" s="54">
        <v>6</v>
      </c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42"/>
      <c r="AL48" s="43"/>
      <c r="AM48" s="42"/>
      <c r="AN48" s="35">
        <v>55</v>
      </c>
      <c r="AO48" s="72" t="str">
        <f>$BA48&amp;" "&amp;$BB48&amp;""&amp;" "&amp;$BC48&amp;""&amp;" "&amp;$BD48&amp;""&amp;" "&amp;$BE48&amp;""&amp;" "&amp;$BF48&amp;""&amp;" "&amp;$BG48&amp;""&amp;" "&amp;$BH48&amp;""&amp;" "&amp;$BI48&amp;""&amp;" "&amp;$BJ48&amp;""&amp;" "&amp;$BK48&amp;""&amp;$BL48&amp;""&amp;" "&amp;$BM48&amp;""&amp;" "&amp;$BN48&amp;""&amp;" "&amp;$BO48&amp;""&amp;" "&amp;$BP48&amp;""&amp;" "&amp;$BQ48&amp;""&amp;" "&amp;$BR48&amp;""</f>
        <v xml:space="preserve">                </v>
      </c>
      <c r="AP48" s="2"/>
      <c r="AQ48" s="2"/>
      <c r="AR48" s="2"/>
      <c r="AS48" s="2"/>
      <c r="AT48" s="2"/>
      <c r="AY48" s="2"/>
      <c r="BA48" s="73" t="str">
        <f>IF($C48&lt;&gt;$AN48," Total de exámenes Procesados NO es igual a total por sexo Mujeres. ","")</f>
        <v/>
      </c>
      <c r="BB48" s="78" t="str">
        <f>IF($F48&lt;=$E48,""," Los exámenes Reactivos de 0 a 4 años NO DEBEN ser mayor a los Exámenes Procesados de la misma edad. ")</f>
        <v/>
      </c>
      <c r="BC48" s="78" t="str">
        <f>IF($H48&lt;=$G48,""," Los exámenes Reactivos de 5 a 9 años NO DEBEN ser mayor a los Exámenes Procesados de la misma edad. ")</f>
        <v/>
      </c>
      <c r="BD48" s="78" t="str">
        <f>IF($J48&lt;=$I48,""," Los exámenes Reactivos de 10 a 14 años NO DEBEN ser mayor a los Exámenes Procesados de la misma edad. ")</f>
        <v/>
      </c>
      <c r="BE48" s="78" t="str">
        <f>IF($L48&lt;=$K48,""," Los exámenes Reactivos de 15 a 19 años NO DEBEN ser mayor a los Exámenes Procesados de la misma edad. ")</f>
        <v/>
      </c>
      <c r="BF48" s="78" t="str">
        <f>IF($N48&lt;=$M48,""," Los exámenes Reactivos de 20 a 24 años NO DEBEN ser mayor a los Exámenes Procesados de la misma edad. ")</f>
        <v/>
      </c>
      <c r="BG48" s="78" t="str">
        <f>IF($P48&lt;=$O48,""," Los exámenes Reactivos de 25 a 29 años NO DEBEN ser mayor a los Exámenes Procesados de la misma edad. ")</f>
        <v/>
      </c>
      <c r="BH48" s="78" t="str">
        <f>IF($R48&lt;=$Q48,""," Los exámenes Reactivos de 30 a 34 años NO DEBEN ser mayor a los Exámenes Procesados de la misma edad. ")</f>
        <v/>
      </c>
      <c r="BI48" s="78" t="str">
        <f>IF($T48&lt;=$S48,""," Los exámenes Reactivos de 35-39 años NO DEBEN ser mayor a los Exámenes Procesados de la misma edad. ")</f>
        <v/>
      </c>
      <c r="BJ48" s="78" t="str">
        <f>IF($V48&lt;=$U48,""," Los exámenes Reactivos de 40-44 años NO DEBEN ser mayor a los Exámenes Procesados de la misma edad. ")</f>
        <v/>
      </c>
      <c r="BK48" s="78" t="str">
        <f>IF($X48&lt;=$W48,""," Los exámenes Reactivos de 45-49 años NO DEBEN ser mayor a los Exámenes Procesados de la misma edad. ")</f>
        <v/>
      </c>
      <c r="BL48" s="78" t="str">
        <f>IF($Z48&lt;=$Y48,""," Los exámenes Reactivos de 50-54 años NO DEBEN ser mayor a los Exámenes Procesados de la misma edad. ")</f>
        <v/>
      </c>
      <c r="BM48" s="78" t="str">
        <f>IF($AB48&lt;=$AA48,""," Los exámenes Reactivos de 55-59 años NO DEBEN ser mayor a los Exámenes Procesados de la misma edad. ")</f>
        <v/>
      </c>
      <c r="BN48" s="78" t="str">
        <f>IF($AD48&lt;=$AC48,""," Los exámenes Reactivos de 60-64 años NO DEBEN ser mayor a los Exámenes Procesados de la misma edad. ")</f>
        <v/>
      </c>
      <c r="BO48" s="78" t="str">
        <f>IF($AF48&lt;=$AE48,""," Los exámenes Reactivos de 65-69 años NO DEBEN ser mayor a los Exámenes Procesados de la misma edad. ")</f>
        <v/>
      </c>
      <c r="BP48" s="78" t="str">
        <f>IF($AH48&lt;=$AG48,""," Los exámenes Reactivos de 70-74 años NO DEBEN ser mayor a los Exámenes Procesados de la misma edad. ")</f>
        <v/>
      </c>
      <c r="BQ48" s="78" t="str">
        <f>IF($AJ48&lt;=$AI48,""," Los exámenes Reactivos de 75-79 años NO DEBEN ser mayor a los Exámenes Procesados de la misma edad. ")</f>
        <v/>
      </c>
      <c r="BR48" s="78" t="str">
        <f>IF($AL48&lt;=$AK48,""," Los exámenes Reactivos de 80y+ años NO DEBEN ser mayor a los Exámenes Procesados de la misma edad. ")</f>
        <v/>
      </c>
      <c r="BS48" s="73">
        <f>IF($C48&lt;&gt;$AN48,1,0)</f>
        <v>0</v>
      </c>
      <c r="BT48" s="78">
        <f>IF($F48&lt;=$E48,0,1)</f>
        <v>0</v>
      </c>
      <c r="BU48" s="78">
        <f>IF($H48&lt;=$G48,0,1)</f>
        <v>0</v>
      </c>
      <c r="BV48" s="78">
        <f>IF($J48&lt;=$I48,0,1)</f>
        <v>0</v>
      </c>
      <c r="BW48" s="78">
        <f>IF($L48&lt;=$K48,0,1)</f>
        <v>0</v>
      </c>
      <c r="BX48" s="78">
        <f>IF($N48&lt;=$M48,0,1)</f>
        <v>0</v>
      </c>
      <c r="BY48" s="78">
        <f>IF($P48&lt;=$O48,0,1)</f>
        <v>0</v>
      </c>
      <c r="BZ48" s="78">
        <f>IF($R48&lt;=$Q48,0,1)</f>
        <v>0</v>
      </c>
      <c r="CA48" s="78">
        <f>IF($T48&lt;=$S48,0,1)</f>
        <v>0</v>
      </c>
      <c r="CB48" s="78">
        <f>IF($V48&lt;=$U48,0,1)</f>
        <v>0</v>
      </c>
      <c r="CC48" s="78">
        <f>IF($X48&lt;=$W48,0,1)</f>
        <v>0</v>
      </c>
      <c r="CD48" s="78">
        <f>IF($Z48&lt;=$Y48,0,1)</f>
        <v>0</v>
      </c>
      <c r="CE48" s="78">
        <f>IF($AB48&lt;=$AA48,0,1)</f>
        <v>0</v>
      </c>
      <c r="CF48" s="78">
        <f>IF($AD48&lt;=$AC48,0,1)</f>
        <v>0</v>
      </c>
      <c r="CG48" s="78">
        <f>IF($AF48&lt;=$AE48,0,1)</f>
        <v>0</v>
      </c>
      <c r="CH48" s="78">
        <f>IF($AH48&lt;=$AG48,0,1)</f>
        <v>0</v>
      </c>
      <c r="CI48" s="78">
        <f>IF($AJ48&lt;=$AI48,0,1)</f>
        <v>0</v>
      </c>
      <c r="CJ48" s="78">
        <f>IF($AL48&lt;=$AK48,0,1)</f>
        <v>0</v>
      </c>
    </row>
    <row r="49" spans="1:89" s="3" customFormat="1" ht="15.75" customHeight="1" x14ac:dyDescent="0.15">
      <c r="A49" s="170" t="s">
        <v>56</v>
      </c>
      <c r="B49" s="171"/>
      <c r="C49" s="98">
        <f t="shared" si="19"/>
        <v>2</v>
      </c>
      <c r="D49" s="99">
        <f t="shared" si="19"/>
        <v>0</v>
      </c>
      <c r="E49" s="42"/>
      <c r="F49" s="43"/>
      <c r="G49" s="42"/>
      <c r="H49" s="43"/>
      <c r="I49" s="54"/>
      <c r="J49" s="55"/>
      <c r="K49" s="37"/>
      <c r="L49" s="38"/>
      <c r="M49" s="37"/>
      <c r="N49" s="38"/>
      <c r="O49" s="37">
        <v>1</v>
      </c>
      <c r="P49" s="38"/>
      <c r="Q49" s="37">
        <v>1</v>
      </c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37"/>
      <c r="AF49" s="38"/>
      <c r="AG49" s="37"/>
      <c r="AH49" s="38"/>
      <c r="AI49" s="37"/>
      <c r="AJ49" s="38"/>
      <c r="AK49" s="42"/>
      <c r="AL49" s="43"/>
      <c r="AM49" s="42"/>
      <c r="AN49" s="35">
        <v>2</v>
      </c>
      <c r="AO49" s="72" t="str">
        <f t="shared" ref="AO49:AO64" si="20">$BA49&amp;" "&amp;$BB49&amp;""&amp;" "&amp;$BC49&amp;""&amp;" "&amp;$BD49&amp;""&amp;" "&amp;$BE49&amp;""&amp;" "&amp;$BF49&amp;""&amp;" "&amp;$BG49&amp;""&amp;" "&amp;$BH49&amp;""&amp;" "&amp;$BI49&amp;""&amp;" "&amp;$BJ49&amp;""&amp;" "&amp;$BK49&amp;""&amp;$BL49&amp;""&amp;" "&amp;$BM49&amp;""&amp;" "&amp;$BN49&amp;""&amp;" "&amp;$BO49&amp;""&amp;" "&amp;$BP49&amp;""&amp;" "&amp;$BQ49&amp;""&amp;" "&amp;$BR49&amp;""</f>
        <v xml:space="preserve">                </v>
      </c>
      <c r="AP49" s="2"/>
      <c r="AQ49" s="2"/>
      <c r="AR49" s="2"/>
      <c r="AS49" s="2"/>
      <c r="AT49" s="2"/>
      <c r="AY49" s="2"/>
      <c r="BA49" s="73" t="str">
        <f>IF($C49&lt;&gt;$AN49," Total de exámenes Procesados NO es igual a total por sexo Mujeres. ","")</f>
        <v/>
      </c>
      <c r="BB49" s="78" t="str">
        <f>IF($F49&lt;=$E49,""," Los exámenes Reactivos de 0 a 4 años NO DEBEN ser mayor a los Exámenes Procesados de la misma edad. ")</f>
        <v/>
      </c>
      <c r="BC49" s="78" t="str">
        <f>IF($H49&lt;=$G49,""," Los exámenes Reactivos de 5 a 9 años NO DEBEN ser mayor a los Exámenes Procesados de la misma edad. ")</f>
        <v/>
      </c>
      <c r="BD49" s="78" t="str">
        <f>IF($J49&lt;=$I49,""," Los exámenes Reactivos de 10 a 14 años NO DEBEN ser mayor a los Exámenes Procesados de la misma edad. ")</f>
        <v/>
      </c>
      <c r="BE49" s="78" t="str">
        <f>IF($L49&lt;=$K49,""," Los exámenes Reactivos de 15 a 19 años NO DEBEN ser mayor a los Exámenes Procesados de la misma edad. ")</f>
        <v/>
      </c>
      <c r="BF49" s="78" t="str">
        <f>IF($N49&lt;=$M49,""," Los exámenes Reactivos de 20 a 24 años NO DEBEN ser mayor a los Exámenes Procesados de la misma edad. ")</f>
        <v/>
      </c>
      <c r="BG49" s="78" t="str">
        <f>IF($P49&lt;=$O49,""," Los exámenes Reactivos de 25 a 29 años NO DEBEN ser mayor a los Exámenes Procesados de la misma edad. ")</f>
        <v/>
      </c>
      <c r="BH49" s="78" t="str">
        <f>IF($R49&lt;=$Q49,""," Los exámenes Reactivos de 30 a 34 años NO DEBEN ser mayor a los Exámenes Procesados de la misma edad. ")</f>
        <v/>
      </c>
      <c r="BI49" s="78" t="str">
        <f>IF($T49&lt;=$S49,""," Los exámenes Reactivos de 35-39 años NO DEBEN ser mayor a los Exámenes Procesados de la misma edad. ")</f>
        <v/>
      </c>
      <c r="BJ49" s="78" t="str">
        <f>IF($V49&lt;=$U49,""," Los exámenes Reactivos de 40-44 años NO DEBEN ser mayor a los Exámenes Procesados de la misma edad. ")</f>
        <v/>
      </c>
      <c r="BK49" s="78" t="str">
        <f>IF($X49&lt;=$W49,""," Los exámenes Reactivos de 45-49 años NO DEBEN ser mayor a los Exámenes Procesados de la misma edad. ")</f>
        <v/>
      </c>
      <c r="BL49" s="78" t="str">
        <f>IF($Z49&lt;=$Y49,""," Los exámenes Reactivos de 50-54 años NO DEBEN ser mayor a los Exámenes Procesados de la misma edad. ")</f>
        <v/>
      </c>
      <c r="BM49" s="78" t="str">
        <f>IF($AB49&lt;=$AA49,""," Los exámenes Reactivos de 55-59 años NO DEBEN ser mayor a los Exámenes Procesados de la misma edad. ")</f>
        <v/>
      </c>
      <c r="BN49" s="78" t="str">
        <f>IF($AD49&lt;=$AC49,""," Los exámenes Reactivos de 60-64 años NO DEBEN ser mayor a los Exámenes Procesados de la misma edad. ")</f>
        <v/>
      </c>
      <c r="BO49" s="78" t="str">
        <f>IF($AF49&lt;=$AE49,""," Los exámenes Reactivos de 65-69 años NO DEBEN ser mayor a los Exámenes Procesados de la misma edad. ")</f>
        <v/>
      </c>
      <c r="BP49" s="78" t="str">
        <f>IF($AH49&lt;=$AG49,""," Los exámenes Reactivos de 70-74 años NO DEBEN ser mayor a los Exámenes Procesados de la misma edad. ")</f>
        <v/>
      </c>
      <c r="BQ49" s="78" t="str">
        <f>IF($AJ49&lt;=$AI49,""," Los exámenes Reactivos de 75-79 años NO DEBEN ser mayor a los Exámenes Procesados de la misma edad. ")</f>
        <v/>
      </c>
      <c r="BR49" s="78" t="str">
        <f>IF($AL49&lt;=$AK49,""," Los exámenes Reactivos de 80y+ años NO DEBEN ser mayor a los Exámenes Procesados de la misma edad. ")</f>
        <v/>
      </c>
      <c r="BS49" s="73">
        <f>IF($C49&lt;&gt;$AN49,1,0)</f>
        <v>0</v>
      </c>
      <c r="BT49" s="78">
        <f>IF($F49&lt;=$E49,0,1)</f>
        <v>0</v>
      </c>
      <c r="BU49" s="78">
        <f>IF($H49&lt;=$G49,0,1)</f>
        <v>0</v>
      </c>
      <c r="BV49" s="78">
        <f>IF($J49&lt;=$I49,0,1)</f>
        <v>0</v>
      </c>
      <c r="BW49" s="78">
        <f>IF($L49&lt;=$K49,0,1)</f>
        <v>0</v>
      </c>
      <c r="BX49" s="78">
        <f>IF($N49&lt;=$M49,0,1)</f>
        <v>0</v>
      </c>
      <c r="BY49" s="78">
        <f>IF($P49&lt;=$O49,0,1)</f>
        <v>0</v>
      </c>
      <c r="BZ49" s="78">
        <f>IF($R49&lt;=$Q49,0,1)</f>
        <v>0</v>
      </c>
      <c r="CA49" s="78">
        <f>IF($T49&lt;=$S49,0,1)</f>
        <v>0</v>
      </c>
      <c r="CB49" s="78">
        <f>IF($V49&lt;=$U49,0,1)</f>
        <v>0</v>
      </c>
      <c r="CC49" s="78">
        <f>IF($X49&lt;=$W49,0,1)</f>
        <v>0</v>
      </c>
      <c r="CD49" s="78">
        <f>IF($Z49&lt;=$Y49,0,1)</f>
        <v>0</v>
      </c>
      <c r="CE49" s="78">
        <f>IF($AB49&lt;=$AA49,0,1)</f>
        <v>0</v>
      </c>
      <c r="CF49" s="78">
        <f>IF($AD49&lt;=$AC49,0,1)</f>
        <v>0</v>
      </c>
      <c r="CG49" s="78">
        <f>IF($AF49&lt;=$AE49,0,1)</f>
        <v>0</v>
      </c>
      <c r="CH49" s="78">
        <f>IF($AH49&lt;=$AG49,0,1)</f>
        <v>0</v>
      </c>
      <c r="CI49" s="78">
        <f>IF($AJ49&lt;=$AI49,0,1)</f>
        <v>0</v>
      </c>
      <c r="CJ49" s="78">
        <f>IF($AL49&lt;=$AK49,0,1)</f>
        <v>0</v>
      </c>
    </row>
    <row r="50" spans="1:89" s="3" customFormat="1" ht="15.75" customHeight="1" x14ac:dyDescent="0.15">
      <c r="A50" s="170" t="s">
        <v>22</v>
      </c>
      <c r="B50" s="171"/>
      <c r="C50" s="98">
        <f>K50+M50+O50+Q50+S50+U50+W50+Y50+AA50+AC50+AE50+AG50+AI50+AK50</f>
        <v>3</v>
      </c>
      <c r="D50" s="100">
        <f>L50+N50+P50+R50+T50+V50+X50+Z50+AB50+AD50+AF50+AH50+AJ50+AL50</f>
        <v>0</v>
      </c>
      <c r="E50" s="42"/>
      <c r="F50" s="43"/>
      <c r="G50" s="42"/>
      <c r="H50" s="43"/>
      <c r="I50" s="42"/>
      <c r="J50" s="43"/>
      <c r="K50" s="37"/>
      <c r="L50" s="38"/>
      <c r="M50" s="37">
        <v>2</v>
      </c>
      <c r="N50" s="38"/>
      <c r="O50" s="37"/>
      <c r="P50" s="38"/>
      <c r="Q50" s="37"/>
      <c r="R50" s="38"/>
      <c r="S50" s="37"/>
      <c r="T50" s="38"/>
      <c r="U50" s="37">
        <v>1</v>
      </c>
      <c r="V50" s="38"/>
      <c r="W50" s="37"/>
      <c r="X50" s="38"/>
      <c r="Y50" s="37"/>
      <c r="Z50" s="38"/>
      <c r="AA50" s="37"/>
      <c r="AB50" s="38"/>
      <c r="AC50" s="37"/>
      <c r="AD50" s="38"/>
      <c r="AE50" s="37"/>
      <c r="AF50" s="38"/>
      <c r="AG50" s="37"/>
      <c r="AH50" s="38"/>
      <c r="AI50" s="37"/>
      <c r="AJ50" s="38"/>
      <c r="AK50" s="37"/>
      <c r="AL50" s="38"/>
      <c r="AM50" s="37">
        <v>1</v>
      </c>
      <c r="AN50" s="35">
        <v>2</v>
      </c>
      <c r="AO50" s="72" t="str">
        <f t="shared" si="20"/>
        <v xml:space="preserve">                </v>
      </c>
      <c r="AP50" s="2"/>
      <c r="AQ50" s="2"/>
      <c r="AR50" s="2"/>
      <c r="AS50" s="2"/>
      <c r="AT50" s="2"/>
      <c r="AY50" s="2"/>
      <c r="BA50" s="73" t="str">
        <f>IF($C50&lt;&gt;$AM50+$AN50," Total de exámenes Procesados NO es igual a la suma de Hombres y Mujeres. ","")</f>
        <v/>
      </c>
      <c r="BB50" s="78" t="str">
        <f>IF($F50&lt;=$E50,""," Los exámenes Reactivos de 0 a 4 años NO DEBEN ser mayor a los Exámenes Procesados de la misma edad. ")</f>
        <v/>
      </c>
      <c r="BC50" s="78" t="str">
        <f>IF($H50&lt;=$G50,""," Los exámenes Reactivos de 5 a 9 años NO DEBEN ser mayor a los Exámenes Procesados de la misma edad. ")</f>
        <v/>
      </c>
      <c r="BD50" s="78" t="str">
        <f>IF($J50&lt;=$I50,""," Los exámenes Reactivos de 10 a 14 años NO DEBEN ser mayor a los Exámenes Procesados de la misma edad. ")</f>
        <v/>
      </c>
      <c r="BE50" s="78" t="str">
        <f>IF($L50&lt;=$K50,""," Los exámenes Reactivos de 15 a 19 años NO DEBEN ser mayor a los Exámenes Procesados de la misma edad. ")</f>
        <v/>
      </c>
      <c r="BF50" s="78" t="str">
        <f>IF($N50&lt;=$M50,""," Los exámenes Reactivos de 20 a 24 años NO DEBEN ser mayor a los Exámenes Procesados de la misma edad. ")</f>
        <v/>
      </c>
      <c r="BG50" s="78" t="str">
        <f>IF($P50&lt;=$O50,""," Los exámenes Reactivos de 25 a 29 años NO DEBEN ser mayor a los Exámenes Procesados de la misma edad. ")</f>
        <v/>
      </c>
      <c r="BH50" s="78" t="str">
        <f>IF($R50&lt;=$Q50,""," Los exámenes Reactivos de 30 a 34 años NO DEBEN ser mayor a los Exámenes Procesados de la misma edad. ")</f>
        <v/>
      </c>
      <c r="BI50" s="78" t="str">
        <f>IF($T50&lt;=$S50,""," Los exámenes Reactivos de 35-39 años NO DEBEN ser mayor a los Exámenes Procesados de la misma edad. ")</f>
        <v/>
      </c>
      <c r="BJ50" s="78" t="str">
        <f>IF($V50&lt;=$U50,""," Los exámenes Reactivos de 40-44 años NO DEBEN ser mayor a los Exámenes Procesados de la misma edad. ")</f>
        <v/>
      </c>
      <c r="BK50" s="78" t="str">
        <f>IF($X50&lt;=$W50,""," Los exámenes Reactivos de 45-49 años NO DEBEN ser mayor a los Exámenes Procesados de la misma edad. ")</f>
        <v/>
      </c>
      <c r="BL50" s="78" t="str">
        <f>IF($Z50&lt;=$Y50,""," Los exámenes Reactivos de 50-54 años NO DEBEN ser mayor a los Exámenes Procesados de la misma edad. ")</f>
        <v/>
      </c>
      <c r="BM50" s="78" t="str">
        <f>IF($AB50&lt;=$AA50,""," Los exámenes Reactivos de 55-59 años NO DEBEN ser mayor a los Exámenes Procesados de la misma edad. ")</f>
        <v/>
      </c>
      <c r="BN50" s="78" t="str">
        <f>IF($AD50&lt;=$AC50,""," Los exámenes Reactivos de 60-64 años NO DEBEN ser mayor a los Exámenes Procesados de la misma edad. ")</f>
        <v/>
      </c>
      <c r="BO50" s="78" t="str">
        <f>IF($AF50&lt;=$AE50,""," Los exámenes Reactivos de 65-69 años NO DEBEN ser mayor a los Exámenes Procesados de la misma edad. ")</f>
        <v/>
      </c>
      <c r="BP50" s="78" t="str">
        <f>IF($AH50&lt;=$AG50,""," Los exámenes Reactivos de 70-74 años NO DEBEN ser mayor a los Exámenes Procesados de la misma edad. ")</f>
        <v/>
      </c>
      <c r="BQ50" s="78" t="str">
        <f>IF($AJ50&lt;=$AI50,""," Los exámenes Reactivos de 75-79 años NO DEBEN ser mayor a los Exámenes Procesados de la misma edad. ")</f>
        <v/>
      </c>
      <c r="BR50" s="78" t="str">
        <f>IF($AL50&lt;=$AK50,""," Los exámenes Reactivos de 80y+ años NO DEBEN ser mayor a los Exámenes Procesados de la misma edad. ")</f>
        <v/>
      </c>
      <c r="BS50" s="73">
        <f>IF($C50&lt;&gt;$AM50+$AN50,1,0)</f>
        <v>0</v>
      </c>
      <c r="BT50" s="78">
        <f>IF($F50&lt;=$E50,0,1)</f>
        <v>0</v>
      </c>
      <c r="BU50" s="78">
        <f>IF($H50&lt;=$G50,0,1)</f>
        <v>0</v>
      </c>
      <c r="BV50" s="78">
        <f>IF($J50&lt;=$I50,0,1)</f>
        <v>0</v>
      </c>
      <c r="BW50" s="78">
        <f>IF($L50&lt;=$K50,0,1)</f>
        <v>0</v>
      </c>
      <c r="BX50" s="78">
        <f>IF($N50&lt;=$M50,0,1)</f>
        <v>0</v>
      </c>
      <c r="BY50" s="78">
        <f>IF($P50&lt;=$O50,0,1)</f>
        <v>0</v>
      </c>
      <c r="BZ50" s="78">
        <f>IF($R50&lt;=$Q50,0,1)</f>
        <v>0</v>
      </c>
      <c r="CA50" s="78">
        <f>IF($T50&lt;=$S50,0,1)</f>
        <v>0</v>
      </c>
      <c r="CB50" s="78">
        <f>IF($V50&lt;=$U50,0,1)</f>
        <v>0</v>
      </c>
      <c r="CC50" s="78">
        <f>IF($X50&lt;=$W50,0,1)</f>
        <v>0</v>
      </c>
      <c r="CD50" s="78">
        <f>IF($Z50&lt;=$Y50,0,1)</f>
        <v>0</v>
      </c>
      <c r="CE50" s="78">
        <f>IF($AB50&lt;=$AA50,0,1)</f>
        <v>0</v>
      </c>
      <c r="CF50" s="78">
        <f>IF($AD50&lt;=$AC50,0,1)</f>
        <v>0</v>
      </c>
      <c r="CG50" s="78">
        <f>IF($AF50&lt;=$AE50,0,1)</f>
        <v>0</v>
      </c>
      <c r="CH50" s="78">
        <f>IF($AH50&lt;=$AG50,0,1)</f>
        <v>0</v>
      </c>
      <c r="CI50" s="78">
        <f>IF($AJ50&lt;=$AI50,0,1)</f>
        <v>0</v>
      </c>
      <c r="CJ50" s="78">
        <f>IF($AL50&lt;=$AK50,0,1)</f>
        <v>0</v>
      </c>
    </row>
    <row r="51" spans="1:89" s="3" customFormat="1" ht="15.75" customHeight="1" x14ac:dyDescent="0.15">
      <c r="A51" s="170" t="s">
        <v>28</v>
      </c>
      <c r="B51" s="171"/>
      <c r="C51" s="101">
        <f>E51+G51+I51+K51+M51+O51+Q51+S51+U51+W51+Y51+AA51+AC51+AE51+AG51+AI51+AK51</f>
        <v>1</v>
      </c>
      <c r="D51" s="100">
        <f>F51+H51+J51+L51+N51+P51+R51+T51+V51+X51+Z51+AB51+AD51+AF51+AH51+AJ51+AL51</f>
        <v>0</v>
      </c>
      <c r="E51" s="37"/>
      <c r="F51" s="38"/>
      <c r="G51" s="37"/>
      <c r="H51" s="38"/>
      <c r="I51" s="37"/>
      <c r="J51" s="38"/>
      <c r="K51" s="37"/>
      <c r="L51" s="38"/>
      <c r="M51" s="37">
        <v>1</v>
      </c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37"/>
      <c r="AF51" s="38"/>
      <c r="AG51" s="37"/>
      <c r="AH51" s="38"/>
      <c r="AI51" s="37"/>
      <c r="AJ51" s="38"/>
      <c r="AK51" s="37"/>
      <c r="AL51" s="38"/>
      <c r="AM51" s="37">
        <v>1</v>
      </c>
      <c r="AN51" s="35"/>
      <c r="AO51" s="72" t="str">
        <f t="shared" si="20"/>
        <v xml:space="preserve">                </v>
      </c>
      <c r="AP51" s="2"/>
      <c r="AQ51" s="2"/>
      <c r="AR51" s="2"/>
      <c r="AS51" s="2"/>
      <c r="AT51" s="2"/>
      <c r="AY51" s="2"/>
      <c r="BA51" s="73" t="str">
        <f t="shared" ref="BA51:BA64" si="21">IF($C51&lt;&gt;$AM51+$AN51," Total de exámenes Procesados NO es igual a la suma de Hombres y Mujeres. ","")</f>
        <v/>
      </c>
      <c r="BB51" s="78" t="str">
        <f t="shared" ref="BB51:BB64" si="22">IF($F51&lt;=$E51,""," Los exámenes Reactivos de 0 a 4 años NO DEBEN ser mayor a los Exámenes Procesados de la misma edad. ")</f>
        <v/>
      </c>
      <c r="BC51" s="78" t="str">
        <f t="shared" ref="BC51:BC64" si="23">IF($H51&lt;=$G51,""," Los exámenes Reactivos de 5 a 9 años NO DEBEN ser mayor a los Exámenes Procesados de la misma edad. ")</f>
        <v/>
      </c>
      <c r="BD51" s="78" t="str">
        <f t="shared" ref="BD51:BD64" si="24">IF($J51&lt;=$I51,""," Los exámenes Reactivos de 10 a 14 años NO DEBEN ser mayor a los Exámenes Procesados de la misma edad. ")</f>
        <v/>
      </c>
      <c r="BE51" s="78" t="str">
        <f t="shared" ref="BE51:BE64" si="25">IF($L51&lt;=$K51,""," Los exámenes Reactivos de 15 a 19 años NO DEBEN ser mayor a los Exámenes Procesados de la misma edad. ")</f>
        <v/>
      </c>
      <c r="BF51" s="78" t="str">
        <f t="shared" ref="BF51:BF64" si="26">IF($N51&lt;=$M51,""," Los exámenes Reactivos de 20 a 24 años NO DEBEN ser mayor a los Exámenes Procesados de la misma edad. ")</f>
        <v/>
      </c>
      <c r="BG51" s="78" t="str">
        <f t="shared" ref="BG51:BG64" si="27">IF($P51&lt;=$O51,""," Los exámenes Reactivos de 25 a 29 años NO DEBEN ser mayor a los Exámenes Procesados de la misma edad. ")</f>
        <v/>
      </c>
      <c r="BH51" s="78" t="str">
        <f t="shared" ref="BH51:BH64" si="28">IF($R51&lt;=$Q51,""," Los exámenes Reactivos de 30 a 34 años NO DEBEN ser mayor a los Exámenes Procesados de la misma edad. ")</f>
        <v/>
      </c>
      <c r="BI51" s="78" t="str">
        <f t="shared" ref="BI51:BI64" si="29">IF($T51&lt;=$S51,""," Los exámenes Reactivos de 35-39 años NO DEBEN ser mayor a los Exámenes Procesados de la misma edad. ")</f>
        <v/>
      </c>
      <c r="BJ51" s="78" t="str">
        <f t="shared" ref="BJ51:BJ64" si="30">IF($V51&lt;=$U51,""," Los exámenes Reactivos de 40-44 años NO DEBEN ser mayor a los Exámenes Procesados de la misma edad. ")</f>
        <v/>
      </c>
      <c r="BK51" s="78" t="str">
        <f t="shared" ref="BK51:BK64" si="31">IF($X51&lt;=$W51,""," Los exámenes Reactivos de 45-49 años NO DEBEN ser mayor a los Exámenes Procesados de la misma edad. ")</f>
        <v/>
      </c>
      <c r="BL51" s="78" t="str">
        <f t="shared" ref="BL51:BL64" si="32">IF($Z51&lt;=$Y51,""," Los exámenes Reactivos de 50-54 años NO DEBEN ser mayor a los Exámenes Procesados de la misma edad. ")</f>
        <v/>
      </c>
      <c r="BM51" s="78" t="str">
        <f t="shared" ref="BM51:BM64" si="33">IF($AB51&lt;=$AA51,""," Los exámenes Reactivos de 55-59 años NO DEBEN ser mayor a los Exámenes Procesados de la misma edad. ")</f>
        <v/>
      </c>
      <c r="BN51" s="78" t="str">
        <f t="shared" ref="BN51:BN64" si="34">IF($AD51&lt;=$AC51,""," Los exámenes Reactivos de 60-64 años NO DEBEN ser mayor a los Exámenes Procesados de la misma edad. ")</f>
        <v/>
      </c>
      <c r="BO51" s="78" t="str">
        <f t="shared" ref="BO51:BO64" si="35">IF($AF51&lt;=$AE51,""," Los exámenes Reactivos de 65-69 años NO DEBEN ser mayor a los Exámenes Procesados de la misma edad. ")</f>
        <v/>
      </c>
      <c r="BP51" s="78" t="str">
        <f t="shared" ref="BP51:BP64" si="36">IF($AH51&lt;=$AG51,""," Los exámenes Reactivos de 70-74 años NO DEBEN ser mayor a los Exámenes Procesados de la misma edad. ")</f>
        <v/>
      </c>
      <c r="BQ51" s="78" t="str">
        <f t="shared" ref="BQ51:BQ64" si="37">IF($AJ51&lt;=$AI51,""," Los exámenes Reactivos de 75-79 años NO DEBEN ser mayor a los Exámenes Procesados de la misma edad. ")</f>
        <v/>
      </c>
      <c r="BR51" s="78" t="str">
        <f t="shared" ref="BR51:BR64" si="38">IF($AL51&lt;=$AK51,""," Los exámenes Reactivos de 80y+ años NO DEBEN ser mayor a los Exámenes Procesados de la misma edad. ")</f>
        <v/>
      </c>
      <c r="BS51" s="73">
        <f t="shared" ref="BS51:BS64" si="39">IF($C51&lt;&gt;$AM51+$AN51,1,0)</f>
        <v>0</v>
      </c>
      <c r="BT51" s="78">
        <f t="shared" ref="BT51:BT64" si="40">IF($F51&lt;=$E51,0,1)</f>
        <v>0</v>
      </c>
      <c r="BU51" s="78">
        <f t="shared" ref="BU51:BU64" si="41">IF($H51&lt;=$G51,0,1)</f>
        <v>0</v>
      </c>
      <c r="BV51" s="78">
        <f t="shared" ref="BV51:BV64" si="42">IF($J51&lt;=$I51,0,1)</f>
        <v>0</v>
      </c>
      <c r="BW51" s="78">
        <f t="shared" ref="BW51:BW64" si="43">IF($L51&lt;=$K51,0,1)</f>
        <v>0</v>
      </c>
      <c r="BX51" s="78">
        <f t="shared" ref="BX51:BX64" si="44">IF($N51&lt;=$M51,0,1)</f>
        <v>0</v>
      </c>
      <c r="BY51" s="78">
        <f t="shared" ref="BY51:BY64" si="45">IF($P51&lt;=$O51,0,1)</f>
        <v>0</v>
      </c>
      <c r="BZ51" s="78">
        <f t="shared" ref="BZ51:BZ64" si="46">IF($R51&lt;=$Q51,0,1)</f>
        <v>0</v>
      </c>
      <c r="CA51" s="78">
        <f t="shared" ref="CA51:CA64" si="47">IF($T51&lt;=$S51,0,1)</f>
        <v>0</v>
      </c>
      <c r="CB51" s="78">
        <f t="shared" ref="CB51:CB64" si="48">IF($V51&lt;=$U51,0,1)</f>
        <v>0</v>
      </c>
      <c r="CC51" s="78">
        <f t="shared" ref="CC51:CC64" si="49">IF($X51&lt;=$W51,0,1)</f>
        <v>0</v>
      </c>
      <c r="CD51" s="78">
        <f t="shared" ref="CD51:CD64" si="50">IF($Z51&lt;=$Y51,0,1)</f>
        <v>0</v>
      </c>
      <c r="CE51" s="78">
        <f t="shared" ref="CE51:CE64" si="51">IF($AB51&lt;=$AA51,0,1)</f>
        <v>0</v>
      </c>
      <c r="CF51" s="78">
        <f t="shared" ref="CF51:CF64" si="52">IF($AD51&lt;=$AC51,0,1)</f>
        <v>0</v>
      </c>
      <c r="CG51" s="78">
        <f t="shared" ref="CG51:CG64" si="53">IF($AF51&lt;=$AE51,0,1)</f>
        <v>0</v>
      </c>
      <c r="CH51" s="78">
        <f t="shared" ref="CH51:CH64" si="54">IF($AH51&lt;=$AG51,0,1)</f>
        <v>0</v>
      </c>
      <c r="CI51" s="78">
        <f t="shared" ref="CI51:CI64" si="55">IF($AJ51&lt;=$AI51,0,1)</f>
        <v>0</v>
      </c>
      <c r="CJ51" s="78">
        <f t="shared" ref="CJ51:CJ64" si="56">IF($AL51&lt;=$AK51,0,1)</f>
        <v>0</v>
      </c>
    </row>
    <row r="52" spans="1:89" s="3" customFormat="1" ht="18" customHeight="1" x14ac:dyDescent="0.15">
      <c r="A52" s="170" t="s">
        <v>57</v>
      </c>
      <c r="B52" s="171"/>
      <c r="C52" s="98">
        <f>+I52+K52+M52+O52+Q52+S52+U52+W52+Y52+AA52+AC52+AE52+AG52+AI52+AK52</f>
        <v>4</v>
      </c>
      <c r="D52" s="99">
        <f>+J52+L52+N52+P52+R52+T52+V52+X52+Z52+AB52+AD52+AF52+AH52+AJ52+AL52</f>
        <v>0</v>
      </c>
      <c r="E52" s="42"/>
      <c r="F52" s="43"/>
      <c r="G52" s="42"/>
      <c r="H52" s="43"/>
      <c r="I52" s="37"/>
      <c r="J52" s="38"/>
      <c r="K52" s="37">
        <v>1</v>
      </c>
      <c r="L52" s="38"/>
      <c r="M52" s="37">
        <v>1</v>
      </c>
      <c r="N52" s="38"/>
      <c r="O52" s="37">
        <v>1</v>
      </c>
      <c r="P52" s="38"/>
      <c r="Q52" s="37"/>
      <c r="R52" s="38"/>
      <c r="S52" s="37">
        <v>1</v>
      </c>
      <c r="T52" s="38"/>
      <c r="U52" s="37"/>
      <c r="V52" s="38"/>
      <c r="W52" s="37"/>
      <c r="X52" s="38"/>
      <c r="Y52" s="37"/>
      <c r="Z52" s="38"/>
      <c r="AA52" s="37"/>
      <c r="AB52" s="38"/>
      <c r="AC52" s="37"/>
      <c r="AD52" s="38"/>
      <c r="AE52" s="37"/>
      <c r="AF52" s="38"/>
      <c r="AG52" s="37"/>
      <c r="AH52" s="38"/>
      <c r="AI52" s="37"/>
      <c r="AJ52" s="38"/>
      <c r="AK52" s="37"/>
      <c r="AL52" s="38"/>
      <c r="AM52" s="37">
        <v>1</v>
      </c>
      <c r="AN52" s="35">
        <v>3</v>
      </c>
      <c r="AO52" s="72" t="str">
        <f t="shared" si="20"/>
        <v xml:space="preserve">                </v>
      </c>
      <c r="AP52" s="2"/>
      <c r="AQ52" s="2"/>
      <c r="AR52" s="2"/>
      <c r="AS52" s="2"/>
      <c r="AT52" s="2"/>
      <c r="AY52" s="2"/>
      <c r="BA52" s="73" t="str">
        <f t="shared" si="21"/>
        <v/>
      </c>
      <c r="BB52" s="78" t="str">
        <f t="shared" si="22"/>
        <v/>
      </c>
      <c r="BC52" s="78" t="str">
        <f t="shared" si="23"/>
        <v/>
      </c>
      <c r="BD52" s="78" t="str">
        <f t="shared" si="24"/>
        <v/>
      </c>
      <c r="BE52" s="78" t="str">
        <f t="shared" si="25"/>
        <v/>
      </c>
      <c r="BF52" s="78" t="str">
        <f t="shared" si="26"/>
        <v/>
      </c>
      <c r="BG52" s="78" t="str">
        <f t="shared" si="27"/>
        <v/>
      </c>
      <c r="BH52" s="78" t="str">
        <f t="shared" si="28"/>
        <v/>
      </c>
      <c r="BI52" s="78" t="str">
        <f t="shared" si="29"/>
        <v/>
      </c>
      <c r="BJ52" s="78" t="str">
        <f t="shared" si="30"/>
        <v/>
      </c>
      <c r="BK52" s="78" t="str">
        <f t="shared" si="31"/>
        <v/>
      </c>
      <c r="BL52" s="78" t="str">
        <f t="shared" si="32"/>
        <v/>
      </c>
      <c r="BM52" s="78" t="str">
        <f t="shared" si="33"/>
        <v/>
      </c>
      <c r="BN52" s="78" t="str">
        <f t="shared" si="34"/>
        <v/>
      </c>
      <c r="BO52" s="78" t="str">
        <f t="shared" si="35"/>
        <v/>
      </c>
      <c r="BP52" s="78" t="str">
        <f t="shared" si="36"/>
        <v/>
      </c>
      <c r="BQ52" s="78" t="str">
        <f t="shared" si="37"/>
        <v/>
      </c>
      <c r="BR52" s="78" t="str">
        <f t="shared" si="38"/>
        <v/>
      </c>
      <c r="BS52" s="73">
        <f t="shared" si="39"/>
        <v>0</v>
      </c>
      <c r="BT52" s="78">
        <f t="shared" si="40"/>
        <v>0</v>
      </c>
      <c r="BU52" s="78">
        <f t="shared" si="41"/>
        <v>0</v>
      </c>
      <c r="BV52" s="78">
        <f t="shared" si="42"/>
        <v>0</v>
      </c>
      <c r="BW52" s="78">
        <f t="shared" si="43"/>
        <v>0</v>
      </c>
      <c r="BX52" s="78">
        <f t="shared" si="44"/>
        <v>0</v>
      </c>
      <c r="BY52" s="78">
        <f t="shared" si="45"/>
        <v>0</v>
      </c>
      <c r="BZ52" s="78">
        <f t="shared" si="46"/>
        <v>0</v>
      </c>
      <c r="CA52" s="78">
        <f t="shared" si="47"/>
        <v>0</v>
      </c>
      <c r="CB52" s="78">
        <f t="shared" si="48"/>
        <v>0</v>
      </c>
      <c r="CC52" s="78">
        <f t="shared" si="49"/>
        <v>0</v>
      </c>
      <c r="CD52" s="78">
        <f t="shared" si="50"/>
        <v>0</v>
      </c>
      <c r="CE52" s="78">
        <f t="shared" si="51"/>
        <v>0</v>
      </c>
      <c r="CF52" s="78">
        <f t="shared" si="52"/>
        <v>0</v>
      </c>
      <c r="CG52" s="78">
        <f t="shared" si="53"/>
        <v>0</v>
      </c>
      <c r="CH52" s="78">
        <f t="shared" si="54"/>
        <v>0</v>
      </c>
      <c r="CI52" s="78">
        <f t="shared" si="55"/>
        <v>0</v>
      </c>
      <c r="CJ52" s="78">
        <f t="shared" si="56"/>
        <v>0</v>
      </c>
    </row>
    <row r="53" spans="1:89" s="3" customFormat="1" ht="23.25" customHeight="1" x14ac:dyDescent="0.15">
      <c r="A53" s="176" t="s">
        <v>58</v>
      </c>
      <c r="B53" s="177"/>
      <c r="C53" s="98">
        <f>+I53+K53+M53+O53+Q53+S53+U53+W53+Y53+AA53+AC53+AE53+AG53+AI53+AK53</f>
        <v>4</v>
      </c>
      <c r="D53" s="99">
        <f>+J53+L53+N53+P53+R53+T53+V53+X53+Z53+AB53+AD53+AF53+AH53+AJ53+AL53</f>
        <v>0</v>
      </c>
      <c r="E53" s="42"/>
      <c r="F53" s="43"/>
      <c r="G53" s="42"/>
      <c r="H53" s="43"/>
      <c r="I53" s="37"/>
      <c r="J53" s="38"/>
      <c r="K53" s="37">
        <v>1</v>
      </c>
      <c r="L53" s="38"/>
      <c r="M53" s="37">
        <v>1</v>
      </c>
      <c r="N53" s="38"/>
      <c r="O53" s="37">
        <v>1</v>
      </c>
      <c r="P53" s="38"/>
      <c r="Q53" s="37"/>
      <c r="R53" s="38"/>
      <c r="S53" s="37"/>
      <c r="T53" s="38"/>
      <c r="U53" s="37"/>
      <c r="V53" s="38"/>
      <c r="W53" s="37"/>
      <c r="X53" s="38"/>
      <c r="Y53" s="37">
        <v>1</v>
      </c>
      <c r="Z53" s="38"/>
      <c r="AA53" s="37"/>
      <c r="AB53" s="38"/>
      <c r="AC53" s="37"/>
      <c r="AD53" s="38"/>
      <c r="AE53" s="37"/>
      <c r="AF53" s="38"/>
      <c r="AG53" s="37"/>
      <c r="AH53" s="38"/>
      <c r="AI53" s="37"/>
      <c r="AJ53" s="38"/>
      <c r="AK53" s="37"/>
      <c r="AL53" s="38"/>
      <c r="AM53" s="37"/>
      <c r="AN53" s="35">
        <v>4</v>
      </c>
      <c r="AO53" s="72" t="str">
        <f t="shared" si="20"/>
        <v xml:space="preserve">                </v>
      </c>
      <c r="AP53" s="2"/>
      <c r="AQ53" s="2"/>
      <c r="AR53" s="2"/>
      <c r="AS53" s="2"/>
      <c r="AT53" s="2"/>
      <c r="AY53" s="2"/>
      <c r="BA53" s="73" t="str">
        <f t="shared" si="21"/>
        <v/>
      </c>
      <c r="BB53" s="78" t="str">
        <f t="shared" si="22"/>
        <v/>
      </c>
      <c r="BC53" s="78" t="str">
        <f t="shared" si="23"/>
        <v/>
      </c>
      <c r="BD53" s="78" t="str">
        <f t="shared" si="24"/>
        <v/>
      </c>
      <c r="BE53" s="78" t="str">
        <f t="shared" si="25"/>
        <v/>
      </c>
      <c r="BF53" s="78" t="str">
        <f t="shared" si="26"/>
        <v/>
      </c>
      <c r="BG53" s="78" t="str">
        <f t="shared" si="27"/>
        <v/>
      </c>
      <c r="BH53" s="78" t="str">
        <f t="shared" si="28"/>
        <v/>
      </c>
      <c r="BI53" s="78" t="str">
        <f t="shared" si="29"/>
        <v/>
      </c>
      <c r="BJ53" s="78" t="str">
        <f t="shared" si="30"/>
        <v/>
      </c>
      <c r="BK53" s="78" t="str">
        <f t="shared" si="31"/>
        <v/>
      </c>
      <c r="BL53" s="78" t="str">
        <f t="shared" si="32"/>
        <v/>
      </c>
      <c r="BM53" s="78" t="str">
        <f t="shared" si="33"/>
        <v/>
      </c>
      <c r="BN53" s="78" t="str">
        <f t="shared" si="34"/>
        <v/>
      </c>
      <c r="BO53" s="78" t="str">
        <f t="shared" si="35"/>
        <v/>
      </c>
      <c r="BP53" s="78" t="str">
        <f t="shared" si="36"/>
        <v/>
      </c>
      <c r="BQ53" s="78" t="str">
        <f t="shared" si="37"/>
        <v/>
      </c>
      <c r="BR53" s="78" t="str">
        <f t="shared" si="38"/>
        <v/>
      </c>
      <c r="BS53" s="73">
        <f t="shared" si="39"/>
        <v>0</v>
      </c>
      <c r="BT53" s="78">
        <f t="shared" si="40"/>
        <v>0</v>
      </c>
      <c r="BU53" s="78">
        <f t="shared" si="41"/>
        <v>0</v>
      </c>
      <c r="BV53" s="78">
        <f t="shared" si="42"/>
        <v>0</v>
      </c>
      <c r="BW53" s="78">
        <f t="shared" si="43"/>
        <v>0</v>
      </c>
      <c r="BX53" s="78">
        <f t="shared" si="44"/>
        <v>0</v>
      </c>
      <c r="BY53" s="78">
        <f t="shared" si="45"/>
        <v>0</v>
      </c>
      <c r="BZ53" s="78">
        <f t="shared" si="46"/>
        <v>0</v>
      </c>
      <c r="CA53" s="78">
        <f t="shared" si="47"/>
        <v>0</v>
      </c>
      <c r="CB53" s="78">
        <f t="shared" si="48"/>
        <v>0</v>
      </c>
      <c r="CC53" s="78">
        <f t="shared" si="49"/>
        <v>0</v>
      </c>
      <c r="CD53" s="78">
        <f t="shared" si="50"/>
        <v>0</v>
      </c>
      <c r="CE53" s="78">
        <f t="shared" si="51"/>
        <v>0</v>
      </c>
      <c r="CF53" s="78">
        <f t="shared" si="52"/>
        <v>0</v>
      </c>
      <c r="CG53" s="78">
        <f t="shared" si="53"/>
        <v>0</v>
      </c>
      <c r="CH53" s="78">
        <f t="shared" si="54"/>
        <v>0</v>
      </c>
      <c r="CI53" s="78">
        <f t="shared" si="55"/>
        <v>0</v>
      </c>
      <c r="CJ53" s="78">
        <f t="shared" si="56"/>
        <v>0</v>
      </c>
    </row>
    <row r="54" spans="1:89" s="3" customFormat="1" ht="15.75" customHeight="1" x14ac:dyDescent="0.15">
      <c r="A54" s="170" t="s">
        <v>25</v>
      </c>
      <c r="B54" s="171"/>
      <c r="C54" s="101">
        <f>E54+G54+I54+K54+M54+O54+Q54+S54+U54+W54+Y54+AA54+AC54+AE54+AG54+AI54+AK54</f>
        <v>0</v>
      </c>
      <c r="D54" s="100">
        <f>F54+H54+J54+L54+N54+P54+R54+T54+V54+X54+Z54+AB54+AD54+AF54+AH54+AJ54+AL54</f>
        <v>0</v>
      </c>
      <c r="E54" s="37"/>
      <c r="F54" s="38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  <c r="AM54" s="37"/>
      <c r="AN54" s="35"/>
      <c r="AO54" s="72" t="str">
        <f t="shared" si="20"/>
        <v xml:space="preserve">                </v>
      </c>
      <c r="AP54" s="2"/>
      <c r="AQ54" s="2"/>
      <c r="AR54" s="2"/>
      <c r="AS54" s="2"/>
      <c r="AT54" s="2"/>
      <c r="AY54" s="2"/>
      <c r="BA54" s="73" t="str">
        <f t="shared" si="21"/>
        <v/>
      </c>
      <c r="BB54" s="78" t="str">
        <f t="shared" si="22"/>
        <v/>
      </c>
      <c r="BC54" s="78" t="str">
        <f t="shared" si="23"/>
        <v/>
      </c>
      <c r="BD54" s="78" t="str">
        <f t="shared" si="24"/>
        <v/>
      </c>
      <c r="BE54" s="78" t="str">
        <f t="shared" si="25"/>
        <v/>
      </c>
      <c r="BF54" s="78" t="str">
        <f t="shared" si="26"/>
        <v/>
      </c>
      <c r="BG54" s="78" t="str">
        <f t="shared" si="27"/>
        <v/>
      </c>
      <c r="BH54" s="78" t="str">
        <f t="shared" si="28"/>
        <v/>
      </c>
      <c r="BI54" s="78" t="str">
        <f t="shared" si="29"/>
        <v/>
      </c>
      <c r="BJ54" s="78" t="str">
        <f t="shared" si="30"/>
        <v/>
      </c>
      <c r="BK54" s="78" t="str">
        <f t="shared" si="31"/>
        <v/>
      </c>
      <c r="BL54" s="78" t="str">
        <f t="shared" si="32"/>
        <v/>
      </c>
      <c r="BM54" s="78" t="str">
        <f t="shared" si="33"/>
        <v/>
      </c>
      <c r="BN54" s="78" t="str">
        <f t="shared" si="34"/>
        <v/>
      </c>
      <c r="BO54" s="78" t="str">
        <f t="shared" si="35"/>
        <v/>
      </c>
      <c r="BP54" s="78" t="str">
        <f t="shared" si="36"/>
        <v/>
      </c>
      <c r="BQ54" s="78" t="str">
        <f t="shared" si="37"/>
        <v/>
      </c>
      <c r="BR54" s="78" t="str">
        <f t="shared" si="38"/>
        <v/>
      </c>
      <c r="BS54" s="73">
        <f t="shared" si="39"/>
        <v>0</v>
      </c>
      <c r="BT54" s="78">
        <f t="shared" si="40"/>
        <v>0</v>
      </c>
      <c r="BU54" s="78">
        <f t="shared" si="41"/>
        <v>0</v>
      </c>
      <c r="BV54" s="78">
        <f t="shared" si="42"/>
        <v>0</v>
      </c>
      <c r="BW54" s="78">
        <f t="shared" si="43"/>
        <v>0</v>
      </c>
      <c r="BX54" s="78">
        <f t="shared" si="44"/>
        <v>0</v>
      </c>
      <c r="BY54" s="78">
        <f t="shared" si="45"/>
        <v>0</v>
      </c>
      <c r="BZ54" s="78">
        <f t="shared" si="46"/>
        <v>0</v>
      </c>
      <c r="CA54" s="78">
        <f t="shared" si="47"/>
        <v>0</v>
      </c>
      <c r="CB54" s="78">
        <f t="shared" si="48"/>
        <v>0</v>
      </c>
      <c r="CC54" s="78">
        <f t="shared" si="49"/>
        <v>0</v>
      </c>
      <c r="CD54" s="78">
        <f t="shared" si="50"/>
        <v>0</v>
      </c>
      <c r="CE54" s="78">
        <f t="shared" si="51"/>
        <v>0</v>
      </c>
      <c r="CF54" s="78">
        <f t="shared" si="52"/>
        <v>0</v>
      </c>
      <c r="CG54" s="78">
        <f t="shared" si="53"/>
        <v>0</v>
      </c>
      <c r="CH54" s="78">
        <f t="shared" si="54"/>
        <v>0</v>
      </c>
      <c r="CI54" s="78">
        <f t="shared" si="55"/>
        <v>0</v>
      </c>
      <c r="CJ54" s="78">
        <f t="shared" si="56"/>
        <v>0</v>
      </c>
    </row>
    <row r="55" spans="1:89" s="3" customFormat="1" ht="15.75" customHeight="1" x14ac:dyDescent="0.15">
      <c r="A55" s="164" t="s">
        <v>59</v>
      </c>
      <c r="B55" s="165"/>
      <c r="C55" s="98">
        <f t="shared" ref="C55:D57" si="57">+K55+M55+O55+Q55+S55+U55+W55+Y55+AA55+AC55+AE55+AG55+AI55+AK55</f>
        <v>4</v>
      </c>
      <c r="D55" s="99">
        <f t="shared" si="57"/>
        <v>0</v>
      </c>
      <c r="E55" s="42"/>
      <c r="F55" s="43"/>
      <c r="G55" s="42"/>
      <c r="H55" s="43"/>
      <c r="I55" s="42"/>
      <c r="J55" s="43"/>
      <c r="K55" s="37"/>
      <c r="L55" s="38"/>
      <c r="M55" s="37">
        <v>1</v>
      </c>
      <c r="N55" s="38"/>
      <c r="O55" s="37">
        <v>1</v>
      </c>
      <c r="P55" s="38"/>
      <c r="Q55" s="37">
        <v>1</v>
      </c>
      <c r="R55" s="38"/>
      <c r="S55" s="37"/>
      <c r="T55" s="38"/>
      <c r="U55" s="37"/>
      <c r="V55" s="38"/>
      <c r="W55" s="37">
        <v>1</v>
      </c>
      <c r="X55" s="38"/>
      <c r="Y55" s="37"/>
      <c r="Z55" s="38"/>
      <c r="AA55" s="37"/>
      <c r="AB55" s="38"/>
      <c r="AC55" s="37"/>
      <c r="AD55" s="38"/>
      <c r="AE55" s="37"/>
      <c r="AF55" s="38"/>
      <c r="AG55" s="37"/>
      <c r="AH55" s="38"/>
      <c r="AI55" s="37"/>
      <c r="AJ55" s="38"/>
      <c r="AK55" s="37"/>
      <c r="AL55" s="38"/>
      <c r="AM55" s="37">
        <v>1</v>
      </c>
      <c r="AN55" s="35">
        <v>3</v>
      </c>
      <c r="AO55" s="72" t="str">
        <f t="shared" si="20"/>
        <v xml:space="preserve">                </v>
      </c>
      <c r="AP55" s="2"/>
      <c r="AQ55" s="2"/>
      <c r="AR55" s="2"/>
      <c r="AS55" s="2"/>
      <c r="AT55" s="2"/>
      <c r="AY55" s="2"/>
      <c r="BA55" s="73" t="str">
        <f t="shared" si="21"/>
        <v/>
      </c>
      <c r="BB55" s="78" t="str">
        <f t="shared" si="22"/>
        <v/>
      </c>
      <c r="BC55" s="78" t="str">
        <f t="shared" si="23"/>
        <v/>
      </c>
      <c r="BD55" s="78" t="str">
        <f t="shared" si="24"/>
        <v/>
      </c>
      <c r="BE55" s="78" t="str">
        <f t="shared" si="25"/>
        <v/>
      </c>
      <c r="BF55" s="78" t="str">
        <f t="shared" si="26"/>
        <v/>
      </c>
      <c r="BG55" s="78" t="str">
        <f t="shared" si="27"/>
        <v/>
      </c>
      <c r="BH55" s="78" t="str">
        <f t="shared" si="28"/>
        <v/>
      </c>
      <c r="BI55" s="78" t="str">
        <f t="shared" si="29"/>
        <v/>
      </c>
      <c r="BJ55" s="78" t="str">
        <f t="shared" si="30"/>
        <v/>
      </c>
      <c r="BK55" s="78" t="str">
        <f t="shared" si="31"/>
        <v/>
      </c>
      <c r="BL55" s="78" t="str">
        <f t="shared" si="32"/>
        <v/>
      </c>
      <c r="BM55" s="78" t="str">
        <f t="shared" si="33"/>
        <v/>
      </c>
      <c r="BN55" s="78" t="str">
        <f t="shared" si="34"/>
        <v/>
      </c>
      <c r="BO55" s="78" t="str">
        <f t="shared" si="35"/>
        <v/>
      </c>
      <c r="BP55" s="78" t="str">
        <f t="shared" si="36"/>
        <v/>
      </c>
      <c r="BQ55" s="78" t="str">
        <f t="shared" si="37"/>
        <v/>
      </c>
      <c r="BR55" s="78" t="str">
        <f t="shared" si="38"/>
        <v/>
      </c>
      <c r="BS55" s="73">
        <f t="shared" si="39"/>
        <v>0</v>
      </c>
      <c r="BT55" s="78">
        <f t="shared" si="40"/>
        <v>0</v>
      </c>
      <c r="BU55" s="78">
        <f t="shared" si="41"/>
        <v>0</v>
      </c>
      <c r="BV55" s="78">
        <f t="shared" si="42"/>
        <v>0</v>
      </c>
      <c r="BW55" s="78">
        <f t="shared" si="43"/>
        <v>0</v>
      </c>
      <c r="BX55" s="78">
        <f t="shared" si="44"/>
        <v>0</v>
      </c>
      <c r="BY55" s="78">
        <f t="shared" si="45"/>
        <v>0</v>
      </c>
      <c r="BZ55" s="78">
        <f t="shared" si="46"/>
        <v>0</v>
      </c>
      <c r="CA55" s="78">
        <f t="shared" si="47"/>
        <v>0</v>
      </c>
      <c r="CB55" s="78">
        <f t="shared" si="48"/>
        <v>0</v>
      </c>
      <c r="CC55" s="78">
        <f t="shared" si="49"/>
        <v>0</v>
      </c>
      <c r="CD55" s="78">
        <f t="shared" si="50"/>
        <v>0</v>
      </c>
      <c r="CE55" s="78">
        <f t="shared" si="51"/>
        <v>0</v>
      </c>
      <c r="CF55" s="78">
        <f t="shared" si="52"/>
        <v>0</v>
      </c>
      <c r="CG55" s="78">
        <f t="shared" si="53"/>
        <v>0</v>
      </c>
      <c r="CH55" s="78">
        <f t="shared" si="54"/>
        <v>0</v>
      </c>
      <c r="CI55" s="78">
        <f t="shared" si="55"/>
        <v>0</v>
      </c>
      <c r="CJ55" s="78">
        <f t="shared" si="56"/>
        <v>0</v>
      </c>
    </row>
    <row r="56" spans="1:89" s="3" customFormat="1" ht="15.75" customHeight="1" x14ac:dyDescent="0.15">
      <c r="A56" s="166" t="s">
        <v>26</v>
      </c>
      <c r="B56" s="34" t="s">
        <v>41</v>
      </c>
      <c r="C56" s="98">
        <f t="shared" si="57"/>
        <v>0</v>
      </c>
      <c r="D56" s="99">
        <f t="shared" si="57"/>
        <v>0</v>
      </c>
      <c r="E56" s="42"/>
      <c r="F56" s="43"/>
      <c r="G56" s="42"/>
      <c r="H56" s="43"/>
      <c r="I56" s="42"/>
      <c r="J56" s="43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37"/>
      <c r="AF56" s="38"/>
      <c r="AG56" s="37"/>
      <c r="AH56" s="38"/>
      <c r="AI56" s="37"/>
      <c r="AJ56" s="38"/>
      <c r="AK56" s="37"/>
      <c r="AL56" s="38"/>
      <c r="AM56" s="37"/>
      <c r="AN56" s="35"/>
      <c r="AO56" s="72" t="str">
        <f t="shared" si="20"/>
        <v xml:space="preserve">                </v>
      </c>
      <c r="AP56" s="2"/>
      <c r="AQ56" s="2"/>
      <c r="AR56" s="2"/>
      <c r="AS56" s="2"/>
      <c r="AT56" s="2"/>
      <c r="AY56" s="2"/>
      <c r="BA56" s="73" t="str">
        <f t="shared" si="21"/>
        <v/>
      </c>
      <c r="BB56" s="78" t="str">
        <f t="shared" si="22"/>
        <v/>
      </c>
      <c r="BC56" s="78" t="str">
        <f t="shared" si="23"/>
        <v/>
      </c>
      <c r="BD56" s="78" t="str">
        <f t="shared" si="24"/>
        <v/>
      </c>
      <c r="BE56" s="78" t="str">
        <f t="shared" si="25"/>
        <v/>
      </c>
      <c r="BF56" s="78" t="str">
        <f t="shared" si="26"/>
        <v/>
      </c>
      <c r="BG56" s="78" t="str">
        <f t="shared" si="27"/>
        <v/>
      </c>
      <c r="BH56" s="78" t="str">
        <f t="shared" si="28"/>
        <v/>
      </c>
      <c r="BI56" s="78" t="str">
        <f t="shared" si="29"/>
        <v/>
      </c>
      <c r="BJ56" s="78" t="str">
        <f t="shared" si="30"/>
        <v/>
      </c>
      <c r="BK56" s="78" t="str">
        <f t="shared" si="31"/>
        <v/>
      </c>
      <c r="BL56" s="78" t="str">
        <f t="shared" si="32"/>
        <v/>
      </c>
      <c r="BM56" s="78" t="str">
        <f t="shared" si="33"/>
        <v/>
      </c>
      <c r="BN56" s="78" t="str">
        <f t="shared" si="34"/>
        <v/>
      </c>
      <c r="BO56" s="78" t="str">
        <f t="shared" si="35"/>
        <v/>
      </c>
      <c r="BP56" s="78" t="str">
        <f t="shared" si="36"/>
        <v/>
      </c>
      <c r="BQ56" s="78" t="str">
        <f t="shared" si="37"/>
        <v/>
      </c>
      <c r="BR56" s="78" t="str">
        <f t="shared" si="38"/>
        <v/>
      </c>
      <c r="BS56" s="73">
        <f t="shared" si="39"/>
        <v>0</v>
      </c>
      <c r="BT56" s="78">
        <f t="shared" si="40"/>
        <v>0</v>
      </c>
      <c r="BU56" s="78">
        <f t="shared" si="41"/>
        <v>0</v>
      </c>
      <c r="BV56" s="78">
        <f t="shared" si="42"/>
        <v>0</v>
      </c>
      <c r="BW56" s="78">
        <f t="shared" si="43"/>
        <v>0</v>
      </c>
      <c r="BX56" s="78">
        <f t="shared" si="44"/>
        <v>0</v>
      </c>
      <c r="BY56" s="78">
        <f t="shared" si="45"/>
        <v>0</v>
      </c>
      <c r="BZ56" s="78">
        <f t="shared" si="46"/>
        <v>0</v>
      </c>
      <c r="CA56" s="78">
        <f t="shared" si="47"/>
        <v>0</v>
      </c>
      <c r="CB56" s="78">
        <f t="shared" si="48"/>
        <v>0</v>
      </c>
      <c r="CC56" s="78">
        <f t="shared" si="49"/>
        <v>0</v>
      </c>
      <c r="CD56" s="78">
        <f t="shared" si="50"/>
        <v>0</v>
      </c>
      <c r="CE56" s="78">
        <f t="shared" si="51"/>
        <v>0</v>
      </c>
      <c r="CF56" s="78">
        <f t="shared" si="52"/>
        <v>0</v>
      </c>
      <c r="CG56" s="78">
        <f t="shared" si="53"/>
        <v>0</v>
      </c>
      <c r="CH56" s="78">
        <f t="shared" si="54"/>
        <v>0</v>
      </c>
      <c r="CI56" s="78">
        <f t="shared" si="55"/>
        <v>0</v>
      </c>
      <c r="CJ56" s="78">
        <f t="shared" si="56"/>
        <v>0</v>
      </c>
    </row>
    <row r="57" spans="1:89" s="3" customFormat="1" ht="23.25" customHeight="1" x14ac:dyDescent="0.15">
      <c r="A57" s="166"/>
      <c r="B57" s="34" t="s">
        <v>42</v>
      </c>
      <c r="C57" s="98">
        <f t="shared" si="57"/>
        <v>0</v>
      </c>
      <c r="D57" s="99">
        <f t="shared" si="57"/>
        <v>0</v>
      </c>
      <c r="E57" s="42"/>
      <c r="F57" s="43"/>
      <c r="G57" s="42"/>
      <c r="H57" s="43"/>
      <c r="I57" s="42"/>
      <c r="J57" s="43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37"/>
      <c r="AF57" s="38"/>
      <c r="AG57" s="37"/>
      <c r="AH57" s="38"/>
      <c r="AI57" s="37"/>
      <c r="AJ57" s="38"/>
      <c r="AK57" s="37"/>
      <c r="AL57" s="38"/>
      <c r="AM57" s="37"/>
      <c r="AN57" s="35"/>
      <c r="AO57" s="72" t="str">
        <f t="shared" si="20"/>
        <v xml:space="preserve">                </v>
      </c>
      <c r="AP57" s="2"/>
      <c r="AQ57" s="2"/>
      <c r="AR57" s="2"/>
      <c r="AS57" s="2"/>
      <c r="AT57" s="2"/>
      <c r="AY57" s="2"/>
      <c r="BA57" s="73" t="str">
        <f t="shared" si="21"/>
        <v/>
      </c>
      <c r="BB57" s="78" t="str">
        <f t="shared" si="22"/>
        <v/>
      </c>
      <c r="BC57" s="78" t="str">
        <f t="shared" si="23"/>
        <v/>
      </c>
      <c r="BD57" s="78" t="str">
        <f t="shared" si="24"/>
        <v/>
      </c>
      <c r="BE57" s="78" t="str">
        <f t="shared" si="25"/>
        <v/>
      </c>
      <c r="BF57" s="78" t="str">
        <f t="shared" si="26"/>
        <v/>
      </c>
      <c r="BG57" s="78" t="str">
        <f t="shared" si="27"/>
        <v/>
      </c>
      <c r="BH57" s="78" t="str">
        <f t="shared" si="28"/>
        <v/>
      </c>
      <c r="BI57" s="78" t="str">
        <f t="shared" si="29"/>
        <v/>
      </c>
      <c r="BJ57" s="78" t="str">
        <f t="shared" si="30"/>
        <v/>
      </c>
      <c r="BK57" s="78" t="str">
        <f t="shared" si="31"/>
        <v/>
      </c>
      <c r="BL57" s="78" t="str">
        <f t="shared" si="32"/>
        <v/>
      </c>
      <c r="BM57" s="78" t="str">
        <f t="shared" si="33"/>
        <v/>
      </c>
      <c r="BN57" s="78" t="str">
        <f t="shared" si="34"/>
        <v/>
      </c>
      <c r="BO57" s="78" t="str">
        <f t="shared" si="35"/>
        <v/>
      </c>
      <c r="BP57" s="78" t="str">
        <f t="shared" si="36"/>
        <v/>
      </c>
      <c r="BQ57" s="78" t="str">
        <f t="shared" si="37"/>
        <v/>
      </c>
      <c r="BR57" s="78" t="str">
        <f t="shared" si="38"/>
        <v/>
      </c>
      <c r="BS57" s="73">
        <f t="shared" si="39"/>
        <v>0</v>
      </c>
      <c r="BT57" s="78">
        <f t="shared" si="40"/>
        <v>0</v>
      </c>
      <c r="BU57" s="78">
        <f t="shared" si="41"/>
        <v>0</v>
      </c>
      <c r="BV57" s="78">
        <f t="shared" si="42"/>
        <v>0</v>
      </c>
      <c r="BW57" s="78">
        <f t="shared" si="43"/>
        <v>0</v>
      </c>
      <c r="BX57" s="78">
        <f t="shared" si="44"/>
        <v>0</v>
      </c>
      <c r="BY57" s="78">
        <f t="shared" si="45"/>
        <v>0</v>
      </c>
      <c r="BZ57" s="78">
        <f t="shared" si="46"/>
        <v>0</v>
      </c>
      <c r="CA57" s="78">
        <f t="shared" si="47"/>
        <v>0</v>
      </c>
      <c r="CB57" s="78">
        <f t="shared" si="48"/>
        <v>0</v>
      </c>
      <c r="CC57" s="78">
        <f t="shared" si="49"/>
        <v>0</v>
      </c>
      <c r="CD57" s="78">
        <f t="shared" si="50"/>
        <v>0</v>
      </c>
      <c r="CE57" s="78">
        <f t="shared" si="51"/>
        <v>0</v>
      </c>
      <c r="CF57" s="78">
        <f t="shared" si="52"/>
        <v>0</v>
      </c>
      <c r="CG57" s="78">
        <f t="shared" si="53"/>
        <v>0</v>
      </c>
      <c r="CH57" s="78">
        <f t="shared" si="54"/>
        <v>0</v>
      </c>
      <c r="CI57" s="78">
        <f t="shared" si="55"/>
        <v>0</v>
      </c>
      <c r="CJ57" s="78">
        <f t="shared" si="56"/>
        <v>0</v>
      </c>
    </row>
    <row r="58" spans="1:89" s="3" customFormat="1" ht="24" customHeight="1" x14ac:dyDescent="0.15">
      <c r="A58" s="166"/>
      <c r="B58" s="34" t="s">
        <v>43</v>
      </c>
      <c r="C58" s="101">
        <f>E58+G58+I58+K58+M58+O58+Q58+S58+U58+W58+Y58+AA58+AC58+AE58+AG58+AI58+AK58</f>
        <v>0</v>
      </c>
      <c r="D58" s="100">
        <f>F58+H58+J58+L58+N58+P58+R58+T58+V58+X58+Z58+AB58+AD58+AF58+AH58+AJ58+AL58</f>
        <v>0</v>
      </c>
      <c r="E58" s="37"/>
      <c r="F58" s="38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37"/>
      <c r="AF58" s="38"/>
      <c r="AG58" s="37"/>
      <c r="AH58" s="38"/>
      <c r="AI58" s="37"/>
      <c r="AJ58" s="38"/>
      <c r="AK58" s="37"/>
      <c r="AL58" s="38"/>
      <c r="AM58" s="37"/>
      <c r="AN58" s="35"/>
      <c r="AO58" s="72" t="str">
        <f t="shared" si="20"/>
        <v xml:space="preserve">                </v>
      </c>
      <c r="AP58" s="2"/>
      <c r="AQ58" s="2"/>
      <c r="AR58" s="2"/>
      <c r="AS58" s="2"/>
      <c r="AT58" s="2"/>
      <c r="AY58" s="2"/>
      <c r="BA58" s="73" t="str">
        <f t="shared" si="21"/>
        <v/>
      </c>
      <c r="BB58" s="78" t="str">
        <f t="shared" si="22"/>
        <v/>
      </c>
      <c r="BC58" s="78" t="str">
        <f t="shared" si="23"/>
        <v/>
      </c>
      <c r="BD58" s="78" t="str">
        <f t="shared" si="24"/>
        <v/>
      </c>
      <c r="BE58" s="78" t="str">
        <f t="shared" si="25"/>
        <v/>
      </c>
      <c r="BF58" s="78" t="str">
        <f t="shared" si="26"/>
        <v/>
      </c>
      <c r="BG58" s="78" t="str">
        <f t="shared" si="27"/>
        <v/>
      </c>
      <c r="BH58" s="78" t="str">
        <f t="shared" si="28"/>
        <v/>
      </c>
      <c r="BI58" s="78" t="str">
        <f t="shared" si="29"/>
        <v/>
      </c>
      <c r="BJ58" s="78" t="str">
        <f t="shared" si="30"/>
        <v/>
      </c>
      <c r="BK58" s="78" t="str">
        <f t="shared" si="31"/>
        <v/>
      </c>
      <c r="BL58" s="78" t="str">
        <f t="shared" si="32"/>
        <v/>
      </c>
      <c r="BM58" s="78" t="str">
        <f t="shared" si="33"/>
        <v/>
      </c>
      <c r="BN58" s="78" t="str">
        <f t="shared" si="34"/>
        <v/>
      </c>
      <c r="BO58" s="78" t="str">
        <f t="shared" si="35"/>
        <v/>
      </c>
      <c r="BP58" s="78" t="str">
        <f t="shared" si="36"/>
        <v/>
      </c>
      <c r="BQ58" s="78" t="str">
        <f t="shared" si="37"/>
        <v/>
      </c>
      <c r="BR58" s="78" t="str">
        <f t="shared" si="38"/>
        <v/>
      </c>
      <c r="BS58" s="73">
        <f t="shared" si="39"/>
        <v>0</v>
      </c>
      <c r="BT58" s="78">
        <f t="shared" si="40"/>
        <v>0</v>
      </c>
      <c r="BU58" s="78">
        <f t="shared" si="41"/>
        <v>0</v>
      </c>
      <c r="BV58" s="78">
        <f t="shared" si="42"/>
        <v>0</v>
      </c>
      <c r="BW58" s="78">
        <f t="shared" si="43"/>
        <v>0</v>
      </c>
      <c r="BX58" s="78">
        <f t="shared" si="44"/>
        <v>0</v>
      </c>
      <c r="BY58" s="78">
        <f t="shared" si="45"/>
        <v>0</v>
      </c>
      <c r="BZ58" s="78">
        <f t="shared" si="46"/>
        <v>0</v>
      </c>
      <c r="CA58" s="78">
        <f t="shared" si="47"/>
        <v>0</v>
      </c>
      <c r="CB58" s="78">
        <f t="shared" si="48"/>
        <v>0</v>
      </c>
      <c r="CC58" s="78">
        <f t="shared" si="49"/>
        <v>0</v>
      </c>
      <c r="CD58" s="78">
        <f t="shared" si="50"/>
        <v>0</v>
      </c>
      <c r="CE58" s="78">
        <f t="shared" si="51"/>
        <v>0</v>
      </c>
      <c r="CF58" s="78">
        <f t="shared" si="52"/>
        <v>0</v>
      </c>
      <c r="CG58" s="78">
        <f t="shared" si="53"/>
        <v>0</v>
      </c>
      <c r="CH58" s="78">
        <f t="shared" si="54"/>
        <v>0</v>
      </c>
      <c r="CI58" s="78">
        <f t="shared" si="55"/>
        <v>0</v>
      </c>
      <c r="CJ58" s="78">
        <f t="shared" si="56"/>
        <v>0</v>
      </c>
    </row>
    <row r="59" spans="1:89" s="3" customFormat="1" ht="15.75" customHeight="1" x14ac:dyDescent="0.15">
      <c r="A59" s="174" t="s">
        <v>27</v>
      </c>
      <c r="B59" s="175"/>
      <c r="C59" s="101">
        <f>E59</f>
        <v>0</v>
      </c>
      <c r="D59" s="100">
        <f>F59</f>
        <v>0</v>
      </c>
      <c r="E59" s="37"/>
      <c r="F59" s="38"/>
      <c r="G59" s="42"/>
      <c r="H59" s="43"/>
      <c r="I59" s="42"/>
      <c r="J59" s="43"/>
      <c r="K59" s="42"/>
      <c r="L59" s="43"/>
      <c r="M59" s="42"/>
      <c r="N59" s="43"/>
      <c r="O59" s="42"/>
      <c r="P59" s="43"/>
      <c r="Q59" s="42"/>
      <c r="R59" s="43"/>
      <c r="S59" s="42"/>
      <c r="T59" s="43"/>
      <c r="U59" s="42"/>
      <c r="V59" s="43"/>
      <c r="W59" s="42"/>
      <c r="X59" s="43"/>
      <c r="Y59" s="42"/>
      <c r="Z59" s="43"/>
      <c r="AA59" s="42"/>
      <c r="AB59" s="43"/>
      <c r="AC59" s="42"/>
      <c r="AD59" s="43"/>
      <c r="AE59" s="42"/>
      <c r="AF59" s="43"/>
      <c r="AG59" s="42"/>
      <c r="AH59" s="43"/>
      <c r="AI59" s="42"/>
      <c r="AJ59" s="43"/>
      <c r="AK59" s="42"/>
      <c r="AL59" s="43"/>
      <c r="AM59" s="37"/>
      <c r="AN59" s="35"/>
      <c r="AO59" s="72" t="str">
        <f t="shared" si="20"/>
        <v xml:space="preserve">                </v>
      </c>
      <c r="AP59" s="2"/>
      <c r="AQ59" s="2"/>
      <c r="AR59" s="2"/>
      <c r="AS59" s="2"/>
      <c r="AT59" s="2"/>
      <c r="AY59" s="2"/>
      <c r="BA59" s="73" t="str">
        <f t="shared" si="21"/>
        <v/>
      </c>
      <c r="BB59" s="78" t="str">
        <f t="shared" si="22"/>
        <v/>
      </c>
      <c r="BC59" s="78" t="str">
        <f t="shared" si="23"/>
        <v/>
      </c>
      <c r="BD59" s="78" t="str">
        <f t="shared" si="24"/>
        <v/>
      </c>
      <c r="BE59" s="78" t="str">
        <f t="shared" si="25"/>
        <v/>
      </c>
      <c r="BF59" s="78" t="str">
        <f t="shared" si="26"/>
        <v/>
      </c>
      <c r="BG59" s="78" t="str">
        <f t="shared" si="27"/>
        <v/>
      </c>
      <c r="BH59" s="78" t="str">
        <f t="shared" si="28"/>
        <v/>
      </c>
      <c r="BI59" s="78" t="str">
        <f t="shared" si="29"/>
        <v/>
      </c>
      <c r="BJ59" s="78" t="str">
        <f t="shared" si="30"/>
        <v/>
      </c>
      <c r="BK59" s="78" t="str">
        <f t="shared" si="31"/>
        <v/>
      </c>
      <c r="BL59" s="78" t="str">
        <f t="shared" si="32"/>
        <v/>
      </c>
      <c r="BM59" s="78" t="str">
        <f t="shared" si="33"/>
        <v/>
      </c>
      <c r="BN59" s="78" t="str">
        <f t="shared" si="34"/>
        <v/>
      </c>
      <c r="BO59" s="78" t="str">
        <f t="shared" si="35"/>
        <v/>
      </c>
      <c r="BP59" s="78" t="str">
        <f t="shared" si="36"/>
        <v/>
      </c>
      <c r="BQ59" s="78" t="str">
        <f t="shared" si="37"/>
        <v/>
      </c>
      <c r="BR59" s="78" t="str">
        <f t="shared" si="38"/>
        <v/>
      </c>
      <c r="BS59" s="73">
        <f t="shared" si="39"/>
        <v>0</v>
      </c>
      <c r="BT59" s="78">
        <f t="shared" si="40"/>
        <v>0</v>
      </c>
      <c r="BU59" s="78">
        <f t="shared" si="41"/>
        <v>0</v>
      </c>
      <c r="BV59" s="78">
        <f t="shared" si="42"/>
        <v>0</v>
      </c>
      <c r="BW59" s="78">
        <f t="shared" si="43"/>
        <v>0</v>
      </c>
      <c r="BX59" s="78">
        <f t="shared" si="44"/>
        <v>0</v>
      </c>
      <c r="BY59" s="78">
        <f t="shared" si="45"/>
        <v>0</v>
      </c>
      <c r="BZ59" s="78">
        <f t="shared" si="46"/>
        <v>0</v>
      </c>
      <c r="CA59" s="78">
        <f t="shared" si="47"/>
        <v>0</v>
      </c>
      <c r="CB59" s="78">
        <f t="shared" si="48"/>
        <v>0</v>
      </c>
      <c r="CC59" s="78">
        <f t="shared" si="49"/>
        <v>0</v>
      </c>
      <c r="CD59" s="78">
        <f t="shared" si="50"/>
        <v>0</v>
      </c>
      <c r="CE59" s="78">
        <f t="shared" si="51"/>
        <v>0</v>
      </c>
      <c r="CF59" s="78">
        <f t="shared" si="52"/>
        <v>0</v>
      </c>
      <c r="CG59" s="78">
        <f t="shared" si="53"/>
        <v>0</v>
      </c>
      <c r="CH59" s="78">
        <f t="shared" si="54"/>
        <v>0</v>
      </c>
      <c r="CI59" s="78">
        <f t="shared" si="55"/>
        <v>0</v>
      </c>
      <c r="CJ59" s="78">
        <f t="shared" si="56"/>
        <v>0</v>
      </c>
    </row>
    <row r="60" spans="1:89" s="15" customFormat="1" ht="15.75" customHeight="1" x14ac:dyDescent="0.15">
      <c r="A60" s="170" t="s">
        <v>60</v>
      </c>
      <c r="B60" s="171"/>
      <c r="C60" s="70">
        <f>E60+G60+I60+K60+M60+O60+Q60+S60+U60+W60+Y60+AA60+AC60+AE60+AG60+AI60+AK60</f>
        <v>0</v>
      </c>
      <c r="D60" s="100">
        <f>F60+H60+J60+L60+N60+P60+R60+T60+V60+X60+Z60+AB60+AD60+AF60+AH60+AJ60+AL60</f>
        <v>0</v>
      </c>
      <c r="E60" s="37"/>
      <c r="F60" s="38"/>
      <c r="G60" s="37"/>
      <c r="H60" s="38"/>
      <c r="I60" s="37"/>
      <c r="J60" s="38"/>
      <c r="K60" s="47"/>
      <c r="L60" s="48"/>
      <c r="M60" s="47"/>
      <c r="N60" s="48"/>
      <c r="O60" s="47"/>
      <c r="P60" s="48"/>
      <c r="Q60" s="47"/>
      <c r="R60" s="48"/>
      <c r="S60" s="47"/>
      <c r="T60" s="48"/>
      <c r="U60" s="47"/>
      <c r="V60" s="48"/>
      <c r="W60" s="47"/>
      <c r="X60" s="48"/>
      <c r="Y60" s="47"/>
      <c r="Z60" s="48"/>
      <c r="AA60" s="47"/>
      <c r="AB60" s="48"/>
      <c r="AC60" s="47"/>
      <c r="AD60" s="48"/>
      <c r="AE60" s="47"/>
      <c r="AF60" s="48"/>
      <c r="AG60" s="47"/>
      <c r="AH60" s="48"/>
      <c r="AI60" s="47"/>
      <c r="AJ60" s="48"/>
      <c r="AK60" s="47"/>
      <c r="AL60" s="48"/>
      <c r="AM60" s="47"/>
      <c r="AN60" s="36"/>
      <c r="AO60" s="72" t="str">
        <f t="shared" si="20"/>
        <v xml:space="preserve">                </v>
      </c>
      <c r="AP60" s="2"/>
      <c r="AQ60" s="2"/>
      <c r="AR60" s="2"/>
      <c r="AS60" s="2"/>
      <c r="AT60" s="2"/>
      <c r="AU60" s="3"/>
      <c r="AV60" s="3"/>
      <c r="AW60" s="3"/>
      <c r="AX60" s="3"/>
      <c r="AY60" s="2"/>
      <c r="AZ60" s="3"/>
      <c r="BA60" s="73" t="str">
        <f t="shared" si="21"/>
        <v/>
      </c>
      <c r="BB60" s="78" t="str">
        <f t="shared" si="22"/>
        <v/>
      </c>
      <c r="BC60" s="78" t="str">
        <f t="shared" si="23"/>
        <v/>
      </c>
      <c r="BD60" s="78" t="str">
        <f t="shared" si="24"/>
        <v/>
      </c>
      <c r="BE60" s="78" t="str">
        <f t="shared" si="25"/>
        <v/>
      </c>
      <c r="BF60" s="78" t="str">
        <f t="shared" si="26"/>
        <v/>
      </c>
      <c r="BG60" s="78" t="str">
        <f t="shared" si="27"/>
        <v/>
      </c>
      <c r="BH60" s="78" t="str">
        <f t="shared" si="28"/>
        <v/>
      </c>
      <c r="BI60" s="78" t="str">
        <f t="shared" si="29"/>
        <v/>
      </c>
      <c r="BJ60" s="78" t="str">
        <f t="shared" si="30"/>
        <v/>
      </c>
      <c r="BK60" s="78" t="str">
        <f t="shared" si="31"/>
        <v/>
      </c>
      <c r="BL60" s="78" t="str">
        <f t="shared" si="32"/>
        <v/>
      </c>
      <c r="BM60" s="78" t="str">
        <f t="shared" si="33"/>
        <v/>
      </c>
      <c r="BN60" s="78" t="str">
        <f t="shared" si="34"/>
        <v/>
      </c>
      <c r="BO60" s="78" t="str">
        <f t="shared" si="35"/>
        <v/>
      </c>
      <c r="BP60" s="78" t="str">
        <f t="shared" si="36"/>
        <v/>
      </c>
      <c r="BQ60" s="78" t="str">
        <f t="shared" si="37"/>
        <v/>
      </c>
      <c r="BR60" s="78" t="str">
        <f t="shared" si="38"/>
        <v/>
      </c>
      <c r="BS60" s="73">
        <f t="shared" si="39"/>
        <v>0</v>
      </c>
      <c r="BT60" s="78">
        <f t="shared" si="40"/>
        <v>0</v>
      </c>
      <c r="BU60" s="78">
        <f t="shared" si="41"/>
        <v>0</v>
      </c>
      <c r="BV60" s="78">
        <f t="shared" si="42"/>
        <v>0</v>
      </c>
      <c r="BW60" s="78">
        <f t="shared" si="43"/>
        <v>0</v>
      </c>
      <c r="BX60" s="78">
        <f t="shared" si="44"/>
        <v>0</v>
      </c>
      <c r="BY60" s="78">
        <f t="shared" si="45"/>
        <v>0</v>
      </c>
      <c r="BZ60" s="78">
        <f t="shared" si="46"/>
        <v>0</v>
      </c>
      <c r="CA60" s="78">
        <f t="shared" si="47"/>
        <v>0</v>
      </c>
      <c r="CB60" s="78">
        <f t="shared" si="48"/>
        <v>0</v>
      </c>
      <c r="CC60" s="78">
        <f t="shared" si="49"/>
        <v>0</v>
      </c>
      <c r="CD60" s="78">
        <f t="shared" si="50"/>
        <v>0</v>
      </c>
      <c r="CE60" s="78">
        <f t="shared" si="51"/>
        <v>0</v>
      </c>
      <c r="CF60" s="78">
        <f t="shared" si="52"/>
        <v>0</v>
      </c>
      <c r="CG60" s="78">
        <f t="shared" si="53"/>
        <v>0</v>
      </c>
      <c r="CH60" s="78">
        <f t="shared" si="54"/>
        <v>0</v>
      </c>
      <c r="CI60" s="78">
        <f t="shared" si="55"/>
        <v>0</v>
      </c>
      <c r="CJ60" s="78">
        <f t="shared" si="56"/>
        <v>0</v>
      </c>
      <c r="CK60" s="3"/>
    </row>
    <row r="61" spans="1:89" s="15" customFormat="1" ht="15.75" customHeight="1" x14ac:dyDescent="0.15">
      <c r="A61" s="170" t="s">
        <v>61</v>
      </c>
      <c r="B61" s="171"/>
      <c r="C61" s="70">
        <f>+E61+G61+I61++K61+M61+O61+Q61+S61+U61+W61+Y61+AA61+AC61+AE61+AG61+AI61+AK61</f>
        <v>0</v>
      </c>
      <c r="D61" s="100">
        <f>+L61+N61+P61+R61+T61+V61+X61+Z61+AB61+AD61+AF61+AH61+AJ61+AL61+J61+H61+F61</f>
        <v>0</v>
      </c>
      <c r="E61" s="37"/>
      <c r="F61" s="38"/>
      <c r="G61" s="37"/>
      <c r="H61" s="38"/>
      <c r="I61" s="37"/>
      <c r="J61" s="38"/>
      <c r="K61" s="47"/>
      <c r="L61" s="48"/>
      <c r="M61" s="47"/>
      <c r="N61" s="48"/>
      <c r="O61" s="47"/>
      <c r="P61" s="48"/>
      <c r="Q61" s="47"/>
      <c r="R61" s="48"/>
      <c r="S61" s="47"/>
      <c r="T61" s="48"/>
      <c r="U61" s="47"/>
      <c r="V61" s="48"/>
      <c r="W61" s="47"/>
      <c r="X61" s="48"/>
      <c r="Y61" s="47"/>
      <c r="Z61" s="48"/>
      <c r="AA61" s="47"/>
      <c r="AB61" s="48"/>
      <c r="AC61" s="47"/>
      <c r="AD61" s="48"/>
      <c r="AE61" s="47"/>
      <c r="AF61" s="48"/>
      <c r="AG61" s="47"/>
      <c r="AH61" s="48"/>
      <c r="AI61" s="47"/>
      <c r="AJ61" s="48"/>
      <c r="AK61" s="47"/>
      <c r="AL61" s="48"/>
      <c r="AM61" s="47"/>
      <c r="AN61" s="36"/>
      <c r="AO61" s="72" t="str">
        <f t="shared" si="20"/>
        <v xml:space="preserve">                </v>
      </c>
      <c r="AP61" s="2"/>
      <c r="AQ61" s="2"/>
      <c r="AR61" s="2"/>
      <c r="AS61" s="2"/>
      <c r="AT61" s="2"/>
      <c r="AU61" s="3"/>
      <c r="AV61" s="3"/>
      <c r="AW61" s="3"/>
      <c r="AX61" s="3"/>
      <c r="AY61" s="2"/>
      <c r="AZ61" s="3"/>
      <c r="BA61" s="73" t="str">
        <f t="shared" si="21"/>
        <v/>
      </c>
      <c r="BB61" s="78" t="str">
        <f t="shared" si="22"/>
        <v/>
      </c>
      <c r="BC61" s="78" t="str">
        <f t="shared" si="23"/>
        <v/>
      </c>
      <c r="BD61" s="78" t="str">
        <f t="shared" si="24"/>
        <v/>
      </c>
      <c r="BE61" s="78" t="str">
        <f t="shared" si="25"/>
        <v/>
      </c>
      <c r="BF61" s="78" t="str">
        <f t="shared" si="26"/>
        <v/>
      </c>
      <c r="BG61" s="78" t="str">
        <f t="shared" si="27"/>
        <v/>
      </c>
      <c r="BH61" s="78" t="str">
        <f t="shared" si="28"/>
        <v/>
      </c>
      <c r="BI61" s="78" t="str">
        <f t="shared" si="29"/>
        <v/>
      </c>
      <c r="BJ61" s="78" t="str">
        <f t="shared" si="30"/>
        <v/>
      </c>
      <c r="BK61" s="78" t="str">
        <f t="shared" si="31"/>
        <v/>
      </c>
      <c r="BL61" s="78" t="str">
        <f t="shared" si="32"/>
        <v/>
      </c>
      <c r="BM61" s="78" t="str">
        <f t="shared" si="33"/>
        <v/>
      </c>
      <c r="BN61" s="78" t="str">
        <f t="shared" si="34"/>
        <v/>
      </c>
      <c r="BO61" s="78" t="str">
        <f t="shared" si="35"/>
        <v/>
      </c>
      <c r="BP61" s="78" t="str">
        <f t="shared" si="36"/>
        <v/>
      </c>
      <c r="BQ61" s="78" t="str">
        <f t="shared" si="37"/>
        <v/>
      </c>
      <c r="BR61" s="78" t="str">
        <f t="shared" si="38"/>
        <v/>
      </c>
      <c r="BS61" s="73">
        <f t="shared" si="39"/>
        <v>0</v>
      </c>
      <c r="BT61" s="78">
        <f t="shared" si="40"/>
        <v>0</v>
      </c>
      <c r="BU61" s="78">
        <f t="shared" si="41"/>
        <v>0</v>
      </c>
      <c r="BV61" s="78">
        <f t="shared" si="42"/>
        <v>0</v>
      </c>
      <c r="BW61" s="78">
        <f t="shared" si="43"/>
        <v>0</v>
      </c>
      <c r="BX61" s="78">
        <f t="shared" si="44"/>
        <v>0</v>
      </c>
      <c r="BY61" s="78">
        <f t="shared" si="45"/>
        <v>0</v>
      </c>
      <c r="BZ61" s="78">
        <f t="shared" si="46"/>
        <v>0</v>
      </c>
      <c r="CA61" s="78">
        <f t="shared" si="47"/>
        <v>0</v>
      </c>
      <c r="CB61" s="78">
        <f t="shared" si="48"/>
        <v>0</v>
      </c>
      <c r="CC61" s="78">
        <f t="shared" si="49"/>
        <v>0</v>
      </c>
      <c r="CD61" s="78">
        <f t="shared" si="50"/>
        <v>0</v>
      </c>
      <c r="CE61" s="78">
        <f t="shared" si="51"/>
        <v>0</v>
      </c>
      <c r="CF61" s="78">
        <f t="shared" si="52"/>
        <v>0</v>
      </c>
      <c r="CG61" s="78">
        <f t="shared" si="53"/>
        <v>0</v>
      </c>
      <c r="CH61" s="78">
        <f t="shared" si="54"/>
        <v>0</v>
      </c>
      <c r="CI61" s="78">
        <f t="shared" si="55"/>
        <v>0</v>
      </c>
      <c r="CJ61" s="78">
        <f t="shared" si="56"/>
        <v>0</v>
      </c>
      <c r="CK61" s="3"/>
    </row>
    <row r="62" spans="1:89" s="15" customFormat="1" ht="15.75" customHeight="1" x14ac:dyDescent="0.15">
      <c r="A62" s="170" t="s">
        <v>62</v>
      </c>
      <c r="B62" s="171"/>
      <c r="C62" s="102">
        <f>E62+G62+I62+K62+M62+O62+Q62+S62+U62+W62+Y62+AA62+AC62+AE62+AG62+AI62+AK62</f>
        <v>3</v>
      </c>
      <c r="D62" s="103">
        <f>F62+H62+J62+L62+N62+P62+R62+T62+V62+X62+Z62+AB62+AD62+AF62+AH62+AJ62+AL62</f>
        <v>0</v>
      </c>
      <c r="E62" s="42"/>
      <c r="F62" s="43"/>
      <c r="G62" s="42"/>
      <c r="H62" s="43"/>
      <c r="I62" s="42"/>
      <c r="J62" s="43"/>
      <c r="K62" s="47"/>
      <c r="L62" s="48"/>
      <c r="M62" s="47"/>
      <c r="N62" s="48"/>
      <c r="O62" s="47">
        <v>1</v>
      </c>
      <c r="P62" s="48"/>
      <c r="Q62" s="47"/>
      <c r="R62" s="48"/>
      <c r="S62" s="47">
        <v>1</v>
      </c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47"/>
      <c r="AH62" s="48"/>
      <c r="AI62" s="47">
        <v>1</v>
      </c>
      <c r="AJ62" s="48"/>
      <c r="AK62" s="47"/>
      <c r="AL62" s="48"/>
      <c r="AM62" s="47">
        <v>2</v>
      </c>
      <c r="AN62" s="36">
        <v>1</v>
      </c>
      <c r="AO62" s="72" t="str">
        <f t="shared" si="20"/>
        <v xml:space="preserve">                </v>
      </c>
      <c r="AP62" s="2"/>
      <c r="AQ62" s="2"/>
      <c r="AR62" s="2"/>
      <c r="AS62" s="2"/>
      <c r="AT62" s="2"/>
      <c r="AU62" s="3"/>
      <c r="AV62" s="3"/>
      <c r="AW62" s="3"/>
      <c r="AX62" s="3"/>
      <c r="AY62" s="2"/>
      <c r="AZ62" s="3"/>
      <c r="BA62" s="73" t="str">
        <f t="shared" si="21"/>
        <v/>
      </c>
      <c r="BB62" s="78" t="str">
        <f t="shared" si="22"/>
        <v/>
      </c>
      <c r="BC62" s="78" t="str">
        <f t="shared" si="23"/>
        <v/>
      </c>
      <c r="BD62" s="78" t="str">
        <f t="shared" si="24"/>
        <v/>
      </c>
      <c r="BE62" s="78" t="str">
        <f t="shared" si="25"/>
        <v/>
      </c>
      <c r="BF62" s="78" t="str">
        <f t="shared" si="26"/>
        <v/>
      </c>
      <c r="BG62" s="78" t="str">
        <f t="shared" si="27"/>
        <v/>
      </c>
      <c r="BH62" s="78" t="str">
        <f t="shared" si="28"/>
        <v/>
      </c>
      <c r="BI62" s="78" t="str">
        <f t="shared" si="29"/>
        <v/>
      </c>
      <c r="BJ62" s="78" t="str">
        <f t="shared" si="30"/>
        <v/>
      </c>
      <c r="BK62" s="78" t="str">
        <f t="shared" si="31"/>
        <v/>
      </c>
      <c r="BL62" s="78" t="str">
        <f t="shared" si="32"/>
        <v/>
      </c>
      <c r="BM62" s="78" t="str">
        <f t="shared" si="33"/>
        <v/>
      </c>
      <c r="BN62" s="78" t="str">
        <f t="shared" si="34"/>
        <v/>
      </c>
      <c r="BO62" s="78" t="str">
        <f t="shared" si="35"/>
        <v/>
      </c>
      <c r="BP62" s="78" t="str">
        <f t="shared" si="36"/>
        <v/>
      </c>
      <c r="BQ62" s="78" t="str">
        <f t="shared" si="37"/>
        <v/>
      </c>
      <c r="BR62" s="78" t="str">
        <f t="shared" si="38"/>
        <v/>
      </c>
      <c r="BS62" s="73">
        <f t="shared" si="39"/>
        <v>0</v>
      </c>
      <c r="BT62" s="78">
        <f t="shared" si="40"/>
        <v>0</v>
      </c>
      <c r="BU62" s="78">
        <f t="shared" si="41"/>
        <v>0</v>
      </c>
      <c r="BV62" s="78">
        <f t="shared" si="42"/>
        <v>0</v>
      </c>
      <c r="BW62" s="78">
        <f t="shared" si="43"/>
        <v>0</v>
      </c>
      <c r="BX62" s="78">
        <f t="shared" si="44"/>
        <v>0</v>
      </c>
      <c r="BY62" s="78">
        <f t="shared" si="45"/>
        <v>0</v>
      </c>
      <c r="BZ62" s="78">
        <f t="shared" si="46"/>
        <v>0</v>
      </c>
      <c r="CA62" s="78">
        <f t="shared" si="47"/>
        <v>0</v>
      </c>
      <c r="CB62" s="78">
        <f t="shared" si="48"/>
        <v>0</v>
      </c>
      <c r="CC62" s="78">
        <f t="shared" si="49"/>
        <v>0</v>
      </c>
      <c r="CD62" s="78">
        <f t="shared" si="50"/>
        <v>0</v>
      </c>
      <c r="CE62" s="78">
        <f t="shared" si="51"/>
        <v>0</v>
      </c>
      <c r="CF62" s="78">
        <f t="shared" si="52"/>
        <v>0</v>
      </c>
      <c r="CG62" s="78">
        <f t="shared" si="53"/>
        <v>0</v>
      </c>
      <c r="CH62" s="78">
        <f t="shared" si="54"/>
        <v>0</v>
      </c>
      <c r="CI62" s="78">
        <f t="shared" si="55"/>
        <v>0</v>
      </c>
      <c r="CJ62" s="78">
        <f t="shared" si="56"/>
        <v>0</v>
      </c>
      <c r="CK62" s="3"/>
    </row>
    <row r="63" spans="1:89" s="15" customFormat="1" ht="15.75" customHeight="1" x14ac:dyDescent="0.15">
      <c r="A63" s="146" t="s">
        <v>63</v>
      </c>
      <c r="B63" s="147"/>
      <c r="C63" s="102">
        <f>+I63+K63+M63+O63+Q63+S63+U63+W63+Y63+AA63+AC63+AE63+AG63+AI63+AK63+E63+G63</f>
        <v>32</v>
      </c>
      <c r="D63" s="103">
        <f>+J63+L63+N63+P63+R63+T63+V63+X63+Z63+AB63+AD63+AF63+AH63+AJ63+AL63+H63+F63</f>
        <v>0</v>
      </c>
      <c r="E63" s="47"/>
      <c r="F63" s="48"/>
      <c r="G63" s="47"/>
      <c r="H63" s="48"/>
      <c r="I63" s="47">
        <v>1</v>
      </c>
      <c r="J63" s="48"/>
      <c r="K63" s="47">
        <v>3</v>
      </c>
      <c r="L63" s="48"/>
      <c r="M63" s="47">
        <v>6</v>
      </c>
      <c r="N63" s="48"/>
      <c r="O63" s="47">
        <v>3</v>
      </c>
      <c r="P63" s="48"/>
      <c r="Q63" s="47">
        <v>7</v>
      </c>
      <c r="R63" s="48"/>
      <c r="S63" s="47">
        <v>5</v>
      </c>
      <c r="T63" s="48"/>
      <c r="U63" s="47">
        <v>1</v>
      </c>
      <c r="V63" s="48"/>
      <c r="W63" s="47">
        <v>2</v>
      </c>
      <c r="X63" s="48"/>
      <c r="Y63" s="47"/>
      <c r="Z63" s="48"/>
      <c r="AA63" s="47"/>
      <c r="AB63" s="48"/>
      <c r="AC63" s="47">
        <v>3</v>
      </c>
      <c r="AD63" s="48"/>
      <c r="AE63" s="47"/>
      <c r="AF63" s="48"/>
      <c r="AG63" s="47"/>
      <c r="AH63" s="48"/>
      <c r="AI63" s="47"/>
      <c r="AJ63" s="48"/>
      <c r="AK63" s="47">
        <v>1</v>
      </c>
      <c r="AL63" s="48"/>
      <c r="AM63" s="47">
        <v>5</v>
      </c>
      <c r="AN63" s="36">
        <v>27</v>
      </c>
      <c r="AO63" s="72" t="str">
        <f t="shared" si="20"/>
        <v xml:space="preserve">                </v>
      </c>
      <c r="AP63" s="2"/>
      <c r="AQ63" s="2"/>
      <c r="AR63" s="2"/>
      <c r="AS63" s="2"/>
      <c r="AT63" s="2"/>
      <c r="AU63" s="3"/>
      <c r="AV63" s="3"/>
      <c r="AW63" s="3"/>
      <c r="AX63" s="3"/>
      <c r="AY63" s="2"/>
      <c r="AZ63" s="3"/>
      <c r="BA63" s="73" t="str">
        <f t="shared" si="21"/>
        <v/>
      </c>
      <c r="BB63" s="78" t="str">
        <f t="shared" si="22"/>
        <v/>
      </c>
      <c r="BC63" s="78" t="str">
        <f t="shared" si="23"/>
        <v/>
      </c>
      <c r="BD63" s="78" t="str">
        <f t="shared" si="24"/>
        <v/>
      </c>
      <c r="BE63" s="78" t="str">
        <f t="shared" si="25"/>
        <v/>
      </c>
      <c r="BF63" s="78" t="str">
        <f t="shared" si="26"/>
        <v/>
      </c>
      <c r="BG63" s="78" t="str">
        <f t="shared" si="27"/>
        <v/>
      </c>
      <c r="BH63" s="78" t="str">
        <f t="shared" si="28"/>
        <v/>
      </c>
      <c r="BI63" s="78" t="str">
        <f t="shared" si="29"/>
        <v/>
      </c>
      <c r="BJ63" s="78" t="str">
        <f t="shared" si="30"/>
        <v/>
      </c>
      <c r="BK63" s="78" t="str">
        <f t="shared" si="31"/>
        <v/>
      </c>
      <c r="BL63" s="78" t="str">
        <f t="shared" si="32"/>
        <v/>
      </c>
      <c r="BM63" s="78" t="str">
        <f t="shared" si="33"/>
        <v/>
      </c>
      <c r="BN63" s="78" t="str">
        <f t="shared" si="34"/>
        <v/>
      </c>
      <c r="BO63" s="78" t="str">
        <f t="shared" si="35"/>
        <v/>
      </c>
      <c r="BP63" s="78" t="str">
        <f t="shared" si="36"/>
        <v/>
      </c>
      <c r="BQ63" s="78" t="str">
        <f t="shared" si="37"/>
        <v/>
      </c>
      <c r="BR63" s="78" t="str">
        <f t="shared" si="38"/>
        <v/>
      </c>
      <c r="BS63" s="73">
        <f t="shared" si="39"/>
        <v>0</v>
      </c>
      <c r="BT63" s="78">
        <f t="shared" si="40"/>
        <v>0</v>
      </c>
      <c r="BU63" s="78">
        <f t="shared" si="41"/>
        <v>0</v>
      </c>
      <c r="BV63" s="78">
        <f t="shared" si="42"/>
        <v>0</v>
      </c>
      <c r="BW63" s="78">
        <f t="shared" si="43"/>
        <v>0</v>
      </c>
      <c r="BX63" s="78">
        <f t="shared" si="44"/>
        <v>0</v>
      </c>
      <c r="BY63" s="78">
        <f t="shared" si="45"/>
        <v>0</v>
      </c>
      <c r="BZ63" s="78">
        <f t="shared" si="46"/>
        <v>0</v>
      </c>
      <c r="CA63" s="78">
        <f t="shared" si="47"/>
        <v>0</v>
      </c>
      <c r="CB63" s="78">
        <f t="shared" si="48"/>
        <v>0</v>
      </c>
      <c r="CC63" s="78">
        <f t="shared" si="49"/>
        <v>0</v>
      </c>
      <c r="CD63" s="78">
        <f t="shared" si="50"/>
        <v>0</v>
      </c>
      <c r="CE63" s="78">
        <f t="shared" si="51"/>
        <v>0</v>
      </c>
      <c r="CF63" s="78">
        <f t="shared" si="52"/>
        <v>0</v>
      </c>
      <c r="CG63" s="78">
        <f t="shared" si="53"/>
        <v>0</v>
      </c>
      <c r="CH63" s="78">
        <f t="shared" si="54"/>
        <v>0</v>
      </c>
      <c r="CI63" s="78">
        <f t="shared" si="55"/>
        <v>0</v>
      </c>
      <c r="CJ63" s="78">
        <f t="shared" si="56"/>
        <v>0</v>
      </c>
      <c r="CK63" s="3"/>
    </row>
    <row r="64" spans="1:89" s="14" customFormat="1" ht="21" customHeight="1" x14ac:dyDescent="0.15">
      <c r="A64" s="172" t="s">
        <v>64</v>
      </c>
      <c r="B64" s="173"/>
      <c r="C64" s="104">
        <f>+I64+K64+M64+O64+Q64+S64+U64+W64+Y64+AA64+AC64+AE64+AG64+AI64+AK64</f>
        <v>11</v>
      </c>
      <c r="D64" s="105">
        <f>+J64+L64+N64+P64+R64+T64+V64+X64+Z64+AB64+AD64+AF64+AH64+AJ64+AL64</f>
        <v>0</v>
      </c>
      <c r="E64" s="51"/>
      <c r="F64" s="52"/>
      <c r="G64" s="51"/>
      <c r="H64" s="52"/>
      <c r="I64" s="39"/>
      <c r="J64" s="40"/>
      <c r="K64" s="39">
        <v>6</v>
      </c>
      <c r="L64" s="40"/>
      <c r="M64" s="39">
        <v>3</v>
      </c>
      <c r="N64" s="40"/>
      <c r="O64" s="39">
        <v>2</v>
      </c>
      <c r="P64" s="40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>
        <v>6</v>
      </c>
      <c r="AN64" s="41">
        <v>5</v>
      </c>
      <c r="AO64" s="72" t="str">
        <f t="shared" si="20"/>
        <v xml:space="preserve">                </v>
      </c>
      <c r="AP64" s="2"/>
      <c r="AQ64" s="2"/>
      <c r="AR64" s="2"/>
      <c r="AS64" s="2"/>
      <c r="AT64" s="2"/>
      <c r="AU64" s="3"/>
      <c r="AV64" s="3"/>
      <c r="AW64" s="3"/>
      <c r="AX64" s="3"/>
      <c r="AY64" s="2"/>
      <c r="AZ64" s="3"/>
      <c r="BA64" s="73" t="str">
        <f t="shared" si="21"/>
        <v/>
      </c>
      <c r="BB64" s="78" t="str">
        <f t="shared" si="22"/>
        <v/>
      </c>
      <c r="BC64" s="78" t="str">
        <f t="shared" si="23"/>
        <v/>
      </c>
      <c r="BD64" s="78" t="str">
        <f t="shared" si="24"/>
        <v/>
      </c>
      <c r="BE64" s="78" t="str">
        <f t="shared" si="25"/>
        <v/>
      </c>
      <c r="BF64" s="78" t="str">
        <f t="shared" si="26"/>
        <v/>
      </c>
      <c r="BG64" s="78" t="str">
        <f t="shared" si="27"/>
        <v/>
      </c>
      <c r="BH64" s="78" t="str">
        <f t="shared" si="28"/>
        <v/>
      </c>
      <c r="BI64" s="78" t="str">
        <f t="shared" si="29"/>
        <v/>
      </c>
      <c r="BJ64" s="78" t="str">
        <f t="shared" si="30"/>
        <v/>
      </c>
      <c r="BK64" s="78" t="str">
        <f t="shared" si="31"/>
        <v/>
      </c>
      <c r="BL64" s="78" t="str">
        <f t="shared" si="32"/>
        <v/>
      </c>
      <c r="BM64" s="78" t="str">
        <f t="shared" si="33"/>
        <v/>
      </c>
      <c r="BN64" s="78" t="str">
        <f t="shared" si="34"/>
        <v/>
      </c>
      <c r="BO64" s="78" t="str">
        <f t="shared" si="35"/>
        <v/>
      </c>
      <c r="BP64" s="78" t="str">
        <f t="shared" si="36"/>
        <v/>
      </c>
      <c r="BQ64" s="78" t="str">
        <f t="shared" si="37"/>
        <v/>
      </c>
      <c r="BR64" s="78" t="str">
        <f t="shared" si="38"/>
        <v/>
      </c>
      <c r="BS64" s="73">
        <f t="shared" si="39"/>
        <v>0</v>
      </c>
      <c r="BT64" s="78">
        <f t="shared" si="40"/>
        <v>0</v>
      </c>
      <c r="BU64" s="78">
        <f t="shared" si="41"/>
        <v>0</v>
      </c>
      <c r="BV64" s="78">
        <f t="shared" si="42"/>
        <v>0</v>
      </c>
      <c r="BW64" s="78">
        <f t="shared" si="43"/>
        <v>0</v>
      </c>
      <c r="BX64" s="78">
        <f t="shared" si="44"/>
        <v>0</v>
      </c>
      <c r="BY64" s="78">
        <f t="shared" si="45"/>
        <v>0</v>
      </c>
      <c r="BZ64" s="78">
        <f t="shared" si="46"/>
        <v>0</v>
      </c>
      <c r="CA64" s="78">
        <f t="shared" si="47"/>
        <v>0</v>
      </c>
      <c r="CB64" s="78">
        <f t="shared" si="48"/>
        <v>0</v>
      </c>
      <c r="CC64" s="78">
        <f t="shared" si="49"/>
        <v>0</v>
      </c>
      <c r="CD64" s="78">
        <f t="shared" si="50"/>
        <v>0</v>
      </c>
      <c r="CE64" s="78">
        <f t="shared" si="51"/>
        <v>0</v>
      </c>
      <c r="CF64" s="78">
        <f t="shared" si="52"/>
        <v>0</v>
      </c>
      <c r="CG64" s="78">
        <f t="shared" si="53"/>
        <v>0</v>
      </c>
      <c r="CH64" s="78">
        <f t="shared" si="54"/>
        <v>0</v>
      </c>
      <c r="CI64" s="78">
        <f t="shared" si="55"/>
        <v>0</v>
      </c>
      <c r="CJ64" s="78">
        <f t="shared" si="56"/>
        <v>0</v>
      </c>
      <c r="CK64" s="3"/>
    </row>
    <row r="65" spans="1:88" s="14" customFormat="1" ht="28.5" customHeight="1" x14ac:dyDescent="0.2">
      <c r="A65" s="33" t="s">
        <v>65</v>
      </c>
      <c r="B65" s="106"/>
      <c r="C65" s="107"/>
      <c r="D65" s="107"/>
      <c r="E65" s="107"/>
      <c r="F65" s="24"/>
      <c r="G65" s="24"/>
      <c r="H65" s="24"/>
      <c r="I65" s="2"/>
      <c r="J65" s="2"/>
      <c r="K65" s="2"/>
      <c r="L65" s="2"/>
      <c r="AL65" s="15"/>
      <c r="AM65" s="3"/>
      <c r="AN65" s="15"/>
      <c r="AO65" s="15"/>
    </row>
    <row r="66" spans="1:88" s="3" customFormat="1" ht="21.75" customHeight="1" x14ac:dyDescent="0.15">
      <c r="A66" s="178" t="s">
        <v>30</v>
      </c>
      <c r="B66" s="179"/>
      <c r="C66" s="186" t="s">
        <v>47</v>
      </c>
      <c r="D66" s="187"/>
      <c r="E66" s="168" t="s">
        <v>80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69"/>
      <c r="AM66" s="191" t="s">
        <v>49</v>
      </c>
      <c r="AN66" s="192"/>
      <c r="AO66" s="2"/>
      <c r="AP66" s="2"/>
      <c r="AQ66" s="2"/>
      <c r="AR66" s="2"/>
      <c r="AW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6"/>
    </row>
    <row r="67" spans="1:88" s="3" customFormat="1" ht="15.75" customHeight="1" x14ac:dyDescent="0.15">
      <c r="A67" s="180"/>
      <c r="B67" s="181"/>
      <c r="C67" s="188"/>
      <c r="D67" s="189"/>
      <c r="E67" s="168" t="s">
        <v>50</v>
      </c>
      <c r="F67" s="169"/>
      <c r="G67" s="168" t="s">
        <v>51</v>
      </c>
      <c r="H67" s="169"/>
      <c r="I67" s="168" t="s">
        <v>52</v>
      </c>
      <c r="J67" s="169"/>
      <c r="K67" s="168" t="s">
        <v>53</v>
      </c>
      <c r="L67" s="169"/>
      <c r="M67" s="168" t="s">
        <v>54</v>
      </c>
      <c r="N67" s="169"/>
      <c r="O67" s="168" t="s">
        <v>55</v>
      </c>
      <c r="P67" s="169"/>
      <c r="Q67" s="168" t="s">
        <v>67</v>
      </c>
      <c r="R67" s="169"/>
      <c r="S67" s="168" t="s">
        <v>68</v>
      </c>
      <c r="T67" s="169"/>
      <c r="U67" s="168" t="s">
        <v>69</v>
      </c>
      <c r="V67" s="169"/>
      <c r="W67" s="168" t="s">
        <v>70</v>
      </c>
      <c r="X67" s="169"/>
      <c r="Y67" s="168" t="s">
        <v>71</v>
      </c>
      <c r="Z67" s="169"/>
      <c r="AA67" s="168" t="s">
        <v>72</v>
      </c>
      <c r="AB67" s="169"/>
      <c r="AC67" s="168" t="s">
        <v>73</v>
      </c>
      <c r="AD67" s="169"/>
      <c r="AE67" s="168" t="s">
        <v>74</v>
      </c>
      <c r="AF67" s="169"/>
      <c r="AG67" s="168" t="s">
        <v>75</v>
      </c>
      <c r="AH67" s="169"/>
      <c r="AI67" s="168" t="s">
        <v>76</v>
      </c>
      <c r="AJ67" s="169"/>
      <c r="AK67" s="168" t="s">
        <v>77</v>
      </c>
      <c r="AL67" s="169"/>
      <c r="AM67" s="185" t="s">
        <v>11</v>
      </c>
      <c r="AN67" s="184" t="s">
        <v>12</v>
      </c>
      <c r="AO67" s="2"/>
      <c r="AP67" s="2"/>
      <c r="AQ67" s="2"/>
      <c r="AR67" s="2"/>
      <c r="AT67" s="15"/>
      <c r="AW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6"/>
    </row>
    <row r="68" spans="1:88" s="3" customFormat="1" ht="19.5" customHeight="1" x14ac:dyDescent="0.15">
      <c r="A68" s="182"/>
      <c r="B68" s="183"/>
      <c r="C68" s="148" t="s">
        <v>36</v>
      </c>
      <c r="D68" s="11" t="s">
        <v>37</v>
      </c>
      <c r="E68" s="148" t="s">
        <v>36</v>
      </c>
      <c r="F68" s="11" t="s">
        <v>37</v>
      </c>
      <c r="G68" s="148" t="s">
        <v>36</v>
      </c>
      <c r="H68" s="11" t="s">
        <v>37</v>
      </c>
      <c r="I68" s="148" t="s">
        <v>36</v>
      </c>
      <c r="J68" s="11" t="s">
        <v>37</v>
      </c>
      <c r="K68" s="148" t="s">
        <v>36</v>
      </c>
      <c r="L68" s="11" t="s">
        <v>37</v>
      </c>
      <c r="M68" s="148" t="s">
        <v>36</v>
      </c>
      <c r="N68" s="11" t="s">
        <v>37</v>
      </c>
      <c r="O68" s="148" t="s">
        <v>36</v>
      </c>
      <c r="P68" s="11" t="s">
        <v>37</v>
      </c>
      <c r="Q68" s="148" t="s">
        <v>36</v>
      </c>
      <c r="R68" s="11" t="s">
        <v>37</v>
      </c>
      <c r="S68" s="148" t="s">
        <v>36</v>
      </c>
      <c r="T68" s="11" t="s">
        <v>37</v>
      </c>
      <c r="U68" s="148" t="s">
        <v>36</v>
      </c>
      <c r="V68" s="11" t="s">
        <v>37</v>
      </c>
      <c r="W68" s="148" t="s">
        <v>36</v>
      </c>
      <c r="X68" s="11" t="s">
        <v>37</v>
      </c>
      <c r="Y68" s="148" t="s">
        <v>36</v>
      </c>
      <c r="Z68" s="11" t="s">
        <v>37</v>
      </c>
      <c r="AA68" s="148" t="s">
        <v>36</v>
      </c>
      <c r="AB68" s="11" t="s">
        <v>37</v>
      </c>
      <c r="AC68" s="148" t="s">
        <v>36</v>
      </c>
      <c r="AD68" s="11" t="s">
        <v>37</v>
      </c>
      <c r="AE68" s="148" t="s">
        <v>36</v>
      </c>
      <c r="AF68" s="11" t="s">
        <v>37</v>
      </c>
      <c r="AG68" s="148" t="s">
        <v>36</v>
      </c>
      <c r="AH68" s="11" t="s">
        <v>37</v>
      </c>
      <c r="AI68" s="148" t="s">
        <v>36</v>
      </c>
      <c r="AJ68" s="11" t="s">
        <v>37</v>
      </c>
      <c r="AK68" s="148" t="s">
        <v>36</v>
      </c>
      <c r="AL68" s="11" t="s">
        <v>37</v>
      </c>
      <c r="AM68" s="185"/>
      <c r="AN68" s="184"/>
      <c r="AO68" s="2"/>
      <c r="AP68" s="2"/>
      <c r="AQ68" s="2"/>
      <c r="AR68" s="2"/>
      <c r="AT68" s="15"/>
      <c r="AW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6"/>
    </row>
    <row r="69" spans="1:88" s="3" customFormat="1" ht="15.75" customHeight="1" x14ac:dyDescent="0.15">
      <c r="A69" s="170" t="s">
        <v>78</v>
      </c>
      <c r="B69" s="171"/>
      <c r="C69" s="96">
        <f t="shared" ref="C69:D71" si="58">+I69+K69+M69+O69+Q69+S69+U69+W69+Y69+AA69+AC69+AE69+AG69+AI69</f>
        <v>0</v>
      </c>
      <c r="D69" s="97">
        <f t="shared" si="58"/>
        <v>0</v>
      </c>
      <c r="E69" s="62"/>
      <c r="F69" s="69"/>
      <c r="G69" s="62"/>
      <c r="H69" s="69"/>
      <c r="I69" s="44"/>
      <c r="J69" s="45"/>
      <c r="K69" s="44"/>
      <c r="L69" s="45"/>
      <c r="M69" s="44"/>
      <c r="N69" s="45"/>
      <c r="O69" s="44"/>
      <c r="P69" s="45"/>
      <c r="Q69" s="44"/>
      <c r="R69" s="45"/>
      <c r="S69" s="44"/>
      <c r="T69" s="45"/>
      <c r="U69" s="44"/>
      <c r="V69" s="45"/>
      <c r="W69" s="44"/>
      <c r="X69" s="45"/>
      <c r="Y69" s="44"/>
      <c r="Z69" s="45"/>
      <c r="AA69" s="44"/>
      <c r="AB69" s="45"/>
      <c r="AC69" s="44"/>
      <c r="AD69" s="45"/>
      <c r="AE69" s="44"/>
      <c r="AF69" s="45"/>
      <c r="AG69" s="44"/>
      <c r="AH69" s="45"/>
      <c r="AI69" s="44"/>
      <c r="AJ69" s="45"/>
      <c r="AK69" s="62"/>
      <c r="AL69" s="69"/>
      <c r="AM69" s="42"/>
      <c r="AN69" s="35"/>
      <c r="AO69" s="72" t="str">
        <f>$BA69&amp;" "&amp;$BB69&amp;""&amp;" "&amp;$BC69&amp;""&amp;" "&amp;$BD69&amp;""&amp;" "&amp;$BE69&amp;""&amp;" "&amp;$BF69&amp;""&amp;" "&amp;$BG69&amp;""&amp;" "&amp;$BH69&amp;""&amp;" "&amp;$BI69&amp;""&amp;" "&amp;$BJ69&amp;""&amp;" "&amp;$BK69&amp;""&amp;$BL69&amp;""&amp;" "&amp;$BM69&amp;""&amp;" "&amp;$BN69&amp;""&amp;" "&amp;$BO69&amp;""&amp;" "&amp;$BP69&amp;""&amp;" "&amp;$BQ69&amp;""&amp;" "&amp;$BR69&amp;""</f>
        <v xml:space="preserve">                </v>
      </c>
      <c r="AP69" s="2"/>
      <c r="AQ69" s="2"/>
      <c r="AR69" s="2"/>
      <c r="AS69" s="2"/>
      <c r="AT69" s="2"/>
      <c r="AY69" s="2"/>
      <c r="BA69" s="73" t="str">
        <f>IF($C69&lt;&gt;$AN69," Total de exámenes Procesados NO es igual a total por sexo Mujeres. ","")</f>
        <v/>
      </c>
      <c r="BB69" s="78" t="str">
        <f>IF($F69&lt;=$E69,""," Los exámenes Reactivos de 0 a 4 años NO DEBEN ser mayor a los Exámenes Procesados de la misma edad. ")</f>
        <v/>
      </c>
      <c r="BC69" s="78" t="str">
        <f>IF($H69&lt;=$G69,""," Los exámenes Reactivos de 5 a 9 años NO DEBEN ser mayor a los Exámenes Procesados de la misma edad. ")</f>
        <v/>
      </c>
      <c r="BD69" s="78" t="str">
        <f>IF($J69&lt;=$I69,""," Los exámenes Reactivos de 10 a 14 años NO DEBEN ser mayor a los Exámenes Procesados de la misma edad. ")</f>
        <v/>
      </c>
      <c r="BE69" s="78" t="str">
        <f>IF($L69&lt;=$K69,""," Los exámenes Reactivos de 15 a 19 años NO DEBEN ser mayor a los Exámenes Procesados de la misma edad. ")</f>
        <v/>
      </c>
      <c r="BF69" s="78" t="str">
        <f>IF($N69&lt;=$M69,""," Los exámenes Reactivos de 20 a 24 años NO DEBEN ser mayor a los Exámenes Procesados de la misma edad. ")</f>
        <v/>
      </c>
      <c r="BG69" s="78" t="str">
        <f>IF($P69&lt;=$O69,""," Los exámenes Reactivos de 25 a 29 años NO DEBEN ser mayor a los Exámenes Procesados de la misma edad. ")</f>
        <v/>
      </c>
      <c r="BH69" s="78" t="str">
        <f>IF($R69&lt;=$Q69,""," Los exámenes Reactivos de 30 a 34 años NO DEBEN ser mayor a los Exámenes Procesados de la misma edad. ")</f>
        <v/>
      </c>
      <c r="BI69" s="78" t="str">
        <f>IF($T69&lt;=$S69,""," Los exámenes Reactivos de 35-39 años NO DEBEN ser mayor a los Exámenes Procesados de la misma edad. ")</f>
        <v/>
      </c>
      <c r="BJ69" s="78" t="str">
        <f>IF($V69&lt;=$U69,""," Los exámenes Reactivos de 40-44 años NO DEBEN ser mayor a los Exámenes Procesados de la misma edad. ")</f>
        <v/>
      </c>
      <c r="BK69" s="78" t="str">
        <f>IF($X69&lt;=$W69,""," Los exámenes Reactivos de 45-49 años NO DEBEN ser mayor a los Exámenes Procesados de la misma edad. ")</f>
        <v/>
      </c>
      <c r="BL69" s="78" t="str">
        <f>IF($Z69&lt;=$Y69,""," Los exámenes Reactivos de 50-54 años NO DEBEN ser mayor a los Exámenes Procesados de la misma edad. ")</f>
        <v/>
      </c>
      <c r="BM69" s="78" t="str">
        <f>IF($AB69&lt;=$AA69,""," Los exámenes Reactivos de 55-59 años NO DEBEN ser mayor a los Exámenes Procesados de la misma edad. ")</f>
        <v/>
      </c>
      <c r="BN69" s="78" t="str">
        <f>IF($AD69&lt;=$AC69,""," Los exámenes Reactivos de 60-64 años NO DEBEN ser mayor a los Exámenes Procesados de la misma edad. ")</f>
        <v/>
      </c>
      <c r="BO69" s="78" t="str">
        <f>IF($AF69&lt;=$AE69,""," Los exámenes Reactivos de 65-69 años NO DEBEN ser mayor a los Exámenes Procesados de la misma edad. ")</f>
        <v/>
      </c>
      <c r="BP69" s="78" t="str">
        <f>IF($AH69&lt;=$AG69,""," Los exámenes Reactivos de 70-74 años NO DEBEN ser mayor a los Exámenes Procesados de la misma edad. ")</f>
        <v/>
      </c>
      <c r="BQ69" s="78" t="str">
        <f>IF($AJ69&lt;=$AI69,""," Los exámenes Reactivos de 75-79 años NO DEBEN ser mayor a los Exámenes Procesados de la misma edad. ")</f>
        <v/>
      </c>
      <c r="BR69" s="78" t="str">
        <f>IF($AL69&lt;=$AK69,""," Los exámenes Reactivos de 80y+ años NO DEBEN ser mayor a los Exámenes Procesados de la misma edad. ")</f>
        <v/>
      </c>
      <c r="BS69" s="73">
        <f>IF($C69&lt;&gt;$AN69,1,0)</f>
        <v>0</v>
      </c>
      <c r="BT69" s="78">
        <f>IF($F69&lt;=$E69,0,1)</f>
        <v>0</v>
      </c>
      <c r="BU69" s="78">
        <f>IF($H69&lt;=$G69,0,1)</f>
        <v>0</v>
      </c>
      <c r="BV69" s="78">
        <f>IF($J69&lt;=$I69,0,1)</f>
        <v>0</v>
      </c>
      <c r="BW69" s="78">
        <f>IF($L69&lt;=$K69,0,1)</f>
        <v>0</v>
      </c>
      <c r="BX69" s="78">
        <f>IF($N69&lt;=$M69,0,1)</f>
        <v>0</v>
      </c>
      <c r="BY69" s="78">
        <f>IF($P69&lt;=$O69,0,1)</f>
        <v>0</v>
      </c>
      <c r="BZ69" s="78">
        <f>IF($R69&lt;=$Q69,0,1)</f>
        <v>0</v>
      </c>
      <c r="CA69" s="78">
        <f>IF($T69&lt;=$S69,0,1)</f>
        <v>0</v>
      </c>
      <c r="CB69" s="78">
        <f>IF($V69&lt;=$U69,0,1)</f>
        <v>0</v>
      </c>
      <c r="CC69" s="78">
        <f>IF($X69&lt;=$W69,0,1)</f>
        <v>0</v>
      </c>
      <c r="CD69" s="78">
        <f>IF($Z69&lt;=$Y69,0,1)</f>
        <v>0</v>
      </c>
      <c r="CE69" s="78">
        <f>IF($AB69&lt;=$AA69,0,1)</f>
        <v>0</v>
      </c>
      <c r="CF69" s="78">
        <f>IF($AD69&lt;=$AC69,0,1)</f>
        <v>0</v>
      </c>
      <c r="CG69" s="78">
        <f>IF($AF69&lt;=$AE69,0,1)</f>
        <v>0</v>
      </c>
      <c r="CH69" s="78">
        <f>IF($AH69&lt;=$AG69,0,1)</f>
        <v>0</v>
      </c>
      <c r="CI69" s="78">
        <f>IF($AJ69&lt;=$AI69,0,1)</f>
        <v>0</v>
      </c>
      <c r="CJ69" s="78">
        <f>IF($AL69&lt;=$AK69,0,1)</f>
        <v>0</v>
      </c>
    </row>
    <row r="70" spans="1:88" s="3" customFormat="1" ht="15.75" customHeight="1" x14ac:dyDescent="0.15">
      <c r="A70" s="170" t="s">
        <v>79</v>
      </c>
      <c r="B70" s="171"/>
      <c r="C70" s="98">
        <f t="shared" si="58"/>
        <v>0</v>
      </c>
      <c r="D70" s="99">
        <f t="shared" si="58"/>
        <v>0</v>
      </c>
      <c r="E70" s="42"/>
      <c r="F70" s="43"/>
      <c r="G70" s="42"/>
      <c r="H70" s="43"/>
      <c r="I70" s="54"/>
      <c r="J70" s="55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4"/>
      <c r="Z70" s="55"/>
      <c r="AA70" s="54"/>
      <c r="AB70" s="55"/>
      <c r="AC70" s="54"/>
      <c r="AD70" s="55"/>
      <c r="AE70" s="54"/>
      <c r="AF70" s="55"/>
      <c r="AG70" s="54"/>
      <c r="AH70" s="55"/>
      <c r="AI70" s="54"/>
      <c r="AJ70" s="55"/>
      <c r="AK70" s="42"/>
      <c r="AL70" s="43"/>
      <c r="AM70" s="42"/>
      <c r="AN70" s="35"/>
      <c r="AO70" s="72" t="str">
        <f>$BA70&amp;" "&amp;$BB70&amp;""&amp;" "&amp;$BC70&amp;""&amp;" "&amp;$BD70&amp;""&amp;" "&amp;$BE70&amp;""&amp;" "&amp;$BF70&amp;""&amp;" "&amp;$BG70&amp;""&amp;" "&amp;$BH70&amp;""&amp;" "&amp;$BI70&amp;""&amp;" "&amp;$BJ70&amp;""&amp;" "&amp;$BK70&amp;""&amp;$BL70&amp;""&amp;" "&amp;$BM70&amp;""&amp;" "&amp;$BN70&amp;""&amp;" "&amp;$BO70&amp;""&amp;" "&amp;$BP70&amp;""&amp;" "&amp;$BQ70&amp;""&amp;" "&amp;$BR70&amp;""</f>
        <v xml:space="preserve">                </v>
      </c>
      <c r="AP70" s="2"/>
      <c r="AQ70" s="2"/>
      <c r="AR70" s="2"/>
      <c r="AS70" s="2"/>
      <c r="AT70" s="2"/>
      <c r="AY70" s="2"/>
      <c r="BA70" s="73" t="str">
        <f>IF($C70&lt;&gt;$AN70," Total de exámenes Procesados NO es igual a total por sexo Mujeres. ","")</f>
        <v/>
      </c>
      <c r="BB70" s="78" t="str">
        <f>IF($F70&lt;=$E70,""," Los exámenes Reactivos de 0 a 4 años NO DEBEN ser mayor a los Exámenes Procesados de la misma edad. ")</f>
        <v/>
      </c>
      <c r="BC70" s="78" t="str">
        <f>IF($H70&lt;=$G70,""," Los exámenes Reactivos de 5 a 9 años NO DEBEN ser mayor a los Exámenes Procesados de la misma edad. ")</f>
        <v/>
      </c>
      <c r="BD70" s="78" t="str">
        <f>IF($J70&lt;=$I70,""," Los exámenes Reactivos de 10 a 14 años NO DEBEN ser mayor a los Exámenes Procesados de la misma edad. ")</f>
        <v/>
      </c>
      <c r="BE70" s="78" t="str">
        <f>IF($L70&lt;=$K70,""," Los exámenes Reactivos de 15 a 19 años NO DEBEN ser mayor a los Exámenes Procesados de la misma edad. ")</f>
        <v/>
      </c>
      <c r="BF70" s="78" t="str">
        <f>IF($N70&lt;=$M70,""," Los exámenes Reactivos de 20 a 24 años NO DEBEN ser mayor a los Exámenes Procesados de la misma edad. ")</f>
        <v/>
      </c>
      <c r="BG70" s="78" t="str">
        <f>IF($P70&lt;=$O70,""," Los exámenes Reactivos de 25 a 29 años NO DEBEN ser mayor a los Exámenes Procesados de la misma edad. ")</f>
        <v/>
      </c>
      <c r="BH70" s="78" t="str">
        <f>IF($R70&lt;=$Q70,""," Los exámenes Reactivos de 30 a 34 años NO DEBEN ser mayor a los Exámenes Procesados de la misma edad. ")</f>
        <v/>
      </c>
      <c r="BI70" s="78" t="str">
        <f>IF($T70&lt;=$S70,""," Los exámenes Reactivos de 35-39 años NO DEBEN ser mayor a los Exámenes Procesados de la misma edad. ")</f>
        <v/>
      </c>
      <c r="BJ70" s="78" t="str">
        <f>IF($V70&lt;=$U70,""," Los exámenes Reactivos de 40-44 años NO DEBEN ser mayor a los Exámenes Procesados de la misma edad. ")</f>
        <v/>
      </c>
      <c r="BK70" s="78" t="str">
        <f>IF($X70&lt;=$W70,""," Los exámenes Reactivos de 45-49 años NO DEBEN ser mayor a los Exámenes Procesados de la misma edad. ")</f>
        <v/>
      </c>
      <c r="BL70" s="78" t="str">
        <f>IF($Z70&lt;=$Y70,""," Los exámenes Reactivos de 50-54 años NO DEBEN ser mayor a los Exámenes Procesados de la misma edad. ")</f>
        <v/>
      </c>
      <c r="BM70" s="78" t="str">
        <f>IF($AB70&lt;=$AA70,""," Los exámenes Reactivos de 55-59 años NO DEBEN ser mayor a los Exámenes Procesados de la misma edad. ")</f>
        <v/>
      </c>
      <c r="BN70" s="78" t="str">
        <f>IF($AD70&lt;=$AC70,""," Los exámenes Reactivos de 60-64 años NO DEBEN ser mayor a los Exámenes Procesados de la misma edad. ")</f>
        <v/>
      </c>
      <c r="BO70" s="78" t="str">
        <f>IF($AF70&lt;=$AE70,""," Los exámenes Reactivos de 65-69 años NO DEBEN ser mayor a los Exámenes Procesados de la misma edad. ")</f>
        <v/>
      </c>
      <c r="BP70" s="78" t="str">
        <f>IF($AH70&lt;=$AG70,""," Los exámenes Reactivos de 70-74 años NO DEBEN ser mayor a los Exámenes Procesados de la misma edad. ")</f>
        <v/>
      </c>
      <c r="BQ70" s="78" t="str">
        <f>IF($AJ70&lt;=$AI70,""," Los exámenes Reactivos de 75-79 años NO DEBEN ser mayor a los Exámenes Procesados de la misma edad. ")</f>
        <v/>
      </c>
      <c r="BR70" s="78" t="str">
        <f>IF($AL70&lt;=$AK70,""," Los exámenes Reactivos de 80y+ años NO DEBEN ser mayor a los Exámenes Procesados de la misma edad. ")</f>
        <v/>
      </c>
      <c r="BS70" s="73">
        <f>IF($C70&lt;&gt;$AN70,1,0)</f>
        <v>0</v>
      </c>
      <c r="BT70" s="78">
        <f>IF($F70&lt;=$E70,0,1)</f>
        <v>0</v>
      </c>
      <c r="BU70" s="78">
        <f>IF($H70&lt;=$G70,0,1)</f>
        <v>0</v>
      </c>
      <c r="BV70" s="78">
        <f>IF($J70&lt;=$I70,0,1)</f>
        <v>0</v>
      </c>
      <c r="BW70" s="78">
        <f>IF($L70&lt;=$K70,0,1)</f>
        <v>0</v>
      </c>
      <c r="BX70" s="78">
        <f>IF($N70&lt;=$M70,0,1)</f>
        <v>0</v>
      </c>
      <c r="BY70" s="78">
        <f>IF($P70&lt;=$O70,0,1)</f>
        <v>0</v>
      </c>
      <c r="BZ70" s="78">
        <f>IF($R70&lt;=$Q70,0,1)</f>
        <v>0</v>
      </c>
      <c r="CA70" s="78">
        <f>IF($T70&lt;=$S70,0,1)</f>
        <v>0</v>
      </c>
      <c r="CB70" s="78">
        <f>IF($V70&lt;=$U70,0,1)</f>
        <v>0</v>
      </c>
      <c r="CC70" s="78">
        <f>IF($X70&lt;=$W70,0,1)</f>
        <v>0</v>
      </c>
      <c r="CD70" s="78">
        <f>IF($Z70&lt;=$Y70,0,1)</f>
        <v>0</v>
      </c>
      <c r="CE70" s="78">
        <f>IF($AB70&lt;=$AA70,0,1)</f>
        <v>0</v>
      </c>
      <c r="CF70" s="78">
        <f>IF($AD70&lt;=$AC70,0,1)</f>
        <v>0</v>
      </c>
      <c r="CG70" s="78">
        <f>IF($AF70&lt;=$AE70,0,1)</f>
        <v>0</v>
      </c>
      <c r="CH70" s="78">
        <f>IF($AH70&lt;=$AG70,0,1)</f>
        <v>0</v>
      </c>
      <c r="CI70" s="78">
        <f>IF($AJ70&lt;=$AI70,0,1)</f>
        <v>0</v>
      </c>
      <c r="CJ70" s="78">
        <f>IF($AL70&lt;=$AK70,0,1)</f>
        <v>0</v>
      </c>
    </row>
    <row r="71" spans="1:88" s="3" customFormat="1" ht="15.75" customHeight="1" x14ac:dyDescent="0.15">
      <c r="A71" s="170" t="s">
        <v>56</v>
      </c>
      <c r="B71" s="171"/>
      <c r="C71" s="98">
        <f t="shared" si="58"/>
        <v>0</v>
      </c>
      <c r="D71" s="99">
        <f t="shared" si="58"/>
        <v>0</v>
      </c>
      <c r="E71" s="42"/>
      <c r="F71" s="43"/>
      <c r="G71" s="42"/>
      <c r="H71" s="43"/>
      <c r="I71" s="54"/>
      <c r="J71" s="55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37"/>
      <c r="AF71" s="38"/>
      <c r="AG71" s="37"/>
      <c r="AH71" s="38"/>
      <c r="AI71" s="37"/>
      <c r="AJ71" s="38"/>
      <c r="AK71" s="42"/>
      <c r="AL71" s="43"/>
      <c r="AM71" s="42"/>
      <c r="AN71" s="35"/>
      <c r="AO71" s="72" t="str">
        <f t="shared" ref="AO71:AO86" si="59">$BA71&amp;" "&amp;$BB71&amp;""&amp;" "&amp;$BC71&amp;""&amp;" "&amp;$BD71&amp;""&amp;" "&amp;$BE71&amp;""&amp;" "&amp;$BF71&amp;""&amp;" "&amp;$BG71&amp;""&amp;" "&amp;$BH71&amp;""&amp;" "&amp;$BI71&amp;""&amp;" "&amp;$BJ71&amp;""&amp;" "&amp;$BK71&amp;""&amp;$BL71&amp;""&amp;" "&amp;$BM71&amp;""&amp;" "&amp;$BN71&amp;""&amp;" "&amp;$BO71&amp;""&amp;" "&amp;$BP71&amp;""&amp;" "&amp;$BQ71&amp;""&amp;" "&amp;$BR71&amp;""</f>
        <v xml:space="preserve">                </v>
      </c>
      <c r="AP71" s="2"/>
      <c r="AQ71" s="2"/>
      <c r="AR71" s="2"/>
      <c r="AS71" s="2"/>
      <c r="AT71" s="2"/>
      <c r="AY71" s="2"/>
      <c r="BA71" s="73" t="str">
        <f>IF($C71&lt;&gt;$AN71," Total de exámenes Procesados NO es igual a total por sexo Mujeres. ","")</f>
        <v/>
      </c>
      <c r="BB71" s="78" t="str">
        <f>IF($F71&lt;=$E71,""," Los exámenes Reactivos de 0 a 4 años NO DEBEN ser mayor a los Exámenes Procesados de la misma edad. ")</f>
        <v/>
      </c>
      <c r="BC71" s="78" t="str">
        <f>IF($H71&lt;=$G71,""," Los exámenes Reactivos de 5 a 9 años NO DEBEN ser mayor a los Exámenes Procesados de la misma edad. ")</f>
        <v/>
      </c>
      <c r="BD71" s="78" t="str">
        <f>IF($J71&lt;=$I71,""," Los exámenes Reactivos de 10 a 14 años NO DEBEN ser mayor a los Exámenes Procesados de la misma edad. ")</f>
        <v/>
      </c>
      <c r="BE71" s="78" t="str">
        <f>IF($L71&lt;=$K71,""," Los exámenes Reactivos de 15 a 19 años NO DEBEN ser mayor a los Exámenes Procesados de la misma edad. ")</f>
        <v/>
      </c>
      <c r="BF71" s="78" t="str">
        <f>IF($N71&lt;=$M71,""," Los exámenes Reactivos de 20 a 24 años NO DEBEN ser mayor a los Exámenes Procesados de la misma edad. ")</f>
        <v/>
      </c>
      <c r="BG71" s="78" t="str">
        <f>IF($P71&lt;=$O71,""," Los exámenes Reactivos de 25 a 29 años NO DEBEN ser mayor a los Exámenes Procesados de la misma edad. ")</f>
        <v/>
      </c>
      <c r="BH71" s="78" t="str">
        <f>IF($R71&lt;=$Q71,""," Los exámenes Reactivos de 30 a 34 años NO DEBEN ser mayor a los Exámenes Procesados de la misma edad. ")</f>
        <v/>
      </c>
      <c r="BI71" s="78" t="str">
        <f>IF($T71&lt;=$S71,""," Los exámenes Reactivos de 35-39 años NO DEBEN ser mayor a los Exámenes Procesados de la misma edad. ")</f>
        <v/>
      </c>
      <c r="BJ71" s="78" t="str">
        <f>IF($V71&lt;=$U71,""," Los exámenes Reactivos de 40-44 años NO DEBEN ser mayor a los Exámenes Procesados de la misma edad. ")</f>
        <v/>
      </c>
      <c r="BK71" s="78" t="str">
        <f>IF($X71&lt;=$W71,""," Los exámenes Reactivos de 45-49 años NO DEBEN ser mayor a los Exámenes Procesados de la misma edad. ")</f>
        <v/>
      </c>
      <c r="BL71" s="78" t="str">
        <f>IF($Z71&lt;=$Y71,""," Los exámenes Reactivos de 50-54 años NO DEBEN ser mayor a los Exámenes Procesados de la misma edad. ")</f>
        <v/>
      </c>
      <c r="BM71" s="78" t="str">
        <f>IF($AB71&lt;=$AA71,""," Los exámenes Reactivos de 55-59 años NO DEBEN ser mayor a los Exámenes Procesados de la misma edad. ")</f>
        <v/>
      </c>
      <c r="BN71" s="78" t="str">
        <f>IF($AD71&lt;=$AC71,""," Los exámenes Reactivos de 60-64 años NO DEBEN ser mayor a los Exámenes Procesados de la misma edad. ")</f>
        <v/>
      </c>
      <c r="BO71" s="78" t="str">
        <f>IF($AF71&lt;=$AE71,""," Los exámenes Reactivos de 65-69 años NO DEBEN ser mayor a los Exámenes Procesados de la misma edad. ")</f>
        <v/>
      </c>
      <c r="BP71" s="78" t="str">
        <f>IF($AH71&lt;=$AG71,""," Los exámenes Reactivos de 70-74 años NO DEBEN ser mayor a los Exámenes Procesados de la misma edad. ")</f>
        <v/>
      </c>
      <c r="BQ71" s="78" t="str">
        <f>IF($AJ71&lt;=$AI71,""," Los exámenes Reactivos de 75-79 años NO DEBEN ser mayor a los Exámenes Procesados de la misma edad. ")</f>
        <v/>
      </c>
      <c r="BR71" s="78" t="str">
        <f>IF($AL71&lt;=$AK71,""," Los exámenes Reactivos de 80y+ años NO DEBEN ser mayor a los Exámenes Procesados de la misma edad. ")</f>
        <v/>
      </c>
      <c r="BS71" s="73">
        <f>IF($C71&lt;&gt;$AN71,1,0)</f>
        <v>0</v>
      </c>
      <c r="BT71" s="78">
        <f>IF($F71&lt;=$E71,0,1)</f>
        <v>0</v>
      </c>
      <c r="BU71" s="78">
        <f>IF($H71&lt;=$G71,0,1)</f>
        <v>0</v>
      </c>
      <c r="BV71" s="78">
        <f>IF($J71&lt;=$I71,0,1)</f>
        <v>0</v>
      </c>
      <c r="BW71" s="78">
        <f>IF($L71&lt;=$K71,0,1)</f>
        <v>0</v>
      </c>
      <c r="BX71" s="78">
        <f>IF($N71&lt;=$M71,0,1)</f>
        <v>0</v>
      </c>
      <c r="BY71" s="78">
        <f>IF($P71&lt;=$O71,0,1)</f>
        <v>0</v>
      </c>
      <c r="BZ71" s="78">
        <f>IF($R71&lt;=$Q71,0,1)</f>
        <v>0</v>
      </c>
      <c r="CA71" s="78">
        <f>IF($T71&lt;=$S71,0,1)</f>
        <v>0</v>
      </c>
      <c r="CB71" s="78">
        <f>IF($V71&lt;=$U71,0,1)</f>
        <v>0</v>
      </c>
      <c r="CC71" s="78">
        <f>IF($X71&lt;=$W71,0,1)</f>
        <v>0</v>
      </c>
      <c r="CD71" s="78">
        <f>IF($Z71&lt;=$Y71,0,1)</f>
        <v>0</v>
      </c>
      <c r="CE71" s="78">
        <f>IF($AB71&lt;=$AA71,0,1)</f>
        <v>0</v>
      </c>
      <c r="CF71" s="78">
        <f>IF($AD71&lt;=$AC71,0,1)</f>
        <v>0</v>
      </c>
      <c r="CG71" s="78">
        <f>IF($AF71&lt;=$AE71,0,1)</f>
        <v>0</v>
      </c>
      <c r="CH71" s="78">
        <f>IF($AH71&lt;=$AG71,0,1)</f>
        <v>0</v>
      </c>
      <c r="CI71" s="78">
        <f>IF($AJ71&lt;=$AI71,0,1)</f>
        <v>0</v>
      </c>
      <c r="CJ71" s="78">
        <f>IF($AL71&lt;=$AK71,0,1)</f>
        <v>0</v>
      </c>
    </row>
    <row r="72" spans="1:88" s="3" customFormat="1" ht="15.75" customHeight="1" x14ac:dyDescent="0.15">
      <c r="A72" s="170" t="s">
        <v>22</v>
      </c>
      <c r="B72" s="171"/>
      <c r="C72" s="98">
        <f>K72+M72+O72+Q72+S72+U72+W72+Y72+AA72+AC72+AE72+AG72+AI72+AK72</f>
        <v>0</v>
      </c>
      <c r="D72" s="100">
        <f>L72+N72+P72+R72+T72+V72+X72+Z72+AB72+AD72+AF72+AH72+AJ72+AL72</f>
        <v>0</v>
      </c>
      <c r="E72" s="42"/>
      <c r="F72" s="43"/>
      <c r="G72" s="42"/>
      <c r="H72" s="43"/>
      <c r="I72" s="42"/>
      <c r="J72" s="43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37"/>
      <c r="AF72" s="38"/>
      <c r="AG72" s="37"/>
      <c r="AH72" s="38"/>
      <c r="AI72" s="37"/>
      <c r="AJ72" s="38"/>
      <c r="AK72" s="37"/>
      <c r="AL72" s="38"/>
      <c r="AM72" s="37"/>
      <c r="AN72" s="35"/>
      <c r="AO72" s="72" t="str">
        <f t="shared" si="59"/>
        <v xml:space="preserve">                </v>
      </c>
      <c r="AP72" s="2"/>
      <c r="AQ72" s="2"/>
      <c r="AR72" s="2"/>
      <c r="AS72" s="2"/>
      <c r="AT72" s="2"/>
      <c r="AY72" s="2"/>
      <c r="BA72" s="73" t="str">
        <f>IF($C72&lt;&gt;$AM72+$AN72," Total de exámenes Procesados NO es igual a la suma de Hombres y Mujeres. ","")</f>
        <v/>
      </c>
      <c r="BB72" s="78" t="str">
        <f>IF($F72&lt;=$E72,""," Los exámenes Reactivos de 0 a 4 años NO DEBEN ser mayor a los Exámenes Procesados de la misma edad. ")</f>
        <v/>
      </c>
      <c r="BC72" s="78" t="str">
        <f>IF($H72&lt;=$G72,""," Los exámenes Reactivos de 5 a 9 años NO DEBEN ser mayor a los Exámenes Procesados de la misma edad. ")</f>
        <v/>
      </c>
      <c r="BD72" s="78" t="str">
        <f>IF($J72&lt;=$I72,""," Los exámenes Reactivos de 10 a 14 años NO DEBEN ser mayor a los Exámenes Procesados de la misma edad. ")</f>
        <v/>
      </c>
      <c r="BE72" s="78" t="str">
        <f>IF($L72&lt;=$K72,""," Los exámenes Reactivos de 15 a 19 años NO DEBEN ser mayor a los Exámenes Procesados de la misma edad. ")</f>
        <v/>
      </c>
      <c r="BF72" s="78" t="str">
        <f>IF($N72&lt;=$M72,""," Los exámenes Reactivos de 20 a 24 años NO DEBEN ser mayor a los Exámenes Procesados de la misma edad. ")</f>
        <v/>
      </c>
      <c r="BG72" s="78" t="str">
        <f>IF($P72&lt;=$O72,""," Los exámenes Reactivos de 25 a 29 años NO DEBEN ser mayor a los Exámenes Procesados de la misma edad. ")</f>
        <v/>
      </c>
      <c r="BH72" s="78" t="str">
        <f>IF($R72&lt;=$Q72,""," Los exámenes Reactivos de 30 a 34 años NO DEBEN ser mayor a los Exámenes Procesados de la misma edad. ")</f>
        <v/>
      </c>
      <c r="BI72" s="78" t="str">
        <f>IF($T72&lt;=$S72,""," Los exámenes Reactivos de 35-39 años NO DEBEN ser mayor a los Exámenes Procesados de la misma edad. ")</f>
        <v/>
      </c>
      <c r="BJ72" s="78" t="str">
        <f>IF($V72&lt;=$U72,""," Los exámenes Reactivos de 40-44 años NO DEBEN ser mayor a los Exámenes Procesados de la misma edad. ")</f>
        <v/>
      </c>
      <c r="BK72" s="78" t="str">
        <f>IF($X72&lt;=$W72,""," Los exámenes Reactivos de 45-49 años NO DEBEN ser mayor a los Exámenes Procesados de la misma edad. ")</f>
        <v/>
      </c>
      <c r="BL72" s="78" t="str">
        <f>IF($Z72&lt;=$Y72,""," Los exámenes Reactivos de 50-54 años NO DEBEN ser mayor a los Exámenes Procesados de la misma edad. ")</f>
        <v/>
      </c>
      <c r="BM72" s="78" t="str">
        <f>IF($AB72&lt;=$AA72,""," Los exámenes Reactivos de 55-59 años NO DEBEN ser mayor a los Exámenes Procesados de la misma edad. ")</f>
        <v/>
      </c>
      <c r="BN72" s="78" t="str">
        <f>IF($AD72&lt;=$AC72,""," Los exámenes Reactivos de 60-64 años NO DEBEN ser mayor a los Exámenes Procesados de la misma edad. ")</f>
        <v/>
      </c>
      <c r="BO72" s="78" t="str">
        <f>IF($AF72&lt;=$AE72,""," Los exámenes Reactivos de 65-69 años NO DEBEN ser mayor a los Exámenes Procesados de la misma edad. ")</f>
        <v/>
      </c>
      <c r="BP72" s="78" t="str">
        <f>IF($AH72&lt;=$AG72,""," Los exámenes Reactivos de 70-74 años NO DEBEN ser mayor a los Exámenes Procesados de la misma edad. ")</f>
        <v/>
      </c>
      <c r="BQ72" s="78" t="str">
        <f>IF($AJ72&lt;=$AI72,""," Los exámenes Reactivos de 75-79 años NO DEBEN ser mayor a los Exámenes Procesados de la misma edad. ")</f>
        <v/>
      </c>
      <c r="BR72" s="78" t="str">
        <f>IF($AL72&lt;=$AK72,""," Los exámenes Reactivos de 80y+ años NO DEBEN ser mayor a los Exámenes Procesados de la misma edad. ")</f>
        <v/>
      </c>
      <c r="BS72" s="73">
        <f>IF($C72&lt;&gt;$AM72+$AN72,1,0)</f>
        <v>0</v>
      </c>
      <c r="BT72" s="78">
        <f>IF($F72&lt;=$E72,0,1)</f>
        <v>0</v>
      </c>
      <c r="BU72" s="78">
        <f>IF($H72&lt;=$G72,0,1)</f>
        <v>0</v>
      </c>
      <c r="BV72" s="78">
        <f>IF($J72&lt;=$I72,0,1)</f>
        <v>0</v>
      </c>
      <c r="BW72" s="78">
        <f>IF($L72&lt;=$K72,0,1)</f>
        <v>0</v>
      </c>
      <c r="BX72" s="78">
        <f>IF($N72&lt;=$M72,0,1)</f>
        <v>0</v>
      </c>
      <c r="BY72" s="78">
        <f>IF($P72&lt;=$O72,0,1)</f>
        <v>0</v>
      </c>
      <c r="BZ72" s="78">
        <f>IF($R72&lt;=$Q72,0,1)</f>
        <v>0</v>
      </c>
      <c r="CA72" s="78">
        <f>IF($T72&lt;=$S72,0,1)</f>
        <v>0</v>
      </c>
      <c r="CB72" s="78">
        <f>IF($V72&lt;=$U72,0,1)</f>
        <v>0</v>
      </c>
      <c r="CC72" s="78">
        <f>IF($X72&lt;=$W72,0,1)</f>
        <v>0</v>
      </c>
      <c r="CD72" s="78">
        <f>IF($Z72&lt;=$Y72,0,1)</f>
        <v>0</v>
      </c>
      <c r="CE72" s="78">
        <f>IF($AB72&lt;=$AA72,0,1)</f>
        <v>0</v>
      </c>
      <c r="CF72" s="78">
        <f>IF($AD72&lt;=$AC72,0,1)</f>
        <v>0</v>
      </c>
      <c r="CG72" s="78">
        <f>IF($AF72&lt;=$AE72,0,1)</f>
        <v>0</v>
      </c>
      <c r="CH72" s="78">
        <f>IF($AH72&lt;=$AG72,0,1)</f>
        <v>0</v>
      </c>
      <c r="CI72" s="78">
        <f>IF($AJ72&lt;=$AI72,0,1)</f>
        <v>0</v>
      </c>
      <c r="CJ72" s="78">
        <f>IF($AL72&lt;=$AK72,0,1)</f>
        <v>0</v>
      </c>
    </row>
    <row r="73" spans="1:88" s="3" customFormat="1" ht="15.75" customHeight="1" x14ac:dyDescent="0.15">
      <c r="A73" s="170" t="s">
        <v>28</v>
      </c>
      <c r="B73" s="171"/>
      <c r="C73" s="101">
        <f>E73+G73+I73+K73+M73+O73+Q73+S73+U73+W73+Y73+AA73+AC73+AE73+AG73+AI73+AK73</f>
        <v>0</v>
      </c>
      <c r="D73" s="100">
        <f>F73+H73+J73+L73+N73+P73+R73+T73+V73+X73+Z73+AB73+AD73+AF73+AH73+AJ73+AL73</f>
        <v>0</v>
      </c>
      <c r="E73" s="37"/>
      <c r="F73" s="38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37"/>
      <c r="AF73" s="38"/>
      <c r="AG73" s="37"/>
      <c r="AH73" s="38"/>
      <c r="AI73" s="37"/>
      <c r="AJ73" s="38"/>
      <c r="AK73" s="37"/>
      <c r="AL73" s="38"/>
      <c r="AM73" s="37"/>
      <c r="AN73" s="35"/>
      <c r="AO73" s="72" t="str">
        <f t="shared" si="59"/>
        <v xml:space="preserve">                </v>
      </c>
      <c r="AP73" s="2"/>
      <c r="AQ73" s="2"/>
      <c r="AR73" s="2"/>
      <c r="AS73" s="2"/>
      <c r="AT73" s="2"/>
      <c r="AY73" s="2"/>
      <c r="BA73" s="73" t="str">
        <f t="shared" ref="BA73:BA86" si="60">IF($C73&lt;&gt;$AM73+$AN73," Total de exámenes Procesados NO es igual a la suma de Hombres y Mujeres. ","")</f>
        <v/>
      </c>
      <c r="BB73" s="78" t="str">
        <f t="shared" ref="BB73:BB86" si="61">IF($F73&lt;=$E73,""," Los exámenes Reactivos de 0 a 4 años NO DEBEN ser mayor a los Exámenes Procesados de la misma edad. ")</f>
        <v/>
      </c>
      <c r="BC73" s="78" t="str">
        <f t="shared" ref="BC73:BC86" si="62">IF($H73&lt;=$G73,""," Los exámenes Reactivos de 5 a 9 años NO DEBEN ser mayor a los Exámenes Procesados de la misma edad. ")</f>
        <v/>
      </c>
      <c r="BD73" s="78" t="str">
        <f t="shared" ref="BD73:BD86" si="63">IF($J73&lt;=$I73,""," Los exámenes Reactivos de 10 a 14 años NO DEBEN ser mayor a los Exámenes Procesados de la misma edad. ")</f>
        <v/>
      </c>
      <c r="BE73" s="78" t="str">
        <f t="shared" ref="BE73:BE86" si="64">IF($L73&lt;=$K73,""," Los exámenes Reactivos de 15 a 19 años NO DEBEN ser mayor a los Exámenes Procesados de la misma edad. ")</f>
        <v/>
      </c>
      <c r="BF73" s="78" t="str">
        <f t="shared" ref="BF73:BF86" si="65">IF($N73&lt;=$M73,""," Los exámenes Reactivos de 20 a 24 años NO DEBEN ser mayor a los Exámenes Procesados de la misma edad. ")</f>
        <v/>
      </c>
      <c r="BG73" s="78" t="str">
        <f t="shared" ref="BG73:BG86" si="66">IF($P73&lt;=$O73,""," Los exámenes Reactivos de 25 a 29 años NO DEBEN ser mayor a los Exámenes Procesados de la misma edad. ")</f>
        <v/>
      </c>
      <c r="BH73" s="78" t="str">
        <f t="shared" ref="BH73:BH86" si="67">IF($R73&lt;=$Q73,""," Los exámenes Reactivos de 30 a 34 años NO DEBEN ser mayor a los Exámenes Procesados de la misma edad. ")</f>
        <v/>
      </c>
      <c r="BI73" s="78" t="str">
        <f t="shared" ref="BI73:BI86" si="68">IF($T73&lt;=$S73,""," Los exámenes Reactivos de 35-39 años NO DEBEN ser mayor a los Exámenes Procesados de la misma edad. ")</f>
        <v/>
      </c>
      <c r="BJ73" s="78" t="str">
        <f t="shared" ref="BJ73:BJ86" si="69">IF($V73&lt;=$U73,""," Los exámenes Reactivos de 40-44 años NO DEBEN ser mayor a los Exámenes Procesados de la misma edad. ")</f>
        <v/>
      </c>
      <c r="BK73" s="78" t="str">
        <f t="shared" ref="BK73:BK86" si="70">IF($X73&lt;=$W73,""," Los exámenes Reactivos de 45-49 años NO DEBEN ser mayor a los Exámenes Procesados de la misma edad. ")</f>
        <v/>
      </c>
      <c r="BL73" s="78" t="str">
        <f t="shared" ref="BL73:BL86" si="71">IF($Z73&lt;=$Y73,""," Los exámenes Reactivos de 50-54 años NO DEBEN ser mayor a los Exámenes Procesados de la misma edad. ")</f>
        <v/>
      </c>
      <c r="BM73" s="78" t="str">
        <f t="shared" ref="BM73:BM86" si="72">IF($AB73&lt;=$AA73,""," Los exámenes Reactivos de 55-59 años NO DEBEN ser mayor a los Exámenes Procesados de la misma edad. ")</f>
        <v/>
      </c>
      <c r="BN73" s="78" t="str">
        <f t="shared" ref="BN73:BN86" si="73">IF($AD73&lt;=$AC73,""," Los exámenes Reactivos de 60-64 años NO DEBEN ser mayor a los Exámenes Procesados de la misma edad. ")</f>
        <v/>
      </c>
      <c r="BO73" s="78" t="str">
        <f t="shared" ref="BO73:BO86" si="74">IF($AF73&lt;=$AE73,""," Los exámenes Reactivos de 65-69 años NO DEBEN ser mayor a los Exámenes Procesados de la misma edad. ")</f>
        <v/>
      </c>
      <c r="BP73" s="78" t="str">
        <f t="shared" ref="BP73:BP86" si="75">IF($AH73&lt;=$AG73,""," Los exámenes Reactivos de 70-74 años NO DEBEN ser mayor a los Exámenes Procesados de la misma edad. ")</f>
        <v/>
      </c>
      <c r="BQ73" s="78" t="str">
        <f t="shared" ref="BQ73:BQ86" si="76">IF($AJ73&lt;=$AI73,""," Los exámenes Reactivos de 75-79 años NO DEBEN ser mayor a los Exámenes Procesados de la misma edad. ")</f>
        <v/>
      </c>
      <c r="BR73" s="78" t="str">
        <f t="shared" ref="BR73:BR86" si="77">IF($AL73&lt;=$AK73,""," Los exámenes Reactivos de 80y+ años NO DEBEN ser mayor a los Exámenes Procesados de la misma edad. ")</f>
        <v/>
      </c>
      <c r="BS73" s="73">
        <f t="shared" ref="BS73:BS86" si="78">IF($C73&lt;&gt;$AM73+$AN73,1,0)</f>
        <v>0</v>
      </c>
      <c r="BT73" s="78">
        <f t="shared" ref="BT73:BT86" si="79">IF($F73&lt;=$E73,0,1)</f>
        <v>0</v>
      </c>
      <c r="BU73" s="78">
        <f t="shared" ref="BU73:BU86" si="80">IF($H73&lt;=$G73,0,1)</f>
        <v>0</v>
      </c>
      <c r="BV73" s="78">
        <f t="shared" ref="BV73:BV86" si="81">IF($J73&lt;=$I73,0,1)</f>
        <v>0</v>
      </c>
      <c r="BW73" s="78">
        <f t="shared" ref="BW73:BW86" si="82">IF($L73&lt;=$K73,0,1)</f>
        <v>0</v>
      </c>
      <c r="BX73" s="78">
        <f t="shared" ref="BX73:BX86" si="83">IF($N73&lt;=$M73,0,1)</f>
        <v>0</v>
      </c>
      <c r="BY73" s="78">
        <f t="shared" ref="BY73:BY86" si="84">IF($P73&lt;=$O73,0,1)</f>
        <v>0</v>
      </c>
      <c r="BZ73" s="78">
        <f t="shared" ref="BZ73:BZ86" si="85">IF($R73&lt;=$Q73,0,1)</f>
        <v>0</v>
      </c>
      <c r="CA73" s="78">
        <f t="shared" ref="CA73:CA86" si="86">IF($T73&lt;=$S73,0,1)</f>
        <v>0</v>
      </c>
      <c r="CB73" s="78">
        <f t="shared" ref="CB73:CB86" si="87">IF($V73&lt;=$U73,0,1)</f>
        <v>0</v>
      </c>
      <c r="CC73" s="78">
        <f t="shared" ref="CC73:CC86" si="88">IF($X73&lt;=$W73,0,1)</f>
        <v>0</v>
      </c>
      <c r="CD73" s="78">
        <f t="shared" ref="CD73:CD86" si="89">IF($Z73&lt;=$Y73,0,1)</f>
        <v>0</v>
      </c>
      <c r="CE73" s="78">
        <f t="shared" ref="CE73:CE86" si="90">IF($AB73&lt;=$AA73,0,1)</f>
        <v>0</v>
      </c>
      <c r="CF73" s="78">
        <f t="shared" ref="CF73:CF86" si="91">IF($AD73&lt;=$AC73,0,1)</f>
        <v>0</v>
      </c>
      <c r="CG73" s="78">
        <f t="shared" ref="CG73:CG86" si="92">IF($AF73&lt;=$AE73,0,1)</f>
        <v>0</v>
      </c>
      <c r="CH73" s="78">
        <f t="shared" ref="CH73:CH86" si="93">IF($AH73&lt;=$AG73,0,1)</f>
        <v>0</v>
      </c>
      <c r="CI73" s="78">
        <f t="shared" ref="CI73:CI86" si="94">IF($AJ73&lt;=$AI73,0,1)</f>
        <v>0</v>
      </c>
      <c r="CJ73" s="78">
        <f t="shared" ref="CJ73:CJ86" si="95">IF($AL73&lt;=$AK73,0,1)</f>
        <v>0</v>
      </c>
    </row>
    <row r="74" spans="1:88" s="3" customFormat="1" ht="18" customHeight="1" x14ac:dyDescent="0.15">
      <c r="A74" s="170" t="s">
        <v>57</v>
      </c>
      <c r="B74" s="171"/>
      <c r="C74" s="98">
        <f>+I74+K74+M74+O74+Q74+S74+U74+W74+Y74+AA74+AC74+AE74+AG74+AI74+AK74</f>
        <v>0</v>
      </c>
      <c r="D74" s="99">
        <f>+J74+L74+N74+P74+R74+T74+V74+X74+Z74+AB74+AD74+AF74+AH74+AJ74+AL74</f>
        <v>0</v>
      </c>
      <c r="E74" s="42"/>
      <c r="F74" s="43"/>
      <c r="G74" s="42"/>
      <c r="H74" s="43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37"/>
      <c r="AF74" s="38"/>
      <c r="AG74" s="37"/>
      <c r="AH74" s="38"/>
      <c r="AI74" s="37"/>
      <c r="AJ74" s="38"/>
      <c r="AK74" s="37"/>
      <c r="AL74" s="38"/>
      <c r="AM74" s="37"/>
      <c r="AN74" s="35"/>
      <c r="AO74" s="72" t="str">
        <f t="shared" si="59"/>
        <v xml:space="preserve">                </v>
      </c>
      <c r="AP74" s="2"/>
      <c r="AQ74" s="2"/>
      <c r="AR74" s="2"/>
      <c r="AS74" s="2"/>
      <c r="AT74" s="2"/>
      <c r="AY74" s="2"/>
      <c r="BA74" s="73" t="str">
        <f t="shared" si="60"/>
        <v/>
      </c>
      <c r="BB74" s="78" t="str">
        <f t="shared" si="61"/>
        <v/>
      </c>
      <c r="BC74" s="78" t="str">
        <f t="shared" si="62"/>
        <v/>
      </c>
      <c r="BD74" s="78" t="str">
        <f t="shared" si="63"/>
        <v/>
      </c>
      <c r="BE74" s="78" t="str">
        <f t="shared" si="64"/>
        <v/>
      </c>
      <c r="BF74" s="78" t="str">
        <f t="shared" si="65"/>
        <v/>
      </c>
      <c r="BG74" s="78" t="str">
        <f t="shared" si="66"/>
        <v/>
      </c>
      <c r="BH74" s="78" t="str">
        <f t="shared" si="67"/>
        <v/>
      </c>
      <c r="BI74" s="78" t="str">
        <f t="shared" si="68"/>
        <v/>
      </c>
      <c r="BJ74" s="78" t="str">
        <f t="shared" si="69"/>
        <v/>
      </c>
      <c r="BK74" s="78" t="str">
        <f t="shared" si="70"/>
        <v/>
      </c>
      <c r="BL74" s="78" t="str">
        <f t="shared" si="71"/>
        <v/>
      </c>
      <c r="BM74" s="78" t="str">
        <f t="shared" si="72"/>
        <v/>
      </c>
      <c r="BN74" s="78" t="str">
        <f t="shared" si="73"/>
        <v/>
      </c>
      <c r="BO74" s="78" t="str">
        <f t="shared" si="74"/>
        <v/>
      </c>
      <c r="BP74" s="78" t="str">
        <f t="shared" si="75"/>
        <v/>
      </c>
      <c r="BQ74" s="78" t="str">
        <f t="shared" si="76"/>
        <v/>
      </c>
      <c r="BR74" s="78" t="str">
        <f t="shared" si="77"/>
        <v/>
      </c>
      <c r="BS74" s="73">
        <f t="shared" si="78"/>
        <v>0</v>
      </c>
      <c r="BT74" s="78">
        <f t="shared" si="79"/>
        <v>0</v>
      </c>
      <c r="BU74" s="78">
        <f t="shared" si="80"/>
        <v>0</v>
      </c>
      <c r="BV74" s="78">
        <f t="shared" si="81"/>
        <v>0</v>
      </c>
      <c r="BW74" s="78">
        <f t="shared" si="82"/>
        <v>0</v>
      </c>
      <c r="BX74" s="78">
        <f t="shared" si="83"/>
        <v>0</v>
      </c>
      <c r="BY74" s="78">
        <f t="shared" si="84"/>
        <v>0</v>
      </c>
      <c r="BZ74" s="78">
        <f t="shared" si="85"/>
        <v>0</v>
      </c>
      <c r="CA74" s="78">
        <f t="shared" si="86"/>
        <v>0</v>
      </c>
      <c r="CB74" s="78">
        <f t="shared" si="87"/>
        <v>0</v>
      </c>
      <c r="CC74" s="78">
        <f t="shared" si="88"/>
        <v>0</v>
      </c>
      <c r="CD74" s="78">
        <f t="shared" si="89"/>
        <v>0</v>
      </c>
      <c r="CE74" s="78">
        <f t="shared" si="90"/>
        <v>0</v>
      </c>
      <c r="CF74" s="78">
        <f t="shared" si="91"/>
        <v>0</v>
      </c>
      <c r="CG74" s="78">
        <f t="shared" si="92"/>
        <v>0</v>
      </c>
      <c r="CH74" s="78">
        <f t="shared" si="93"/>
        <v>0</v>
      </c>
      <c r="CI74" s="78">
        <f t="shared" si="94"/>
        <v>0</v>
      </c>
      <c r="CJ74" s="78">
        <f t="shared" si="95"/>
        <v>0</v>
      </c>
    </row>
    <row r="75" spans="1:88" s="3" customFormat="1" ht="23.25" customHeight="1" x14ac:dyDescent="0.15">
      <c r="A75" s="176" t="s">
        <v>58</v>
      </c>
      <c r="B75" s="177"/>
      <c r="C75" s="98">
        <f>+I75+K75+M75+O75+Q75+S75+U75+W75+Y75+AA75+AC75+AE75+AG75+AI75+AK75</f>
        <v>0</v>
      </c>
      <c r="D75" s="99">
        <f>+J75+L75+N75+P75+R75+T75+V75+X75+Z75+AB75+AD75+AF75+AH75+AJ75+AL75</f>
        <v>0</v>
      </c>
      <c r="E75" s="42"/>
      <c r="F75" s="43"/>
      <c r="G75" s="42"/>
      <c r="H75" s="43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/>
      <c r="AH75" s="38"/>
      <c r="AI75" s="37"/>
      <c r="AJ75" s="38"/>
      <c r="AK75" s="37"/>
      <c r="AL75" s="38"/>
      <c r="AM75" s="37"/>
      <c r="AN75" s="35"/>
      <c r="AO75" s="72" t="str">
        <f t="shared" si="59"/>
        <v xml:space="preserve">                </v>
      </c>
      <c r="AP75" s="2"/>
      <c r="AQ75" s="2"/>
      <c r="AR75" s="2"/>
      <c r="AS75" s="2"/>
      <c r="AT75" s="2"/>
      <c r="AY75" s="2"/>
      <c r="BA75" s="73" t="str">
        <f t="shared" si="60"/>
        <v/>
      </c>
      <c r="BB75" s="78" t="str">
        <f t="shared" si="61"/>
        <v/>
      </c>
      <c r="BC75" s="78" t="str">
        <f t="shared" si="62"/>
        <v/>
      </c>
      <c r="BD75" s="78" t="str">
        <f t="shared" si="63"/>
        <v/>
      </c>
      <c r="BE75" s="78" t="str">
        <f t="shared" si="64"/>
        <v/>
      </c>
      <c r="BF75" s="78" t="str">
        <f t="shared" si="65"/>
        <v/>
      </c>
      <c r="BG75" s="78" t="str">
        <f t="shared" si="66"/>
        <v/>
      </c>
      <c r="BH75" s="78" t="str">
        <f t="shared" si="67"/>
        <v/>
      </c>
      <c r="BI75" s="78" t="str">
        <f t="shared" si="68"/>
        <v/>
      </c>
      <c r="BJ75" s="78" t="str">
        <f t="shared" si="69"/>
        <v/>
      </c>
      <c r="BK75" s="78" t="str">
        <f t="shared" si="70"/>
        <v/>
      </c>
      <c r="BL75" s="78" t="str">
        <f t="shared" si="71"/>
        <v/>
      </c>
      <c r="BM75" s="78" t="str">
        <f t="shared" si="72"/>
        <v/>
      </c>
      <c r="BN75" s="78" t="str">
        <f t="shared" si="73"/>
        <v/>
      </c>
      <c r="BO75" s="78" t="str">
        <f t="shared" si="74"/>
        <v/>
      </c>
      <c r="BP75" s="78" t="str">
        <f t="shared" si="75"/>
        <v/>
      </c>
      <c r="BQ75" s="78" t="str">
        <f t="shared" si="76"/>
        <v/>
      </c>
      <c r="BR75" s="78" t="str">
        <f t="shared" si="77"/>
        <v/>
      </c>
      <c r="BS75" s="73">
        <f t="shared" si="78"/>
        <v>0</v>
      </c>
      <c r="BT75" s="78">
        <f t="shared" si="79"/>
        <v>0</v>
      </c>
      <c r="BU75" s="78">
        <f t="shared" si="80"/>
        <v>0</v>
      </c>
      <c r="BV75" s="78">
        <f t="shared" si="81"/>
        <v>0</v>
      </c>
      <c r="BW75" s="78">
        <f t="shared" si="82"/>
        <v>0</v>
      </c>
      <c r="BX75" s="78">
        <f t="shared" si="83"/>
        <v>0</v>
      </c>
      <c r="BY75" s="78">
        <f t="shared" si="84"/>
        <v>0</v>
      </c>
      <c r="BZ75" s="78">
        <f t="shared" si="85"/>
        <v>0</v>
      </c>
      <c r="CA75" s="78">
        <f t="shared" si="86"/>
        <v>0</v>
      </c>
      <c r="CB75" s="78">
        <f t="shared" si="87"/>
        <v>0</v>
      </c>
      <c r="CC75" s="78">
        <f t="shared" si="88"/>
        <v>0</v>
      </c>
      <c r="CD75" s="78">
        <f t="shared" si="89"/>
        <v>0</v>
      </c>
      <c r="CE75" s="78">
        <f t="shared" si="90"/>
        <v>0</v>
      </c>
      <c r="CF75" s="78">
        <f t="shared" si="91"/>
        <v>0</v>
      </c>
      <c r="CG75" s="78">
        <f t="shared" si="92"/>
        <v>0</v>
      </c>
      <c r="CH75" s="78">
        <f t="shared" si="93"/>
        <v>0</v>
      </c>
      <c r="CI75" s="78">
        <f t="shared" si="94"/>
        <v>0</v>
      </c>
      <c r="CJ75" s="78">
        <f t="shared" si="95"/>
        <v>0</v>
      </c>
    </row>
    <row r="76" spans="1:88" s="3" customFormat="1" ht="15.75" customHeight="1" x14ac:dyDescent="0.15">
      <c r="A76" s="170" t="s">
        <v>25</v>
      </c>
      <c r="B76" s="171"/>
      <c r="C76" s="101">
        <f>E76+G76+I76+K76+M76+O76+Q76+S76+U76+W76+Y76+AA76+AC76+AE76+AG76+AI76+AK76</f>
        <v>0</v>
      </c>
      <c r="D76" s="100">
        <f>F76+H76+J76+L76+N76+P76+R76+T76+V76+X76+Z76+AB76+AD76+AF76+AH76+AJ76+AL76</f>
        <v>0</v>
      </c>
      <c r="E76" s="37"/>
      <c r="F76" s="38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/>
      <c r="AH76" s="38"/>
      <c r="AI76" s="37"/>
      <c r="AJ76" s="38"/>
      <c r="AK76" s="37"/>
      <c r="AL76" s="38"/>
      <c r="AM76" s="37"/>
      <c r="AN76" s="35"/>
      <c r="AO76" s="72" t="str">
        <f t="shared" si="59"/>
        <v xml:space="preserve">                </v>
      </c>
      <c r="AP76" s="2"/>
      <c r="AQ76" s="2"/>
      <c r="AR76" s="2"/>
      <c r="AS76" s="2"/>
      <c r="AT76" s="2"/>
      <c r="AY76" s="2"/>
      <c r="BA76" s="73" t="str">
        <f t="shared" si="60"/>
        <v/>
      </c>
      <c r="BB76" s="78" t="str">
        <f t="shared" si="61"/>
        <v/>
      </c>
      <c r="BC76" s="78" t="str">
        <f t="shared" si="62"/>
        <v/>
      </c>
      <c r="BD76" s="78" t="str">
        <f t="shared" si="63"/>
        <v/>
      </c>
      <c r="BE76" s="78" t="str">
        <f t="shared" si="64"/>
        <v/>
      </c>
      <c r="BF76" s="78" t="str">
        <f t="shared" si="65"/>
        <v/>
      </c>
      <c r="BG76" s="78" t="str">
        <f t="shared" si="66"/>
        <v/>
      </c>
      <c r="BH76" s="78" t="str">
        <f t="shared" si="67"/>
        <v/>
      </c>
      <c r="BI76" s="78" t="str">
        <f t="shared" si="68"/>
        <v/>
      </c>
      <c r="BJ76" s="78" t="str">
        <f t="shared" si="69"/>
        <v/>
      </c>
      <c r="BK76" s="78" t="str">
        <f t="shared" si="70"/>
        <v/>
      </c>
      <c r="BL76" s="78" t="str">
        <f t="shared" si="71"/>
        <v/>
      </c>
      <c r="BM76" s="78" t="str">
        <f t="shared" si="72"/>
        <v/>
      </c>
      <c r="BN76" s="78" t="str">
        <f t="shared" si="73"/>
        <v/>
      </c>
      <c r="BO76" s="78" t="str">
        <f t="shared" si="74"/>
        <v/>
      </c>
      <c r="BP76" s="78" t="str">
        <f t="shared" si="75"/>
        <v/>
      </c>
      <c r="BQ76" s="78" t="str">
        <f t="shared" si="76"/>
        <v/>
      </c>
      <c r="BR76" s="78" t="str">
        <f t="shared" si="77"/>
        <v/>
      </c>
      <c r="BS76" s="73">
        <f t="shared" si="78"/>
        <v>0</v>
      </c>
      <c r="BT76" s="78">
        <f t="shared" si="79"/>
        <v>0</v>
      </c>
      <c r="BU76" s="78">
        <f t="shared" si="80"/>
        <v>0</v>
      </c>
      <c r="BV76" s="78">
        <f t="shared" si="81"/>
        <v>0</v>
      </c>
      <c r="BW76" s="78">
        <f t="shared" si="82"/>
        <v>0</v>
      </c>
      <c r="BX76" s="78">
        <f t="shared" si="83"/>
        <v>0</v>
      </c>
      <c r="BY76" s="78">
        <f t="shared" si="84"/>
        <v>0</v>
      </c>
      <c r="BZ76" s="78">
        <f t="shared" si="85"/>
        <v>0</v>
      </c>
      <c r="CA76" s="78">
        <f t="shared" si="86"/>
        <v>0</v>
      </c>
      <c r="CB76" s="78">
        <f t="shared" si="87"/>
        <v>0</v>
      </c>
      <c r="CC76" s="78">
        <f t="shared" si="88"/>
        <v>0</v>
      </c>
      <c r="CD76" s="78">
        <f t="shared" si="89"/>
        <v>0</v>
      </c>
      <c r="CE76" s="78">
        <f t="shared" si="90"/>
        <v>0</v>
      </c>
      <c r="CF76" s="78">
        <f t="shared" si="91"/>
        <v>0</v>
      </c>
      <c r="CG76" s="78">
        <f t="shared" si="92"/>
        <v>0</v>
      </c>
      <c r="CH76" s="78">
        <f t="shared" si="93"/>
        <v>0</v>
      </c>
      <c r="CI76" s="78">
        <f t="shared" si="94"/>
        <v>0</v>
      </c>
      <c r="CJ76" s="78">
        <f t="shared" si="95"/>
        <v>0</v>
      </c>
    </row>
    <row r="77" spans="1:88" s="3" customFormat="1" ht="15.75" customHeight="1" x14ac:dyDescent="0.15">
      <c r="A77" s="164" t="s">
        <v>59</v>
      </c>
      <c r="B77" s="165"/>
      <c r="C77" s="98">
        <f t="shared" ref="C77:D79" si="96">+K77+M77+O77+Q77+S77+U77+W77+Y77+AA77+AC77+AE77+AG77+AI77+AK77</f>
        <v>0</v>
      </c>
      <c r="D77" s="99">
        <f t="shared" si="96"/>
        <v>0</v>
      </c>
      <c r="E77" s="42"/>
      <c r="F77" s="43"/>
      <c r="G77" s="42"/>
      <c r="H77" s="43"/>
      <c r="I77" s="42"/>
      <c r="J77" s="43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37"/>
      <c r="AF77" s="38"/>
      <c r="AG77" s="37"/>
      <c r="AH77" s="38"/>
      <c r="AI77" s="37"/>
      <c r="AJ77" s="38"/>
      <c r="AK77" s="37"/>
      <c r="AL77" s="38"/>
      <c r="AM77" s="37"/>
      <c r="AN77" s="35"/>
      <c r="AO77" s="72" t="str">
        <f t="shared" si="59"/>
        <v xml:space="preserve">                </v>
      </c>
      <c r="AP77" s="2"/>
      <c r="AQ77" s="2"/>
      <c r="AR77" s="2"/>
      <c r="AS77" s="2"/>
      <c r="AT77" s="2"/>
      <c r="AY77" s="2"/>
      <c r="BA77" s="73" t="str">
        <f t="shared" si="60"/>
        <v/>
      </c>
      <c r="BB77" s="78" t="str">
        <f t="shared" si="61"/>
        <v/>
      </c>
      <c r="BC77" s="78" t="str">
        <f t="shared" si="62"/>
        <v/>
      </c>
      <c r="BD77" s="78" t="str">
        <f t="shared" si="63"/>
        <v/>
      </c>
      <c r="BE77" s="78" t="str">
        <f t="shared" si="64"/>
        <v/>
      </c>
      <c r="BF77" s="78" t="str">
        <f t="shared" si="65"/>
        <v/>
      </c>
      <c r="BG77" s="78" t="str">
        <f t="shared" si="66"/>
        <v/>
      </c>
      <c r="BH77" s="78" t="str">
        <f t="shared" si="67"/>
        <v/>
      </c>
      <c r="BI77" s="78" t="str">
        <f t="shared" si="68"/>
        <v/>
      </c>
      <c r="BJ77" s="78" t="str">
        <f t="shared" si="69"/>
        <v/>
      </c>
      <c r="BK77" s="78" t="str">
        <f t="shared" si="70"/>
        <v/>
      </c>
      <c r="BL77" s="78" t="str">
        <f t="shared" si="71"/>
        <v/>
      </c>
      <c r="BM77" s="78" t="str">
        <f t="shared" si="72"/>
        <v/>
      </c>
      <c r="BN77" s="78" t="str">
        <f t="shared" si="73"/>
        <v/>
      </c>
      <c r="BO77" s="78" t="str">
        <f t="shared" si="74"/>
        <v/>
      </c>
      <c r="BP77" s="78" t="str">
        <f t="shared" si="75"/>
        <v/>
      </c>
      <c r="BQ77" s="78" t="str">
        <f t="shared" si="76"/>
        <v/>
      </c>
      <c r="BR77" s="78" t="str">
        <f t="shared" si="77"/>
        <v/>
      </c>
      <c r="BS77" s="73">
        <f t="shared" si="78"/>
        <v>0</v>
      </c>
      <c r="BT77" s="78">
        <f t="shared" si="79"/>
        <v>0</v>
      </c>
      <c r="BU77" s="78">
        <f t="shared" si="80"/>
        <v>0</v>
      </c>
      <c r="BV77" s="78">
        <f t="shared" si="81"/>
        <v>0</v>
      </c>
      <c r="BW77" s="78">
        <f t="shared" si="82"/>
        <v>0</v>
      </c>
      <c r="BX77" s="78">
        <f t="shared" si="83"/>
        <v>0</v>
      </c>
      <c r="BY77" s="78">
        <f t="shared" si="84"/>
        <v>0</v>
      </c>
      <c r="BZ77" s="78">
        <f t="shared" si="85"/>
        <v>0</v>
      </c>
      <c r="CA77" s="78">
        <f t="shared" si="86"/>
        <v>0</v>
      </c>
      <c r="CB77" s="78">
        <f t="shared" si="87"/>
        <v>0</v>
      </c>
      <c r="CC77" s="78">
        <f t="shared" si="88"/>
        <v>0</v>
      </c>
      <c r="CD77" s="78">
        <f t="shared" si="89"/>
        <v>0</v>
      </c>
      <c r="CE77" s="78">
        <f t="shared" si="90"/>
        <v>0</v>
      </c>
      <c r="CF77" s="78">
        <f t="shared" si="91"/>
        <v>0</v>
      </c>
      <c r="CG77" s="78">
        <f t="shared" si="92"/>
        <v>0</v>
      </c>
      <c r="CH77" s="78">
        <f t="shared" si="93"/>
        <v>0</v>
      </c>
      <c r="CI77" s="78">
        <f t="shared" si="94"/>
        <v>0</v>
      </c>
      <c r="CJ77" s="78">
        <f t="shared" si="95"/>
        <v>0</v>
      </c>
    </row>
    <row r="78" spans="1:88" s="3" customFormat="1" ht="15.75" customHeight="1" x14ac:dyDescent="0.15">
      <c r="A78" s="166" t="s">
        <v>26</v>
      </c>
      <c r="B78" s="34" t="s">
        <v>41</v>
      </c>
      <c r="C78" s="98">
        <f t="shared" si="96"/>
        <v>0</v>
      </c>
      <c r="D78" s="99">
        <f t="shared" si="96"/>
        <v>0</v>
      </c>
      <c r="E78" s="42"/>
      <c r="F78" s="43"/>
      <c r="G78" s="42"/>
      <c r="H78" s="43"/>
      <c r="I78" s="42"/>
      <c r="J78" s="43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37"/>
      <c r="AF78" s="38"/>
      <c r="AG78" s="37"/>
      <c r="AH78" s="38"/>
      <c r="AI78" s="37"/>
      <c r="AJ78" s="38"/>
      <c r="AK78" s="37"/>
      <c r="AL78" s="38"/>
      <c r="AM78" s="37"/>
      <c r="AN78" s="35"/>
      <c r="AO78" s="72" t="str">
        <f t="shared" si="59"/>
        <v xml:space="preserve">                </v>
      </c>
      <c r="AP78" s="2"/>
      <c r="AQ78" s="2"/>
      <c r="AR78" s="2"/>
      <c r="AS78" s="2"/>
      <c r="AT78" s="2"/>
      <c r="AY78" s="2"/>
      <c r="BA78" s="73" t="str">
        <f t="shared" si="60"/>
        <v/>
      </c>
      <c r="BB78" s="78" t="str">
        <f t="shared" si="61"/>
        <v/>
      </c>
      <c r="BC78" s="78" t="str">
        <f t="shared" si="62"/>
        <v/>
      </c>
      <c r="BD78" s="78" t="str">
        <f t="shared" si="63"/>
        <v/>
      </c>
      <c r="BE78" s="78" t="str">
        <f t="shared" si="64"/>
        <v/>
      </c>
      <c r="BF78" s="78" t="str">
        <f t="shared" si="65"/>
        <v/>
      </c>
      <c r="BG78" s="78" t="str">
        <f t="shared" si="66"/>
        <v/>
      </c>
      <c r="BH78" s="78" t="str">
        <f t="shared" si="67"/>
        <v/>
      </c>
      <c r="BI78" s="78" t="str">
        <f t="shared" si="68"/>
        <v/>
      </c>
      <c r="BJ78" s="78" t="str">
        <f t="shared" si="69"/>
        <v/>
      </c>
      <c r="BK78" s="78" t="str">
        <f t="shared" si="70"/>
        <v/>
      </c>
      <c r="BL78" s="78" t="str">
        <f t="shared" si="71"/>
        <v/>
      </c>
      <c r="BM78" s="78" t="str">
        <f t="shared" si="72"/>
        <v/>
      </c>
      <c r="BN78" s="78" t="str">
        <f t="shared" si="73"/>
        <v/>
      </c>
      <c r="BO78" s="78" t="str">
        <f t="shared" si="74"/>
        <v/>
      </c>
      <c r="BP78" s="78" t="str">
        <f t="shared" si="75"/>
        <v/>
      </c>
      <c r="BQ78" s="78" t="str">
        <f t="shared" si="76"/>
        <v/>
      </c>
      <c r="BR78" s="78" t="str">
        <f t="shared" si="77"/>
        <v/>
      </c>
      <c r="BS78" s="73">
        <f t="shared" si="78"/>
        <v>0</v>
      </c>
      <c r="BT78" s="78">
        <f t="shared" si="79"/>
        <v>0</v>
      </c>
      <c r="BU78" s="78">
        <f t="shared" si="80"/>
        <v>0</v>
      </c>
      <c r="BV78" s="78">
        <f t="shared" si="81"/>
        <v>0</v>
      </c>
      <c r="BW78" s="78">
        <f t="shared" si="82"/>
        <v>0</v>
      </c>
      <c r="BX78" s="78">
        <f t="shared" si="83"/>
        <v>0</v>
      </c>
      <c r="BY78" s="78">
        <f t="shared" si="84"/>
        <v>0</v>
      </c>
      <c r="BZ78" s="78">
        <f t="shared" si="85"/>
        <v>0</v>
      </c>
      <c r="CA78" s="78">
        <f t="shared" si="86"/>
        <v>0</v>
      </c>
      <c r="CB78" s="78">
        <f t="shared" si="87"/>
        <v>0</v>
      </c>
      <c r="CC78" s="78">
        <f t="shared" si="88"/>
        <v>0</v>
      </c>
      <c r="CD78" s="78">
        <f t="shared" si="89"/>
        <v>0</v>
      </c>
      <c r="CE78" s="78">
        <f t="shared" si="90"/>
        <v>0</v>
      </c>
      <c r="CF78" s="78">
        <f t="shared" si="91"/>
        <v>0</v>
      </c>
      <c r="CG78" s="78">
        <f t="shared" si="92"/>
        <v>0</v>
      </c>
      <c r="CH78" s="78">
        <f t="shared" si="93"/>
        <v>0</v>
      </c>
      <c r="CI78" s="78">
        <f t="shared" si="94"/>
        <v>0</v>
      </c>
      <c r="CJ78" s="78">
        <f t="shared" si="95"/>
        <v>0</v>
      </c>
    </row>
    <row r="79" spans="1:88" s="3" customFormat="1" ht="23.25" customHeight="1" x14ac:dyDescent="0.15">
      <c r="A79" s="166"/>
      <c r="B79" s="34" t="s">
        <v>42</v>
      </c>
      <c r="C79" s="98">
        <f t="shared" si="96"/>
        <v>0</v>
      </c>
      <c r="D79" s="99">
        <f t="shared" si="96"/>
        <v>0</v>
      </c>
      <c r="E79" s="42"/>
      <c r="F79" s="43"/>
      <c r="G79" s="42"/>
      <c r="H79" s="43"/>
      <c r="I79" s="42"/>
      <c r="J79" s="43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37"/>
      <c r="AF79" s="38"/>
      <c r="AG79" s="37"/>
      <c r="AH79" s="38"/>
      <c r="AI79" s="37"/>
      <c r="AJ79" s="38"/>
      <c r="AK79" s="37"/>
      <c r="AL79" s="38"/>
      <c r="AM79" s="37"/>
      <c r="AN79" s="35"/>
      <c r="AO79" s="72" t="str">
        <f t="shared" si="59"/>
        <v xml:space="preserve">                </v>
      </c>
      <c r="AP79" s="2"/>
      <c r="AQ79" s="2"/>
      <c r="AR79" s="2"/>
      <c r="AS79" s="2"/>
      <c r="AT79" s="2"/>
      <c r="AY79" s="2"/>
      <c r="BA79" s="73" t="str">
        <f t="shared" si="60"/>
        <v/>
      </c>
      <c r="BB79" s="78" t="str">
        <f t="shared" si="61"/>
        <v/>
      </c>
      <c r="BC79" s="78" t="str">
        <f t="shared" si="62"/>
        <v/>
      </c>
      <c r="BD79" s="78" t="str">
        <f t="shared" si="63"/>
        <v/>
      </c>
      <c r="BE79" s="78" t="str">
        <f t="shared" si="64"/>
        <v/>
      </c>
      <c r="BF79" s="78" t="str">
        <f t="shared" si="65"/>
        <v/>
      </c>
      <c r="BG79" s="78" t="str">
        <f t="shared" si="66"/>
        <v/>
      </c>
      <c r="BH79" s="78" t="str">
        <f t="shared" si="67"/>
        <v/>
      </c>
      <c r="BI79" s="78" t="str">
        <f t="shared" si="68"/>
        <v/>
      </c>
      <c r="BJ79" s="78" t="str">
        <f t="shared" si="69"/>
        <v/>
      </c>
      <c r="BK79" s="78" t="str">
        <f t="shared" si="70"/>
        <v/>
      </c>
      <c r="BL79" s="78" t="str">
        <f t="shared" si="71"/>
        <v/>
      </c>
      <c r="BM79" s="78" t="str">
        <f t="shared" si="72"/>
        <v/>
      </c>
      <c r="BN79" s="78" t="str">
        <f t="shared" si="73"/>
        <v/>
      </c>
      <c r="BO79" s="78" t="str">
        <f t="shared" si="74"/>
        <v/>
      </c>
      <c r="BP79" s="78" t="str">
        <f t="shared" si="75"/>
        <v/>
      </c>
      <c r="BQ79" s="78" t="str">
        <f t="shared" si="76"/>
        <v/>
      </c>
      <c r="BR79" s="78" t="str">
        <f t="shared" si="77"/>
        <v/>
      </c>
      <c r="BS79" s="73">
        <f t="shared" si="78"/>
        <v>0</v>
      </c>
      <c r="BT79" s="78">
        <f t="shared" si="79"/>
        <v>0</v>
      </c>
      <c r="BU79" s="78">
        <f t="shared" si="80"/>
        <v>0</v>
      </c>
      <c r="BV79" s="78">
        <f t="shared" si="81"/>
        <v>0</v>
      </c>
      <c r="BW79" s="78">
        <f t="shared" si="82"/>
        <v>0</v>
      </c>
      <c r="BX79" s="78">
        <f t="shared" si="83"/>
        <v>0</v>
      </c>
      <c r="BY79" s="78">
        <f t="shared" si="84"/>
        <v>0</v>
      </c>
      <c r="BZ79" s="78">
        <f t="shared" si="85"/>
        <v>0</v>
      </c>
      <c r="CA79" s="78">
        <f t="shared" si="86"/>
        <v>0</v>
      </c>
      <c r="CB79" s="78">
        <f t="shared" si="87"/>
        <v>0</v>
      </c>
      <c r="CC79" s="78">
        <f t="shared" si="88"/>
        <v>0</v>
      </c>
      <c r="CD79" s="78">
        <f t="shared" si="89"/>
        <v>0</v>
      </c>
      <c r="CE79" s="78">
        <f t="shared" si="90"/>
        <v>0</v>
      </c>
      <c r="CF79" s="78">
        <f t="shared" si="91"/>
        <v>0</v>
      </c>
      <c r="CG79" s="78">
        <f t="shared" si="92"/>
        <v>0</v>
      </c>
      <c r="CH79" s="78">
        <f t="shared" si="93"/>
        <v>0</v>
      </c>
      <c r="CI79" s="78">
        <f t="shared" si="94"/>
        <v>0</v>
      </c>
      <c r="CJ79" s="78">
        <f t="shared" si="95"/>
        <v>0</v>
      </c>
    </row>
    <row r="80" spans="1:88" s="3" customFormat="1" ht="24" customHeight="1" x14ac:dyDescent="0.15">
      <c r="A80" s="166"/>
      <c r="B80" s="34" t="s">
        <v>43</v>
      </c>
      <c r="C80" s="101">
        <f>E80+G80+I80+K80+M80+O80+Q80+S80+U80+W80+Y80+AA80+AC80+AE80+AG80+AI80+AK80</f>
        <v>0</v>
      </c>
      <c r="D80" s="100">
        <f>F80+H80+J80+L80+N80+P80+R80+T80+V80+X80+Z80+AB80+AD80+AF80+AH80+AJ80+AL80</f>
        <v>0</v>
      </c>
      <c r="E80" s="37"/>
      <c r="F80" s="38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37"/>
      <c r="AF80" s="38"/>
      <c r="AG80" s="37"/>
      <c r="AH80" s="38"/>
      <c r="AI80" s="37"/>
      <c r="AJ80" s="38"/>
      <c r="AK80" s="37"/>
      <c r="AL80" s="38"/>
      <c r="AM80" s="37"/>
      <c r="AN80" s="35"/>
      <c r="AO80" s="72" t="str">
        <f t="shared" si="59"/>
        <v xml:space="preserve">                </v>
      </c>
      <c r="AP80" s="2"/>
      <c r="AQ80" s="2"/>
      <c r="AR80" s="2"/>
      <c r="AS80" s="2"/>
      <c r="AT80" s="2"/>
      <c r="AY80" s="2"/>
      <c r="BA80" s="73" t="str">
        <f t="shared" si="60"/>
        <v/>
      </c>
      <c r="BB80" s="78" t="str">
        <f t="shared" si="61"/>
        <v/>
      </c>
      <c r="BC80" s="78" t="str">
        <f t="shared" si="62"/>
        <v/>
      </c>
      <c r="BD80" s="78" t="str">
        <f t="shared" si="63"/>
        <v/>
      </c>
      <c r="BE80" s="78" t="str">
        <f t="shared" si="64"/>
        <v/>
      </c>
      <c r="BF80" s="78" t="str">
        <f t="shared" si="65"/>
        <v/>
      </c>
      <c r="BG80" s="78" t="str">
        <f t="shared" si="66"/>
        <v/>
      </c>
      <c r="BH80" s="78" t="str">
        <f t="shared" si="67"/>
        <v/>
      </c>
      <c r="BI80" s="78" t="str">
        <f t="shared" si="68"/>
        <v/>
      </c>
      <c r="BJ80" s="78" t="str">
        <f t="shared" si="69"/>
        <v/>
      </c>
      <c r="BK80" s="78" t="str">
        <f t="shared" si="70"/>
        <v/>
      </c>
      <c r="BL80" s="78" t="str">
        <f t="shared" si="71"/>
        <v/>
      </c>
      <c r="BM80" s="78" t="str">
        <f t="shared" si="72"/>
        <v/>
      </c>
      <c r="BN80" s="78" t="str">
        <f t="shared" si="73"/>
        <v/>
      </c>
      <c r="BO80" s="78" t="str">
        <f t="shared" si="74"/>
        <v/>
      </c>
      <c r="BP80" s="78" t="str">
        <f t="shared" si="75"/>
        <v/>
      </c>
      <c r="BQ80" s="78" t="str">
        <f t="shared" si="76"/>
        <v/>
      </c>
      <c r="BR80" s="78" t="str">
        <f t="shared" si="77"/>
        <v/>
      </c>
      <c r="BS80" s="73">
        <f t="shared" si="78"/>
        <v>0</v>
      </c>
      <c r="BT80" s="78">
        <f t="shared" si="79"/>
        <v>0</v>
      </c>
      <c r="BU80" s="78">
        <f t="shared" si="80"/>
        <v>0</v>
      </c>
      <c r="BV80" s="78">
        <f t="shared" si="81"/>
        <v>0</v>
      </c>
      <c r="BW80" s="78">
        <f t="shared" si="82"/>
        <v>0</v>
      </c>
      <c r="BX80" s="78">
        <f t="shared" si="83"/>
        <v>0</v>
      </c>
      <c r="BY80" s="78">
        <f t="shared" si="84"/>
        <v>0</v>
      </c>
      <c r="BZ80" s="78">
        <f t="shared" si="85"/>
        <v>0</v>
      </c>
      <c r="CA80" s="78">
        <f t="shared" si="86"/>
        <v>0</v>
      </c>
      <c r="CB80" s="78">
        <f t="shared" si="87"/>
        <v>0</v>
      </c>
      <c r="CC80" s="78">
        <f t="shared" si="88"/>
        <v>0</v>
      </c>
      <c r="CD80" s="78">
        <f t="shared" si="89"/>
        <v>0</v>
      </c>
      <c r="CE80" s="78">
        <f t="shared" si="90"/>
        <v>0</v>
      </c>
      <c r="CF80" s="78">
        <f t="shared" si="91"/>
        <v>0</v>
      </c>
      <c r="CG80" s="78">
        <f t="shared" si="92"/>
        <v>0</v>
      </c>
      <c r="CH80" s="78">
        <f t="shared" si="93"/>
        <v>0</v>
      </c>
      <c r="CI80" s="78">
        <f t="shared" si="94"/>
        <v>0</v>
      </c>
      <c r="CJ80" s="78">
        <f t="shared" si="95"/>
        <v>0</v>
      </c>
    </row>
    <row r="81" spans="1:89" s="3" customFormat="1" ht="15.75" customHeight="1" x14ac:dyDescent="0.15">
      <c r="A81" s="174" t="s">
        <v>27</v>
      </c>
      <c r="B81" s="175"/>
      <c r="C81" s="101">
        <f>E81</f>
        <v>0</v>
      </c>
      <c r="D81" s="100">
        <f>F81</f>
        <v>0</v>
      </c>
      <c r="E81" s="37"/>
      <c r="F81" s="38"/>
      <c r="G81" s="42"/>
      <c r="H81" s="43"/>
      <c r="I81" s="42"/>
      <c r="J81" s="43"/>
      <c r="K81" s="42"/>
      <c r="L81" s="43"/>
      <c r="M81" s="42"/>
      <c r="N81" s="43"/>
      <c r="O81" s="42"/>
      <c r="P81" s="43"/>
      <c r="Q81" s="42"/>
      <c r="R81" s="43"/>
      <c r="S81" s="42"/>
      <c r="T81" s="43"/>
      <c r="U81" s="42"/>
      <c r="V81" s="43"/>
      <c r="W81" s="42"/>
      <c r="X81" s="43"/>
      <c r="Y81" s="42"/>
      <c r="Z81" s="43"/>
      <c r="AA81" s="42"/>
      <c r="AB81" s="43"/>
      <c r="AC81" s="42"/>
      <c r="AD81" s="43"/>
      <c r="AE81" s="42"/>
      <c r="AF81" s="43"/>
      <c r="AG81" s="42"/>
      <c r="AH81" s="43"/>
      <c r="AI81" s="42"/>
      <c r="AJ81" s="43"/>
      <c r="AK81" s="42"/>
      <c r="AL81" s="43"/>
      <c r="AM81" s="37"/>
      <c r="AN81" s="35"/>
      <c r="AO81" s="72" t="str">
        <f t="shared" si="59"/>
        <v xml:space="preserve">                </v>
      </c>
      <c r="AP81" s="2"/>
      <c r="AQ81" s="2"/>
      <c r="AR81" s="2"/>
      <c r="AS81" s="2"/>
      <c r="AT81" s="2"/>
      <c r="AY81" s="2"/>
      <c r="BA81" s="73" t="str">
        <f t="shared" si="60"/>
        <v/>
      </c>
      <c r="BB81" s="78" t="str">
        <f t="shared" si="61"/>
        <v/>
      </c>
      <c r="BC81" s="78" t="str">
        <f t="shared" si="62"/>
        <v/>
      </c>
      <c r="BD81" s="78" t="str">
        <f t="shared" si="63"/>
        <v/>
      </c>
      <c r="BE81" s="78" t="str">
        <f t="shared" si="64"/>
        <v/>
      </c>
      <c r="BF81" s="78" t="str">
        <f t="shared" si="65"/>
        <v/>
      </c>
      <c r="BG81" s="78" t="str">
        <f t="shared" si="66"/>
        <v/>
      </c>
      <c r="BH81" s="78" t="str">
        <f t="shared" si="67"/>
        <v/>
      </c>
      <c r="BI81" s="78" t="str">
        <f t="shared" si="68"/>
        <v/>
      </c>
      <c r="BJ81" s="78" t="str">
        <f t="shared" si="69"/>
        <v/>
      </c>
      <c r="BK81" s="78" t="str">
        <f t="shared" si="70"/>
        <v/>
      </c>
      <c r="BL81" s="78" t="str">
        <f t="shared" si="71"/>
        <v/>
      </c>
      <c r="BM81" s="78" t="str">
        <f t="shared" si="72"/>
        <v/>
      </c>
      <c r="BN81" s="78" t="str">
        <f t="shared" si="73"/>
        <v/>
      </c>
      <c r="BO81" s="78" t="str">
        <f t="shared" si="74"/>
        <v/>
      </c>
      <c r="BP81" s="78" t="str">
        <f t="shared" si="75"/>
        <v/>
      </c>
      <c r="BQ81" s="78" t="str">
        <f t="shared" si="76"/>
        <v/>
      </c>
      <c r="BR81" s="78" t="str">
        <f t="shared" si="77"/>
        <v/>
      </c>
      <c r="BS81" s="73">
        <f t="shared" si="78"/>
        <v>0</v>
      </c>
      <c r="BT81" s="78">
        <f t="shared" si="79"/>
        <v>0</v>
      </c>
      <c r="BU81" s="78">
        <f t="shared" si="80"/>
        <v>0</v>
      </c>
      <c r="BV81" s="78">
        <f t="shared" si="81"/>
        <v>0</v>
      </c>
      <c r="BW81" s="78">
        <f t="shared" si="82"/>
        <v>0</v>
      </c>
      <c r="BX81" s="78">
        <f t="shared" si="83"/>
        <v>0</v>
      </c>
      <c r="BY81" s="78">
        <f t="shared" si="84"/>
        <v>0</v>
      </c>
      <c r="BZ81" s="78">
        <f t="shared" si="85"/>
        <v>0</v>
      </c>
      <c r="CA81" s="78">
        <f t="shared" si="86"/>
        <v>0</v>
      </c>
      <c r="CB81" s="78">
        <f t="shared" si="87"/>
        <v>0</v>
      </c>
      <c r="CC81" s="78">
        <f t="shared" si="88"/>
        <v>0</v>
      </c>
      <c r="CD81" s="78">
        <f t="shared" si="89"/>
        <v>0</v>
      </c>
      <c r="CE81" s="78">
        <f t="shared" si="90"/>
        <v>0</v>
      </c>
      <c r="CF81" s="78">
        <f t="shared" si="91"/>
        <v>0</v>
      </c>
      <c r="CG81" s="78">
        <f t="shared" si="92"/>
        <v>0</v>
      </c>
      <c r="CH81" s="78">
        <f t="shared" si="93"/>
        <v>0</v>
      </c>
      <c r="CI81" s="78">
        <f t="shared" si="94"/>
        <v>0</v>
      </c>
      <c r="CJ81" s="78">
        <f t="shared" si="95"/>
        <v>0</v>
      </c>
    </row>
    <row r="82" spans="1:89" s="15" customFormat="1" ht="15.75" customHeight="1" x14ac:dyDescent="0.15">
      <c r="A82" s="170" t="s">
        <v>60</v>
      </c>
      <c r="B82" s="171"/>
      <c r="C82" s="101">
        <f>E82+G82+I82+K82+M82+O82+Q82+S82+U82+W82+Y82+AA82+AC82+AE82+AG82+AI82+AK82</f>
        <v>0</v>
      </c>
      <c r="D82" s="100">
        <f>F82+H82+J82+L82+N82+P82+R82+T82+V82+X82+Z82+AB82+AD82+AF82+AH82+AJ82+AL82</f>
        <v>0</v>
      </c>
      <c r="E82" s="47"/>
      <c r="F82" s="48"/>
      <c r="G82" s="47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47"/>
      <c r="AH82" s="48"/>
      <c r="AI82" s="47"/>
      <c r="AJ82" s="48"/>
      <c r="AK82" s="47"/>
      <c r="AL82" s="48"/>
      <c r="AM82" s="47"/>
      <c r="AN82" s="36"/>
      <c r="AO82" s="72" t="str">
        <f t="shared" si="59"/>
        <v xml:space="preserve">                </v>
      </c>
      <c r="AP82" s="2"/>
      <c r="AQ82" s="2"/>
      <c r="AR82" s="2"/>
      <c r="AS82" s="2"/>
      <c r="AT82" s="2"/>
      <c r="AU82" s="3"/>
      <c r="AV82" s="3"/>
      <c r="AW82" s="3"/>
      <c r="AX82" s="3"/>
      <c r="AY82" s="2"/>
      <c r="AZ82" s="3"/>
      <c r="BA82" s="73" t="str">
        <f t="shared" si="60"/>
        <v/>
      </c>
      <c r="BB82" s="78" t="str">
        <f t="shared" si="61"/>
        <v/>
      </c>
      <c r="BC82" s="78" t="str">
        <f t="shared" si="62"/>
        <v/>
      </c>
      <c r="BD82" s="78" t="str">
        <f t="shared" si="63"/>
        <v/>
      </c>
      <c r="BE82" s="78" t="str">
        <f t="shared" si="64"/>
        <v/>
      </c>
      <c r="BF82" s="78" t="str">
        <f t="shared" si="65"/>
        <v/>
      </c>
      <c r="BG82" s="78" t="str">
        <f t="shared" si="66"/>
        <v/>
      </c>
      <c r="BH82" s="78" t="str">
        <f t="shared" si="67"/>
        <v/>
      </c>
      <c r="BI82" s="78" t="str">
        <f t="shared" si="68"/>
        <v/>
      </c>
      <c r="BJ82" s="78" t="str">
        <f t="shared" si="69"/>
        <v/>
      </c>
      <c r="BK82" s="78" t="str">
        <f t="shared" si="70"/>
        <v/>
      </c>
      <c r="BL82" s="78" t="str">
        <f t="shared" si="71"/>
        <v/>
      </c>
      <c r="BM82" s="78" t="str">
        <f t="shared" si="72"/>
        <v/>
      </c>
      <c r="BN82" s="78" t="str">
        <f t="shared" si="73"/>
        <v/>
      </c>
      <c r="BO82" s="78" t="str">
        <f t="shared" si="74"/>
        <v/>
      </c>
      <c r="BP82" s="78" t="str">
        <f t="shared" si="75"/>
        <v/>
      </c>
      <c r="BQ82" s="78" t="str">
        <f t="shared" si="76"/>
        <v/>
      </c>
      <c r="BR82" s="78" t="str">
        <f t="shared" si="77"/>
        <v/>
      </c>
      <c r="BS82" s="73">
        <f t="shared" si="78"/>
        <v>0</v>
      </c>
      <c r="BT82" s="78">
        <f t="shared" si="79"/>
        <v>0</v>
      </c>
      <c r="BU82" s="78">
        <f t="shared" si="80"/>
        <v>0</v>
      </c>
      <c r="BV82" s="78">
        <f t="shared" si="81"/>
        <v>0</v>
      </c>
      <c r="BW82" s="78">
        <f t="shared" si="82"/>
        <v>0</v>
      </c>
      <c r="BX82" s="78">
        <f t="shared" si="83"/>
        <v>0</v>
      </c>
      <c r="BY82" s="78">
        <f t="shared" si="84"/>
        <v>0</v>
      </c>
      <c r="BZ82" s="78">
        <f t="shared" si="85"/>
        <v>0</v>
      </c>
      <c r="CA82" s="78">
        <f t="shared" si="86"/>
        <v>0</v>
      </c>
      <c r="CB82" s="78">
        <f t="shared" si="87"/>
        <v>0</v>
      </c>
      <c r="CC82" s="78">
        <f t="shared" si="88"/>
        <v>0</v>
      </c>
      <c r="CD82" s="78">
        <f t="shared" si="89"/>
        <v>0</v>
      </c>
      <c r="CE82" s="78">
        <f t="shared" si="90"/>
        <v>0</v>
      </c>
      <c r="CF82" s="78">
        <f t="shared" si="91"/>
        <v>0</v>
      </c>
      <c r="CG82" s="78">
        <f t="shared" si="92"/>
        <v>0</v>
      </c>
      <c r="CH82" s="78">
        <f t="shared" si="93"/>
        <v>0</v>
      </c>
      <c r="CI82" s="78">
        <f t="shared" si="94"/>
        <v>0</v>
      </c>
      <c r="CJ82" s="78">
        <f t="shared" si="95"/>
        <v>0</v>
      </c>
      <c r="CK82" s="3"/>
    </row>
    <row r="83" spans="1:89" s="15" customFormat="1" ht="15.75" customHeight="1" x14ac:dyDescent="0.15">
      <c r="A83" s="170" t="s">
        <v>61</v>
      </c>
      <c r="B83" s="171"/>
      <c r="C83" s="101">
        <f>+K83+M83+O83+Q83+S83+U83+W83+Y83+AA83+AC83+AE83+AG83+AI83+AK83+I83+G83+E83</f>
        <v>0</v>
      </c>
      <c r="D83" s="100">
        <f>+L83+N83+P83+R83+T83+V83+X83+Z83+AB83+AD83+AF83+AH83+AJ83+AL83+J83+H83+F83</f>
        <v>0</v>
      </c>
      <c r="E83" s="47"/>
      <c r="F83" s="48"/>
      <c r="G83" s="47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47"/>
      <c r="AH83" s="48"/>
      <c r="AI83" s="47"/>
      <c r="AJ83" s="48"/>
      <c r="AK83" s="47"/>
      <c r="AL83" s="48"/>
      <c r="AM83" s="47"/>
      <c r="AN83" s="36"/>
      <c r="AO83" s="72" t="str">
        <f t="shared" si="59"/>
        <v xml:space="preserve">                </v>
      </c>
      <c r="AP83" s="2"/>
      <c r="AQ83" s="2"/>
      <c r="AR83" s="2"/>
      <c r="AS83" s="2"/>
      <c r="AT83" s="2"/>
      <c r="AU83" s="3"/>
      <c r="AV83" s="3"/>
      <c r="AW83" s="3"/>
      <c r="AX83" s="3"/>
      <c r="AY83" s="2"/>
      <c r="AZ83" s="3"/>
      <c r="BA83" s="73" t="str">
        <f t="shared" si="60"/>
        <v/>
      </c>
      <c r="BB83" s="78" t="str">
        <f t="shared" si="61"/>
        <v/>
      </c>
      <c r="BC83" s="78" t="str">
        <f t="shared" si="62"/>
        <v/>
      </c>
      <c r="BD83" s="78" t="str">
        <f t="shared" si="63"/>
        <v/>
      </c>
      <c r="BE83" s="78" t="str">
        <f t="shared" si="64"/>
        <v/>
      </c>
      <c r="BF83" s="78" t="str">
        <f t="shared" si="65"/>
        <v/>
      </c>
      <c r="BG83" s="78" t="str">
        <f t="shared" si="66"/>
        <v/>
      </c>
      <c r="BH83" s="78" t="str">
        <f t="shared" si="67"/>
        <v/>
      </c>
      <c r="BI83" s="78" t="str">
        <f t="shared" si="68"/>
        <v/>
      </c>
      <c r="BJ83" s="78" t="str">
        <f t="shared" si="69"/>
        <v/>
      </c>
      <c r="BK83" s="78" t="str">
        <f t="shared" si="70"/>
        <v/>
      </c>
      <c r="BL83" s="78" t="str">
        <f t="shared" si="71"/>
        <v/>
      </c>
      <c r="BM83" s="78" t="str">
        <f t="shared" si="72"/>
        <v/>
      </c>
      <c r="BN83" s="78" t="str">
        <f t="shared" si="73"/>
        <v/>
      </c>
      <c r="BO83" s="78" t="str">
        <f t="shared" si="74"/>
        <v/>
      </c>
      <c r="BP83" s="78" t="str">
        <f t="shared" si="75"/>
        <v/>
      </c>
      <c r="BQ83" s="78" t="str">
        <f t="shared" si="76"/>
        <v/>
      </c>
      <c r="BR83" s="78" t="str">
        <f t="shared" si="77"/>
        <v/>
      </c>
      <c r="BS83" s="73">
        <f t="shared" si="78"/>
        <v>0</v>
      </c>
      <c r="BT83" s="78">
        <f t="shared" si="79"/>
        <v>0</v>
      </c>
      <c r="BU83" s="78">
        <f t="shared" si="80"/>
        <v>0</v>
      </c>
      <c r="BV83" s="78">
        <f t="shared" si="81"/>
        <v>0</v>
      </c>
      <c r="BW83" s="78">
        <f t="shared" si="82"/>
        <v>0</v>
      </c>
      <c r="BX83" s="78">
        <f t="shared" si="83"/>
        <v>0</v>
      </c>
      <c r="BY83" s="78">
        <f t="shared" si="84"/>
        <v>0</v>
      </c>
      <c r="BZ83" s="78">
        <f t="shared" si="85"/>
        <v>0</v>
      </c>
      <c r="CA83" s="78">
        <f t="shared" si="86"/>
        <v>0</v>
      </c>
      <c r="CB83" s="78">
        <f t="shared" si="87"/>
        <v>0</v>
      </c>
      <c r="CC83" s="78">
        <f t="shared" si="88"/>
        <v>0</v>
      </c>
      <c r="CD83" s="78">
        <f t="shared" si="89"/>
        <v>0</v>
      </c>
      <c r="CE83" s="78">
        <f t="shared" si="90"/>
        <v>0</v>
      </c>
      <c r="CF83" s="78">
        <f t="shared" si="91"/>
        <v>0</v>
      </c>
      <c r="CG83" s="78">
        <f t="shared" si="92"/>
        <v>0</v>
      </c>
      <c r="CH83" s="78">
        <f t="shared" si="93"/>
        <v>0</v>
      </c>
      <c r="CI83" s="78">
        <f t="shared" si="94"/>
        <v>0</v>
      </c>
      <c r="CJ83" s="78">
        <f t="shared" si="95"/>
        <v>0</v>
      </c>
      <c r="CK83" s="3"/>
    </row>
    <row r="84" spans="1:89" s="15" customFormat="1" ht="15.75" customHeight="1" x14ac:dyDescent="0.15">
      <c r="A84" s="170" t="s">
        <v>62</v>
      </c>
      <c r="B84" s="171"/>
      <c r="C84" s="102">
        <f>E84+G84+I84+K84+M84+O84+Q84+S84+U84+W84+Y84+AA84+AC84+AE84+AG84+AI84+AK84</f>
        <v>0</v>
      </c>
      <c r="D84" s="103">
        <f>F84+H84+J84+L84+N84+P84+R84+T84+V84+X84+Z84+AB84+AD84+AF84+AH84+AJ84+AL84</f>
        <v>0</v>
      </c>
      <c r="E84" s="108"/>
      <c r="F84" s="109"/>
      <c r="G84" s="108"/>
      <c r="H84" s="109"/>
      <c r="I84" s="108"/>
      <c r="J84" s="109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47"/>
      <c r="X84" s="48"/>
      <c r="Y84" s="47"/>
      <c r="Z84" s="48"/>
      <c r="AA84" s="47"/>
      <c r="AB84" s="48"/>
      <c r="AC84" s="47"/>
      <c r="AD84" s="48"/>
      <c r="AE84" s="47"/>
      <c r="AF84" s="48"/>
      <c r="AG84" s="47"/>
      <c r="AH84" s="48"/>
      <c r="AI84" s="47"/>
      <c r="AJ84" s="48"/>
      <c r="AK84" s="47"/>
      <c r="AL84" s="48"/>
      <c r="AM84" s="47"/>
      <c r="AN84" s="36"/>
      <c r="AO84" s="72" t="str">
        <f t="shared" si="59"/>
        <v xml:space="preserve">                </v>
      </c>
      <c r="AP84" s="2"/>
      <c r="AQ84" s="2"/>
      <c r="AR84" s="2"/>
      <c r="AS84" s="2"/>
      <c r="AT84" s="2"/>
      <c r="AU84" s="3"/>
      <c r="AV84" s="3"/>
      <c r="AW84" s="3"/>
      <c r="AX84" s="3"/>
      <c r="AY84" s="2"/>
      <c r="AZ84" s="3"/>
      <c r="BA84" s="73" t="str">
        <f t="shared" si="60"/>
        <v/>
      </c>
      <c r="BB84" s="78" t="str">
        <f t="shared" si="61"/>
        <v/>
      </c>
      <c r="BC84" s="78" t="str">
        <f t="shared" si="62"/>
        <v/>
      </c>
      <c r="BD84" s="78" t="str">
        <f t="shared" si="63"/>
        <v/>
      </c>
      <c r="BE84" s="78" t="str">
        <f t="shared" si="64"/>
        <v/>
      </c>
      <c r="BF84" s="78" t="str">
        <f t="shared" si="65"/>
        <v/>
      </c>
      <c r="BG84" s="78" t="str">
        <f t="shared" si="66"/>
        <v/>
      </c>
      <c r="BH84" s="78" t="str">
        <f t="shared" si="67"/>
        <v/>
      </c>
      <c r="BI84" s="78" t="str">
        <f t="shared" si="68"/>
        <v/>
      </c>
      <c r="BJ84" s="78" t="str">
        <f t="shared" si="69"/>
        <v/>
      </c>
      <c r="BK84" s="78" t="str">
        <f t="shared" si="70"/>
        <v/>
      </c>
      <c r="BL84" s="78" t="str">
        <f t="shared" si="71"/>
        <v/>
      </c>
      <c r="BM84" s="78" t="str">
        <f t="shared" si="72"/>
        <v/>
      </c>
      <c r="BN84" s="78" t="str">
        <f t="shared" si="73"/>
        <v/>
      </c>
      <c r="BO84" s="78" t="str">
        <f t="shared" si="74"/>
        <v/>
      </c>
      <c r="BP84" s="78" t="str">
        <f t="shared" si="75"/>
        <v/>
      </c>
      <c r="BQ84" s="78" t="str">
        <f t="shared" si="76"/>
        <v/>
      </c>
      <c r="BR84" s="78" t="str">
        <f t="shared" si="77"/>
        <v/>
      </c>
      <c r="BS84" s="73">
        <f t="shared" si="78"/>
        <v>0</v>
      </c>
      <c r="BT84" s="78">
        <f t="shared" si="79"/>
        <v>0</v>
      </c>
      <c r="BU84" s="78">
        <f t="shared" si="80"/>
        <v>0</v>
      </c>
      <c r="BV84" s="78">
        <f t="shared" si="81"/>
        <v>0</v>
      </c>
      <c r="BW84" s="78">
        <f t="shared" si="82"/>
        <v>0</v>
      </c>
      <c r="BX84" s="78">
        <f t="shared" si="83"/>
        <v>0</v>
      </c>
      <c r="BY84" s="78">
        <f t="shared" si="84"/>
        <v>0</v>
      </c>
      <c r="BZ84" s="78">
        <f t="shared" si="85"/>
        <v>0</v>
      </c>
      <c r="CA84" s="78">
        <f t="shared" si="86"/>
        <v>0</v>
      </c>
      <c r="CB84" s="78">
        <f t="shared" si="87"/>
        <v>0</v>
      </c>
      <c r="CC84" s="78">
        <f t="shared" si="88"/>
        <v>0</v>
      </c>
      <c r="CD84" s="78">
        <f t="shared" si="89"/>
        <v>0</v>
      </c>
      <c r="CE84" s="78">
        <f t="shared" si="90"/>
        <v>0</v>
      </c>
      <c r="CF84" s="78">
        <f t="shared" si="91"/>
        <v>0</v>
      </c>
      <c r="CG84" s="78">
        <f t="shared" si="92"/>
        <v>0</v>
      </c>
      <c r="CH84" s="78">
        <f t="shared" si="93"/>
        <v>0</v>
      </c>
      <c r="CI84" s="78">
        <f t="shared" si="94"/>
        <v>0</v>
      </c>
      <c r="CJ84" s="78">
        <f t="shared" si="95"/>
        <v>0</v>
      </c>
      <c r="CK84" s="3"/>
    </row>
    <row r="85" spans="1:89" s="15" customFormat="1" ht="15.75" customHeight="1" x14ac:dyDescent="0.15">
      <c r="A85" s="146" t="s">
        <v>63</v>
      </c>
      <c r="B85" s="147"/>
      <c r="C85" s="102">
        <f>+I85+K85+M85+O85+Q85+S85+U85+W85+Y85+AA85+AC85+AE85+AG85+AI85+AK85+G85+E85</f>
        <v>0</v>
      </c>
      <c r="D85" s="103">
        <f>+J85+L85+N85+P85+R85+T85+V85+X85+Z85+AB85+AD85+AF85+AH85+AJ85+AL85+H85+F85</f>
        <v>0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47"/>
      <c r="X85" s="48"/>
      <c r="Y85" s="47"/>
      <c r="Z85" s="48"/>
      <c r="AA85" s="47"/>
      <c r="AB85" s="48"/>
      <c r="AC85" s="47"/>
      <c r="AD85" s="48"/>
      <c r="AE85" s="47"/>
      <c r="AF85" s="48"/>
      <c r="AG85" s="47"/>
      <c r="AH85" s="48"/>
      <c r="AI85" s="47"/>
      <c r="AJ85" s="48"/>
      <c r="AK85" s="47"/>
      <c r="AL85" s="48"/>
      <c r="AM85" s="47"/>
      <c r="AN85" s="36"/>
      <c r="AO85" s="72" t="str">
        <f t="shared" si="59"/>
        <v xml:space="preserve">                </v>
      </c>
      <c r="AP85" s="2"/>
      <c r="AQ85" s="2"/>
      <c r="AR85" s="2"/>
      <c r="AS85" s="2"/>
      <c r="AT85" s="2"/>
      <c r="AU85" s="3"/>
      <c r="AV85" s="3"/>
      <c r="AW85" s="3"/>
      <c r="AX85" s="3"/>
      <c r="AY85" s="2"/>
      <c r="AZ85" s="3"/>
      <c r="BA85" s="73" t="str">
        <f t="shared" si="60"/>
        <v/>
      </c>
      <c r="BB85" s="78" t="str">
        <f t="shared" si="61"/>
        <v/>
      </c>
      <c r="BC85" s="78" t="str">
        <f t="shared" si="62"/>
        <v/>
      </c>
      <c r="BD85" s="78" t="str">
        <f t="shared" si="63"/>
        <v/>
      </c>
      <c r="BE85" s="78" t="str">
        <f t="shared" si="64"/>
        <v/>
      </c>
      <c r="BF85" s="78" t="str">
        <f t="shared" si="65"/>
        <v/>
      </c>
      <c r="BG85" s="78" t="str">
        <f t="shared" si="66"/>
        <v/>
      </c>
      <c r="BH85" s="78" t="str">
        <f t="shared" si="67"/>
        <v/>
      </c>
      <c r="BI85" s="78" t="str">
        <f t="shared" si="68"/>
        <v/>
      </c>
      <c r="BJ85" s="78" t="str">
        <f t="shared" si="69"/>
        <v/>
      </c>
      <c r="BK85" s="78" t="str">
        <f t="shared" si="70"/>
        <v/>
      </c>
      <c r="BL85" s="78" t="str">
        <f t="shared" si="71"/>
        <v/>
      </c>
      <c r="BM85" s="78" t="str">
        <f t="shared" si="72"/>
        <v/>
      </c>
      <c r="BN85" s="78" t="str">
        <f t="shared" si="73"/>
        <v/>
      </c>
      <c r="BO85" s="78" t="str">
        <f t="shared" si="74"/>
        <v/>
      </c>
      <c r="BP85" s="78" t="str">
        <f t="shared" si="75"/>
        <v/>
      </c>
      <c r="BQ85" s="78" t="str">
        <f t="shared" si="76"/>
        <v/>
      </c>
      <c r="BR85" s="78" t="str">
        <f t="shared" si="77"/>
        <v/>
      </c>
      <c r="BS85" s="73">
        <f t="shared" si="78"/>
        <v>0</v>
      </c>
      <c r="BT85" s="78">
        <f t="shared" si="79"/>
        <v>0</v>
      </c>
      <c r="BU85" s="78">
        <f t="shared" si="80"/>
        <v>0</v>
      </c>
      <c r="BV85" s="78">
        <f t="shared" si="81"/>
        <v>0</v>
      </c>
      <c r="BW85" s="78">
        <f t="shared" si="82"/>
        <v>0</v>
      </c>
      <c r="BX85" s="78">
        <f t="shared" si="83"/>
        <v>0</v>
      </c>
      <c r="BY85" s="78">
        <f t="shared" si="84"/>
        <v>0</v>
      </c>
      <c r="BZ85" s="78">
        <f t="shared" si="85"/>
        <v>0</v>
      </c>
      <c r="CA85" s="78">
        <f t="shared" si="86"/>
        <v>0</v>
      </c>
      <c r="CB85" s="78">
        <f t="shared" si="87"/>
        <v>0</v>
      </c>
      <c r="CC85" s="78">
        <f t="shared" si="88"/>
        <v>0</v>
      </c>
      <c r="CD85" s="78">
        <f t="shared" si="89"/>
        <v>0</v>
      </c>
      <c r="CE85" s="78">
        <f t="shared" si="90"/>
        <v>0</v>
      </c>
      <c r="CF85" s="78">
        <f t="shared" si="91"/>
        <v>0</v>
      </c>
      <c r="CG85" s="78">
        <f t="shared" si="92"/>
        <v>0</v>
      </c>
      <c r="CH85" s="78">
        <f t="shared" si="93"/>
        <v>0</v>
      </c>
      <c r="CI85" s="78">
        <f t="shared" si="94"/>
        <v>0</v>
      </c>
      <c r="CJ85" s="78">
        <f t="shared" si="95"/>
        <v>0</v>
      </c>
      <c r="CK85" s="3"/>
    </row>
    <row r="86" spans="1:89" s="14" customFormat="1" ht="21" customHeight="1" x14ac:dyDescent="0.15">
      <c r="A86" s="172" t="s">
        <v>64</v>
      </c>
      <c r="B86" s="173"/>
      <c r="C86" s="104">
        <f>+I86+K86+M86+O86+Q86+S86+U86+W86+Y86+AA86+AC86+AE86+AG86+AI86+AK86</f>
        <v>0</v>
      </c>
      <c r="D86" s="105">
        <f>+J86+L86+N86+P86+R86+T86+V86+X86+Z86+AB86+AD86+AF86+AH86+AJ86+AL86</f>
        <v>0</v>
      </c>
      <c r="E86" s="51"/>
      <c r="F86" s="52"/>
      <c r="G86" s="51"/>
      <c r="H86" s="52"/>
      <c r="I86" s="39"/>
      <c r="J86" s="40"/>
      <c r="K86" s="39"/>
      <c r="L86" s="40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1"/>
      <c r="AO86" s="72" t="str">
        <f t="shared" si="59"/>
        <v xml:space="preserve">                </v>
      </c>
      <c r="AP86" s="2"/>
      <c r="AQ86" s="2"/>
      <c r="AR86" s="2"/>
      <c r="AS86" s="2"/>
      <c r="AT86" s="2"/>
      <c r="AU86" s="3"/>
      <c r="AV86" s="3"/>
      <c r="AW86" s="3"/>
      <c r="AX86" s="3"/>
      <c r="AY86" s="2"/>
      <c r="AZ86" s="3"/>
      <c r="BA86" s="73" t="str">
        <f t="shared" si="60"/>
        <v/>
      </c>
      <c r="BB86" s="78" t="str">
        <f t="shared" si="61"/>
        <v/>
      </c>
      <c r="BC86" s="78" t="str">
        <f t="shared" si="62"/>
        <v/>
      </c>
      <c r="BD86" s="78" t="str">
        <f t="shared" si="63"/>
        <v/>
      </c>
      <c r="BE86" s="78" t="str">
        <f t="shared" si="64"/>
        <v/>
      </c>
      <c r="BF86" s="78" t="str">
        <f t="shared" si="65"/>
        <v/>
      </c>
      <c r="BG86" s="78" t="str">
        <f t="shared" si="66"/>
        <v/>
      </c>
      <c r="BH86" s="78" t="str">
        <f t="shared" si="67"/>
        <v/>
      </c>
      <c r="BI86" s="78" t="str">
        <f t="shared" si="68"/>
        <v/>
      </c>
      <c r="BJ86" s="78" t="str">
        <f t="shared" si="69"/>
        <v/>
      </c>
      <c r="BK86" s="78" t="str">
        <f t="shared" si="70"/>
        <v/>
      </c>
      <c r="BL86" s="78" t="str">
        <f t="shared" si="71"/>
        <v/>
      </c>
      <c r="BM86" s="78" t="str">
        <f t="shared" si="72"/>
        <v/>
      </c>
      <c r="BN86" s="78" t="str">
        <f t="shared" si="73"/>
        <v/>
      </c>
      <c r="BO86" s="78" t="str">
        <f t="shared" si="74"/>
        <v/>
      </c>
      <c r="BP86" s="78" t="str">
        <f t="shared" si="75"/>
        <v/>
      </c>
      <c r="BQ86" s="78" t="str">
        <f t="shared" si="76"/>
        <v/>
      </c>
      <c r="BR86" s="78" t="str">
        <f t="shared" si="77"/>
        <v/>
      </c>
      <c r="BS86" s="73">
        <f t="shared" si="78"/>
        <v>0</v>
      </c>
      <c r="BT86" s="78">
        <f t="shared" si="79"/>
        <v>0</v>
      </c>
      <c r="BU86" s="78">
        <f t="shared" si="80"/>
        <v>0</v>
      </c>
      <c r="BV86" s="78">
        <f t="shared" si="81"/>
        <v>0</v>
      </c>
      <c r="BW86" s="78">
        <f t="shared" si="82"/>
        <v>0</v>
      </c>
      <c r="BX86" s="78">
        <f t="shared" si="83"/>
        <v>0</v>
      </c>
      <c r="BY86" s="78">
        <f t="shared" si="84"/>
        <v>0</v>
      </c>
      <c r="BZ86" s="78">
        <f t="shared" si="85"/>
        <v>0</v>
      </c>
      <c r="CA86" s="78">
        <f t="shared" si="86"/>
        <v>0</v>
      </c>
      <c r="CB86" s="78">
        <f t="shared" si="87"/>
        <v>0</v>
      </c>
      <c r="CC86" s="78">
        <f t="shared" si="88"/>
        <v>0</v>
      </c>
      <c r="CD86" s="78">
        <f t="shared" si="89"/>
        <v>0</v>
      </c>
      <c r="CE86" s="78">
        <f t="shared" si="90"/>
        <v>0</v>
      </c>
      <c r="CF86" s="78">
        <f t="shared" si="91"/>
        <v>0</v>
      </c>
      <c r="CG86" s="78">
        <f t="shared" si="92"/>
        <v>0</v>
      </c>
      <c r="CH86" s="78">
        <f t="shared" si="93"/>
        <v>0</v>
      </c>
      <c r="CI86" s="78">
        <f t="shared" si="94"/>
        <v>0</v>
      </c>
      <c r="CJ86" s="78">
        <f t="shared" si="95"/>
        <v>0</v>
      </c>
      <c r="CK86" s="3"/>
    </row>
    <row r="87" spans="1:89" ht="24.75" customHeight="1" x14ac:dyDescent="0.2">
      <c r="A87" s="110" t="s">
        <v>81</v>
      </c>
      <c r="B87" s="111"/>
      <c r="C87" s="111"/>
      <c r="D87" s="111"/>
      <c r="E87" s="111"/>
    </row>
    <row r="88" spans="1:89" ht="62.25" customHeight="1" x14ac:dyDescent="0.15">
      <c r="A88" s="112" t="s">
        <v>82</v>
      </c>
      <c r="B88" s="167" t="s">
        <v>83</v>
      </c>
      <c r="C88" s="167"/>
      <c r="D88" s="167" t="s">
        <v>84</v>
      </c>
      <c r="E88" s="167"/>
      <c r="F88" s="167" t="s">
        <v>85</v>
      </c>
      <c r="G88" s="167"/>
    </row>
    <row r="89" spans="1:89" ht="18.75" customHeight="1" x14ac:dyDescent="0.15">
      <c r="A89" s="113" t="s">
        <v>86</v>
      </c>
      <c r="B89" s="222"/>
      <c r="C89" s="223"/>
      <c r="D89" s="222"/>
      <c r="E89" s="223"/>
      <c r="F89" s="222"/>
      <c r="G89" s="223"/>
    </row>
    <row r="90" spans="1:89" ht="24.75" customHeight="1" x14ac:dyDescent="0.15">
      <c r="A90" s="113" t="s">
        <v>87</v>
      </c>
      <c r="B90" s="218"/>
      <c r="C90" s="219"/>
      <c r="D90" s="218"/>
      <c r="E90" s="219"/>
      <c r="F90" s="218"/>
      <c r="G90" s="219"/>
    </row>
    <row r="91" spans="1:89" ht="23.25" customHeight="1" x14ac:dyDescent="0.15">
      <c r="A91" s="113" t="s">
        <v>88</v>
      </c>
      <c r="B91" s="218"/>
      <c r="C91" s="219"/>
      <c r="D91" s="220"/>
      <c r="E91" s="221"/>
      <c r="F91" s="218"/>
      <c r="G91" s="219"/>
    </row>
    <row r="92" spans="1:89" ht="23.25" customHeight="1" x14ac:dyDescent="0.15">
      <c r="A92" s="113" t="s">
        <v>89</v>
      </c>
      <c r="B92" s="224"/>
      <c r="C92" s="225"/>
      <c r="D92" s="224"/>
      <c r="E92" s="225"/>
      <c r="F92" s="224"/>
      <c r="G92" s="225"/>
    </row>
    <row r="169" spans="1:71" ht="18.75" hidden="1" customHeight="1" x14ac:dyDescent="0.15"/>
    <row r="170" spans="1:71" ht="18.75" hidden="1" customHeight="1" x14ac:dyDescent="0.15"/>
    <row r="171" spans="1:71" ht="18.75" hidden="1" customHeight="1" x14ac:dyDescent="0.15"/>
    <row r="172" spans="1:71" ht="18.75" hidden="1" customHeight="1" x14ac:dyDescent="0.15">
      <c r="A172" s="74">
        <f>SUM(A7:AO92)</f>
        <v>5011</v>
      </c>
      <c r="BS172" s="75">
        <v>0</v>
      </c>
    </row>
    <row r="173" spans="1:71" ht="18.75" hidden="1" customHeight="1" x14ac:dyDescent="0.15"/>
    <row r="174" spans="1:71" ht="18.75" hidden="1" customHeight="1" x14ac:dyDescent="0.15"/>
    <row r="175" spans="1:71" ht="18.75" hidden="1" customHeight="1" x14ac:dyDescent="0.15"/>
    <row r="176" spans="1:71" ht="18.75" customHeight="1" x14ac:dyDescent="0.15"/>
    <row r="177" ht="18.75" customHeight="1" x14ac:dyDescent="0.15"/>
  </sheetData>
  <mergeCells count="125">
    <mergeCell ref="A6:P6"/>
    <mergeCell ref="A7:H7"/>
    <mergeCell ref="J7:P7"/>
    <mergeCell ref="A8:A10"/>
    <mergeCell ref="B8:E8"/>
    <mergeCell ref="F8:H8"/>
    <mergeCell ref="J8:M8"/>
    <mergeCell ref="N8:P8"/>
    <mergeCell ref="B9:C9"/>
    <mergeCell ref="D9:E9"/>
    <mergeCell ref="F9:F10"/>
    <mergeCell ref="G9:H9"/>
    <mergeCell ref="J9:K9"/>
    <mergeCell ref="L9:M9"/>
    <mergeCell ref="N9:N10"/>
    <mergeCell ref="O9:P9"/>
    <mergeCell ref="L28:N28"/>
    <mergeCell ref="O28:Q28"/>
    <mergeCell ref="C36:E36"/>
    <mergeCell ref="F36:H36"/>
    <mergeCell ref="A28:B29"/>
    <mergeCell ref="C28:E28"/>
    <mergeCell ref="F28:H28"/>
    <mergeCell ref="I28:K28"/>
    <mergeCell ref="A30:B30"/>
    <mergeCell ref="A31:A33"/>
    <mergeCell ref="A34:B34"/>
    <mergeCell ref="A36:B37"/>
    <mergeCell ref="A55:B55"/>
    <mergeCell ref="A56:A58"/>
    <mergeCell ref="A39:A41"/>
    <mergeCell ref="A42:B42"/>
    <mergeCell ref="C44:D45"/>
    <mergeCell ref="E44:AL44"/>
    <mergeCell ref="AI45:AJ45"/>
    <mergeCell ref="AK45:AL45"/>
    <mergeCell ref="O36:Q36"/>
    <mergeCell ref="A38:B38"/>
    <mergeCell ref="I36:K36"/>
    <mergeCell ref="L36:N36"/>
    <mergeCell ref="A47:B47"/>
    <mergeCell ref="A48:B48"/>
    <mergeCell ref="A44:B46"/>
    <mergeCell ref="A49:B49"/>
    <mergeCell ref="A50:B50"/>
    <mergeCell ref="A51:B51"/>
    <mergeCell ref="A52:B52"/>
    <mergeCell ref="A53:B53"/>
    <mergeCell ref="A54:B54"/>
    <mergeCell ref="AM44:AN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M45:AM46"/>
    <mergeCell ref="AN45:AN46"/>
    <mergeCell ref="Y67:Z67"/>
    <mergeCell ref="AA67:AB67"/>
    <mergeCell ref="AC67:AD67"/>
    <mergeCell ref="A59:B59"/>
    <mergeCell ref="A60:B60"/>
    <mergeCell ref="A61:B61"/>
    <mergeCell ref="AN67:AN68"/>
    <mergeCell ref="AM67:AM68"/>
    <mergeCell ref="C66:D67"/>
    <mergeCell ref="E66:AL66"/>
    <mergeCell ref="AM66:AN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A62:B62"/>
    <mergeCell ref="A64:B64"/>
    <mergeCell ref="A77:B77"/>
    <mergeCell ref="A78:A80"/>
    <mergeCell ref="B88:C88"/>
    <mergeCell ref="D88:E88"/>
    <mergeCell ref="F88:G88"/>
    <mergeCell ref="AE67:AF67"/>
    <mergeCell ref="AG67:AH67"/>
    <mergeCell ref="AI67:AJ67"/>
    <mergeCell ref="AK67:AL67"/>
    <mergeCell ref="A84:B84"/>
    <mergeCell ref="A86:B86"/>
    <mergeCell ref="A76:B76"/>
    <mergeCell ref="A81:B81"/>
    <mergeCell ref="A82:B82"/>
    <mergeCell ref="A83:B83"/>
    <mergeCell ref="A74:B74"/>
    <mergeCell ref="A75:B75"/>
    <mergeCell ref="A69:B69"/>
    <mergeCell ref="A70:B70"/>
    <mergeCell ref="A71:B71"/>
    <mergeCell ref="A72:B72"/>
    <mergeCell ref="A73:B73"/>
    <mergeCell ref="A66:B68"/>
    <mergeCell ref="W67:X67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 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2015-01-20T19:00:21Z</dcterms:modified>
</cp:coreProperties>
</file>