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000" yWindow="15" windowWidth="13665" windowHeight="12210"/>
  </bookViews>
  <sheets>
    <sheet name="CONSOLIDADO" sheetId="2" r:id="rId1"/>
    <sheet name="ENERO" sheetId="1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45621"/>
</workbook>
</file>

<file path=xl/calcChain.xml><?xml version="1.0" encoding="utf-8"?>
<calcChain xmlns="http://schemas.openxmlformats.org/spreadsheetml/2006/main">
  <c r="E552" i="13" l="1"/>
  <c r="D552" i="13"/>
  <c r="C552" i="13"/>
  <c r="C551" i="13"/>
  <c r="C550" i="13"/>
  <c r="C549" i="13"/>
  <c r="C548" i="13"/>
  <c r="C547" i="13"/>
  <c r="C546" i="13"/>
  <c r="E544" i="13"/>
  <c r="D544" i="13"/>
  <c r="C544" i="13"/>
  <c r="C543" i="13"/>
  <c r="C542" i="13"/>
  <c r="C541" i="13"/>
  <c r="C540" i="13"/>
  <c r="C539" i="13"/>
  <c r="C538" i="13"/>
  <c r="C533" i="13"/>
  <c r="C532" i="13"/>
  <c r="C527" i="13"/>
  <c r="C526" i="13"/>
  <c r="C525" i="13"/>
  <c r="C524" i="13"/>
  <c r="C523" i="13"/>
  <c r="C522" i="13"/>
  <c r="C521" i="13"/>
  <c r="C520" i="13"/>
  <c r="C519" i="13"/>
  <c r="C518" i="13"/>
  <c r="C517" i="13"/>
  <c r="C516" i="13"/>
  <c r="C515" i="13"/>
  <c r="C514" i="13"/>
  <c r="C513" i="13"/>
  <c r="C512" i="13"/>
  <c r="C511" i="13"/>
  <c r="C510" i="13"/>
  <c r="C509" i="13"/>
  <c r="C508" i="13"/>
  <c r="C507" i="13"/>
  <c r="C506" i="13"/>
  <c r="C505" i="13"/>
  <c r="C504" i="13"/>
  <c r="C503" i="13"/>
  <c r="C502" i="13"/>
  <c r="C501" i="13"/>
  <c r="C500" i="13"/>
  <c r="C499" i="13"/>
  <c r="C498" i="13"/>
  <c r="C497" i="13"/>
  <c r="C496" i="13"/>
  <c r="C495" i="13"/>
  <c r="C494" i="13"/>
  <c r="C493" i="13"/>
  <c r="C492" i="13"/>
  <c r="C491" i="13"/>
  <c r="C490" i="13"/>
  <c r="C489" i="13"/>
  <c r="C488" i="13"/>
  <c r="C487" i="13"/>
  <c r="C486" i="13"/>
  <c r="C485" i="13"/>
  <c r="C484" i="13"/>
  <c r="C483" i="13"/>
  <c r="C482" i="13"/>
  <c r="C481" i="13"/>
  <c r="C480" i="13"/>
  <c r="C479" i="13"/>
  <c r="C478" i="13"/>
  <c r="C477" i="13"/>
  <c r="C476" i="13"/>
  <c r="C475" i="13"/>
  <c r="C474" i="13"/>
  <c r="C473" i="13"/>
  <c r="C472" i="13"/>
  <c r="C471" i="13"/>
  <c r="C470" i="13"/>
  <c r="C469" i="13"/>
  <c r="C468" i="13"/>
  <c r="C467" i="13"/>
  <c r="C466" i="13"/>
  <c r="C465" i="13"/>
  <c r="C464" i="13"/>
  <c r="C463" i="13"/>
  <c r="C462" i="13"/>
  <c r="C461" i="13"/>
  <c r="C460" i="13"/>
  <c r="C459" i="13"/>
  <c r="C458" i="13"/>
  <c r="C457" i="13"/>
  <c r="C456" i="13"/>
  <c r="C455" i="13"/>
  <c r="C454" i="13"/>
  <c r="C453" i="13"/>
  <c r="C452" i="13"/>
  <c r="C451" i="13"/>
  <c r="C450" i="13"/>
  <c r="C449" i="13"/>
  <c r="C448" i="13"/>
  <c r="C447" i="13"/>
  <c r="C446" i="13"/>
  <c r="C445" i="13"/>
  <c r="C444" i="13"/>
  <c r="C443" i="13"/>
  <c r="C442" i="13"/>
  <c r="C441" i="13"/>
  <c r="C440" i="13"/>
  <c r="C439" i="13"/>
  <c r="C438" i="13"/>
  <c r="C437" i="13"/>
  <c r="C436" i="13"/>
  <c r="C435" i="13"/>
  <c r="C434" i="13"/>
  <c r="C433" i="13"/>
  <c r="C432" i="13"/>
  <c r="C431" i="13"/>
  <c r="C430" i="13"/>
  <c r="C429" i="13"/>
  <c r="C428" i="13"/>
  <c r="C427" i="13"/>
  <c r="C426" i="13"/>
  <c r="C425" i="13"/>
  <c r="C424" i="13"/>
  <c r="C423" i="13"/>
  <c r="C422" i="13"/>
  <c r="C421" i="13"/>
  <c r="C420" i="13"/>
  <c r="C419" i="13"/>
  <c r="C418" i="13"/>
  <c r="C417" i="13"/>
  <c r="C416" i="13"/>
  <c r="C415" i="13"/>
  <c r="C414" i="13"/>
  <c r="C413" i="13"/>
  <c r="C412" i="13"/>
  <c r="C411" i="13"/>
  <c r="C410" i="13"/>
  <c r="C409" i="13"/>
  <c r="C408" i="13"/>
  <c r="C407" i="13"/>
  <c r="C406" i="13"/>
  <c r="C405" i="13"/>
  <c r="C404" i="13"/>
  <c r="C403" i="13"/>
  <c r="C402" i="13"/>
  <c r="C401" i="13"/>
  <c r="C400" i="13"/>
  <c r="C399" i="13"/>
  <c r="C398" i="13"/>
  <c r="C397" i="13"/>
  <c r="C396" i="13"/>
  <c r="C395" i="13"/>
  <c r="C394" i="13"/>
  <c r="C393" i="13"/>
  <c r="C392" i="13"/>
  <c r="C391" i="13"/>
  <c r="C390" i="13"/>
  <c r="C389" i="13"/>
  <c r="C388" i="13"/>
  <c r="C387" i="13"/>
  <c r="C386" i="13"/>
  <c r="C385" i="13"/>
  <c r="C384" i="13"/>
  <c r="C383" i="13"/>
  <c r="C382" i="13"/>
  <c r="C381" i="13"/>
  <c r="C380" i="13"/>
  <c r="C379" i="13"/>
  <c r="C378" i="13"/>
  <c r="C377" i="13"/>
  <c r="C376" i="13"/>
  <c r="C375" i="13"/>
  <c r="C374" i="13"/>
  <c r="C373" i="13"/>
  <c r="C372" i="13"/>
  <c r="C371" i="13"/>
  <c r="C370" i="13"/>
  <c r="C369" i="13"/>
  <c r="C368" i="13"/>
  <c r="C367" i="13"/>
  <c r="C366" i="13"/>
  <c r="C365" i="13"/>
  <c r="C364" i="13"/>
  <c r="C363" i="13"/>
  <c r="C362" i="13"/>
  <c r="C361" i="13"/>
  <c r="C360" i="13"/>
  <c r="C359" i="13"/>
  <c r="C358" i="13"/>
  <c r="C357" i="13"/>
  <c r="C356" i="13"/>
  <c r="C355" i="13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H341" i="13"/>
  <c r="G341" i="13"/>
  <c r="F341" i="13"/>
  <c r="E341" i="13"/>
  <c r="D341" i="13"/>
  <c r="C341" i="13"/>
  <c r="C340" i="13"/>
  <c r="C339" i="13"/>
  <c r="C338" i="13"/>
  <c r="C337" i="13"/>
  <c r="C336" i="13"/>
  <c r="C335" i="13"/>
  <c r="C334" i="13"/>
  <c r="C333" i="13"/>
  <c r="H332" i="13"/>
  <c r="G332" i="13"/>
  <c r="F332" i="13"/>
  <c r="E332" i="13"/>
  <c r="D332" i="13"/>
  <c r="C332" i="13" s="1"/>
  <c r="C331" i="13"/>
  <c r="C330" i="13"/>
  <c r="C329" i="13"/>
  <c r="C328" i="13"/>
  <c r="C327" i="13"/>
  <c r="C326" i="13"/>
  <c r="C325" i="13"/>
  <c r="C324" i="13"/>
  <c r="C323" i="13"/>
  <c r="C322" i="13"/>
  <c r="C321" i="13"/>
  <c r="C320" i="13"/>
  <c r="C319" i="13"/>
  <c r="C318" i="13"/>
  <c r="C317" i="13"/>
  <c r="C316" i="13"/>
  <c r="H315" i="13"/>
  <c r="G315" i="13"/>
  <c r="F315" i="13"/>
  <c r="E315" i="13"/>
  <c r="D315" i="13"/>
  <c r="C315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H292" i="13"/>
  <c r="G292" i="13"/>
  <c r="F292" i="13"/>
  <c r="C292" i="13" s="1"/>
  <c r="E292" i="13"/>
  <c r="D292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H252" i="13"/>
  <c r="G252" i="13"/>
  <c r="F252" i="13"/>
  <c r="C252" i="13" s="1"/>
  <c r="E252" i="13"/>
  <c r="D252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H181" i="13"/>
  <c r="G181" i="13"/>
  <c r="F181" i="13"/>
  <c r="E181" i="13"/>
  <c r="D181" i="13"/>
  <c r="C181" i="13" s="1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H164" i="13"/>
  <c r="G164" i="13"/>
  <c r="F164" i="13"/>
  <c r="C164" i="13" s="1"/>
  <c r="E164" i="13"/>
  <c r="D164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H122" i="13"/>
  <c r="G122" i="13"/>
  <c r="F122" i="13"/>
  <c r="E122" i="13"/>
  <c r="D122" i="13"/>
  <c r="C122" i="13" s="1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H80" i="13"/>
  <c r="G80" i="13"/>
  <c r="F80" i="13"/>
  <c r="C80" i="13" s="1"/>
  <c r="E80" i="13"/>
  <c r="D80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H44" i="13"/>
  <c r="G44" i="13"/>
  <c r="F44" i="13"/>
  <c r="C44" i="13" s="1"/>
  <c r="E44" i="13"/>
  <c r="D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H13" i="13"/>
  <c r="G13" i="13"/>
  <c r="F13" i="13"/>
  <c r="C13" i="13" s="1"/>
  <c r="E13" i="13"/>
  <c r="D13" i="13"/>
  <c r="A5" i="13"/>
  <c r="A4" i="13"/>
  <c r="A3" i="13"/>
  <c r="A2" i="13"/>
  <c r="E552" i="12"/>
  <c r="D552" i="12"/>
  <c r="C552" i="12"/>
  <c r="C551" i="12"/>
  <c r="C550" i="12"/>
  <c r="C549" i="12"/>
  <c r="C548" i="12"/>
  <c r="C547" i="12"/>
  <c r="C546" i="12"/>
  <c r="E544" i="12"/>
  <c r="D544" i="12"/>
  <c r="C544" i="12"/>
  <c r="C543" i="12"/>
  <c r="C542" i="12"/>
  <c r="C541" i="12"/>
  <c r="C540" i="12"/>
  <c r="C539" i="12"/>
  <c r="C538" i="12"/>
  <c r="C533" i="12"/>
  <c r="C532" i="12"/>
  <c r="C527" i="12"/>
  <c r="C526" i="12"/>
  <c r="C525" i="12"/>
  <c r="C524" i="12"/>
  <c r="C523" i="12"/>
  <c r="C522" i="12"/>
  <c r="C521" i="12"/>
  <c r="C520" i="12"/>
  <c r="C519" i="12"/>
  <c r="C518" i="12"/>
  <c r="C517" i="12"/>
  <c r="C516" i="12"/>
  <c r="C515" i="12"/>
  <c r="C514" i="12"/>
  <c r="C513" i="12"/>
  <c r="C512" i="12"/>
  <c r="C511" i="12"/>
  <c r="C510" i="12"/>
  <c r="C509" i="12"/>
  <c r="C508" i="12"/>
  <c r="C507" i="12"/>
  <c r="C506" i="12"/>
  <c r="C505" i="12"/>
  <c r="C504" i="12"/>
  <c r="C503" i="12"/>
  <c r="C502" i="12"/>
  <c r="C501" i="12"/>
  <c r="C500" i="12"/>
  <c r="C499" i="12"/>
  <c r="C498" i="12"/>
  <c r="C497" i="12"/>
  <c r="C496" i="12"/>
  <c r="C495" i="12"/>
  <c r="C494" i="12"/>
  <c r="C493" i="12"/>
  <c r="C492" i="12"/>
  <c r="C491" i="12"/>
  <c r="C490" i="12"/>
  <c r="C489" i="12"/>
  <c r="C488" i="12"/>
  <c r="C487" i="12"/>
  <c r="C486" i="12"/>
  <c r="C485" i="12"/>
  <c r="C484" i="12"/>
  <c r="C483" i="12"/>
  <c r="C482" i="12"/>
  <c r="C481" i="12"/>
  <c r="C480" i="12"/>
  <c r="C479" i="12"/>
  <c r="C478" i="12"/>
  <c r="C477" i="12"/>
  <c r="C476" i="12"/>
  <c r="C475" i="12"/>
  <c r="C474" i="12"/>
  <c r="C473" i="12"/>
  <c r="C472" i="12"/>
  <c r="C471" i="12"/>
  <c r="C470" i="12"/>
  <c r="C469" i="12"/>
  <c r="C468" i="12"/>
  <c r="C467" i="12"/>
  <c r="C466" i="12"/>
  <c r="C465" i="12"/>
  <c r="C464" i="12"/>
  <c r="C463" i="12"/>
  <c r="C462" i="12"/>
  <c r="C461" i="12"/>
  <c r="C460" i="12"/>
  <c r="C459" i="12"/>
  <c r="C458" i="12"/>
  <c r="C457" i="12"/>
  <c r="C456" i="12"/>
  <c r="C455" i="12"/>
  <c r="C454" i="12"/>
  <c r="C453" i="12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H341" i="12"/>
  <c r="G341" i="12"/>
  <c r="F341" i="12"/>
  <c r="E341" i="12"/>
  <c r="D341" i="12"/>
  <c r="C341" i="12"/>
  <c r="C340" i="12"/>
  <c r="C339" i="12"/>
  <c r="C338" i="12"/>
  <c r="C337" i="12"/>
  <c r="C336" i="12"/>
  <c r="C335" i="12"/>
  <c r="C334" i="12"/>
  <c r="C333" i="12"/>
  <c r="H332" i="12"/>
  <c r="G332" i="12"/>
  <c r="F332" i="12"/>
  <c r="E332" i="12"/>
  <c r="D332" i="12"/>
  <c r="C332" i="12" s="1"/>
  <c r="C331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7" i="12"/>
  <c r="C316" i="12"/>
  <c r="H315" i="12"/>
  <c r="G315" i="12"/>
  <c r="F315" i="12"/>
  <c r="E315" i="12"/>
  <c r="D315" i="12"/>
  <c r="C315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H292" i="12"/>
  <c r="G292" i="12"/>
  <c r="F292" i="12"/>
  <c r="C292" i="12" s="1"/>
  <c r="E292" i="12"/>
  <c r="D292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H252" i="12"/>
  <c r="G252" i="12"/>
  <c r="F252" i="12"/>
  <c r="C252" i="12" s="1"/>
  <c r="E252" i="12"/>
  <c r="D252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H181" i="12"/>
  <c r="G181" i="12"/>
  <c r="F181" i="12"/>
  <c r="E181" i="12"/>
  <c r="D181" i="12"/>
  <c r="C181" i="12" s="1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H164" i="12"/>
  <c r="G164" i="12"/>
  <c r="F164" i="12"/>
  <c r="C164" i="12" s="1"/>
  <c r="E164" i="12"/>
  <c r="D164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H122" i="12"/>
  <c r="G122" i="12"/>
  <c r="F122" i="12"/>
  <c r="E122" i="12"/>
  <c r="D122" i="12"/>
  <c r="C122" i="12" s="1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H80" i="12"/>
  <c r="G80" i="12"/>
  <c r="F80" i="12"/>
  <c r="C80" i="12" s="1"/>
  <c r="E80" i="12"/>
  <c r="D80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H44" i="12"/>
  <c r="G44" i="12"/>
  <c r="F44" i="12"/>
  <c r="C44" i="12" s="1"/>
  <c r="E44" i="12"/>
  <c r="D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H13" i="12"/>
  <c r="G13" i="12"/>
  <c r="F13" i="12"/>
  <c r="C13" i="12" s="1"/>
  <c r="E13" i="12"/>
  <c r="D13" i="12"/>
  <c r="A5" i="12"/>
  <c r="A4" i="12"/>
  <c r="A3" i="12"/>
  <c r="A2" i="12"/>
  <c r="E552" i="11" l="1"/>
  <c r="D552" i="11"/>
  <c r="C552" i="11"/>
  <c r="C551" i="11"/>
  <c r="C550" i="11"/>
  <c r="C549" i="11"/>
  <c r="C548" i="11"/>
  <c r="C547" i="11"/>
  <c r="C546" i="11"/>
  <c r="E544" i="11"/>
  <c r="D544" i="11"/>
  <c r="C544" i="11"/>
  <c r="C543" i="11"/>
  <c r="C542" i="11"/>
  <c r="C541" i="11"/>
  <c r="C540" i="11"/>
  <c r="C539" i="11"/>
  <c r="C538" i="11"/>
  <c r="C533" i="11"/>
  <c r="C532" i="11"/>
  <c r="C527" i="11"/>
  <c r="C526" i="11"/>
  <c r="C525" i="11"/>
  <c r="C524" i="11"/>
  <c r="C523" i="11"/>
  <c r="C522" i="11"/>
  <c r="C521" i="11"/>
  <c r="C520" i="11"/>
  <c r="C519" i="11"/>
  <c r="C518" i="11"/>
  <c r="C517" i="11"/>
  <c r="C516" i="11"/>
  <c r="C515" i="11"/>
  <c r="C514" i="11"/>
  <c r="C513" i="11"/>
  <c r="C512" i="11"/>
  <c r="C511" i="11"/>
  <c r="C510" i="11"/>
  <c r="C509" i="11"/>
  <c r="C508" i="11"/>
  <c r="C507" i="11"/>
  <c r="C506" i="11"/>
  <c r="C505" i="11"/>
  <c r="C504" i="11"/>
  <c r="C503" i="11"/>
  <c r="C502" i="11"/>
  <c r="C501" i="11"/>
  <c r="C500" i="11"/>
  <c r="C499" i="11"/>
  <c r="C498" i="11"/>
  <c r="C497" i="11"/>
  <c r="C496" i="11"/>
  <c r="C495" i="11"/>
  <c r="C494" i="11"/>
  <c r="C493" i="11"/>
  <c r="C492" i="11"/>
  <c r="C491" i="11"/>
  <c r="C490" i="11"/>
  <c r="C489" i="11"/>
  <c r="C488" i="11"/>
  <c r="C487" i="11"/>
  <c r="C486" i="11"/>
  <c r="C485" i="11"/>
  <c r="C484" i="11"/>
  <c r="C483" i="11"/>
  <c r="C482" i="11"/>
  <c r="C481" i="11"/>
  <c r="C480" i="11"/>
  <c r="C479" i="11"/>
  <c r="C478" i="11"/>
  <c r="C477" i="11"/>
  <c r="C476" i="11"/>
  <c r="C475" i="11"/>
  <c r="C474" i="11"/>
  <c r="C473" i="11"/>
  <c r="C472" i="11"/>
  <c r="C471" i="11"/>
  <c r="C470" i="11"/>
  <c r="C469" i="11"/>
  <c r="C468" i="11"/>
  <c r="C467" i="11"/>
  <c r="C466" i="11"/>
  <c r="C465" i="11"/>
  <c r="C464" i="11"/>
  <c r="C463" i="11"/>
  <c r="C462" i="11"/>
  <c r="C461" i="11"/>
  <c r="C460" i="11"/>
  <c r="C459" i="11"/>
  <c r="C458" i="11"/>
  <c r="C457" i="11"/>
  <c r="C456" i="11"/>
  <c r="C455" i="11"/>
  <c r="C454" i="11"/>
  <c r="C453" i="11"/>
  <c r="C452" i="11"/>
  <c r="C451" i="11"/>
  <c r="C450" i="11"/>
  <c r="C449" i="11"/>
  <c r="C448" i="11"/>
  <c r="C447" i="11"/>
  <c r="C446" i="11"/>
  <c r="C445" i="11"/>
  <c r="C444" i="11"/>
  <c r="C443" i="11"/>
  <c r="C442" i="11"/>
  <c r="C441" i="11"/>
  <c r="C440" i="11"/>
  <c r="C439" i="11"/>
  <c r="C438" i="11"/>
  <c r="C437" i="11"/>
  <c r="C436" i="11"/>
  <c r="C435" i="11"/>
  <c r="C434" i="11"/>
  <c r="C433" i="11"/>
  <c r="C432" i="11"/>
  <c r="C431" i="11"/>
  <c r="C430" i="11"/>
  <c r="C429" i="11"/>
  <c r="C428" i="11"/>
  <c r="C427" i="11"/>
  <c r="C426" i="11"/>
  <c r="C425" i="11"/>
  <c r="C424" i="11"/>
  <c r="C423" i="11"/>
  <c r="C422" i="11"/>
  <c r="C421" i="11"/>
  <c r="C420" i="11"/>
  <c r="C419" i="11"/>
  <c r="C418" i="11"/>
  <c r="C417" i="11"/>
  <c r="C416" i="11"/>
  <c r="C415" i="11"/>
  <c r="C414" i="11"/>
  <c r="C413" i="11"/>
  <c r="C412" i="11"/>
  <c r="C411" i="11"/>
  <c r="C410" i="11"/>
  <c r="C409" i="11"/>
  <c r="C408" i="11"/>
  <c r="C407" i="11"/>
  <c r="C406" i="11"/>
  <c r="C405" i="11"/>
  <c r="C404" i="11"/>
  <c r="C403" i="11"/>
  <c r="C402" i="11"/>
  <c r="C401" i="11"/>
  <c r="C400" i="11"/>
  <c r="C399" i="11"/>
  <c r="C398" i="11"/>
  <c r="C397" i="11"/>
  <c r="C396" i="11"/>
  <c r="C395" i="11"/>
  <c r="C394" i="11"/>
  <c r="C393" i="11"/>
  <c r="C392" i="11"/>
  <c r="C391" i="11"/>
  <c r="C390" i="11"/>
  <c r="C389" i="11"/>
  <c r="C388" i="11"/>
  <c r="C387" i="11"/>
  <c r="C386" i="11"/>
  <c r="C385" i="11"/>
  <c r="C384" i="11"/>
  <c r="C383" i="11"/>
  <c r="C382" i="11"/>
  <c r="C381" i="11"/>
  <c r="C380" i="11"/>
  <c r="C379" i="11"/>
  <c r="C378" i="11"/>
  <c r="C377" i="11"/>
  <c r="C376" i="11"/>
  <c r="C375" i="11"/>
  <c r="C374" i="11"/>
  <c r="C373" i="11"/>
  <c r="C372" i="11"/>
  <c r="C371" i="11"/>
  <c r="C370" i="11"/>
  <c r="C369" i="11"/>
  <c r="C368" i="11"/>
  <c r="C367" i="11"/>
  <c r="C366" i="11"/>
  <c r="C365" i="11"/>
  <c r="C364" i="11"/>
  <c r="C363" i="11"/>
  <c r="C362" i="11"/>
  <c r="C361" i="11"/>
  <c r="C360" i="11"/>
  <c r="C359" i="11"/>
  <c r="C358" i="11"/>
  <c r="C357" i="11"/>
  <c r="C356" i="11"/>
  <c r="C355" i="11"/>
  <c r="C354" i="11"/>
  <c r="C353" i="11"/>
  <c r="C352" i="11"/>
  <c r="C351" i="11"/>
  <c r="C350" i="11"/>
  <c r="C349" i="11"/>
  <c r="C348" i="11"/>
  <c r="C347" i="11"/>
  <c r="C346" i="11"/>
  <c r="C345" i="11"/>
  <c r="C344" i="11"/>
  <c r="C343" i="11"/>
  <c r="C342" i="11"/>
  <c r="H341" i="11"/>
  <c r="G341" i="11"/>
  <c r="F341" i="11"/>
  <c r="E341" i="11"/>
  <c r="D341" i="11"/>
  <c r="C341" i="11"/>
  <c r="C340" i="11"/>
  <c r="C339" i="11"/>
  <c r="C338" i="11"/>
  <c r="C337" i="11"/>
  <c r="C336" i="11"/>
  <c r="C335" i="11"/>
  <c r="C334" i="11"/>
  <c r="C333" i="11"/>
  <c r="H332" i="11"/>
  <c r="G332" i="11"/>
  <c r="F332" i="11"/>
  <c r="E332" i="11"/>
  <c r="C332" i="11" s="1"/>
  <c r="D332" i="11"/>
  <c r="C331" i="11"/>
  <c r="C330" i="11"/>
  <c r="C329" i="11"/>
  <c r="C328" i="11"/>
  <c r="C327" i="11"/>
  <c r="C326" i="11"/>
  <c r="C325" i="11"/>
  <c r="C324" i="11"/>
  <c r="C323" i="11"/>
  <c r="C322" i="11"/>
  <c r="C321" i="11"/>
  <c r="C320" i="11"/>
  <c r="C319" i="11"/>
  <c r="C318" i="11"/>
  <c r="C317" i="11"/>
  <c r="C316" i="11"/>
  <c r="H315" i="11"/>
  <c r="G315" i="11"/>
  <c r="F315" i="11"/>
  <c r="E315" i="11"/>
  <c r="D315" i="11"/>
  <c r="C315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H292" i="11"/>
  <c r="G292" i="11"/>
  <c r="F292" i="11"/>
  <c r="C292" i="11" s="1"/>
  <c r="E292" i="11"/>
  <c r="D292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H252" i="11"/>
  <c r="G252" i="11"/>
  <c r="F252" i="11"/>
  <c r="C252" i="11" s="1"/>
  <c r="E252" i="11"/>
  <c r="D252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H181" i="11"/>
  <c r="G181" i="11"/>
  <c r="F181" i="11"/>
  <c r="E181" i="11"/>
  <c r="D181" i="11"/>
  <c r="C181" i="11" s="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H164" i="11"/>
  <c r="G164" i="11"/>
  <c r="F164" i="11"/>
  <c r="C164" i="11" s="1"/>
  <c r="E164" i="11"/>
  <c r="D164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H122" i="11"/>
  <c r="G122" i="11"/>
  <c r="F122" i="11"/>
  <c r="E122" i="11"/>
  <c r="D122" i="11"/>
  <c r="C122" i="11" s="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H80" i="11"/>
  <c r="G80" i="11"/>
  <c r="F80" i="11"/>
  <c r="C80" i="11" s="1"/>
  <c r="E80" i="11"/>
  <c r="D80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H44" i="11"/>
  <c r="G44" i="11"/>
  <c r="F44" i="11"/>
  <c r="C44" i="11" s="1"/>
  <c r="E44" i="11"/>
  <c r="D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H13" i="11"/>
  <c r="G13" i="11"/>
  <c r="F13" i="11"/>
  <c r="C13" i="11" s="1"/>
  <c r="E13" i="11"/>
  <c r="D13" i="11"/>
  <c r="A5" i="11"/>
  <c r="A4" i="11"/>
  <c r="A3" i="11"/>
  <c r="A2" i="11"/>
  <c r="E552" i="10"/>
  <c r="D552" i="10"/>
  <c r="C552" i="10" s="1"/>
  <c r="C551" i="10"/>
  <c r="C550" i="10"/>
  <c r="C549" i="10"/>
  <c r="C548" i="10"/>
  <c r="C547" i="10"/>
  <c r="C546" i="10"/>
  <c r="E544" i="10"/>
  <c r="D544" i="10"/>
  <c r="C544" i="10"/>
  <c r="C543" i="10"/>
  <c r="C542" i="10"/>
  <c r="C541" i="10"/>
  <c r="C540" i="10"/>
  <c r="C539" i="10"/>
  <c r="C538" i="10"/>
  <c r="C533" i="10"/>
  <c r="C532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H341" i="10"/>
  <c r="G341" i="10"/>
  <c r="F341" i="10"/>
  <c r="C341" i="10" s="1"/>
  <c r="E341" i="10"/>
  <c r="D341" i="10"/>
  <c r="C340" i="10"/>
  <c r="C339" i="10"/>
  <c r="C338" i="10"/>
  <c r="C337" i="10"/>
  <c r="C336" i="10"/>
  <c r="C335" i="10"/>
  <c r="C334" i="10"/>
  <c r="C333" i="10"/>
  <c r="H332" i="10"/>
  <c r="G332" i="10"/>
  <c r="F332" i="10"/>
  <c r="E332" i="10"/>
  <c r="D332" i="10"/>
  <c r="C332" i="10" s="1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H315" i="10"/>
  <c r="G315" i="10"/>
  <c r="F315" i="10"/>
  <c r="C315" i="10" s="1"/>
  <c r="E315" i="10"/>
  <c r="D315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H292" i="10"/>
  <c r="G292" i="10"/>
  <c r="F292" i="10"/>
  <c r="E292" i="10"/>
  <c r="D292" i="10"/>
  <c r="C292" i="10" s="1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H252" i="10"/>
  <c r="G252" i="10"/>
  <c r="F252" i="10"/>
  <c r="E252" i="10"/>
  <c r="D252" i="10"/>
  <c r="C252" i="10" s="1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H181" i="10"/>
  <c r="G181" i="10"/>
  <c r="F181" i="10"/>
  <c r="E181" i="10"/>
  <c r="D181" i="10"/>
  <c r="C181" i="10" s="1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H164" i="10"/>
  <c r="G164" i="10"/>
  <c r="F164" i="10"/>
  <c r="E164" i="10"/>
  <c r="D164" i="10"/>
  <c r="C164" i="10" s="1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H122" i="10"/>
  <c r="G122" i="10"/>
  <c r="F122" i="10"/>
  <c r="E122" i="10"/>
  <c r="D122" i="10"/>
  <c r="C122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H80" i="10"/>
  <c r="G80" i="10"/>
  <c r="F80" i="10"/>
  <c r="E80" i="10"/>
  <c r="D80" i="10"/>
  <c r="C80" i="10" s="1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H44" i="10"/>
  <c r="G44" i="10"/>
  <c r="F44" i="10"/>
  <c r="E44" i="10"/>
  <c r="D44" i="10"/>
  <c r="C44" i="10" s="1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H13" i="10"/>
  <c r="G13" i="10"/>
  <c r="F13" i="10"/>
  <c r="E13" i="10"/>
  <c r="D13" i="10"/>
  <c r="C13" i="10" s="1"/>
  <c r="A5" i="10"/>
  <c r="A4" i="10"/>
  <c r="A3" i="10"/>
  <c r="A2" i="10"/>
  <c r="E552" i="9" l="1"/>
  <c r="D552" i="9"/>
  <c r="C552" i="9"/>
  <c r="C551" i="9"/>
  <c r="C550" i="9"/>
  <c r="C549" i="9"/>
  <c r="C548" i="9"/>
  <c r="C547" i="9"/>
  <c r="C546" i="9"/>
  <c r="E544" i="9"/>
  <c r="D544" i="9"/>
  <c r="C544" i="9"/>
  <c r="C543" i="9"/>
  <c r="C542" i="9"/>
  <c r="C541" i="9"/>
  <c r="C540" i="9"/>
  <c r="C539" i="9"/>
  <c r="C538" i="9"/>
  <c r="C533" i="9"/>
  <c r="C532" i="9"/>
  <c r="C527" i="9"/>
  <c r="C526" i="9"/>
  <c r="C525" i="9"/>
  <c r="C524" i="9"/>
  <c r="C523" i="9"/>
  <c r="C522" i="9"/>
  <c r="C521" i="9"/>
  <c r="C520" i="9"/>
  <c r="C519" i="9"/>
  <c r="C518" i="9"/>
  <c r="C517" i="9"/>
  <c r="C516" i="9"/>
  <c r="C515" i="9"/>
  <c r="C514" i="9"/>
  <c r="C513" i="9"/>
  <c r="C512" i="9"/>
  <c r="C511" i="9"/>
  <c r="C510" i="9"/>
  <c r="C509" i="9"/>
  <c r="C508" i="9"/>
  <c r="C507" i="9"/>
  <c r="C506" i="9"/>
  <c r="C505" i="9"/>
  <c r="C504" i="9"/>
  <c r="C503" i="9"/>
  <c r="C502" i="9"/>
  <c r="C501" i="9"/>
  <c r="C500" i="9"/>
  <c r="C499" i="9"/>
  <c r="C498" i="9"/>
  <c r="C497" i="9"/>
  <c r="C496" i="9"/>
  <c r="C495" i="9"/>
  <c r="C494" i="9"/>
  <c r="C493" i="9"/>
  <c r="C492" i="9"/>
  <c r="C491" i="9"/>
  <c r="C490" i="9"/>
  <c r="C489" i="9"/>
  <c r="C488" i="9"/>
  <c r="C487" i="9"/>
  <c r="C486" i="9"/>
  <c r="C485" i="9"/>
  <c r="C484" i="9"/>
  <c r="C483" i="9"/>
  <c r="C482" i="9"/>
  <c r="C481" i="9"/>
  <c r="C480" i="9"/>
  <c r="C479" i="9"/>
  <c r="C478" i="9"/>
  <c r="C477" i="9"/>
  <c r="C476" i="9"/>
  <c r="C475" i="9"/>
  <c r="C474" i="9"/>
  <c r="C473" i="9"/>
  <c r="C472" i="9"/>
  <c r="C471" i="9"/>
  <c r="C470" i="9"/>
  <c r="C469" i="9"/>
  <c r="C468" i="9"/>
  <c r="C467" i="9"/>
  <c r="C466" i="9"/>
  <c r="C465" i="9"/>
  <c r="C464" i="9"/>
  <c r="C463" i="9"/>
  <c r="C462" i="9"/>
  <c r="C461" i="9"/>
  <c r="C460" i="9"/>
  <c r="C459" i="9"/>
  <c r="C458" i="9"/>
  <c r="C457" i="9"/>
  <c r="C456" i="9"/>
  <c r="C455" i="9"/>
  <c r="C454" i="9"/>
  <c r="C453" i="9"/>
  <c r="C452" i="9"/>
  <c r="C451" i="9"/>
  <c r="C450" i="9"/>
  <c r="C449" i="9"/>
  <c r="C448" i="9"/>
  <c r="C447" i="9"/>
  <c r="C446" i="9"/>
  <c r="C445" i="9"/>
  <c r="C444" i="9"/>
  <c r="C443" i="9"/>
  <c r="C442" i="9"/>
  <c r="C441" i="9"/>
  <c r="C440" i="9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8" i="9"/>
  <c r="C407" i="9"/>
  <c r="C406" i="9"/>
  <c r="C405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3" i="9"/>
  <c r="C382" i="9"/>
  <c r="C381" i="9"/>
  <c r="C380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H341" i="9"/>
  <c r="G341" i="9"/>
  <c r="F341" i="9"/>
  <c r="E341" i="9"/>
  <c r="D341" i="9"/>
  <c r="C341" i="9"/>
  <c r="C340" i="9"/>
  <c r="C339" i="9"/>
  <c r="C338" i="9"/>
  <c r="C337" i="9"/>
  <c r="C336" i="9"/>
  <c r="C335" i="9"/>
  <c r="C334" i="9"/>
  <c r="C333" i="9"/>
  <c r="H332" i="9"/>
  <c r="G332" i="9"/>
  <c r="F332" i="9"/>
  <c r="E332" i="9"/>
  <c r="D332" i="9"/>
  <c r="C332" i="9" s="1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H315" i="9"/>
  <c r="G315" i="9"/>
  <c r="F315" i="9"/>
  <c r="E315" i="9"/>
  <c r="D315" i="9"/>
  <c r="C315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H292" i="9"/>
  <c r="G292" i="9"/>
  <c r="F292" i="9"/>
  <c r="C292" i="9" s="1"/>
  <c r="E292" i="9"/>
  <c r="D292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H252" i="9"/>
  <c r="G252" i="9"/>
  <c r="F252" i="9"/>
  <c r="C252" i="9" s="1"/>
  <c r="E252" i="9"/>
  <c r="D252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H181" i="9"/>
  <c r="G181" i="9"/>
  <c r="F181" i="9"/>
  <c r="E181" i="9"/>
  <c r="D181" i="9"/>
  <c r="C181" i="9" s="1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H164" i="9"/>
  <c r="G164" i="9"/>
  <c r="F164" i="9"/>
  <c r="C164" i="9" s="1"/>
  <c r="E164" i="9"/>
  <c r="D164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H122" i="9"/>
  <c r="G122" i="9"/>
  <c r="F122" i="9"/>
  <c r="E122" i="9"/>
  <c r="D122" i="9"/>
  <c r="C122" i="9" s="1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H80" i="9"/>
  <c r="G80" i="9"/>
  <c r="F80" i="9"/>
  <c r="C80" i="9" s="1"/>
  <c r="E80" i="9"/>
  <c r="D80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H44" i="9"/>
  <c r="G44" i="9"/>
  <c r="F44" i="9"/>
  <c r="C44" i="9" s="1"/>
  <c r="E44" i="9"/>
  <c r="D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H13" i="9"/>
  <c r="G13" i="9"/>
  <c r="F13" i="9"/>
  <c r="C13" i="9" s="1"/>
  <c r="E13" i="9"/>
  <c r="D13" i="9"/>
  <c r="A5" i="9"/>
  <c r="A4" i="9"/>
  <c r="A3" i="9"/>
  <c r="A2" i="9"/>
  <c r="E552" i="8" l="1"/>
  <c r="D552" i="8"/>
  <c r="C552" i="8"/>
  <c r="C551" i="8"/>
  <c r="C550" i="8"/>
  <c r="C549" i="8"/>
  <c r="C548" i="8"/>
  <c r="C547" i="8"/>
  <c r="C546" i="8"/>
  <c r="E544" i="8"/>
  <c r="D544" i="8"/>
  <c r="C544" i="8"/>
  <c r="C543" i="8"/>
  <c r="C542" i="8"/>
  <c r="C541" i="8"/>
  <c r="C540" i="8"/>
  <c r="C539" i="8"/>
  <c r="C538" i="8"/>
  <c r="C533" i="8"/>
  <c r="C532" i="8"/>
  <c r="C527" i="8"/>
  <c r="C526" i="8"/>
  <c r="C525" i="8"/>
  <c r="C524" i="8"/>
  <c r="C523" i="8"/>
  <c r="C522" i="8"/>
  <c r="C521" i="8"/>
  <c r="C520" i="8"/>
  <c r="C519" i="8"/>
  <c r="C518" i="8"/>
  <c r="C517" i="8"/>
  <c r="C516" i="8"/>
  <c r="C515" i="8"/>
  <c r="C514" i="8"/>
  <c r="C513" i="8"/>
  <c r="C512" i="8"/>
  <c r="C511" i="8"/>
  <c r="C510" i="8"/>
  <c r="C509" i="8"/>
  <c r="C508" i="8"/>
  <c r="C507" i="8"/>
  <c r="C506" i="8"/>
  <c r="C505" i="8"/>
  <c r="C504" i="8"/>
  <c r="C503" i="8"/>
  <c r="C502" i="8"/>
  <c r="C501" i="8"/>
  <c r="C500" i="8"/>
  <c r="C499" i="8"/>
  <c r="C498" i="8"/>
  <c r="C497" i="8"/>
  <c r="C496" i="8"/>
  <c r="C495" i="8"/>
  <c r="C494" i="8"/>
  <c r="C493" i="8"/>
  <c r="C492" i="8"/>
  <c r="C491" i="8"/>
  <c r="C490" i="8"/>
  <c r="C489" i="8"/>
  <c r="C488" i="8"/>
  <c r="C487" i="8"/>
  <c r="C486" i="8"/>
  <c r="C485" i="8"/>
  <c r="C484" i="8"/>
  <c r="C483" i="8"/>
  <c r="C482" i="8"/>
  <c r="C481" i="8"/>
  <c r="C480" i="8"/>
  <c r="C479" i="8"/>
  <c r="C478" i="8"/>
  <c r="C477" i="8"/>
  <c r="C476" i="8"/>
  <c r="C475" i="8"/>
  <c r="C474" i="8"/>
  <c r="C473" i="8"/>
  <c r="C472" i="8"/>
  <c r="C471" i="8"/>
  <c r="C470" i="8"/>
  <c r="C469" i="8"/>
  <c r="C468" i="8"/>
  <c r="C467" i="8"/>
  <c r="C466" i="8"/>
  <c r="C465" i="8"/>
  <c r="C464" i="8"/>
  <c r="C463" i="8"/>
  <c r="C462" i="8"/>
  <c r="C461" i="8"/>
  <c r="C460" i="8"/>
  <c r="C459" i="8"/>
  <c r="C458" i="8"/>
  <c r="C457" i="8"/>
  <c r="C456" i="8"/>
  <c r="C455" i="8"/>
  <c r="C454" i="8"/>
  <c r="C453" i="8"/>
  <c r="C452" i="8"/>
  <c r="C451" i="8"/>
  <c r="C450" i="8"/>
  <c r="C449" i="8"/>
  <c r="C448" i="8"/>
  <c r="C447" i="8"/>
  <c r="C446" i="8"/>
  <c r="C445" i="8"/>
  <c r="C444" i="8"/>
  <c r="C443" i="8"/>
  <c r="C442" i="8"/>
  <c r="C441" i="8"/>
  <c r="C440" i="8"/>
  <c r="C439" i="8"/>
  <c r="C438" i="8"/>
  <c r="C437" i="8"/>
  <c r="C436" i="8"/>
  <c r="C435" i="8"/>
  <c r="C434" i="8"/>
  <c r="C433" i="8"/>
  <c r="C432" i="8"/>
  <c r="C431" i="8"/>
  <c r="C430" i="8"/>
  <c r="C429" i="8"/>
  <c r="C428" i="8"/>
  <c r="C427" i="8"/>
  <c r="C426" i="8"/>
  <c r="C425" i="8"/>
  <c r="C424" i="8"/>
  <c r="C423" i="8"/>
  <c r="C422" i="8"/>
  <c r="C421" i="8"/>
  <c r="C420" i="8"/>
  <c r="C419" i="8"/>
  <c r="C418" i="8"/>
  <c r="C417" i="8"/>
  <c r="C416" i="8"/>
  <c r="C415" i="8"/>
  <c r="C414" i="8"/>
  <c r="C413" i="8"/>
  <c r="C412" i="8"/>
  <c r="C411" i="8"/>
  <c r="C410" i="8"/>
  <c r="C409" i="8"/>
  <c r="C408" i="8"/>
  <c r="C407" i="8"/>
  <c r="C406" i="8"/>
  <c r="C405" i="8"/>
  <c r="C404" i="8"/>
  <c r="C403" i="8"/>
  <c r="C402" i="8"/>
  <c r="C401" i="8"/>
  <c r="C400" i="8"/>
  <c r="C399" i="8"/>
  <c r="C398" i="8"/>
  <c r="C397" i="8"/>
  <c r="C396" i="8"/>
  <c r="C395" i="8"/>
  <c r="C394" i="8"/>
  <c r="C393" i="8"/>
  <c r="C392" i="8"/>
  <c r="C391" i="8"/>
  <c r="C390" i="8"/>
  <c r="C389" i="8"/>
  <c r="C388" i="8"/>
  <c r="C387" i="8"/>
  <c r="C386" i="8"/>
  <c r="C385" i="8"/>
  <c r="C384" i="8"/>
  <c r="C383" i="8"/>
  <c r="C382" i="8"/>
  <c r="C381" i="8"/>
  <c r="C380" i="8"/>
  <c r="C379" i="8"/>
  <c r="C378" i="8"/>
  <c r="C377" i="8"/>
  <c r="C376" i="8"/>
  <c r="C375" i="8"/>
  <c r="C374" i="8"/>
  <c r="C373" i="8"/>
  <c r="C372" i="8"/>
  <c r="C371" i="8"/>
  <c r="C370" i="8"/>
  <c r="C369" i="8"/>
  <c r="C368" i="8"/>
  <c r="C367" i="8"/>
  <c r="C366" i="8"/>
  <c r="C365" i="8"/>
  <c r="C364" i="8"/>
  <c r="C363" i="8"/>
  <c r="C362" i="8"/>
  <c r="C361" i="8"/>
  <c r="C360" i="8"/>
  <c r="C359" i="8"/>
  <c r="C358" i="8"/>
  <c r="C357" i="8"/>
  <c r="C356" i="8"/>
  <c r="C355" i="8"/>
  <c r="C354" i="8"/>
  <c r="C353" i="8"/>
  <c r="C352" i="8"/>
  <c r="C351" i="8"/>
  <c r="C350" i="8"/>
  <c r="C349" i="8"/>
  <c r="C348" i="8"/>
  <c r="C347" i="8"/>
  <c r="C346" i="8"/>
  <c r="C345" i="8"/>
  <c r="C344" i="8"/>
  <c r="C343" i="8"/>
  <c r="C342" i="8"/>
  <c r="H341" i="8"/>
  <c r="G341" i="8"/>
  <c r="F341" i="8"/>
  <c r="E341" i="8"/>
  <c r="D341" i="8"/>
  <c r="C341" i="8"/>
  <c r="C340" i="8"/>
  <c r="C339" i="8"/>
  <c r="C338" i="8"/>
  <c r="C337" i="8"/>
  <c r="C336" i="8"/>
  <c r="C335" i="8"/>
  <c r="C334" i="8"/>
  <c r="C333" i="8"/>
  <c r="H332" i="8"/>
  <c r="G332" i="8"/>
  <c r="F332" i="8"/>
  <c r="E332" i="8"/>
  <c r="D332" i="8"/>
  <c r="C332" i="8" s="1"/>
  <c r="C331" i="8"/>
  <c r="C330" i="8"/>
  <c r="C329" i="8"/>
  <c r="C328" i="8"/>
  <c r="C327" i="8"/>
  <c r="C326" i="8"/>
  <c r="C325" i="8"/>
  <c r="C324" i="8"/>
  <c r="C323" i="8"/>
  <c r="C322" i="8"/>
  <c r="C321" i="8"/>
  <c r="C320" i="8"/>
  <c r="C319" i="8"/>
  <c r="C318" i="8"/>
  <c r="C317" i="8"/>
  <c r="C316" i="8"/>
  <c r="H315" i="8"/>
  <c r="G315" i="8"/>
  <c r="F315" i="8"/>
  <c r="E315" i="8"/>
  <c r="D315" i="8"/>
  <c r="C315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H292" i="8"/>
  <c r="G292" i="8"/>
  <c r="F292" i="8"/>
  <c r="C292" i="8" s="1"/>
  <c r="E292" i="8"/>
  <c r="D292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H252" i="8"/>
  <c r="G252" i="8"/>
  <c r="F252" i="8"/>
  <c r="C252" i="8" s="1"/>
  <c r="E252" i="8"/>
  <c r="D252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H181" i="8"/>
  <c r="G181" i="8"/>
  <c r="F181" i="8"/>
  <c r="E181" i="8"/>
  <c r="D181" i="8"/>
  <c r="C181" i="8" s="1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H164" i="8"/>
  <c r="G164" i="8"/>
  <c r="F164" i="8"/>
  <c r="C164" i="8" s="1"/>
  <c r="E164" i="8"/>
  <c r="D164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H122" i="8"/>
  <c r="G122" i="8"/>
  <c r="F122" i="8"/>
  <c r="E122" i="8"/>
  <c r="D122" i="8"/>
  <c r="C122" i="8" s="1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H80" i="8"/>
  <c r="G80" i="8"/>
  <c r="F80" i="8"/>
  <c r="C80" i="8" s="1"/>
  <c r="E80" i="8"/>
  <c r="D80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H44" i="8"/>
  <c r="G44" i="8"/>
  <c r="F44" i="8"/>
  <c r="C44" i="8" s="1"/>
  <c r="E44" i="8"/>
  <c r="D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H13" i="8"/>
  <c r="G13" i="8"/>
  <c r="F13" i="8"/>
  <c r="C13" i="8" s="1"/>
  <c r="E13" i="8"/>
  <c r="D13" i="8"/>
  <c r="A5" i="8"/>
  <c r="A4" i="8"/>
  <c r="A3" i="8"/>
  <c r="A2" i="8"/>
  <c r="E552" i="7" l="1"/>
  <c r="D552" i="7"/>
  <c r="C552" i="7" s="1"/>
  <c r="C551" i="7"/>
  <c r="C550" i="7"/>
  <c r="C549" i="7"/>
  <c r="C548" i="7"/>
  <c r="C547" i="7"/>
  <c r="C546" i="7"/>
  <c r="E544" i="7"/>
  <c r="D544" i="7"/>
  <c r="C544" i="7"/>
  <c r="C543" i="7"/>
  <c r="C542" i="7"/>
  <c r="C541" i="7"/>
  <c r="C540" i="7"/>
  <c r="C539" i="7"/>
  <c r="C538" i="7"/>
  <c r="C533" i="7"/>
  <c r="C532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H341" i="7"/>
  <c r="G341" i="7"/>
  <c r="F341" i="7"/>
  <c r="E341" i="7"/>
  <c r="D341" i="7"/>
  <c r="C341" i="7"/>
  <c r="C340" i="7"/>
  <c r="C339" i="7"/>
  <c r="C338" i="7"/>
  <c r="C337" i="7"/>
  <c r="C336" i="7"/>
  <c r="C335" i="7"/>
  <c r="C334" i="7"/>
  <c r="C333" i="7"/>
  <c r="H332" i="7"/>
  <c r="G332" i="7"/>
  <c r="F332" i="7"/>
  <c r="E332" i="7"/>
  <c r="C332" i="7" s="1"/>
  <c r="D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H315" i="7"/>
  <c r="G315" i="7"/>
  <c r="F315" i="7"/>
  <c r="E315" i="7"/>
  <c r="D315" i="7"/>
  <c r="C315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H292" i="7"/>
  <c r="G292" i="7"/>
  <c r="F292" i="7"/>
  <c r="E292" i="7"/>
  <c r="D292" i="7"/>
  <c r="C292" i="7" s="1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H252" i="7"/>
  <c r="G252" i="7"/>
  <c r="F252" i="7"/>
  <c r="E252" i="7"/>
  <c r="D252" i="7"/>
  <c r="C252" i="7" s="1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H181" i="7"/>
  <c r="G181" i="7"/>
  <c r="F181" i="7"/>
  <c r="E181" i="7"/>
  <c r="D181" i="7"/>
  <c r="C181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H164" i="7"/>
  <c r="G164" i="7"/>
  <c r="F164" i="7"/>
  <c r="E164" i="7"/>
  <c r="D164" i="7"/>
  <c r="C164" i="7" s="1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H122" i="7"/>
  <c r="G122" i="7"/>
  <c r="F122" i="7"/>
  <c r="E122" i="7"/>
  <c r="D122" i="7"/>
  <c r="C122" i="7" s="1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H80" i="7"/>
  <c r="G80" i="7"/>
  <c r="F80" i="7"/>
  <c r="E80" i="7"/>
  <c r="D80" i="7"/>
  <c r="C80" i="7" s="1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H44" i="7"/>
  <c r="G44" i="7"/>
  <c r="F44" i="7"/>
  <c r="E44" i="7"/>
  <c r="D44" i="7"/>
  <c r="C44" i="7" s="1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H13" i="7"/>
  <c r="G13" i="7"/>
  <c r="F13" i="7"/>
  <c r="E13" i="7"/>
  <c r="D13" i="7"/>
  <c r="C13" i="7" s="1"/>
  <c r="A5" i="7"/>
  <c r="A4" i="7"/>
  <c r="A3" i="7"/>
  <c r="A2" i="7"/>
  <c r="E552" i="6" l="1"/>
  <c r="D552" i="6"/>
  <c r="C552" i="6"/>
  <c r="C551" i="6"/>
  <c r="C550" i="6"/>
  <c r="C549" i="6"/>
  <c r="C548" i="6"/>
  <c r="C547" i="6"/>
  <c r="C546" i="6"/>
  <c r="E544" i="6"/>
  <c r="D544" i="6"/>
  <c r="C544" i="6"/>
  <c r="C543" i="6"/>
  <c r="C542" i="6"/>
  <c r="C541" i="6"/>
  <c r="C540" i="6"/>
  <c r="C539" i="6"/>
  <c r="C538" i="6"/>
  <c r="C533" i="6"/>
  <c r="C532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H341" i="6"/>
  <c r="G341" i="6"/>
  <c r="F341" i="6"/>
  <c r="E341" i="6"/>
  <c r="D341" i="6"/>
  <c r="C341" i="6"/>
  <c r="C340" i="6"/>
  <c r="C339" i="6"/>
  <c r="C338" i="6"/>
  <c r="C337" i="6"/>
  <c r="C336" i="6"/>
  <c r="C335" i="6"/>
  <c r="C334" i="6"/>
  <c r="C333" i="6"/>
  <c r="H332" i="6"/>
  <c r="G332" i="6"/>
  <c r="F332" i="6"/>
  <c r="E332" i="6"/>
  <c r="C332" i="6" s="1"/>
  <c r="D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H315" i="6"/>
  <c r="G315" i="6"/>
  <c r="F315" i="6"/>
  <c r="E315" i="6"/>
  <c r="D315" i="6"/>
  <c r="C315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H292" i="6"/>
  <c r="G292" i="6"/>
  <c r="F292" i="6"/>
  <c r="C292" i="6" s="1"/>
  <c r="E292" i="6"/>
  <c r="D292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H252" i="6"/>
  <c r="G252" i="6"/>
  <c r="F252" i="6"/>
  <c r="C252" i="6" s="1"/>
  <c r="E252" i="6"/>
  <c r="D252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H181" i="6"/>
  <c r="G181" i="6"/>
  <c r="F181" i="6"/>
  <c r="E181" i="6"/>
  <c r="D181" i="6"/>
  <c r="C181" i="6" s="1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H164" i="6"/>
  <c r="G164" i="6"/>
  <c r="F164" i="6"/>
  <c r="C164" i="6" s="1"/>
  <c r="E164" i="6"/>
  <c r="D164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H122" i="6"/>
  <c r="G122" i="6"/>
  <c r="F122" i="6"/>
  <c r="E122" i="6"/>
  <c r="D122" i="6"/>
  <c r="C122" i="6" s="1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H80" i="6"/>
  <c r="G80" i="6"/>
  <c r="F80" i="6"/>
  <c r="C80" i="6" s="1"/>
  <c r="E80" i="6"/>
  <c r="D80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H44" i="6"/>
  <c r="G44" i="6"/>
  <c r="F44" i="6"/>
  <c r="C44" i="6" s="1"/>
  <c r="E44" i="6"/>
  <c r="D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H13" i="6"/>
  <c r="G13" i="6"/>
  <c r="F13" i="6"/>
  <c r="C13" i="6" s="1"/>
  <c r="E13" i="6"/>
  <c r="D13" i="6"/>
  <c r="A5" i="6"/>
  <c r="A4" i="6"/>
  <c r="A3" i="6"/>
  <c r="A2" i="6"/>
  <c r="E552" i="5" l="1"/>
  <c r="D552" i="5"/>
  <c r="C552" i="5" s="1"/>
  <c r="C551" i="5"/>
  <c r="C550" i="5"/>
  <c r="C549" i="5"/>
  <c r="C548" i="5"/>
  <c r="C547" i="5"/>
  <c r="C546" i="5"/>
  <c r="E544" i="5"/>
  <c r="D544" i="5"/>
  <c r="C544" i="5"/>
  <c r="C543" i="5"/>
  <c r="C542" i="5"/>
  <c r="C541" i="5"/>
  <c r="C540" i="5"/>
  <c r="C539" i="5"/>
  <c r="C538" i="5"/>
  <c r="C533" i="5"/>
  <c r="C532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H341" i="5"/>
  <c r="G341" i="5"/>
  <c r="F341" i="5"/>
  <c r="E341" i="5"/>
  <c r="D341" i="5"/>
  <c r="C341" i="5"/>
  <c r="C340" i="5"/>
  <c r="C339" i="5"/>
  <c r="C338" i="5"/>
  <c r="C337" i="5"/>
  <c r="C336" i="5"/>
  <c r="C335" i="5"/>
  <c r="C334" i="5"/>
  <c r="C333" i="5"/>
  <c r="H332" i="5"/>
  <c r="G332" i="5"/>
  <c r="F332" i="5"/>
  <c r="E332" i="5"/>
  <c r="C332" i="5" s="1"/>
  <c r="D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H315" i="5"/>
  <c r="G315" i="5"/>
  <c r="F315" i="5"/>
  <c r="E315" i="5"/>
  <c r="D315" i="5"/>
  <c r="C315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H292" i="5"/>
  <c r="G292" i="5"/>
  <c r="F292" i="5"/>
  <c r="E292" i="5"/>
  <c r="D292" i="5"/>
  <c r="C292" i="5" s="1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H252" i="5"/>
  <c r="G252" i="5"/>
  <c r="F252" i="5"/>
  <c r="E252" i="5"/>
  <c r="D252" i="5"/>
  <c r="C252" i="5" s="1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H181" i="5"/>
  <c r="G181" i="5"/>
  <c r="F181" i="5"/>
  <c r="E181" i="5"/>
  <c r="C181" i="5" s="1"/>
  <c r="D181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H164" i="5"/>
  <c r="G164" i="5"/>
  <c r="F164" i="5"/>
  <c r="E164" i="5"/>
  <c r="D164" i="5"/>
  <c r="C164" i="5" s="1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H122" i="5"/>
  <c r="G122" i="5"/>
  <c r="F122" i="5"/>
  <c r="E122" i="5"/>
  <c r="D122" i="5"/>
  <c r="C122" i="5" s="1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H80" i="5"/>
  <c r="G80" i="5"/>
  <c r="F80" i="5"/>
  <c r="E80" i="5"/>
  <c r="D80" i="5"/>
  <c r="C80" i="5" s="1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H44" i="5"/>
  <c r="G44" i="5"/>
  <c r="F44" i="5"/>
  <c r="E44" i="5"/>
  <c r="D44" i="5"/>
  <c r="C44" i="5" s="1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H13" i="5"/>
  <c r="G13" i="5"/>
  <c r="F13" i="5"/>
  <c r="E13" i="5"/>
  <c r="D13" i="5"/>
  <c r="C13" i="5" s="1"/>
  <c r="A5" i="5"/>
  <c r="A4" i="5"/>
  <c r="A3" i="5"/>
  <c r="A2" i="5"/>
  <c r="E482" i="4" l="1"/>
  <c r="D482" i="4"/>
  <c r="C482" i="4"/>
  <c r="C481" i="4"/>
  <c r="C480" i="4"/>
  <c r="C479" i="4"/>
  <c r="C478" i="4"/>
  <c r="C477" i="4"/>
  <c r="C476" i="4"/>
  <c r="E474" i="4"/>
  <c r="D474" i="4"/>
  <c r="C474" i="4"/>
  <c r="C473" i="4"/>
  <c r="C472" i="4"/>
  <c r="C471" i="4"/>
  <c r="C470" i="4"/>
  <c r="C469" i="4"/>
  <c r="C468" i="4"/>
  <c r="C463" i="4"/>
  <c r="C462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H341" i="4"/>
  <c r="G341" i="4"/>
  <c r="F341" i="4"/>
  <c r="E341" i="4"/>
  <c r="D341" i="4"/>
  <c r="C341" i="4" s="1"/>
  <c r="C340" i="4"/>
  <c r="C339" i="4"/>
  <c r="C338" i="4"/>
  <c r="C337" i="4"/>
  <c r="C336" i="4"/>
  <c r="C335" i="4"/>
  <c r="C334" i="4"/>
  <c r="C333" i="4"/>
  <c r="H332" i="4"/>
  <c r="G332" i="4"/>
  <c r="F332" i="4"/>
  <c r="E332" i="4"/>
  <c r="D332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H315" i="4"/>
  <c r="G315" i="4"/>
  <c r="F315" i="4"/>
  <c r="E315" i="4"/>
  <c r="D315" i="4"/>
  <c r="C315" i="4" s="1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H292" i="4"/>
  <c r="G292" i="4"/>
  <c r="F292" i="4"/>
  <c r="E292" i="4"/>
  <c r="D292" i="4"/>
  <c r="C292" i="4" s="1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H252" i="4"/>
  <c r="G252" i="4"/>
  <c r="F252" i="4"/>
  <c r="E252" i="4"/>
  <c r="D252" i="4"/>
  <c r="C252" i="4" s="1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H181" i="4"/>
  <c r="G181" i="4"/>
  <c r="F181" i="4"/>
  <c r="E181" i="4"/>
  <c r="D181" i="4"/>
  <c r="C181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H164" i="4"/>
  <c r="G164" i="4"/>
  <c r="F164" i="4"/>
  <c r="E164" i="4"/>
  <c r="D164" i="4"/>
  <c r="C164" i="4" s="1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H122" i="4"/>
  <c r="G122" i="4"/>
  <c r="F122" i="4"/>
  <c r="C122" i="4" s="1"/>
  <c r="E122" i="4"/>
  <c r="D122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H80" i="4"/>
  <c r="G80" i="4"/>
  <c r="F80" i="4"/>
  <c r="E80" i="4"/>
  <c r="D80" i="4"/>
  <c r="C80" i="4" s="1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H44" i="4"/>
  <c r="G44" i="4"/>
  <c r="F44" i="4"/>
  <c r="E44" i="4"/>
  <c r="D44" i="4"/>
  <c r="C44" i="4" s="1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H13" i="4"/>
  <c r="G13" i="4"/>
  <c r="F13" i="4"/>
  <c r="E13" i="4"/>
  <c r="D13" i="4"/>
  <c r="C13" i="4" s="1"/>
  <c r="A5" i="4"/>
  <c r="A4" i="4"/>
  <c r="A3" i="4"/>
  <c r="A2" i="4"/>
  <c r="E482" i="3" l="1"/>
  <c r="D482" i="3"/>
  <c r="C482" i="3"/>
  <c r="C481" i="3"/>
  <c r="C480" i="3"/>
  <c r="C479" i="3"/>
  <c r="C478" i="3"/>
  <c r="C477" i="3"/>
  <c r="C476" i="3"/>
  <c r="E474" i="3"/>
  <c r="D474" i="3"/>
  <c r="C474" i="3"/>
  <c r="C473" i="3"/>
  <c r="C472" i="3"/>
  <c r="C471" i="3"/>
  <c r="C470" i="3"/>
  <c r="C469" i="3"/>
  <c r="C468" i="3"/>
  <c r="C463" i="3"/>
  <c r="C462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H341" i="3"/>
  <c r="G341" i="3"/>
  <c r="F341" i="3"/>
  <c r="E341" i="3"/>
  <c r="D341" i="3"/>
  <c r="C341" i="3" s="1"/>
  <c r="C340" i="3"/>
  <c r="C339" i="3"/>
  <c r="C338" i="3"/>
  <c r="C337" i="3"/>
  <c r="C336" i="3"/>
  <c r="C335" i="3"/>
  <c r="C334" i="3"/>
  <c r="C333" i="3"/>
  <c r="H332" i="3"/>
  <c r="G332" i="3"/>
  <c r="F332" i="3"/>
  <c r="E332" i="3"/>
  <c r="D332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H315" i="3"/>
  <c r="G315" i="3"/>
  <c r="F315" i="3"/>
  <c r="E315" i="3"/>
  <c r="D315" i="3"/>
  <c r="C315" i="3" s="1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H292" i="3"/>
  <c r="G292" i="3"/>
  <c r="F292" i="3"/>
  <c r="E292" i="3"/>
  <c r="D292" i="3"/>
  <c r="C292" i="3" s="1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H252" i="3"/>
  <c r="G252" i="3"/>
  <c r="F252" i="3"/>
  <c r="E252" i="3"/>
  <c r="D252" i="3"/>
  <c r="C252" i="3" s="1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H181" i="3"/>
  <c r="G181" i="3"/>
  <c r="F181" i="3"/>
  <c r="E181" i="3"/>
  <c r="D181" i="3"/>
  <c r="C181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H164" i="3"/>
  <c r="G164" i="3"/>
  <c r="F164" i="3"/>
  <c r="E164" i="3"/>
  <c r="D164" i="3"/>
  <c r="C164" i="3" s="1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H122" i="3"/>
  <c r="G122" i="3"/>
  <c r="F122" i="3"/>
  <c r="C122" i="3" s="1"/>
  <c r="E122" i="3"/>
  <c r="D122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H80" i="3"/>
  <c r="G80" i="3"/>
  <c r="F80" i="3"/>
  <c r="E80" i="3"/>
  <c r="D80" i="3"/>
  <c r="C80" i="3" s="1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H44" i="3"/>
  <c r="G44" i="3"/>
  <c r="F44" i="3"/>
  <c r="E44" i="3"/>
  <c r="D44" i="3"/>
  <c r="C44" i="3" s="1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H13" i="3"/>
  <c r="G13" i="3"/>
  <c r="F13" i="3"/>
  <c r="E13" i="3"/>
  <c r="D13" i="3"/>
  <c r="C13" i="3" s="1"/>
  <c r="A5" i="3"/>
  <c r="A4" i="3"/>
  <c r="A3" i="3"/>
  <c r="A2" i="3"/>
  <c r="E482" i="1"/>
  <c r="D482" i="1"/>
  <c r="C482" i="1"/>
  <c r="C481" i="1"/>
  <c r="C480" i="1"/>
  <c r="C479" i="1"/>
  <c r="C478" i="1"/>
  <c r="C477" i="1"/>
  <c r="C476" i="1"/>
  <c r="E474" i="1"/>
  <c r="D474" i="1"/>
  <c r="C474" i="1"/>
  <c r="C473" i="1"/>
  <c r="C472" i="1"/>
  <c r="C471" i="1"/>
  <c r="C470" i="1"/>
  <c r="C469" i="1"/>
  <c r="C468" i="1"/>
  <c r="C463" i="1"/>
  <c r="C462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H341" i="1"/>
  <c r="G341" i="1"/>
  <c r="F341" i="1"/>
  <c r="E341" i="1"/>
  <c r="D341" i="1"/>
  <c r="C341" i="1"/>
  <c r="C340" i="1"/>
  <c r="C339" i="1"/>
  <c r="C338" i="1"/>
  <c r="C337" i="1"/>
  <c r="C336" i="1"/>
  <c r="C335" i="1"/>
  <c r="C334" i="1"/>
  <c r="C333" i="1"/>
  <c r="H332" i="1"/>
  <c r="G332" i="1"/>
  <c r="F332" i="1"/>
  <c r="E332" i="1"/>
  <c r="D332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H315" i="1"/>
  <c r="G315" i="1"/>
  <c r="F315" i="1"/>
  <c r="E315" i="1"/>
  <c r="D315" i="1"/>
  <c r="C315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H292" i="1"/>
  <c r="G292" i="1"/>
  <c r="F292" i="1"/>
  <c r="E292" i="1"/>
  <c r="D292" i="1"/>
  <c r="C292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H252" i="1"/>
  <c r="G252" i="1"/>
  <c r="F252" i="1"/>
  <c r="E252" i="1"/>
  <c r="D252" i="1"/>
  <c r="C252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H181" i="1"/>
  <c r="G181" i="1"/>
  <c r="F181" i="1"/>
  <c r="E181" i="1"/>
  <c r="D181" i="1"/>
  <c r="C181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H164" i="1"/>
  <c r="G164" i="1"/>
  <c r="F164" i="1"/>
  <c r="E164" i="1"/>
  <c r="D164" i="1"/>
  <c r="C164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H122" i="1"/>
  <c r="G122" i="1"/>
  <c r="F122" i="1"/>
  <c r="E122" i="1"/>
  <c r="D122" i="1"/>
  <c r="C122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H80" i="1"/>
  <c r="G80" i="1"/>
  <c r="F80" i="1"/>
  <c r="E80" i="1"/>
  <c r="D80" i="1"/>
  <c r="C80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H44" i="1"/>
  <c r="G44" i="1"/>
  <c r="F44" i="1"/>
  <c r="E44" i="1"/>
  <c r="D44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H13" i="1"/>
  <c r="G13" i="1"/>
  <c r="F13" i="1"/>
  <c r="E13" i="1"/>
  <c r="D13" i="1"/>
  <c r="C13" i="1"/>
  <c r="A5" i="1"/>
  <c r="A4" i="1"/>
  <c r="A3" i="1"/>
  <c r="A2" i="1"/>
  <c r="E481" i="2" l="1"/>
  <c r="D481" i="2"/>
  <c r="E480" i="2"/>
  <c r="D480" i="2"/>
  <c r="E479" i="2"/>
  <c r="D479" i="2"/>
  <c r="E478" i="2"/>
  <c r="D478" i="2"/>
  <c r="E477" i="2"/>
  <c r="D477" i="2"/>
  <c r="E476" i="2"/>
  <c r="D476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3" i="2"/>
  <c r="D463" i="2"/>
  <c r="E462" i="2"/>
  <c r="D462" i="2"/>
  <c r="H457" i="2"/>
  <c r="G457" i="2"/>
  <c r="F457" i="2"/>
  <c r="E457" i="2"/>
  <c r="D457" i="2"/>
  <c r="H456" i="2"/>
  <c r="G456" i="2"/>
  <c r="F456" i="2"/>
  <c r="E456" i="2"/>
  <c r="D456" i="2"/>
  <c r="H455" i="2"/>
  <c r="G455" i="2"/>
  <c r="F455" i="2"/>
  <c r="E455" i="2"/>
  <c r="D455" i="2"/>
  <c r="H454" i="2"/>
  <c r="G454" i="2"/>
  <c r="F454" i="2"/>
  <c r="E454" i="2"/>
  <c r="D454" i="2"/>
  <c r="H453" i="2"/>
  <c r="G453" i="2"/>
  <c r="F453" i="2"/>
  <c r="E453" i="2"/>
  <c r="D453" i="2"/>
  <c r="H452" i="2"/>
  <c r="G452" i="2"/>
  <c r="F452" i="2"/>
  <c r="E452" i="2"/>
  <c r="D452" i="2"/>
  <c r="H451" i="2"/>
  <c r="G451" i="2"/>
  <c r="F451" i="2"/>
  <c r="E451" i="2"/>
  <c r="D451" i="2"/>
  <c r="H450" i="2"/>
  <c r="G450" i="2"/>
  <c r="F450" i="2"/>
  <c r="E450" i="2"/>
  <c r="D450" i="2"/>
  <c r="H449" i="2"/>
  <c r="G449" i="2"/>
  <c r="F449" i="2"/>
  <c r="E449" i="2"/>
  <c r="D449" i="2"/>
  <c r="H448" i="2"/>
  <c r="G448" i="2"/>
  <c r="F448" i="2"/>
  <c r="E448" i="2"/>
  <c r="D448" i="2"/>
  <c r="H447" i="2"/>
  <c r="G447" i="2"/>
  <c r="F447" i="2"/>
  <c r="E447" i="2"/>
  <c r="D447" i="2"/>
  <c r="H446" i="2"/>
  <c r="G446" i="2"/>
  <c r="F446" i="2"/>
  <c r="E446" i="2"/>
  <c r="D446" i="2"/>
  <c r="H445" i="2"/>
  <c r="G445" i="2"/>
  <c r="F445" i="2"/>
  <c r="E445" i="2"/>
  <c r="D445" i="2"/>
  <c r="H444" i="2"/>
  <c r="G444" i="2"/>
  <c r="F444" i="2"/>
  <c r="E444" i="2"/>
  <c r="D444" i="2"/>
  <c r="H443" i="2"/>
  <c r="G443" i="2"/>
  <c r="F443" i="2"/>
  <c r="E443" i="2"/>
  <c r="D443" i="2"/>
  <c r="H442" i="2"/>
  <c r="G442" i="2"/>
  <c r="F442" i="2"/>
  <c r="E442" i="2"/>
  <c r="D442" i="2"/>
  <c r="H441" i="2"/>
  <c r="G441" i="2"/>
  <c r="F441" i="2"/>
  <c r="E441" i="2"/>
  <c r="D441" i="2"/>
  <c r="H440" i="2"/>
  <c r="G440" i="2"/>
  <c r="F440" i="2"/>
  <c r="E440" i="2"/>
  <c r="D440" i="2"/>
  <c r="H439" i="2"/>
  <c r="G439" i="2"/>
  <c r="F439" i="2"/>
  <c r="E439" i="2"/>
  <c r="D439" i="2"/>
  <c r="H438" i="2"/>
  <c r="G438" i="2"/>
  <c r="F438" i="2"/>
  <c r="E438" i="2"/>
  <c r="D438" i="2"/>
  <c r="H437" i="2"/>
  <c r="G437" i="2"/>
  <c r="F437" i="2"/>
  <c r="E437" i="2"/>
  <c r="D437" i="2"/>
  <c r="H436" i="2"/>
  <c r="G436" i="2"/>
  <c r="F436" i="2"/>
  <c r="E436" i="2"/>
  <c r="D436" i="2"/>
  <c r="H435" i="2"/>
  <c r="G435" i="2"/>
  <c r="F435" i="2"/>
  <c r="E435" i="2"/>
  <c r="D435" i="2"/>
  <c r="H434" i="2"/>
  <c r="G434" i="2"/>
  <c r="F434" i="2"/>
  <c r="E434" i="2"/>
  <c r="D434" i="2"/>
  <c r="H433" i="2"/>
  <c r="G433" i="2"/>
  <c r="F433" i="2"/>
  <c r="E433" i="2"/>
  <c r="D433" i="2"/>
  <c r="H432" i="2"/>
  <c r="G432" i="2"/>
  <c r="F432" i="2"/>
  <c r="E432" i="2"/>
  <c r="D432" i="2"/>
  <c r="H431" i="2"/>
  <c r="G431" i="2"/>
  <c r="F431" i="2"/>
  <c r="E431" i="2"/>
  <c r="D431" i="2"/>
  <c r="H430" i="2"/>
  <c r="G430" i="2"/>
  <c r="F430" i="2"/>
  <c r="E430" i="2"/>
  <c r="D430" i="2"/>
  <c r="H429" i="2"/>
  <c r="G429" i="2"/>
  <c r="F429" i="2"/>
  <c r="E429" i="2"/>
  <c r="D429" i="2"/>
  <c r="H428" i="2"/>
  <c r="G428" i="2"/>
  <c r="F428" i="2"/>
  <c r="E428" i="2"/>
  <c r="D428" i="2"/>
  <c r="H427" i="2"/>
  <c r="G427" i="2"/>
  <c r="F427" i="2"/>
  <c r="E427" i="2"/>
  <c r="D427" i="2"/>
  <c r="H426" i="2"/>
  <c r="G426" i="2"/>
  <c r="F426" i="2"/>
  <c r="E426" i="2"/>
  <c r="D426" i="2"/>
  <c r="H425" i="2"/>
  <c r="G425" i="2"/>
  <c r="F425" i="2"/>
  <c r="E425" i="2"/>
  <c r="D425" i="2"/>
  <c r="H424" i="2"/>
  <c r="G424" i="2"/>
  <c r="F424" i="2"/>
  <c r="E424" i="2"/>
  <c r="D424" i="2"/>
  <c r="H423" i="2"/>
  <c r="G423" i="2"/>
  <c r="F423" i="2"/>
  <c r="E423" i="2"/>
  <c r="D423" i="2"/>
  <c r="H422" i="2"/>
  <c r="G422" i="2"/>
  <c r="F422" i="2"/>
  <c r="E422" i="2"/>
  <c r="D422" i="2"/>
  <c r="H421" i="2"/>
  <c r="G421" i="2"/>
  <c r="F421" i="2"/>
  <c r="E421" i="2"/>
  <c r="D421" i="2"/>
  <c r="H420" i="2"/>
  <c r="G420" i="2"/>
  <c r="F420" i="2"/>
  <c r="E420" i="2"/>
  <c r="D420" i="2"/>
  <c r="H419" i="2"/>
  <c r="G419" i="2"/>
  <c r="F419" i="2"/>
  <c r="E419" i="2"/>
  <c r="D419" i="2"/>
  <c r="H418" i="2"/>
  <c r="G418" i="2"/>
  <c r="F418" i="2"/>
  <c r="E418" i="2"/>
  <c r="D418" i="2"/>
  <c r="H417" i="2"/>
  <c r="G417" i="2"/>
  <c r="F417" i="2"/>
  <c r="E417" i="2"/>
  <c r="D417" i="2"/>
  <c r="H416" i="2"/>
  <c r="G416" i="2"/>
  <c r="F416" i="2"/>
  <c r="E416" i="2"/>
  <c r="D416" i="2"/>
  <c r="H415" i="2"/>
  <c r="G415" i="2"/>
  <c r="F415" i="2"/>
  <c r="E415" i="2"/>
  <c r="D415" i="2"/>
  <c r="H414" i="2"/>
  <c r="G414" i="2"/>
  <c r="F414" i="2"/>
  <c r="E414" i="2"/>
  <c r="D414" i="2"/>
  <c r="H413" i="2"/>
  <c r="G413" i="2"/>
  <c r="F413" i="2"/>
  <c r="E413" i="2"/>
  <c r="D413" i="2"/>
  <c r="H412" i="2"/>
  <c r="G412" i="2"/>
  <c r="F412" i="2"/>
  <c r="E412" i="2"/>
  <c r="D412" i="2"/>
  <c r="H411" i="2"/>
  <c r="G411" i="2"/>
  <c r="F411" i="2"/>
  <c r="E411" i="2"/>
  <c r="D411" i="2"/>
  <c r="H410" i="2"/>
  <c r="G410" i="2"/>
  <c r="F410" i="2"/>
  <c r="E410" i="2"/>
  <c r="D410" i="2"/>
  <c r="H409" i="2"/>
  <c r="G409" i="2"/>
  <c r="F409" i="2"/>
  <c r="E409" i="2"/>
  <c r="D409" i="2"/>
  <c r="H408" i="2"/>
  <c r="G408" i="2"/>
  <c r="F408" i="2"/>
  <c r="E408" i="2"/>
  <c r="D408" i="2"/>
  <c r="H407" i="2"/>
  <c r="G407" i="2"/>
  <c r="F407" i="2"/>
  <c r="E407" i="2"/>
  <c r="D407" i="2"/>
  <c r="H406" i="2"/>
  <c r="G406" i="2"/>
  <c r="F406" i="2"/>
  <c r="E406" i="2"/>
  <c r="D406" i="2"/>
  <c r="H405" i="2"/>
  <c r="G405" i="2"/>
  <c r="F405" i="2"/>
  <c r="E405" i="2"/>
  <c r="D405" i="2"/>
  <c r="H404" i="2"/>
  <c r="G404" i="2"/>
  <c r="F404" i="2"/>
  <c r="E404" i="2"/>
  <c r="D404" i="2"/>
  <c r="H403" i="2"/>
  <c r="G403" i="2"/>
  <c r="F403" i="2"/>
  <c r="E403" i="2"/>
  <c r="D403" i="2"/>
  <c r="H402" i="2"/>
  <c r="G402" i="2"/>
  <c r="F402" i="2"/>
  <c r="E402" i="2"/>
  <c r="D402" i="2"/>
  <c r="H401" i="2"/>
  <c r="G401" i="2"/>
  <c r="F401" i="2"/>
  <c r="E401" i="2"/>
  <c r="D401" i="2"/>
  <c r="H400" i="2"/>
  <c r="G400" i="2"/>
  <c r="F400" i="2"/>
  <c r="E400" i="2"/>
  <c r="D400" i="2"/>
  <c r="H399" i="2"/>
  <c r="G399" i="2"/>
  <c r="F399" i="2"/>
  <c r="E399" i="2"/>
  <c r="D399" i="2"/>
  <c r="H398" i="2"/>
  <c r="G398" i="2"/>
  <c r="F398" i="2"/>
  <c r="E398" i="2"/>
  <c r="D398" i="2"/>
  <c r="H397" i="2"/>
  <c r="G397" i="2"/>
  <c r="F397" i="2"/>
  <c r="E397" i="2"/>
  <c r="D397" i="2"/>
  <c r="H396" i="2"/>
  <c r="G396" i="2"/>
  <c r="F396" i="2"/>
  <c r="E396" i="2"/>
  <c r="D396" i="2"/>
  <c r="H395" i="2"/>
  <c r="G395" i="2"/>
  <c r="F395" i="2"/>
  <c r="E395" i="2"/>
  <c r="D395" i="2"/>
  <c r="H394" i="2"/>
  <c r="G394" i="2"/>
  <c r="F394" i="2"/>
  <c r="E394" i="2"/>
  <c r="D394" i="2"/>
  <c r="H393" i="2"/>
  <c r="G393" i="2"/>
  <c r="F393" i="2"/>
  <c r="E393" i="2"/>
  <c r="D393" i="2"/>
  <c r="H392" i="2"/>
  <c r="G392" i="2"/>
  <c r="F392" i="2"/>
  <c r="E392" i="2"/>
  <c r="D392" i="2"/>
  <c r="H391" i="2"/>
  <c r="G391" i="2"/>
  <c r="F391" i="2"/>
  <c r="E391" i="2"/>
  <c r="D391" i="2"/>
  <c r="H390" i="2"/>
  <c r="G390" i="2"/>
  <c r="F390" i="2"/>
  <c r="E390" i="2"/>
  <c r="D390" i="2"/>
  <c r="H389" i="2"/>
  <c r="G389" i="2"/>
  <c r="F389" i="2"/>
  <c r="E389" i="2"/>
  <c r="D389" i="2"/>
  <c r="H388" i="2"/>
  <c r="G388" i="2"/>
  <c r="F388" i="2"/>
  <c r="E388" i="2"/>
  <c r="D388" i="2"/>
  <c r="H387" i="2"/>
  <c r="G387" i="2"/>
  <c r="F387" i="2"/>
  <c r="E387" i="2"/>
  <c r="D387" i="2"/>
  <c r="H386" i="2"/>
  <c r="G386" i="2"/>
  <c r="F386" i="2"/>
  <c r="E386" i="2"/>
  <c r="D386" i="2"/>
  <c r="H385" i="2"/>
  <c r="G385" i="2"/>
  <c r="F385" i="2"/>
  <c r="E385" i="2"/>
  <c r="D385" i="2"/>
  <c r="H384" i="2"/>
  <c r="G384" i="2"/>
  <c r="F384" i="2"/>
  <c r="E384" i="2"/>
  <c r="D384" i="2"/>
  <c r="H383" i="2"/>
  <c r="G383" i="2"/>
  <c r="F383" i="2"/>
  <c r="E383" i="2"/>
  <c r="D383" i="2"/>
  <c r="H382" i="2"/>
  <c r="G382" i="2"/>
  <c r="F382" i="2"/>
  <c r="E382" i="2"/>
  <c r="D382" i="2"/>
  <c r="H381" i="2"/>
  <c r="G381" i="2"/>
  <c r="F381" i="2"/>
  <c r="E381" i="2"/>
  <c r="D381" i="2"/>
  <c r="H380" i="2"/>
  <c r="G380" i="2"/>
  <c r="F380" i="2"/>
  <c r="E380" i="2"/>
  <c r="D380" i="2"/>
  <c r="H379" i="2"/>
  <c r="G379" i="2"/>
  <c r="F379" i="2"/>
  <c r="E379" i="2"/>
  <c r="D379" i="2"/>
  <c r="H378" i="2"/>
  <c r="G378" i="2"/>
  <c r="F378" i="2"/>
  <c r="E378" i="2"/>
  <c r="D378" i="2"/>
  <c r="H377" i="2"/>
  <c r="G377" i="2"/>
  <c r="F377" i="2"/>
  <c r="E377" i="2"/>
  <c r="D377" i="2"/>
  <c r="H376" i="2"/>
  <c r="G376" i="2"/>
  <c r="F376" i="2"/>
  <c r="E376" i="2"/>
  <c r="D376" i="2"/>
  <c r="H375" i="2"/>
  <c r="G375" i="2"/>
  <c r="F375" i="2"/>
  <c r="E375" i="2"/>
  <c r="D375" i="2"/>
  <c r="H374" i="2"/>
  <c r="G374" i="2"/>
  <c r="F374" i="2"/>
  <c r="E374" i="2"/>
  <c r="D374" i="2"/>
  <c r="H373" i="2"/>
  <c r="G373" i="2"/>
  <c r="F373" i="2"/>
  <c r="E373" i="2"/>
  <c r="D373" i="2"/>
  <c r="H372" i="2"/>
  <c r="G372" i="2"/>
  <c r="F372" i="2"/>
  <c r="E372" i="2"/>
  <c r="D372" i="2"/>
  <c r="H371" i="2"/>
  <c r="G371" i="2"/>
  <c r="F371" i="2"/>
  <c r="E371" i="2"/>
  <c r="D371" i="2"/>
  <c r="H370" i="2"/>
  <c r="G370" i="2"/>
  <c r="F370" i="2"/>
  <c r="E370" i="2"/>
  <c r="D370" i="2"/>
  <c r="H369" i="2"/>
  <c r="G369" i="2"/>
  <c r="F369" i="2"/>
  <c r="E369" i="2"/>
  <c r="D369" i="2"/>
  <c r="H368" i="2"/>
  <c r="G368" i="2"/>
  <c r="F368" i="2"/>
  <c r="E368" i="2"/>
  <c r="D368" i="2"/>
  <c r="H367" i="2"/>
  <c r="G367" i="2"/>
  <c r="F367" i="2"/>
  <c r="E367" i="2"/>
  <c r="D367" i="2"/>
  <c r="H366" i="2"/>
  <c r="G366" i="2"/>
  <c r="F366" i="2"/>
  <c r="E366" i="2"/>
  <c r="D366" i="2"/>
  <c r="H365" i="2"/>
  <c r="G365" i="2"/>
  <c r="F365" i="2"/>
  <c r="E365" i="2"/>
  <c r="D365" i="2"/>
  <c r="H364" i="2"/>
  <c r="G364" i="2"/>
  <c r="F364" i="2"/>
  <c r="E364" i="2"/>
  <c r="D364" i="2"/>
  <c r="H363" i="2"/>
  <c r="G363" i="2"/>
  <c r="F363" i="2"/>
  <c r="E363" i="2"/>
  <c r="D363" i="2"/>
  <c r="H362" i="2"/>
  <c r="G362" i="2"/>
  <c r="F362" i="2"/>
  <c r="E362" i="2"/>
  <c r="D362" i="2"/>
  <c r="H361" i="2"/>
  <c r="G361" i="2"/>
  <c r="F361" i="2"/>
  <c r="E361" i="2"/>
  <c r="D361" i="2"/>
  <c r="H360" i="2"/>
  <c r="G360" i="2"/>
  <c r="F360" i="2"/>
  <c r="E360" i="2"/>
  <c r="D360" i="2"/>
  <c r="H359" i="2"/>
  <c r="G359" i="2"/>
  <c r="F359" i="2"/>
  <c r="E359" i="2"/>
  <c r="D359" i="2"/>
  <c r="H358" i="2"/>
  <c r="G358" i="2"/>
  <c r="F358" i="2"/>
  <c r="E358" i="2"/>
  <c r="D358" i="2"/>
  <c r="H357" i="2"/>
  <c r="G357" i="2"/>
  <c r="F357" i="2"/>
  <c r="E357" i="2"/>
  <c r="D357" i="2"/>
  <c r="H356" i="2"/>
  <c r="G356" i="2"/>
  <c r="F356" i="2"/>
  <c r="E356" i="2"/>
  <c r="D356" i="2"/>
  <c r="H355" i="2"/>
  <c r="G355" i="2"/>
  <c r="F355" i="2"/>
  <c r="E355" i="2"/>
  <c r="D355" i="2"/>
  <c r="H354" i="2"/>
  <c r="G354" i="2"/>
  <c r="F354" i="2"/>
  <c r="E354" i="2"/>
  <c r="D354" i="2"/>
  <c r="H353" i="2"/>
  <c r="G353" i="2"/>
  <c r="F353" i="2"/>
  <c r="E353" i="2"/>
  <c r="D353" i="2"/>
  <c r="H352" i="2"/>
  <c r="G352" i="2"/>
  <c r="F352" i="2"/>
  <c r="E352" i="2"/>
  <c r="D352" i="2"/>
  <c r="H351" i="2"/>
  <c r="G351" i="2"/>
  <c r="F351" i="2"/>
  <c r="E351" i="2"/>
  <c r="D351" i="2"/>
  <c r="H350" i="2"/>
  <c r="G350" i="2"/>
  <c r="F350" i="2"/>
  <c r="E350" i="2"/>
  <c r="D350" i="2"/>
  <c r="H349" i="2"/>
  <c r="G349" i="2"/>
  <c r="F349" i="2"/>
  <c r="E349" i="2"/>
  <c r="D349" i="2"/>
  <c r="H348" i="2"/>
  <c r="G348" i="2"/>
  <c r="F348" i="2"/>
  <c r="E348" i="2"/>
  <c r="D348" i="2"/>
  <c r="H347" i="2"/>
  <c r="G347" i="2"/>
  <c r="F347" i="2"/>
  <c r="E347" i="2"/>
  <c r="D347" i="2"/>
  <c r="H346" i="2"/>
  <c r="G346" i="2"/>
  <c r="F346" i="2"/>
  <c r="E346" i="2"/>
  <c r="D346" i="2"/>
  <c r="H345" i="2"/>
  <c r="G345" i="2"/>
  <c r="F345" i="2"/>
  <c r="E345" i="2"/>
  <c r="D345" i="2"/>
  <c r="H344" i="2"/>
  <c r="G344" i="2"/>
  <c r="F344" i="2"/>
  <c r="E344" i="2"/>
  <c r="D344" i="2"/>
  <c r="H343" i="2"/>
  <c r="G343" i="2"/>
  <c r="F343" i="2"/>
  <c r="E343" i="2"/>
  <c r="D343" i="2"/>
  <c r="H342" i="2"/>
  <c r="G342" i="2"/>
  <c r="F342" i="2"/>
  <c r="E342" i="2"/>
  <c r="D342" i="2"/>
  <c r="H340" i="2"/>
  <c r="G340" i="2"/>
  <c r="F340" i="2"/>
  <c r="E340" i="2"/>
  <c r="D340" i="2"/>
  <c r="H339" i="2"/>
  <c r="G339" i="2"/>
  <c r="F339" i="2"/>
  <c r="E339" i="2"/>
  <c r="D339" i="2"/>
  <c r="H338" i="2"/>
  <c r="G338" i="2"/>
  <c r="F338" i="2"/>
  <c r="E338" i="2"/>
  <c r="D338" i="2"/>
  <c r="H337" i="2"/>
  <c r="G337" i="2"/>
  <c r="F337" i="2"/>
  <c r="E337" i="2"/>
  <c r="D337" i="2"/>
  <c r="H336" i="2"/>
  <c r="G336" i="2"/>
  <c r="F336" i="2"/>
  <c r="E336" i="2"/>
  <c r="D336" i="2"/>
  <c r="H335" i="2"/>
  <c r="G335" i="2"/>
  <c r="F335" i="2"/>
  <c r="E335" i="2"/>
  <c r="D335" i="2"/>
  <c r="H334" i="2"/>
  <c r="G334" i="2"/>
  <c r="F334" i="2"/>
  <c r="E334" i="2"/>
  <c r="D334" i="2"/>
  <c r="H333" i="2"/>
  <c r="G333" i="2"/>
  <c r="F333" i="2"/>
  <c r="E333" i="2"/>
  <c r="D333" i="2"/>
  <c r="H331" i="2"/>
  <c r="G331" i="2"/>
  <c r="F331" i="2"/>
  <c r="E331" i="2"/>
  <c r="D331" i="2"/>
  <c r="H330" i="2"/>
  <c r="G330" i="2"/>
  <c r="F330" i="2"/>
  <c r="E330" i="2"/>
  <c r="D330" i="2"/>
  <c r="H329" i="2"/>
  <c r="G329" i="2"/>
  <c r="F329" i="2"/>
  <c r="E329" i="2"/>
  <c r="D329" i="2"/>
  <c r="H328" i="2"/>
  <c r="G328" i="2"/>
  <c r="F328" i="2"/>
  <c r="E328" i="2"/>
  <c r="D328" i="2"/>
  <c r="H327" i="2"/>
  <c r="G327" i="2"/>
  <c r="F327" i="2"/>
  <c r="E327" i="2"/>
  <c r="D327" i="2"/>
  <c r="H326" i="2"/>
  <c r="G326" i="2"/>
  <c r="F326" i="2"/>
  <c r="E326" i="2"/>
  <c r="D326" i="2"/>
  <c r="H325" i="2"/>
  <c r="G325" i="2"/>
  <c r="F325" i="2"/>
  <c r="E325" i="2"/>
  <c r="D325" i="2"/>
  <c r="H324" i="2"/>
  <c r="G324" i="2"/>
  <c r="F324" i="2"/>
  <c r="E324" i="2"/>
  <c r="D324" i="2"/>
  <c r="H323" i="2"/>
  <c r="G323" i="2"/>
  <c r="F323" i="2"/>
  <c r="E323" i="2"/>
  <c r="D323" i="2"/>
  <c r="H322" i="2"/>
  <c r="G322" i="2"/>
  <c r="F322" i="2"/>
  <c r="E322" i="2"/>
  <c r="D322" i="2"/>
  <c r="H321" i="2"/>
  <c r="G321" i="2"/>
  <c r="F321" i="2"/>
  <c r="E321" i="2"/>
  <c r="D321" i="2"/>
  <c r="H320" i="2"/>
  <c r="G320" i="2"/>
  <c r="F320" i="2"/>
  <c r="E320" i="2"/>
  <c r="D320" i="2"/>
  <c r="H319" i="2"/>
  <c r="G319" i="2"/>
  <c r="F319" i="2"/>
  <c r="E319" i="2"/>
  <c r="D319" i="2"/>
  <c r="H318" i="2"/>
  <c r="G318" i="2"/>
  <c r="F318" i="2"/>
  <c r="E318" i="2"/>
  <c r="D318" i="2"/>
  <c r="H317" i="2"/>
  <c r="G317" i="2"/>
  <c r="F317" i="2"/>
  <c r="E317" i="2"/>
  <c r="D317" i="2"/>
  <c r="H316" i="2"/>
  <c r="G316" i="2"/>
  <c r="F316" i="2"/>
  <c r="E316" i="2"/>
  <c r="D316" i="2"/>
  <c r="H313" i="2"/>
  <c r="G313" i="2"/>
  <c r="F313" i="2"/>
  <c r="E313" i="2"/>
  <c r="D313" i="2"/>
  <c r="H312" i="2"/>
  <c r="G312" i="2"/>
  <c r="F312" i="2"/>
  <c r="E312" i="2"/>
  <c r="D312" i="2"/>
  <c r="H311" i="2"/>
  <c r="G311" i="2"/>
  <c r="F311" i="2"/>
  <c r="E311" i="2"/>
  <c r="D311" i="2"/>
  <c r="H310" i="2"/>
  <c r="G310" i="2"/>
  <c r="F310" i="2"/>
  <c r="E310" i="2"/>
  <c r="D310" i="2"/>
  <c r="H309" i="2"/>
  <c r="G309" i="2"/>
  <c r="F309" i="2"/>
  <c r="E309" i="2"/>
  <c r="D309" i="2"/>
  <c r="H308" i="2"/>
  <c r="G308" i="2"/>
  <c r="F308" i="2"/>
  <c r="E308" i="2"/>
  <c r="D308" i="2"/>
  <c r="H307" i="2"/>
  <c r="G307" i="2"/>
  <c r="F307" i="2"/>
  <c r="E307" i="2"/>
  <c r="D307" i="2"/>
  <c r="H306" i="2"/>
  <c r="G306" i="2"/>
  <c r="F306" i="2"/>
  <c r="E306" i="2"/>
  <c r="D306" i="2"/>
  <c r="H305" i="2"/>
  <c r="G305" i="2"/>
  <c r="F305" i="2"/>
  <c r="E305" i="2"/>
  <c r="D305" i="2"/>
  <c r="H304" i="2"/>
  <c r="G304" i="2"/>
  <c r="F304" i="2"/>
  <c r="E304" i="2"/>
  <c r="D304" i="2"/>
  <c r="H303" i="2"/>
  <c r="G303" i="2"/>
  <c r="F303" i="2"/>
  <c r="E303" i="2"/>
  <c r="D303" i="2"/>
  <c r="H302" i="2"/>
  <c r="G302" i="2"/>
  <c r="F302" i="2"/>
  <c r="E302" i="2"/>
  <c r="D302" i="2"/>
  <c r="H301" i="2"/>
  <c r="G301" i="2"/>
  <c r="F301" i="2"/>
  <c r="E301" i="2"/>
  <c r="D301" i="2"/>
  <c r="H300" i="2"/>
  <c r="G300" i="2"/>
  <c r="F300" i="2"/>
  <c r="E300" i="2"/>
  <c r="D300" i="2"/>
  <c r="H299" i="2"/>
  <c r="G299" i="2"/>
  <c r="F299" i="2"/>
  <c r="E299" i="2"/>
  <c r="D299" i="2"/>
  <c r="H298" i="2"/>
  <c r="G298" i="2"/>
  <c r="F298" i="2"/>
  <c r="E298" i="2"/>
  <c r="D298" i="2"/>
  <c r="H297" i="2"/>
  <c r="G297" i="2"/>
  <c r="F297" i="2"/>
  <c r="E297" i="2"/>
  <c r="D297" i="2"/>
  <c r="H296" i="2"/>
  <c r="G296" i="2"/>
  <c r="F296" i="2"/>
  <c r="E296" i="2"/>
  <c r="D296" i="2"/>
  <c r="H295" i="2"/>
  <c r="G295" i="2"/>
  <c r="F295" i="2"/>
  <c r="E295" i="2"/>
  <c r="D295" i="2"/>
  <c r="H294" i="2"/>
  <c r="G294" i="2"/>
  <c r="F294" i="2"/>
  <c r="E294" i="2"/>
  <c r="D294" i="2"/>
  <c r="H293" i="2"/>
  <c r="G293" i="2"/>
  <c r="F293" i="2"/>
  <c r="E293" i="2"/>
  <c r="D293" i="2"/>
  <c r="H290" i="2"/>
  <c r="G290" i="2"/>
  <c r="F290" i="2"/>
  <c r="E290" i="2"/>
  <c r="D290" i="2"/>
  <c r="H289" i="2"/>
  <c r="G289" i="2"/>
  <c r="F289" i="2"/>
  <c r="E289" i="2"/>
  <c r="D289" i="2"/>
  <c r="H288" i="2"/>
  <c r="G288" i="2"/>
  <c r="F288" i="2"/>
  <c r="E288" i="2"/>
  <c r="D288" i="2"/>
  <c r="H287" i="2"/>
  <c r="G287" i="2"/>
  <c r="F287" i="2"/>
  <c r="E287" i="2"/>
  <c r="D287" i="2"/>
  <c r="H286" i="2"/>
  <c r="G286" i="2"/>
  <c r="F286" i="2"/>
  <c r="E286" i="2"/>
  <c r="D286" i="2"/>
  <c r="H285" i="2"/>
  <c r="G285" i="2"/>
  <c r="F285" i="2"/>
  <c r="E285" i="2"/>
  <c r="D285" i="2"/>
  <c r="H284" i="2"/>
  <c r="G284" i="2"/>
  <c r="F284" i="2"/>
  <c r="E284" i="2"/>
  <c r="D284" i="2"/>
  <c r="H283" i="2"/>
  <c r="G283" i="2"/>
  <c r="F283" i="2"/>
  <c r="E283" i="2"/>
  <c r="D283" i="2"/>
  <c r="H282" i="2"/>
  <c r="G282" i="2"/>
  <c r="F282" i="2"/>
  <c r="E282" i="2"/>
  <c r="D282" i="2"/>
  <c r="H281" i="2"/>
  <c r="G281" i="2"/>
  <c r="F281" i="2"/>
  <c r="E281" i="2"/>
  <c r="D281" i="2"/>
  <c r="H280" i="2"/>
  <c r="G280" i="2"/>
  <c r="F280" i="2"/>
  <c r="E280" i="2"/>
  <c r="D280" i="2"/>
  <c r="H279" i="2"/>
  <c r="G279" i="2"/>
  <c r="F279" i="2"/>
  <c r="E279" i="2"/>
  <c r="D279" i="2"/>
  <c r="H278" i="2"/>
  <c r="G278" i="2"/>
  <c r="F278" i="2"/>
  <c r="E278" i="2"/>
  <c r="D278" i="2"/>
  <c r="H277" i="2"/>
  <c r="G277" i="2"/>
  <c r="F277" i="2"/>
  <c r="E277" i="2"/>
  <c r="D277" i="2"/>
  <c r="H276" i="2"/>
  <c r="G276" i="2"/>
  <c r="F276" i="2"/>
  <c r="E276" i="2"/>
  <c r="D276" i="2"/>
  <c r="H275" i="2"/>
  <c r="G275" i="2"/>
  <c r="F275" i="2"/>
  <c r="E275" i="2"/>
  <c r="D275" i="2"/>
  <c r="H274" i="2"/>
  <c r="G274" i="2"/>
  <c r="F274" i="2"/>
  <c r="E274" i="2"/>
  <c r="D274" i="2"/>
  <c r="H273" i="2"/>
  <c r="G273" i="2"/>
  <c r="F273" i="2"/>
  <c r="E273" i="2"/>
  <c r="D273" i="2"/>
  <c r="H272" i="2"/>
  <c r="G272" i="2"/>
  <c r="F272" i="2"/>
  <c r="E272" i="2"/>
  <c r="D272" i="2"/>
  <c r="H271" i="2"/>
  <c r="G271" i="2"/>
  <c r="F271" i="2"/>
  <c r="E271" i="2"/>
  <c r="D271" i="2"/>
  <c r="H270" i="2"/>
  <c r="G270" i="2"/>
  <c r="F270" i="2"/>
  <c r="E270" i="2"/>
  <c r="D270" i="2"/>
  <c r="H269" i="2"/>
  <c r="G269" i="2"/>
  <c r="F269" i="2"/>
  <c r="E269" i="2"/>
  <c r="D269" i="2"/>
  <c r="H268" i="2"/>
  <c r="G268" i="2"/>
  <c r="F268" i="2"/>
  <c r="E268" i="2"/>
  <c r="D268" i="2"/>
  <c r="H267" i="2"/>
  <c r="G267" i="2"/>
  <c r="F267" i="2"/>
  <c r="E267" i="2"/>
  <c r="D267" i="2"/>
  <c r="H266" i="2"/>
  <c r="G266" i="2"/>
  <c r="F266" i="2"/>
  <c r="E266" i="2"/>
  <c r="D266" i="2"/>
  <c r="H265" i="2"/>
  <c r="G265" i="2"/>
  <c r="F265" i="2"/>
  <c r="E265" i="2"/>
  <c r="D265" i="2"/>
  <c r="H264" i="2"/>
  <c r="G264" i="2"/>
  <c r="F264" i="2"/>
  <c r="E264" i="2"/>
  <c r="D264" i="2"/>
  <c r="H263" i="2"/>
  <c r="G263" i="2"/>
  <c r="F263" i="2"/>
  <c r="E263" i="2"/>
  <c r="D263" i="2"/>
  <c r="H262" i="2"/>
  <c r="G262" i="2"/>
  <c r="F262" i="2"/>
  <c r="E262" i="2"/>
  <c r="D262" i="2"/>
  <c r="H261" i="2"/>
  <c r="G261" i="2"/>
  <c r="F261" i="2"/>
  <c r="E261" i="2"/>
  <c r="D261" i="2"/>
  <c r="H260" i="2"/>
  <c r="G260" i="2"/>
  <c r="F260" i="2"/>
  <c r="E260" i="2"/>
  <c r="D260" i="2"/>
  <c r="H259" i="2"/>
  <c r="G259" i="2"/>
  <c r="F259" i="2"/>
  <c r="E259" i="2"/>
  <c r="D259" i="2"/>
  <c r="H258" i="2"/>
  <c r="G258" i="2"/>
  <c r="F258" i="2"/>
  <c r="E258" i="2"/>
  <c r="D258" i="2"/>
  <c r="H257" i="2"/>
  <c r="G257" i="2"/>
  <c r="F257" i="2"/>
  <c r="E257" i="2"/>
  <c r="D257" i="2"/>
  <c r="H256" i="2"/>
  <c r="G256" i="2"/>
  <c r="F256" i="2"/>
  <c r="E256" i="2"/>
  <c r="D256" i="2"/>
  <c r="H255" i="2"/>
  <c r="G255" i="2"/>
  <c r="F255" i="2"/>
  <c r="E255" i="2"/>
  <c r="D255" i="2"/>
  <c r="H254" i="2"/>
  <c r="G254" i="2"/>
  <c r="F254" i="2"/>
  <c r="E254" i="2"/>
  <c r="D254" i="2"/>
  <c r="H253" i="2"/>
  <c r="G253" i="2"/>
  <c r="F253" i="2"/>
  <c r="E253" i="2"/>
  <c r="D253" i="2"/>
  <c r="H250" i="2"/>
  <c r="G250" i="2"/>
  <c r="F250" i="2"/>
  <c r="E250" i="2"/>
  <c r="D250" i="2"/>
  <c r="H249" i="2"/>
  <c r="G249" i="2"/>
  <c r="F249" i="2"/>
  <c r="E249" i="2"/>
  <c r="D249" i="2"/>
  <c r="H248" i="2"/>
  <c r="G248" i="2"/>
  <c r="F248" i="2"/>
  <c r="E248" i="2"/>
  <c r="D248" i="2"/>
  <c r="H247" i="2"/>
  <c r="G247" i="2"/>
  <c r="F247" i="2"/>
  <c r="E247" i="2"/>
  <c r="D247" i="2"/>
  <c r="H246" i="2"/>
  <c r="G246" i="2"/>
  <c r="F246" i="2"/>
  <c r="E246" i="2"/>
  <c r="D246" i="2"/>
  <c r="H245" i="2"/>
  <c r="G245" i="2"/>
  <c r="F245" i="2"/>
  <c r="E245" i="2"/>
  <c r="D245" i="2"/>
  <c r="H244" i="2"/>
  <c r="G244" i="2"/>
  <c r="F244" i="2"/>
  <c r="E244" i="2"/>
  <c r="D244" i="2"/>
  <c r="H243" i="2"/>
  <c r="G243" i="2"/>
  <c r="F243" i="2"/>
  <c r="E243" i="2"/>
  <c r="D243" i="2"/>
  <c r="H242" i="2"/>
  <c r="G242" i="2"/>
  <c r="F242" i="2"/>
  <c r="E242" i="2"/>
  <c r="D242" i="2"/>
  <c r="H241" i="2"/>
  <c r="G241" i="2"/>
  <c r="F241" i="2"/>
  <c r="E241" i="2"/>
  <c r="D241" i="2"/>
  <c r="H240" i="2"/>
  <c r="G240" i="2"/>
  <c r="F240" i="2"/>
  <c r="E240" i="2"/>
  <c r="D240" i="2"/>
  <c r="H239" i="2"/>
  <c r="G239" i="2"/>
  <c r="F239" i="2"/>
  <c r="E239" i="2"/>
  <c r="D239" i="2"/>
  <c r="H238" i="2"/>
  <c r="G238" i="2"/>
  <c r="F238" i="2"/>
  <c r="E238" i="2"/>
  <c r="D238" i="2"/>
  <c r="H237" i="2"/>
  <c r="G237" i="2"/>
  <c r="F237" i="2"/>
  <c r="E237" i="2"/>
  <c r="D237" i="2"/>
  <c r="H236" i="2"/>
  <c r="G236" i="2"/>
  <c r="F236" i="2"/>
  <c r="E236" i="2"/>
  <c r="D236" i="2"/>
  <c r="H235" i="2"/>
  <c r="G235" i="2"/>
  <c r="F235" i="2"/>
  <c r="E235" i="2"/>
  <c r="D235" i="2"/>
  <c r="H234" i="2"/>
  <c r="G234" i="2"/>
  <c r="F234" i="2"/>
  <c r="E234" i="2"/>
  <c r="D234" i="2"/>
  <c r="H233" i="2"/>
  <c r="G233" i="2"/>
  <c r="F233" i="2"/>
  <c r="E233" i="2"/>
  <c r="D233" i="2"/>
  <c r="H232" i="2"/>
  <c r="G232" i="2"/>
  <c r="F232" i="2"/>
  <c r="E232" i="2"/>
  <c r="D232" i="2"/>
  <c r="H231" i="2"/>
  <c r="G231" i="2"/>
  <c r="F231" i="2"/>
  <c r="E231" i="2"/>
  <c r="D231" i="2"/>
  <c r="H230" i="2"/>
  <c r="G230" i="2"/>
  <c r="F230" i="2"/>
  <c r="E230" i="2"/>
  <c r="D230" i="2"/>
  <c r="H229" i="2"/>
  <c r="G229" i="2"/>
  <c r="F229" i="2"/>
  <c r="E229" i="2"/>
  <c r="D229" i="2"/>
  <c r="H228" i="2"/>
  <c r="G228" i="2"/>
  <c r="F228" i="2"/>
  <c r="E228" i="2"/>
  <c r="D228" i="2"/>
  <c r="H227" i="2"/>
  <c r="G227" i="2"/>
  <c r="F227" i="2"/>
  <c r="E227" i="2"/>
  <c r="D227" i="2"/>
  <c r="H226" i="2"/>
  <c r="G226" i="2"/>
  <c r="F226" i="2"/>
  <c r="E226" i="2"/>
  <c r="D226" i="2"/>
  <c r="H225" i="2"/>
  <c r="G225" i="2"/>
  <c r="F225" i="2"/>
  <c r="E225" i="2"/>
  <c r="D225" i="2"/>
  <c r="H224" i="2"/>
  <c r="G224" i="2"/>
  <c r="F224" i="2"/>
  <c r="E224" i="2"/>
  <c r="D224" i="2"/>
  <c r="H223" i="2"/>
  <c r="G223" i="2"/>
  <c r="F223" i="2"/>
  <c r="E223" i="2"/>
  <c r="D223" i="2"/>
  <c r="H222" i="2"/>
  <c r="G222" i="2"/>
  <c r="F222" i="2"/>
  <c r="E222" i="2"/>
  <c r="D222" i="2"/>
  <c r="H221" i="2"/>
  <c r="G221" i="2"/>
  <c r="F221" i="2"/>
  <c r="E221" i="2"/>
  <c r="D221" i="2"/>
  <c r="H220" i="2"/>
  <c r="G220" i="2"/>
  <c r="F220" i="2"/>
  <c r="E220" i="2"/>
  <c r="D220" i="2"/>
  <c r="H219" i="2"/>
  <c r="G219" i="2"/>
  <c r="F219" i="2"/>
  <c r="E219" i="2"/>
  <c r="D219" i="2"/>
  <c r="H218" i="2"/>
  <c r="G218" i="2"/>
  <c r="F218" i="2"/>
  <c r="E218" i="2"/>
  <c r="D218" i="2"/>
  <c r="H217" i="2"/>
  <c r="G217" i="2"/>
  <c r="F217" i="2"/>
  <c r="E217" i="2"/>
  <c r="D217" i="2"/>
  <c r="H216" i="2"/>
  <c r="G216" i="2"/>
  <c r="F216" i="2"/>
  <c r="E216" i="2"/>
  <c r="D216" i="2"/>
  <c r="H215" i="2"/>
  <c r="G215" i="2"/>
  <c r="F215" i="2"/>
  <c r="E215" i="2"/>
  <c r="D215" i="2"/>
  <c r="H214" i="2"/>
  <c r="G214" i="2"/>
  <c r="F214" i="2"/>
  <c r="E214" i="2"/>
  <c r="D214" i="2"/>
  <c r="H213" i="2"/>
  <c r="G213" i="2"/>
  <c r="F213" i="2"/>
  <c r="E213" i="2"/>
  <c r="D213" i="2"/>
  <c r="H212" i="2"/>
  <c r="G212" i="2"/>
  <c r="F212" i="2"/>
  <c r="E212" i="2"/>
  <c r="D212" i="2"/>
  <c r="H211" i="2"/>
  <c r="G211" i="2"/>
  <c r="F211" i="2"/>
  <c r="E211" i="2"/>
  <c r="D211" i="2"/>
  <c r="H210" i="2"/>
  <c r="G210" i="2"/>
  <c r="F210" i="2"/>
  <c r="E210" i="2"/>
  <c r="D210" i="2"/>
  <c r="H209" i="2"/>
  <c r="G209" i="2"/>
  <c r="F209" i="2"/>
  <c r="E209" i="2"/>
  <c r="D209" i="2"/>
  <c r="H208" i="2"/>
  <c r="G208" i="2"/>
  <c r="F208" i="2"/>
  <c r="E208" i="2"/>
  <c r="D208" i="2"/>
  <c r="H207" i="2"/>
  <c r="G207" i="2"/>
  <c r="F207" i="2"/>
  <c r="E207" i="2"/>
  <c r="D207" i="2"/>
  <c r="H206" i="2"/>
  <c r="G206" i="2"/>
  <c r="F206" i="2"/>
  <c r="E206" i="2"/>
  <c r="D206" i="2"/>
  <c r="H205" i="2"/>
  <c r="G205" i="2"/>
  <c r="F205" i="2"/>
  <c r="E205" i="2"/>
  <c r="D205" i="2"/>
  <c r="H204" i="2"/>
  <c r="G204" i="2"/>
  <c r="F204" i="2"/>
  <c r="E204" i="2"/>
  <c r="D204" i="2"/>
  <c r="H203" i="2"/>
  <c r="G203" i="2"/>
  <c r="F203" i="2"/>
  <c r="E203" i="2"/>
  <c r="D203" i="2"/>
  <c r="H202" i="2"/>
  <c r="G202" i="2"/>
  <c r="F202" i="2"/>
  <c r="E202" i="2"/>
  <c r="D202" i="2"/>
  <c r="H201" i="2"/>
  <c r="G201" i="2"/>
  <c r="F201" i="2"/>
  <c r="E201" i="2"/>
  <c r="D201" i="2"/>
  <c r="H200" i="2"/>
  <c r="G200" i="2"/>
  <c r="F200" i="2"/>
  <c r="E200" i="2"/>
  <c r="D200" i="2"/>
  <c r="H199" i="2"/>
  <c r="G199" i="2"/>
  <c r="F199" i="2"/>
  <c r="E199" i="2"/>
  <c r="D199" i="2"/>
  <c r="H198" i="2"/>
  <c r="G198" i="2"/>
  <c r="F198" i="2"/>
  <c r="E198" i="2"/>
  <c r="D198" i="2"/>
  <c r="H197" i="2"/>
  <c r="G197" i="2"/>
  <c r="F197" i="2"/>
  <c r="E197" i="2"/>
  <c r="D197" i="2"/>
  <c r="H196" i="2"/>
  <c r="G196" i="2"/>
  <c r="F196" i="2"/>
  <c r="E196" i="2"/>
  <c r="D196" i="2"/>
  <c r="H195" i="2"/>
  <c r="G195" i="2"/>
  <c r="F195" i="2"/>
  <c r="E195" i="2"/>
  <c r="D195" i="2"/>
  <c r="H194" i="2"/>
  <c r="G194" i="2"/>
  <c r="F194" i="2"/>
  <c r="E194" i="2"/>
  <c r="D194" i="2"/>
  <c r="H193" i="2"/>
  <c r="G193" i="2"/>
  <c r="F193" i="2"/>
  <c r="E193" i="2"/>
  <c r="D193" i="2"/>
  <c r="H192" i="2"/>
  <c r="G192" i="2"/>
  <c r="F192" i="2"/>
  <c r="E192" i="2"/>
  <c r="D192" i="2"/>
  <c r="H191" i="2"/>
  <c r="G191" i="2"/>
  <c r="F191" i="2"/>
  <c r="E191" i="2"/>
  <c r="D191" i="2"/>
  <c r="H190" i="2"/>
  <c r="G190" i="2"/>
  <c r="F190" i="2"/>
  <c r="E190" i="2"/>
  <c r="D190" i="2"/>
  <c r="H189" i="2"/>
  <c r="G189" i="2"/>
  <c r="F189" i="2"/>
  <c r="E189" i="2"/>
  <c r="D189" i="2"/>
  <c r="H188" i="2"/>
  <c r="G188" i="2"/>
  <c r="F188" i="2"/>
  <c r="E188" i="2"/>
  <c r="D188" i="2"/>
  <c r="H187" i="2"/>
  <c r="G187" i="2"/>
  <c r="F187" i="2"/>
  <c r="E187" i="2"/>
  <c r="D187" i="2"/>
  <c r="H186" i="2"/>
  <c r="G186" i="2"/>
  <c r="F186" i="2"/>
  <c r="E186" i="2"/>
  <c r="D186" i="2"/>
  <c r="H185" i="2"/>
  <c r="G185" i="2"/>
  <c r="F185" i="2"/>
  <c r="E185" i="2"/>
  <c r="D185" i="2"/>
  <c r="H184" i="2"/>
  <c r="G184" i="2"/>
  <c r="F184" i="2"/>
  <c r="E184" i="2"/>
  <c r="D184" i="2"/>
  <c r="H183" i="2"/>
  <c r="G183" i="2"/>
  <c r="F183" i="2"/>
  <c r="E183" i="2"/>
  <c r="D183" i="2"/>
  <c r="H182" i="2"/>
  <c r="G182" i="2"/>
  <c r="F182" i="2"/>
  <c r="E182" i="2"/>
  <c r="D182" i="2"/>
  <c r="H179" i="2"/>
  <c r="G179" i="2"/>
  <c r="F179" i="2"/>
  <c r="E179" i="2"/>
  <c r="D179" i="2"/>
  <c r="H178" i="2"/>
  <c r="G178" i="2"/>
  <c r="F178" i="2"/>
  <c r="E178" i="2"/>
  <c r="D178" i="2"/>
  <c r="H177" i="2"/>
  <c r="G177" i="2"/>
  <c r="F177" i="2"/>
  <c r="E177" i="2"/>
  <c r="D177" i="2"/>
  <c r="H176" i="2"/>
  <c r="G176" i="2"/>
  <c r="F176" i="2"/>
  <c r="E176" i="2"/>
  <c r="D176" i="2"/>
  <c r="H175" i="2"/>
  <c r="G175" i="2"/>
  <c r="F175" i="2"/>
  <c r="E175" i="2"/>
  <c r="D175" i="2"/>
  <c r="H174" i="2"/>
  <c r="G174" i="2"/>
  <c r="F174" i="2"/>
  <c r="E174" i="2"/>
  <c r="D174" i="2"/>
  <c r="H173" i="2"/>
  <c r="G173" i="2"/>
  <c r="F173" i="2"/>
  <c r="E173" i="2"/>
  <c r="D173" i="2"/>
  <c r="H172" i="2"/>
  <c r="G172" i="2"/>
  <c r="F172" i="2"/>
  <c r="E172" i="2"/>
  <c r="D172" i="2"/>
  <c r="H171" i="2"/>
  <c r="G171" i="2"/>
  <c r="F171" i="2"/>
  <c r="E171" i="2"/>
  <c r="D171" i="2"/>
  <c r="H170" i="2"/>
  <c r="G170" i="2"/>
  <c r="F170" i="2"/>
  <c r="E170" i="2"/>
  <c r="D170" i="2"/>
  <c r="H169" i="2"/>
  <c r="G169" i="2"/>
  <c r="F169" i="2"/>
  <c r="E169" i="2"/>
  <c r="D169" i="2"/>
  <c r="H168" i="2"/>
  <c r="G168" i="2"/>
  <c r="F168" i="2"/>
  <c r="E168" i="2"/>
  <c r="D168" i="2"/>
  <c r="H167" i="2"/>
  <c r="G167" i="2"/>
  <c r="F167" i="2"/>
  <c r="E167" i="2"/>
  <c r="D167" i="2"/>
  <c r="H166" i="2"/>
  <c r="G166" i="2"/>
  <c r="F166" i="2"/>
  <c r="E166" i="2"/>
  <c r="D166" i="2"/>
  <c r="H165" i="2"/>
  <c r="G165" i="2"/>
  <c r="F165" i="2"/>
  <c r="E165" i="2"/>
  <c r="D165" i="2"/>
  <c r="H164" i="2"/>
  <c r="G164" i="2"/>
  <c r="F164" i="2"/>
  <c r="E164" i="2"/>
  <c r="D164" i="2"/>
  <c r="H163" i="2"/>
  <c r="G163" i="2"/>
  <c r="F163" i="2"/>
  <c r="E163" i="2"/>
  <c r="D163" i="2"/>
  <c r="H162" i="2"/>
  <c r="G162" i="2"/>
  <c r="F162" i="2"/>
  <c r="E162" i="2"/>
  <c r="D162" i="2"/>
  <c r="H161" i="2"/>
  <c r="G161" i="2"/>
  <c r="F161" i="2"/>
  <c r="E161" i="2"/>
  <c r="D161" i="2"/>
  <c r="H160" i="2"/>
  <c r="G160" i="2"/>
  <c r="F160" i="2"/>
  <c r="E160" i="2"/>
  <c r="D160" i="2"/>
  <c r="H159" i="2"/>
  <c r="G159" i="2"/>
  <c r="F159" i="2"/>
  <c r="E159" i="2"/>
  <c r="D159" i="2"/>
  <c r="H158" i="2"/>
  <c r="G158" i="2"/>
  <c r="F158" i="2"/>
  <c r="E158" i="2"/>
  <c r="D158" i="2"/>
  <c r="H157" i="2"/>
  <c r="G157" i="2"/>
  <c r="F157" i="2"/>
  <c r="E157" i="2"/>
  <c r="D157" i="2"/>
  <c r="H156" i="2"/>
  <c r="G156" i="2"/>
  <c r="F156" i="2"/>
  <c r="E156" i="2"/>
  <c r="D156" i="2"/>
  <c r="H155" i="2"/>
  <c r="G155" i="2"/>
  <c r="F155" i="2"/>
  <c r="E155" i="2"/>
  <c r="D155" i="2"/>
  <c r="H154" i="2"/>
  <c r="G154" i="2"/>
  <c r="F154" i="2"/>
  <c r="E154" i="2"/>
  <c r="D154" i="2"/>
  <c r="H153" i="2"/>
  <c r="G153" i="2"/>
  <c r="F153" i="2"/>
  <c r="E153" i="2"/>
  <c r="D153" i="2"/>
  <c r="H152" i="2"/>
  <c r="G152" i="2"/>
  <c r="F152" i="2"/>
  <c r="E152" i="2"/>
  <c r="D152" i="2"/>
  <c r="H151" i="2"/>
  <c r="G151" i="2"/>
  <c r="F151" i="2"/>
  <c r="E151" i="2"/>
  <c r="D151" i="2"/>
  <c r="H150" i="2"/>
  <c r="G150" i="2"/>
  <c r="F150" i="2"/>
  <c r="E150" i="2"/>
  <c r="D150" i="2"/>
  <c r="H149" i="2"/>
  <c r="G149" i="2"/>
  <c r="F149" i="2"/>
  <c r="E149" i="2"/>
  <c r="D149" i="2"/>
  <c r="H148" i="2"/>
  <c r="G148" i="2"/>
  <c r="F148" i="2"/>
  <c r="E148" i="2"/>
  <c r="D148" i="2"/>
  <c r="H147" i="2"/>
  <c r="G147" i="2"/>
  <c r="F147" i="2"/>
  <c r="E147" i="2"/>
  <c r="D147" i="2"/>
  <c r="H146" i="2"/>
  <c r="G146" i="2"/>
  <c r="F146" i="2"/>
  <c r="E146" i="2"/>
  <c r="D146" i="2"/>
  <c r="H145" i="2"/>
  <c r="G145" i="2"/>
  <c r="F145" i="2"/>
  <c r="E145" i="2"/>
  <c r="D145" i="2"/>
  <c r="H144" i="2"/>
  <c r="G144" i="2"/>
  <c r="F144" i="2"/>
  <c r="E144" i="2"/>
  <c r="D144" i="2"/>
  <c r="H143" i="2"/>
  <c r="G143" i="2"/>
  <c r="F143" i="2"/>
  <c r="E143" i="2"/>
  <c r="D143" i="2"/>
  <c r="H142" i="2"/>
  <c r="G142" i="2"/>
  <c r="F142" i="2"/>
  <c r="E142" i="2"/>
  <c r="D142" i="2"/>
  <c r="H141" i="2"/>
  <c r="G141" i="2"/>
  <c r="F141" i="2"/>
  <c r="E141" i="2"/>
  <c r="D141" i="2"/>
  <c r="H140" i="2"/>
  <c r="G140" i="2"/>
  <c r="F140" i="2"/>
  <c r="E140" i="2"/>
  <c r="D140" i="2"/>
  <c r="H139" i="2"/>
  <c r="G139" i="2"/>
  <c r="F139" i="2"/>
  <c r="E139" i="2"/>
  <c r="D139" i="2"/>
  <c r="H138" i="2"/>
  <c r="G138" i="2"/>
  <c r="F138" i="2"/>
  <c r="E138" i="2"/>
  <c r="D138" i="2"/>
  <c r="H137" i="2"/>
  <c r="G137" i="2"/>
  <c r="F137" i="2"/>
  <c r="E137" i="2"/>
  <c r="D137" i="2"/>
  <c r="H136" i="2"/>
  <c r="G136" i="2"/>
  <c r="F136" i="2"/>
  <c r="E136" i="2"/>
  <c r="D136" i="2"/>
  <c r="H135" i="2"/>
  <c r="G135" i="2"/>
  <c r="F135" i="2"/>
  <c r="E135" i="2"/>
  <c r="D135" i="2"/>
  <c r="H134" i="2"/>
  <c r="G134" i="2"/>
  <c r="F134" i="2"/>
  <c r="E134" i="2"/>
  <c r="D134" i="2"/>
  <c r="H133" i="2"/>
  <c r="G133" i="2"/>
  <c r="F133" i="2"/>
  <c r="E133" i="2"/>
  <c r="D133" i="2"/>
  <c r="H132" i="2"/>
  <c r="G132" i="2"/>
  <c r="F132" i="2"/>
  <c r="E132" i="2"/>
  <c r="D132" i="2"/>
  <c r="H131" i="2"/>
  <c r="G131" i="2"/>
  <c r="F131" i="2"/>
  <c r="E131" i="2"/>
  <c r="D131" i="2"/>
  <c r="H130" i="2"/>
  <c r="G130" i="2"/>
  <c r="F130" i="2"/>
  <c r="E130" i="2"/>
  <c r="D130" i="2"/>
  <c r="H129" i="2"/>
  <c r="G129" i="2"/>
  <c r="F129" i="2"/>
  <c r="E129" i="2"/>
  <c r="D129" i="2"/>
  <c r="H128" i="2"/>
  <c r="G128" i="2"/>
  <c r="F128" i="2"/>
  <c r="E128" i="2"/>
  <c r="D128" i="2"/>
  <c r="H127" i="2"/>
  <c r="G127" i="2"/>
  <c r="F127" i="2"/>
  <c r="E127" i="2"/>
  <c r="D127" i="2"/>
  <c r="H126" i="2"/>
  <c r="G126" i="2"/>
  <c r="F126" i="2"/>
  <c r="E126" i="2"/>
  <c r="D126" i="2"/>
  <c r="H125" i="2"/>
  <c r="G125" i="2"/>
  <c r="F125" i="2"/>
  <c r="E125" i="2"/>
  <c r="D125" i="2"/>
  <c r="H124" i="2"/>
  <c r="G124" i="2"/>
  <c r="F124" i="2"/>
  <c r="E124" i="2"/>
  <c r="D124" i="2"/>
  <c r="H123" i="2"/>
  <c r="G123" i="2"/>
  <c r="F123" i="2"/>
  <c r="E123" i="2"/>
  <c r="D123" i="2"/>
  <c r="H120" i="2"/>
  <c r="G120" i="2"/>
  <c r="F120" i="2"/>
  <c r="E120" i="2"/>
  <c r="D120" i="2"/>
  <c r="H119" i="2"/>
  <c r="G119" i="2"/>
  <c r="F119" i="2"/>
  <c r="E119" i="2"/>
  <c r="D119" i="2"/>
  <c r="H118" i="2"/>
  <c r="G118" i="2"/>
  <c r="F118" i="2"/>
  <c r="E118" i="2"/>
  <c r="D118" i="2"/>
  <c r="H117" i="2"/>
  <c r="G117" i="2"/>
  <c r="F117" i="2"/>
  <c r="E117" i="2"/>
  <c r="D117" i="2"/>
  <c r="H116" i="2"/>
  <c r="G116" i="2"/>
  <c r="F116" i="2"/>
  <c r="E116" i="2"/>
  <c r="D116" i="2"/>
  <c r="H115" i="2"/>
  <c r="G115" i="2"/>
  <c r="F115" i="2"/>
  <c r="E115" i="2"/>
  <c r="D115" i="2"/>
  <c r="H114" i="2"/>
  <c r="G114" i="2"/>
  <c r="F114" i="2"/>
  <c r="E114" i="2"/>
  <c r="D114" i="2"/>
  <c r="H113" i="2"/>
  <c r="G113" i="2"/>
  <c r="F113" i="2"/>
  <c r="E113" i="2"/>
  <c r="D113" i="2"/>
  <c r="H112" i="2"/>
  <c r="G112" i="2"/>
  <c r="F112" i="2"/>
  <c r="E112" i="2"/>
  <c r="D112" i="2"/>
  <c r="H111" i="2"/>
  <c r="G111" i="2"/>
  <c r="F111" i="2"/>
  <c r="E111" i="2"/>
  <c r="D111" i="2"/>
  <c r="H110" i="2"/>
  <c r="G110" i="2"/>
  <c r="F110" i="2"/>
  <c r="E110" i="2"/>
  <c r="D110" i="2"/>
  <c r="H109" i="2"/>
  <c r="G109" i="2"/>
  <c r="F109" i="2"/>
  <c r="E109" i="2"/>
  <c r="D109" i="2"/>
  <c r="H108" i="2"/>
  <c r="G108" i="2"/>
  <c r="F108" i="2"/>
  <c r="E108" i="2"/>
  <c r="D108" i="2"/>
  <c r="H107" i="2"/>
  <c r="G107" i="2"/>
  <c r="F107" i="2"/>
  <c r="E107" i="2"/>
  <c r="D107" i="2"/>
  <c r="H106" i="2"/>
  <c r="G106" i="2"/>
  <c r="F106" i="2"/>
  <c r="E106" i="2"/>
  <c r="D106" i="2"/>
  <c r="H105" i="2"/>
  <c r="G105" i="2"/>
  <c r="F105" i="2"/>
  <c r="E105" i="2"/>
  <c r="D105" i="2"/>
  <c r="H104" i="2"/>
  <c r="G104" i="2"/>
  <c r="F104" i="2"/>
  <c r="E104" i="2"/>
  <c r="D104" i="2"/>
  <c r="H103" i="2"/>
  <c r="G103" i="2"/>
  <c r="F103" i="2"/>
  <c r="E103" i="2"/>
  <c r="D103" i="2"/>
  <c r="H102" i="2"/>
  <c r="G102" i="2"/>
  <c r="F102" i="2"/>
  <c r="E102" i="2"/>
  <c r="D102" i="2"/>
  <c r="H101" i="2"/>
  <c r="G101" i="2"/>
  <c r="F101" i="2"/>
  <c r="E101" i="2"/>
  <c r="D101" i="2"/>
  <c r="H100" i="2"/>
  <c r="G100" i="2"/>
  <c r="F100" i="2"/>
  <c r="E100" i="2"/>
  <c r="D100" i="2"/>
  <c r="H99" i="2"/>
  <c r="G99" i="2"/>
  <c r="F99" i="2"/>
  <c r="E99" i="2"/>
  <c r="D99" i="2"/>
  <c r="H98" i="2"/>
  <c r="G98" i="2"/>
  <c r="F98" i="2"/>
  <c r="E98" i="2"/>
  <c r="D98" i="2"/>
  <c r="H97" i="2"/>
  <c r="G97" i="2"/>
  <c r="F97" i="2"/>
  <c r="E97" i="2"/>
  <c r="D97" i="2"/>
  <c r="H96" i="2"/>
  <c r="G96" i="2"/>
  <c r="F96" i="2"/>
  <c r="E96" i="2"/>
  <c r="D96" i="2"/>
  <c r="H95" i="2"/>
  <c r="G95" i="2"/>
  <c r="F95" i="2"/>
  <c r="E95" i="2"/>
  <c r="D95" i="2"/>
  <c r="H94" i="2"/>
  <c r="G94" i="2"/>
  <c r="F94" i="2"/>
  <c r="E94" i="2"/>
  <c r="D94" i="2"/>
  <c r="H93" i="2"/>
  <c r="G93" i="2"/>
  <c r="F93" i="2"/>
  <c r="E93" i="2"/>
  <c r="D93" i="2"/>
  <c r="H92" i="2"/>
  <c r="G92" i="2"/>
  <c r="F92" i="2"/>
  <c r="E92" i="2"/>
  <c r="D92" i="2"/>
  <c r="H91" i="2"/>
  <c r="G91" i="2"/>
  <c r="F91" i="2"/>
  <c r="E91" i="2"/>
  <c r="D91" i="2"/>
  <c r="H90" i="2"/>
  <c r="G90" i="2"/>
  <c r="F90" i="2"/>
  <c r="E90" i="2"/>
  <c r="D90" i="2"/>
  <c r="H89" i="2"/>
  <c r="G89" i="2"/>
  <c r="F89" i="2"/>
  <c r="E89" i="2"/>
  <c r="D89" i="2"/>
  <c r="H88" i="2"/>
  <c r="G88" i="2"/>
  <c r="F88" i="2"/>
  <c r="E88" i="2"/>
  <c r="D88" i="2"/>
  <c r="H87" i="2"/>
  <c r="G87" i="2"/>
  <c r="F87" i="2"/>
  <c r="E87" i="2"/>
  <c r="D87" i="2"/>
  <c r="H86" i="2"/>
  <c r="G86" i="2"/>
  <c r="F86" i="2"/>
  <c r="E86" i="2"/>
  <c r="D86" i="2"/>
  <c r="H85" i="2"/>
  <c r="G85" i="2"/>
  <c r="F85" i="2"/>
  <c r="E85" i="2"/>
  <c r="D85" i="2"/>
  <c r="H84" i="2"/>
  <c r="G84" i="2"/>
  <c r="F84" i="2"/>
  <c r="E84" i="2"/>
  <c r="D84" i="2"/>
  <c r="H83" i="2"/>
  <c r="G83" i="2"/>
  <c r="F83" i="2"/>
  <c r="E83" i="2"/>
  <c r="D83" i="2"/>
  <c r="H82" i="2"/>
  <c r="G82" i="2"/>
  <c r="F82" i="2"/>
  <c r="E82" i="2"/>
  <c r="D82" i="2"/>
  <c r="H81" i="2"/>
  <c r="G81" i="2"/>
  <c r="F81" i="2"/>
  <c r="E81" i="2"/>
  <c r="D81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G68" i="2"/>
  <c r="F68" i="2"/>
  <c r="E68" i="2"/>
  <c r="D68" i="2"/>
  <c r="H67" i="2"/>
  <c r="G67" i="2"/>
  <c r="F67" i="2"/>
  <c r="E67" i="2"/>
  <c r="D67" i="2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G55" i="2"/>
  <c r="F55" i="2"/>
  <c r="E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D15" i="2"/>
  <c r="E15" i="2"/>
  <c r="F15" i="2"/>
  <c r="G15" i="2"/>
  <c r="H15" i="2"/>
  <c r="D16" i="2"/>
  <c r="E16" i="2"/>
  <c r="F16" i="2"/>
  <c r="G16" i="2"/>
  <c r="H16" i="2"/>
  <c r="D17" i="2"/>
  <c r="E17" i="2"/>
  <c r="F17" i="2"/>
  <c r="G17" i="2"/>
  <c r="H17" i="2"/>
  <c r="D18" i="2"/>
  <c r="E18" i="2"/>
  <c r="F18" i="2"/>
  <c r="G18" i="2"/>
  <c r="H18" i="2"/>
  <c r="D19" i="2"/>
  <c r="E19" i="2"/>
  <c r="F19" i="2"/>
  <c r="G19" i="2"/>
  <c r="H19" i="2"/>
  <c r="D20" i="2"/>
  <c r="E20" i="2"/>
  <c r="F20" i="2"/>
  <c r="G20" i="2"/>
  <c r="H20" i="2"/>
  <c r="D21" i="2"/>
  <c r="E21" i="2"/>
  <c r="F21" i="2"/>
  <c r="G21" i="2"/>
  <c r="H21" i="2"/>
  <c r="D22" i="2"/>
  <c r="E22" i="2"/>
  <c r="F22" i="2"/>
  <c r="G22" i="2"/>
  <c r="H22" i="2"/>
  <c r="D23" i="2"/>
  <c r="E23" i="2"/>
  <c r="F23" i="2"/>
  <c r="G23" i="2"/>
  <c r="H23" i="2"/>
  <c r="D24" i="2"/>
  <c r="E24" i="2"/>
  <c r="F24" i="2"/>
  <c r="G24" i="2"/>
  <c r="H24" i="2"/>
  <c r="D25" i="2"/>
  <c r="E25" i="2"/>
  <c r="F25" i="2"/>
  <c r="G25" i="2"/>
  <c r="H25" i="2"/>
  <c r="D26" i="2"/>
  <c r="E26" i="2"/>
  <c r="F26" i="2"/>
  <c r="G26" i="2"/>
  <c r="H26" i="2"/>
  <c r="D27" i="2"/>
  <c r="E27" i="2"/>
  <c r="F27" i="2"/>
  <c r="G27" i="2"/>
  <c r="H27" i="2"/>
  <c r="D28" i="2"/>
  <c r="E28" i="2"/>
  <c r="F28" i="2"/>
  <c r="G28" i="2"/>
  <c r="H28" i="2"/>
  <c r="D29" i="2"/>
  <c r="E29" i="2"/>
  <c r="F29" i="2"/>
  <c r="G29" i="2"/>
  <c r="H29" i="2"/>
  <c r="D30" i="2"/>
  <c r="E30" i="2"/>
  <c r="F30" i="2"/>
  <c r="G30" i="2"/>
  <c r="H30" i="2"/>
  <c r="D31" i="2"/>
  <c r="E31" i="2"/>
  <c r="F31" i="2"/>
  <c r="G31" i="2"/>
  <c r="H31" i="2"/>
  <c r="D32" i="2"/>
  <c r="E32" i="2"/>
  <c r="F32" i="2"/>
  <c r="G32" i="2"/>
  <c r="H32" i="2"/>
  <c r="D33" i="2"/>
  <c r="E33" i="2"/>
  <c r="F33" i="2"/>
  <c r="G33" i="2"/>
  <c r="H33" i="2"/>
  <c r="D34" i="2"/>
  <c r="E34" i="2"/>
  <c r="F34" i="2"/>
  <c r="G34" i="2"/>
  <c r="H34" i="2"/>
  <c r="D35" i="2"/>
  <c r="E35" i="2"/>
  <c r="F35" i="2"/>
  <c r="G35" i="2"/>
  <c r="H35" i="2"/>
  <c r="D36" i="2"/>
  <c r="E36" i="2"/>
  <c r="F36" i="2"/>
  <c r="G36" i="2"/>
  <c r="H36" i="2"/>
  <c r="D37" i="2"/>
  <c r="E37" i="2"/>
  <c r="F37" i="2"/>
  <c r="G37" i="2"/>
  <c r="H37" i="2"/>
  <c r="D38" i="2"/>
  <c r="E38" i="2"/>
  <c r="F38" i="2"/>
  <c r="G38" i="2"/>
  <c r="H38" i="2"/>
  <c r="D39" i="2"/>
  <c r="E39" i="2"/>
  <c r="F39" i="2"/>
  <c r="G39" i="2"/>
  <c r="H39" i="2"/>
  <c r="D40" i="2"/>
  <c r="E40" i="2"/>
  <c r="F40" i="2"/>
  <c r="G40" i="2"/>
  <c r="H40" i="2"/>
  <c r="D41" i="2"/>
  <c r="E41" i="2"/>
  <c r="F41" i="2"/>
  <c r="G41" i="2"/>
  <c r="H41" i="2"/>
  <c r="D42" i="2"/>
  <c r="E42" i="2"/>
  <c r="F42" i="2"/>
  <c r="G42" i="2"/>
  <c r="H42" i="2"/>
  <c r="D43" i="2"/>
  <c r="E43" i="2"/>
  <c r="F43" i="2"/>
  <c r="G43" i="2"/>
  <c r="H43" i="2"/>
  <c r="E14" i="2"/>
  <c r="F14" i="2"/>
  <c r="G14" i="2"/>
  <c r="H14" i="2"/>
  <c r="D14" i="2"/>
  <c r="A5" i="2"/>
  <c r="A4" i="2"/>
  <c r="A3" i="2"/>
  <c r="A2" i="2"/>
  <c r="C471" i="2" l="1"/>
  <c r="C479" i="2"/>
  <c r="D482" i="2"/>
  <c r="C45" i="2"/>
  <c r="C53" i="2"/>
  <c r="C379" i="2"/>
  <c r="C411" i="2"/>
  <c r="C358" i="2"/>
  <c r="C38" i="2"/>
  <c r="C22" i="2"/>
  <c r="C18" i="2"/>
  <c r="G44" i="2"/>
  <c r="C46" i="2"/>
  <c r="E44" i="2"/>
  <c r="C48" i="2"/>
  <c r="C50" i="2"/>
  <c r="C51" i="2"/>
  <c r="C52" i="2"/>
  <c r="C54" i="2"/>
  <c r="C55" i="2"/>
  <c r="C56" i="2"/>
  <c r="C58" i="2"/>
  <c r="C59" i="2"/>
  <c r="C60" i="2"/>
  <c r="C62" i="2"/>
  <c r="C63" i="2"/>
  <c r="C64" i="2"/>
  <c r="C66" i="2"/>
  <c r="C67" i="2"/>
  <c r="C68" i="2"/>
  <c r="C70" i="2"/>
  <c r="C71" i="2"/>
  <c r="C72" i="2"/>
  <c r="C74" i="2"/>
  <c r="C75" i="2"/>
  <c r="C76" i="2"/>
  <c r="C78" i="2"/>
  <c r="C82" i="2"/>
  <c r="H80" i="2"/>
  <c r="C86" i="2"/>
  <c r="C88" i="2"/>
  <c r="C90" i="2"/>
  <c r="C92" i="2"/>
  <c r="C94" i="2"/>
  <c r="C96" i="2"/>
  <c r="C98" i="2"/>
  <c r="C100" i="2"/>
  <c r="C102" i="2"/>
  <c r="C104" i="2"/>
  <c r="C106" i="2"/>
  <c r="C108" i="2"/>
  <c r="C110" i="2"/>
  <c r="C112" i="2"/>
  <c r="C114" i="2"/>
  <c r="C118" i="2"/>
  <c r="C120" i="2"/>
  <c r="D122" i="2"/>
  <c r="H122" i="2"/>
  <c r="C126" i="2"/>
  <c r="C130" i="2"/>
  <c r="C134" i="2"/>
  <c r="C138" i="2"/>
  <c r="C142" i="2"/>
  <c r="C146" i="2"/>
  <c r="C150" i="2"/>
  <c r="C154" i="2"/>
  <c r="C158" i="2"/>
  <c r="C162" i="2"/>
  <c r="C167" i="2"/>
  <c r="C171" i="2"/>
  <c r="C175" i="2"/>
  <c r="C179" i="2"/>
  <c r="G181" i="2"/>
  <c r="C184" i="2"/>
  <c r="C188" i="2"/>
  <c r="C192" i="2"/>
  <c r="C196" i="2"/>
  <c r="C200" i="2"/>
  <c r="C204" i="2"/>
  <c r="C208" i="2"/>
  <c r="C212" i="2"/>
  <c r="C216" i="2"/>
  <c r="C220" i="2"/>
  <c r="C224" i="2"/>
  <c r="C228" i="2"/>
  <c r="C236" i="2"/>
  <c r="C240" i="2"/>
  <c r="C244" i="2"/>
  <c r="C248" i="2"/>
  <c r="G252" i="2"/>
  <c r="C255" i="2"/>
  <c r="C256" i="2"/>
  <c r="C259" i="2"/>
  <c r="C260" i="2"/>
  <c r="C263" i="2"/>
  <c r="C264" i="2"/>
  <c r="C267" i="2"/>
  <c r="C268" i="2"/>
  <c r="C271" i="2"/>
  <c r="C272" i="2"/>
  <c r="C275" i="2"/>
  <c r="C276" i="2"/>
  <c r="C279" i="2"/>
  <c r="C280" i="2"/>
  <c r="C283" i="2"/>
  <c r="C284" i="2"/>
  <c r="C287" i="2"/>
  <c r="C288" i="2"/>
  <c r="C293" i="2"/>
  <c r="D292" i="2"/>
  <c r="H292" i="2"/>
  <c r="G292" i="2"/>
  <c r="C296" i="2"/>
  <c r="C297" i="2"/>
  <c r="C298" i="2"/>
  <c r="C300" i="2"/>
  <c r="C301" i="2"/>
  <c r="C302" i="2"/>
  <c r="C304" i="2"/>
  <c r="C305" i="2"/>
  <c r="C306" i="2"/>
  <c r="C308" i="2"/>
  <c r="C309" i="2"/>
  <c r="C310" i="2"/>
  <c r="C312" i="2"/>
  <c r="C313" i="2"/>
  <c r="C316" i="2"/>
  <c r="H315" i="2"/>
  <c r="G315" i="2"/>
  <c r="F315" i="2"/>
  <c r="C319" i="2"/>
  <c r="C320" i="2"/>
  <c r="C322" i="2"/>
  <c r="C323" i="2"/>
  <c r="C324" i="2"/>
  <c r="C326" i="2"/>
  <c r="C327" i="2"/>
  <c r="C328" i="2"/>
  <c r="C330" i="2"/>
  <c r="C331" i="2"/>
  <c r="G332" i="2"/>
  <c r="C335" i="2"/>
  <c r="C339" i="2"/>
  <c r="D341" i="2"/>
  <c r="H341" i="2"/>
  <c r="G341" i="2"/>
  <c r="F341" i="2"/>
  <c r="C61" i="2"/>
  <c r="C69" i="2"/>
  <c r="C77" i="2"/>
  <c r="C347" i="2"/>
  <c r="C443" i="2"/>
  <c r="C345" i="2"/>
  <c r="C346" i="2"/>
  <c r="C348" i="2"/>
  <c r="C349" i="2"/>
  <c r="C350" i="2"/>
  <c r="C352" i="2"/>
  <c r="C353" i="2"/>
  <c r="C354" i="2"/>
  <c r="C356" i="2"/>
  <c r="C357" i="2"/>
  <c r="C360" i="2"/>
  <c r="C361" i="2"/>
  <c r="C362" i="2"/>
  <c r="C364" i="2"/>
  <c r="C365" i="2"/>
  <c r="C366" i="2"/>
  <c r="C368" i="2"/>
  <c r="C369" i="2"/>
  <c r="C370" i="2"/>
  <c r="C372" i="2"/>
  <c r="C373" i="2"/>
  <c r="C374" i="2"/>
  <c r="C376" i="2"/>
  <c r="C377" i="2"/>
  <c r="C378" i="2"/>
  <c r="C380" i="2"/>
  <c r="C381" i="2"/>
  <c r="C382" i="2"/>
  <c r="C384" i="2"/>
  <c r="C385" i="2"/>
  <c r="C386" i="2"/>
  <c r="C388" i="2"/>
  <c r="C389" i="2"/>
  <c r="C390" i="2"/>
  <c r="C392" i="2"/>
  <c r="C393" i="2"/>
  <c r="C394" i="2"/>
  <c r="C396" i="2"/>
  <c r="C397" i="2"/>
  <c r="C398" i="2"/>
  <c r="C400" i="2"/>
  <c r="C401" i="2"/>
  <c r="C402" i="2"/>
  <c r="C404" i="2"/>
  <c r="C405" i="2"/>
  <c r="C406" i="2"/>
  <c r="C408" i="2"/>
  <c r="C409" i="2"/>
  <c r="C410" i="2"/>
  <c r="C412" i="2"/>
  <c r="C413" i="2"/>
  <c r="C414" i="2"/>
  <c r="C416" i="2"/>
  <c r="C417" i="2"/>
  <c r="C418" i="2"/>
  <c r="C420" i="2"/>
  <c r="C421" i="2"/>
  <c r="C422" i="2"/>
  <c r="C424" i="2"/>
  <c r="C425" i="2"/>
  <c r="C426" i="2"/>
  <c r="C428" i="2"/>
  <c r="C429" i="2"/>
  <c r="C430" i="2"/>
  <c r="C432" i="2"/>
  <c r="C433" i="2"/>
  <c r="C434" i="2"/>
  <c r="C436" i="2"/>
  <c r="C437" i="2"/>
  <c r="C438" i="2"/>
  <c r="C440" i="2"/>
  <c r="C441" i="2"/>
  <c r="C442" i="2"/>
  <c r="C444" i="2"/>
  <c r="C445" i="2"/>
  <c r="C446" i="2"/>
  <c r="C448" i="2"/>
  <c r="C449" i="2"/>
  <c r="C450" i="2"/>
  <c r="C452" i="2"/>
  <c r="C453" i="2"/>
  <c r="C454" i="2"/>
  <c r="C456" i="2"/>
  <c r="C457" i="2"/>
  <c r="C462" i="2"/>
  <c r="C34" i="2"/>
  <c r="C463" i="2"/>
  <c r="E292" i="2"/>
  <c r="C342" i="2"/>
  <c r="C84" i="2"/>
  <c r="C116" i="2"/>
  <c r="C232" i="2"/>
  <c r="C318" i="2"/>
  <c r="C363" i="2"/>
  <c r="C395" i="2"/>
  <c r="C427" i="2"/>
  <c r="H44" i="2"/>
  <c r="G13" i="2"/>
  <c r="C42" i="2"/>
  <c r="C30" i="2"/>
  <c r="C26" i="2"/>
  <c r="D44" i="2"/>
  <c r="C49" i="2"/>
  <c r="C57" i="2"/>
  <c r="C65" i="2"/>
  <c r="C73" i="2"/>
  <c r="C125" i="2"/>
  <c r="C129" i="2"/>
  <c r="C133" i="2"/>
  <c r="C137" i="2"/>
  <c r="C141" i="2"/>
  <c r="C145" i="2"/>
  <c r="C149" i="2"/>
  <c r="C153" i="2"/>
  <c r="C157" i="2"/>
  <c r="C161" i="2"/>
  <c r="C165" i="2"/>
  <c r="C169" i="2"/>
  <c r="C173" i="2"/>
  <c r="C177" i="2"/>
  <c r="C183" i="2"/>
  <c r="C187" i="2"/>
  <c r="C191" i="2"/>
  <c r="C195" i="2"/>
  <c r="C199" i="2"/>
  <c r="C203" i="2"/>
  <c r="C207" i="2"/>
  <c r="C211" i="2"/>
  <c r="C215" i="2"/>
  <c r="C219" i="2"/>
  <c r="C223" i="2"/>
  <c r="C227" i="2"/>
  <c r="C231" i="2"/>
  <c r="C235" i="2"/>
  <c r="C239" i="2"/>
  <c r="C243" i="2"/>
  <c r="C247" i="2"/>
  <c r="C295" i="2"/>
  <c r="C299" i="2"/>
  <c r="C303" i="2"/>
  <c r="C307" i="2"/>
  <c r="C311" i="2"/>
  <c r="C317" i="2"/>
  <c r="C321" i="2"/>
  <c r="C325" i="2"/>
  <c r="C329" i="2"/>
  <c r="C334" i="2"/>
  <c r="C338" i="2"/>
  <c r="E341" i="2"/>
  <c r="C343" i="2"/>
  <c r="C351" i="2"/>
  <c r="C355" i="2"/>
  <c r="C359" i="2"/>
  <c r="C367" i="2"/>
  <c r="C371" i="2"/>
  <c r="C375" i="2"/>
  <c r="C383" i="2"/>
  <c r="C387" i="2"/>
  <c r="C391" i="2"/>
  <c r="C399" i="2"/>
  <c r="C403" i="2"/>
  <c r="C407" i="2"/>
  <c r="C415" i="2"/>
  <c r="C419" i="2"/>
  <c r="C423" i="2"/>
  <c r="C431" i="2"/>
  <c r="C435" i="2"/>
  <c r="C439" i="2"/>
  <c r="C447" i="2"/>
  <c r="C451" i="2"/>
  <c r="C455" i="2"/>
  <c r="C124" i="2"/>
  <c r="C127" i="2"/>
  <c r="C131" i="2"/>
  <c r="C136" i="2"/>
  <c r="C139" i="2"/>
  <c r="C144" i="2"/>
  <c r="C147" i="2"/>
  <c r="C152" i="2"/>
  <c r="C155" i="2"/>
  <c r="C160" i="2"/>
  <c r="C172" i="2"/>
  <c r="C176" i="2"/>
  <c r="C186" i="2"/>
  <c r="C190" i="2"/>
  <c r="C193" i="2"/>
  <c r="C197" i="2"/>
  <c r="C202" i="2"/>
  <c r="C205" i="2"/>
  <c r="C210" i="2"/>
  <c r="C213" i="2"/>
  <c r="C218" i="2"/>
  <c r="C221" i="2"/>
  <c r="C226" i="2"/>
  <c r="C229" i="2"/>
  <c r="C234" i="2"/>
  <c r="C238" i="2"/>
  <c r="C241" i="2"/>
  <c r="C246" i="2"/>
  <c r="C249" i="2"/>
  <c r="C337" i="2"/>
  <c r="C468" i="2"/>
  <c r="E474" i="2"/>
  <c r="C470" i="2"/>
  <c r="C476" i="2"/>
  <c r="C478" i="2"/>
  <c r="C480" i="2"/>
  <c r="D80" i="2"/>
  <c r="F122" i="2"/>
  <c r="C128" i="2"/>
  <c r="C132" i="2"/>
  <c r="C135" i="2"/>
  <c r="C140" i="2"/>
  <c r="C143" i="2"/>
  <c r="C148" i="2"/>
  <c r="C151" i="2"/>
  <c r="C156" i="2"/>
  <c r="C159" i="2"/>
  <c r="C164" i="2"/>
  <c r="C168" i="2"/>
  <c r="C182" i="2"/>
  <c r="H181" i="2"/>
  <c r="C185" i="2"/>
  <c r="C189" i="2"/>
  <c r="C194" i="2"/>
  <c r="C198" i="2"/>
  <c r="C201" i="2"/>
  <c r="C206" i="2"/>
  <c r="C209" i="2"/>
  <c r="C214" i="2"/>
  <c r="C217" i="2"/>
  <c r="C222" i="2"/>
  <c r="C225" i="2"/>
  <c r="C230" i="2"/>
  <c r="C233" i="2"/>
  <c r="C237" i="2"/>
  <c r="C242" i="2"/>
  <c r="C245" i="2"/>
  <c r="C250" i="2"/>
  <c r="E315" i="2"/>
  <c r="C333" i="2"/>
  <c r="H332" i="2"/>
  <c r="C336" i="2"/>
  <c r="C340" i="2"/>
  <c r="C472" i="2"/>
  <c r="C43" i="2"/>
  <c r="C41" i="2"/>
  <c r="C39" i="2"/>
  <c r="C37" i="2"/>
  <c r="C35" i="2"/>
  <c r="C33" i="2"/>
  <c r="C31" i="2"/>
  <c r="C29" i="2"/>
  <c r="C27" i="2"/>
  <c r="C25" i="2"/>
  <c r="C23" i="2"/>
  <c r="C21" i="2"/>
  <c r="C19" i="2"/>
  <c r="C17" i="2"/>
  <c r="C15" i="2"/>
  <c r="G122" i="2"/>
  <c r="C166" i="2"/>
  <c r="C170" i="2"/>
  <c r="C174" i="2"/>
  <c r="C178" i="2"/>
  <c r="F181" i="2"/>
  <c r="F332" i="2"/>
  <c r="C469" i="2"/>
  <c r="C473" i="2"/>
  <c r="C477" i="2"/>
  <c r="C481" i="2"/>
  <c r="C14" i="2"/>
  <c r="C40" i="2"/>
  <c r="C36" i="2"/>
  <c r="C32" i="2"/>
  <c r="C28" i="2"/>
  <c r="C24" i="2"/>
  <c r="C20" i="2"/>
  <c r="C16" i="2"/>
  <c r="C81" i="2"/>
  <c r="G80" i="2"/>
  <c r="C83" i="2"/>
  <c r="E80" i="2"/>
  <c r="C85" i="2"/>
  <c r="C87" i="2"/>
  <c r="C89" i="2"/>
  <c r="C91" i="2"/>
  <c r="C93" i="2"/>
  <c r="C95" i="2"/>
  <c r="C97" i="2"/>
  <c r="C99" i="2"/>
  <c r="C101" i="2"/>
  <c r="C103" i="2"/>
  <c r="C105" i="2"/>
  <c r="C107" i="2"/>
  <c r="C109" i="2"/>
  <c r="C111" i="2"/>
  <c r="C113" i="2"/>
  <c r="C115" i="2"/>
  <c r="C117" i="2"/>
  <c r="C119" i="2"/>
  <c r="F252" i="2"/>
  <c r="C254" i="2"/>
  <c r="D252" i="2"/>
  <c r="H252" i="2"/>
  <c r="C257" i="2"/>
  <c r="C258" i="2"/>
  <c r="C261" i="2"/>
  <c r="C262" i="2"/>
  <c r="C265" i="2"/>
  <c r="C266" i="2"/>
  <c r="C269" i="2"/>
  <c r="C270" i="2"/>
  <c r="C273" i="2"/>
  <c r="C274" i="2"/>
  <c r="C277" i="2"/>
  <c r="C278" i="2"/>
  <c r="C281" i="2"/>
  <c r="C282" i="2"/>
  <c r="C285" i="2"/>
  <c r="C286" i="2"/>
  <c r="C289" i="2"/>
  <c r="C290" i="2"/>
  <c r="E482" i="2"/>
  <c r="D474" i="2"/>
  <c r="C344" i="2"/>
  <c r="D332" i="2"/>
  <c r="E332" i="2"/>
  <c r="D315" i="2"/>
  <c r="F292" i="2"/>
  <c r="C294" i="2"/>
  <c r="E252" i="2"/>
  <c r="C253" i="2"/>
  <c r="D181" i="2"/>
  <c r="E181" i="2"/>
  <c r="E122" i="2"/>
  <c r="C123" i="2"/>
  <c r="F80" i="2"/>
  <c r="C47" i="2"/>
  <c r="F44" i="2"/>
  <c r="F13" i="2"/>
  <c r="D13" i="2"/>
  <c r="H13" i="2"/>
  <c r="E13" i="2"/>
  <c r="C292" i="2" l="1"/>
  <c r="C482" i="2"/>
  <c r="C315" i="2"/>
  <c r="C341" i="2"/>
  <c r="C122" i="2"/>
  <c r="C44" i="2"/>
  <c r="C252" i="2"/>
  <c r="C13" i="2"/>
  <c r="C474" i="2"/>
  <c r="C80" i="2"/>
  <c r="C181" i="2"/>
  <c r="C332" i="2"/>
</calcChain>
</file>

<file path=xl/sharedStrings.xml><?xml version="1.0" encoding="utf-8"?>
<sst xmlns="http://schemas.openxmlformats.org/spreadsheetml/2006/main" count="13051" uniqueCount="1041">
  <si>
    <t>SERVICIO DE SALUD</t>
  </si>
  <si>
    <t>REM17C  -  LIBRO DE PRESTACIONES DE APOYO DIAGNÓSTICO Y TERAPÉUTICO</t>
  </si>
  <si>
    <t>PROCEDIMIENTOS MÉDICOS NO INCLUÍDOS EN EL REM 0</t>
  </si>
  <si>
    <t>TOTAL</t>
  </si>
  <si>
    <t>PROCEDENCIA</t>
  </si>
  <si>
    <t>COMPRAS REALIZADAS AL SISTEMA</t>
  </si>
  <si>
    <t>VENTAS DE SERVICIOS</t>
  </si>
  <si>
    <t>ATENCION CERRADA</t>
  </si>
  <si>
    <t>ATENCION ABIERTA</t>
  </si>
  <si>
    <t>EMERGENCIA</t>
  </si>
  <si>
    <t xml:space="preserve">CÓDIGOS </t>
  </si>
  <si>
    <t>GLOSA</t>
  </si>
  <si>
    <t>06-01-001</t>
  </si>
  <si>
    <t>Evaluacion Kinesiologica: muscular, articular, postural neurologica y funcional (maximo 2 por tratamiento)</t>
  </si>
  <si>
    <t>06-01-003</t>
  </si>
  <si>
    <t>*Examen de la funcion muscular, c/dinamometros o similares</t>
  </si>
  <si>
    <t>06-01-004</t>
  </si>
  <si>
    <t>*Piscina temperada (incluye ejercicios) (proc.aut)</t>
  </si>
  <si>
    <t>06-01-005</t>
  </si>
  <si>
    <t>*Radiacion infrarroja, horno, baño parafina, compresas humedas, c/u (proc. Aut)</t>
  </si>
  <si>
    <t>06-01-007</t>
  </si>
  <si>
    <t>*Turbion, tanque con remolino (hiper o hipotermal, baño de contraste)</t>
  </si>
  <si>
    <t>06-01-009</t>
  </si>
  <si>
    <t>*Onda corta (ultratermia) , microondas, c/u (proc. aut)</t>
  </si>
  <si>
    <t>06-01-011</t>
  </si>
  <si>
    <t>*Ultrasonido (proc. Aut)</t>
  </si>
  <si>
    <t>06-01-012</t>
  </si>
  <si>
    <t>* Analgesia Transcutanea (tens) (proc.aut)</t>
  </si>
  <si>
    <t>06-01-013</t>
  </si>
  <si>
    <t>*Estimulacion eléctrica (interferencialm diadinamicas, exponenciales, galvanica, faradica, ultraexcitante</t>
  </si>
  <si>
    <t>06-01-014</t>
  </si>
  <si>
    <t>*Iontoforesis</t>
  </si>
  <si>
    <t>06-01-015</t>
  </si>
  <si>
    <t>*Retrolimentacion neuromuscular (miofeedback)</t>
  </si>
  <si>
    <t>06-01-016</t>
  </si>
  <si>
    <t>*Compresion neumática (masaje compresivo)</t>
  </si>
  <si>
    <t>06-01-027</t>
  </si>
  <si>
    <t>*Tracción cervical y/o lumbar (mecanica o manual)</t>
  </si>
  <si>
    <t>06-01-029</t>
  </si>
  <si>
    <t>Atencion kinesiologica integral</t>
  </si>
  <si>
    <t>06-01-017</t>
  </si>
  <si>
    <t>*Ejercicios respiratorios y procedimientos de kinesioterapia toracica</t>
  </si>
  <si>
    <t>06-01-028</t>
  </si>
  <si>
    <t>*Entrenamiento cardiorespiratorio (sesiones individuales, minimo 30 min.)</t>
  </si>
  <si>
    <t>06-01-018</t>
  </si>
  <si>
    <t>*Entrenamiento ergonometrico con treadmill o cicloergometro (proc.aut)</t>
  </si>
  <si>
    <t>06-01-019</t>
  </si>
  <si>
    <t>*Entrenamiento ortesico de gran incapacitado (proc.aut)</t>
  </si>
  <si>
    <t>06-01-020</t>
  </si>
  <si>
    <t>*Entrenamiento protesico extremidades (proc.aut)</t>
  </si>
  <si>
    <t>06-01-021</t>
  </si>
  <si>
    <t>*Manipulacion Osteopatica (liberacion articular, manipulacion vertebral)(proc.aut)</t>
  </si>
  <si>
    <t>06-01-022</t>
  </si>
  <si>
    <t>*Masoterapia por sesion (proc.aut)</t>
  </si>
  <si>
    <t>06-01-024</t>
  </si>
  <si>
    <t>*Reeducacion motriz (ejercicios terapeuticos para recuperacion muscular, capacidad de trabajo, coordinacion, gimnasia ortopedica, reeducacion funcional, de marcha) (individual y por sesion, minimo 30 min)</t>
  </si>
  <si>
    <t>06-01-025</t>
  </si>
  <si>
    <t>*Tecnicas de facilitacion, tecnicas de inhibicion (kabat y/o bobath)</t>
  </si>
  <si>
    <t>06-01-026</t>
  </si>
  <si>
    <t>*Tecnicas de relajacion (entrenamiento autogeno schultz-jacobson o similar) (proc.aut)</t>
  </si>
  <si>
    <t>06-01-030</t>
  </si>
  <si>
    <t>*Drenajes posturales bronquiales (proc.aut)</t>
  </si>
  <si>
    <t>06-01-031</t>
  </si>
  <si>
    <t xml:space="preserve">Atencion kinesiologica integral, al enfermo hosp. En uti o intermedio </t>
  </si>
  <si>
    <t>23-01-036</t>
  </si>
  <si>
    <t>Ortesis corta de posicion (digitales)</t>
  </si>
  <si>
    <t>23-01-037</t>
  </si>
  <si>
    <t>Ortesis uso nocturno en miembro inferior</t>
  </si>
  <si>
    <t>23-01-038</t>
  </si>
  <si>
    <t>Ortesis larga de posicion (ext. Superior)</t>
  </si>
  <si>
    <t>PROCEDIMIENTOS DE NEUROLOGÍA</t>
  </si>
  <si>
    <t>11-01-001</t>
  </si>
  <si>
    <t>Intraventricular por fontanela, cisternal o latero-cervical alta o de hematoma intracraneal</t>
  </si>
  <si>
    <t>11-01-002</t>
  </si>
  <si>
    <t>Subdural</t>
  </si>
  <si>
    <t>11-01-003</t>
  </si>
  <si>
    <t>Lumbar c/s manometria c/s queckensted</t>
  </si>
  <si>
    <t>11-01-005</t>
  </si>
  <si>
    <t>Electrocorticografia</t>
  </si>
  <si>
    <t>11-01-007</t>
  </si>
  <si>
    <t>Estereo-electroencefalografia (incluye uno o mas electrodos</t>
  </si>
  <si>
    <t>11-01-008</t>
  </si>
  <si>
    <t>Monitoreo e.e.g. (electrodos implantados) por sesion.</t>
  </si>
  <si>
    <t>11-01-040</t>
  </si>
  <si>
    <t>E.E.G. Post-privacion de sueno (incluye codigo 11-01-006). Equipo de 8 canales</t>
  </si>
  <si>
    <t>11-01-041</t>
  </si>
  <si>
    <t>E.E.G. Post-privacion de sueno (incluye codigo 11-01-004) equipo de 16 o mas canales</t>
  </si>
  <si>
    <t>11-01-042</t>
  </si>
  <si>
    <t>E.E.G. Digital (con activaciones) 20 canales</t>
  </si>
  <si>
    <t>11-01-043</t>
  </si>
  <si>
    <t>E.E.G. Digital (con activaciones) 32 canales</t>
  </si>
  <si>
    <t>11-01-046</t>
  </si>
  <si>
    <t>Electroencefalograma digital de 32 canales con "mapeo"</t>
  </si>
  <si>
    <t>11-01-044</t>
  </si>
  <si>
    <t>Monitoreo e.e.g. Continuo de 24 hrs.</t>
  </si>
  <si>
    <t>11-01-045</t>
  </si>
  <si>
    <t>Polisomnografia (estudio poligrafico del sueno),</t>
  </si>
  <si>
    <t>11-01-009</t>
  </si>
  <si>
    <t>Electromiografia de fibra unica</t>
  </si>
  <si>
    <t>11-01-010</t>
  </si>
  <si>
    <t>Electromiografias cualquier region, por ej.: musculos faciales, faringe, paravertebrales, vejiga y perone, test de miastenia (incluye el estudio clinico y muestreo suficiente para diagnosticar naturaleza del trastorno y estado evolutivo), c/u</t>
  </si>
  <si>
    <t>11-01-011</t>
  </si>
  <si>
    <t>Potenciales evocados en corteza ( por ej.: auditivo, ocular</t>
  </si>
  <si>
    <t>11-01-012</t>
  </si>
  <si>
    <t>Velocidad de conduccion (incluye reflejo h, onda f y otros)</t>
  </si>
  <si>
    <t>11-01-013</t>
  </si>
  <si>
    <t>Carotida-vertebral por cateterizacion de la subclavia, axilar, humeral o femoral (a.c 04-02-029)</t>
  </si>
  <si>
    <t>11-01-015</t>
  </si>
  <si>
    <t>Flebografia orbitaria ( a.c. 04-02-040 )</t>
  </si>
  <si>
    <t>11-01-018</t>
  </si>
  <si>
    <t>Yugulografia ( a.c. 04-02-040 )</t>
  </si>
  <si>
    <t>11-01-019</t>
  </si>
  <si>
    <t>Neumoencefalografia fraccionada, por puncion lumbar</t>
  </si>
  <si>
    <t>11-01-020</t>
  </si>
  <si>
    <t>Neumoencefalografia p/puncion suboccipital( a.c. 04-02-045 )</t>
  </si>
  <si>
    <t>11-01-025</t>
  </si>
  <si>
    <t>Por puncion lumbar, con medio de contraste gaseoso o hidrosoluble (A.C. 04-02-049 O 04-02-050 S/corresp.)</t>
  </si>
  <si>
    <t>11-01-026</t>
  </si>
  <si>
    <t>De nervios perifericos intramuscular (de punto motor)</t>
  </si>
  <si>
    <t>11-01-027</t>
  </si>
  <si>
    <t>De nervios perifericos troncular</t>
  </si>
  <si>
    <t>11-01-028</t>
  </si>
  <si>
    <t>De ramas del trigemino o del facial</t>
  </si>
  <si>
    <t>11-01-029</t>
  </si>
  <si>
    <t>Del ganglio estrellado</t>
  </si>
  <si>
    <t>11-01-030</t>
  </si>
  <si>
    <t>Epidural, cervical, lumbar o similares, cada sesion</t>
  </si>
  <si>
    <t>11-01-031</t>
  </si>
  <si>
    <t>Intercostales (cualquier numero)</t>
  </si>
  <si>
    <t>11-01-032</t>
  </si>
  <si>
    <t>Rizotomia quimica por medio de inyeccion intratecal.</t>
  </si>
  <si>
    <t>11-01-033</t>
  </si>
  <si>
    <t>Suboccipital u otros nervios cervicales</t>
  </si>
  <si>
    <t>11-01-034</t>
  </si>
  <si>
    <t>Intramuscular</t>
  </si>
  <si>
    <t>11-01-035</t>
  </si>
  <si>
    <t>Intratecal</t>
  </si>
  <si>
    <t>11-01-036</t>
  </si>
  <si>
    <t>Troncular</t>
  </si>
  <si>
    <t>PROCEDIMIENTOS DE OFTALMOLOGÍA</t>
  </si>
  <si>
    <t>12-01-001</t>
  </si>
  <si>
    <t>&amp; campimetria de proyeccion, c/ojo (proc.aut.)</t>
  </si>
  <si>
    <t>12-01-042</t>
  </si>
  <si>
    <t>&amp; campimetria computarizada, c/ojo</t>
  </si>
  <si>
    <t>12-01-002</t>
  </si>
  <si>
    <t>&amp; coordimetria, test de hess u otro, c/ojo</t>
  </si>
  <si>
    <t>12-01-003</t>
  </si>
  <si>
    <t>&amp; cuantificacion de lagrimacion (test de   schirmer),  uno o</t>
  </si>
  <si>
    <t>12-01-004</t>
  </si>
  <si>
    <t>&amp; curva de tension aplanatica (por cada dia), c/ojo</t>
  </si>
  <si>
    <t>12-01-005</t>
  </si>
  <si>
    <t>&amp; diploscopia cuantitativa, ambos ojos</t>
  </si>
  <si>
    <t>12-01-006</t>
  </si>
  <si>
    <t>&amp; electromiografia musculos oculares adultos, c/ojo</t>
  </si>
  <si>
    <t>12-01-007</t>
  </si>
  <si>
    <t>&amp; electromiografia musculos oculares ninos, c/ojo</t>
  </si>
  <si>
    <t>12-01-008</t>
  </si>
  <si>
    <t>&amp; electrooculografia, ambos ojos</t>
  </si>
  <si>
    <t>12-01-009</t>
  </si>
  <si>
    <t>&amp; exploracion sensoriomotora: estrabismo, estudio completo ,</t>
  </si>
  <si>
    <t>12-01-010</t>
  </si>
  <si>
    <t>&amp; perimetria estatica (con campimetria de  proyeccion) ,</t>
  </si>
  <si>
    <t>12-01-011</t>
  </si>
  <si>
    <t>&amp; pruebas de provocacion para glaucoma (prueba de oscuridad</t>
  </si>
  <si>
    <t>12-01-012</t>
  </si>
  <si>
    <t>&amp; retinografia, ambos ojos</t>
  </si>
  <si>
    <t>12-01-013</t>
  </si>
  <si>
    <t>&amp; tonografia electronica, c/ojo</t>
  </si>
  <si>
    <t>12-01-014</t>
  </si>
  <si>
    <t>&amp; tonometria ocular, cualquier tecnica, c/ojo</t>
  </si>
  <si>
    <t>12-01-015</t>
  </si>
  <si>
    <t>&amp; tratamiento ortoptico y/ o pleoptico (por sesion) ,</t>
  </si>
  <si>
    <t>12-01-016</t>
  </si>
  <si>
    <t>Angiografia de retina o de iris, (con fluoresceina o</t>
  </si>
  <si>
    <t>12-01-017</t>
  </si>
  <si>
    <t>Angioscopia retinal y/o iris (con fluoresceina o similar),</t>
  </si>
  <si>
    <t>12-01-018</t>
  </si>
  <si>
    <t xml:space="preserve">  Electrorretinografia, c/ojo</t>
  </si>
  <si>
    <t>12-01-019</t>
  </si>
  <si>
    <t xml:space="preserve">  Exploracion vitreorretinal, ambos ojos</t>
  </si>
  <si>
    <t>12-01-020</t>
  </si>
  <si>
    <t>Ecobiometria con calculo de lente intraocular, ambos ojos.</t>
  </si>
  <si>
    <t>12-01-023</t>
  </si>
  <si>
    <t>&amp; potencial visual evocado en adultos, ambos ojos</t>
  </si>
  <si>
    <t>12-01-024</t>
  </si>
  <si>
    <t>&amp; potencial visual evocado en ninos, ambos ojos</t>
  </si>
  <si>
    <t>12-01-043</t>
  </si>
  <si>
    <t>&amp; topografia corneal computarizada, c/ojo</t>
  </si>
  <si>
    <t>12-01-028</t>
  </si>
  <si>
    <t>Flebografia orbitaria (a.c. 04-02-040)</t>
  </si>
  <si>
    <t>12-01-029</t>
  </si>
  <si>
    <t>Cuerpo extrano conjuntival y/o corneal en adultos</t>
  </si>
  <si>
    <t>12-01-030</t>
  </si>
  <si>
    <t>Cuerpo extrano conjuntival y/o corneal en ninos</t>
  </si>
  <si>
    <t>12-01-031</t>
  </si>
  <si>
    <t>Via lagrimal,cateterismo o sondaje en adultos</t>
  </si>
  <si>
    <t>12-01-032</t>
  </si>
  <si>
    <t>Via lagrimal, cateterismo o sondaje en lactantes</t>
  </si>
  <si>
    <t>12-01-033</t>
  </si>
  <si>
    <t>Via lagrimal, cateterismo o sondaje en ninos</t>
  </si>
  <si>
    <t>12-01-034</t>
  </si>
  <si>
    <t>Tocacion corneal c/yodo y/o eter u otros, en ninos o adultos</t>
  </si>
  <si>
    <t>12-01-035</t>
  </si>
  <si>
    <t>Criocoagulacion conjuntival, corneal o palpebral en adultos</t>
  </si>
  <si>
    <t>12-01-036</t>
  </si>
  <si>
    <t>Criocoagulacion conjuntival, corneal o palpebral en ninos</t>
  </si>
  <si>
    <t>12-01-037</t>
  </si>
  <si>
    <t>Glaucoma, ciclodiatermia y/o ciclocrioterapia</t>
  </si>
  <si>
    <t>12-01-038</t>
  </si>
  <si>
    <t>Inyeccion retrobulbar</t>
  </si>
  <si>
    <t>12-01-039</t>
  </si>
  <si>
    <t>Pestanas, extirp. Por electrocoagulacion (cualquier numero)</t>
  </si>
  <si>
    <t>12-01-040</t>
  </si>
  <si>
    <t>Puntos lagrimales; electrotermocoagulacion</t>
  </si>
  <si>
    <t>12-01-041</t>
  </si>
  <si>
    <t>Sondaje vía lagrimal en niños (bajo anestesia general)</t>
  </si>
  <si>
    <t>PROCEDIMIENTOS DE OTORRINOLARINGOLOGÍA</t>
  </si>
  <si>
    <t>13-01-001</t>
  </si>
  <si>
    <t>Electrogustometria</t>
  </si>
  <si>
    <t>13-01-002</t>
  </si>
  <si>
    <t>&amp; rinomanometria c/s vasocontrictor</t>
  </si>
  <si>
    <t>13-01-003</t>
  </si>
  <si>
    <t>Nasofaringolaringofibroscopia</t>
  </si>
  <si>
    <t>13-01-004</t>
  </si>
  <si>
    <t>Rinoscopia posterior, con nasofaringoscopia c/s toma</t>
  </si>
  <si>
    <t>13-01-005</t>
  </si>
  <si>
    <t>Sinusoscopia de cada seno maxilar por puncion, c/s biopsia,</t>
  </si>
  <si>
    <t>13-01-006</t>
  </si>
  <si>
    <t xml:space="preserve"> Con microscopio</t>
  </si>
  <si>
    <t>13-01-007</t>
  </si>
  <si>
    <t xml:space="preserve"> Sin microscopio</t>
  </si>
  <si>
    <t>13-01-021</t>
  </si>
  <si>
    <t>&amp; - en adultos</t>
  </si>
  <si>
    <t>13-01-008</t>
  </si>
  <si>
    <t>&amp; - en ninos</t>
  </si>
  <si>
    <t>13-01-009</t>
  </si>
  <si>
    <t>&amp;  impedanciometria</t>
  </si>
  <si>
    <t>13-01-010</t>
  </si>
  <si>
    <t>&amp;  prueba de audifonos</t>
  </si>
  <si>
    <t>13-01-011</t>
  </si>
  <si>
    <t>&amp;  audiometria por potenciales evocados ( adultos o ninos )</t>
  </si>
  <si>
    <t>13-01-012</t>
  </si>
  <si>
    <t>&amp;  cocleovestibular con electronistagmografia</t>
  </si>
  <si>
    <t>13-01-015</t>
  </si>
  <si>
    <t>&amp;  electronistagmografia c/s nistag.de posicion (proc.aut.)</t>
  </si>
  <si>
    <t>13-01-016</t>
  </si>
  <si>
    <t>&amp;  permeabilidad tubaria, estudio instrumental de</t>
  </si>
  <si>
    <t>13-01-017</t>
  </si>
  <si>
    <t>&amp;  prueba calorica (proc.aut.)</t>
  </si>
  <si>
    <t>13-01-019</t>
  </si>
  <si>
    <t>&amp;  test de glicerol (con dos audiometrias )</t>
  </si>
  <si>
    <t>13-01-020</t>
  </si>
  <si>
    <t>&amp;  viii par, estudio de ( examen cocleovestibular)</t>
  </si>
  <si>
    <t>13-01-024</t>
  </si>
  <si>
    <t>Senos perinasales, puncion evacuadora c/s toma de muestras,</t>
  </si>
  <si>
    <t>13-01-025</t>
  </si>
  <si>
    <t>Taponamiento anterior (proc. Aut.)</t>
  </si>
  <si>
    <t>13-01-026</t>
  </si>
  <si>
    <t>Taponamiento posterior</t>
  </si>
  <si>
    <t>13-01-027</t>
  </si>
  <si>
    <t>Vaciamiento cavid. Perinasales (proetz y sim.) (10 sesiones)</t>
  </si>
  <si>
    <t>13-01-028</t>
  </si>
  <si>
    <t>Vasos y/o cornetes, electrocauterizacion (uni o bilateral)</t>
  </si>
  <si>
    <t>13-01-029</t>
  </si>
  <si>
    <t xml:space="preserve"> En adultos</t>
  </si>
  <si>
    <t>13-01-030</t>
  </si>
  <si>
    <t xml:space="preserve"> En ninos</t>
  </si>
  <si>
    <t>13-01-035</t>
  </si>
  <si>
    <t>13-01-036</t>
  </si>
  <si>
    <t>13-01-037</t>
  </si>
  <si>
    <t>Dilatacion esofagica por sesion</t>
  </si>
  <si>
    <t>13-01-038</t>
  </si>
  <si>
    <t>13-01-039</t>
  </si>
  <si>
    <t>13-01-040</t>
  </si>
  <si>
    <t>Lesiones del oido externo y/o medio, curacion bajo micros</t>
  </si>
  <si>
    <t>13-01-041</t>
  </si>
  <si>
    <t>Trompa de eustaquio, insuflacion instrumental (proc. Aut.)</t>
  </si>
  <si>
    <t>13-01-042</t>
  </si>
  <si>
    <t>13-01-043</t>
  </si>
  <si>
    <t>13-01-044</t>
  </si>
  <si>
    <t>Biopsia oido (proc. Aut.)</t>
  </si>
  <si>
    <t>13-03-001</t>
  </si>
  <si>
    <t>Evaluacion de la voz (incluye respiracion, tonicidad</t>
  </si>
  <si>
    <t>13-03-002</t>
  </si>
  <si>
    <t>Evaluacion del habla (incluye articulacion, prosodia,</t>
  </si>
  <si>
    <t>13-03-003</t>
  </si>
  <si>
    <t>Evaluacion del lenguaje (incluye voz, habla y aspecto</t>
  </si>
  <si>
    <t>13-03-004</t>
  </si>
  <si>
    <t>Rehabilitacion de la voz (maximo 15 sesiones anuales)  (cada sesion minimo 30'')</t>
  </si>
  <si>
    <t>13-03-005</t>
  </si>
  <si>
    <t>Rehabilitacion del habla y/o del lenguaje (maximo 30 sesiones anuales) (cada sesion minimo 30'')</t>
  </si>
  <si>
    <t>PROCEDIMIENTOS DE DERMATOLOGÍA</t>
  </si>
  <si>
    <t>16-01-110</t>
  </si>
  <si>
    <t xml:space="preserve">Curetaje de lesiones virales o similares hasta 10 lesiones </t>
  </si>
  <si>
    <t>16-01-111</t>
  </si>
  <si>
    <t>Aplicación de inmunomodulares, quimicos y similares hasta 10 lesiones</t>
  </si>
  <si>
    <t>16-01-112</t>
  </si>
  <si>
    <t xml:space="preserve">Fototerapia UVB, UVA localizada, por sesion </t>
  </si>
  <si>
    <t>16-01-113</t>
  </si>
  <si>
    <t>Fototerapia UVB, banda angosta y UVA por sesion  en cabina</t>
  </si>
  <si>
    <t>16-01-115</t>
  </si>
  <si>
    <t>Implantes subcutaneos</t>
  </si>
  <si>
    <t>16-01-116</t>
  </si>
  <si>
    <t>Crioterapia hasta 5 lesiones</t>
  </si>
  <si>
    <t>16-01-117</t>
  </si>
  <si>
    <t>Crioterapia 6 a 10 lesiones</t>
  </si>
  <si>
    <t>16-01-118</t>
  </si>
  <si>
    <t>Tumor maligno por criocirugia (por cada lesion)</t>
  </si>
  <si>
    <t>16-01-119</t>
  </si>
  <si>
    <t>Inyeccion intracutanea en areas hasta 9 cms2</t>
  </si>
  <si>
    <t>16-01-120</t>
  </si>
  <si>
    <t>Tratamiento abrasivo cutaneo mecanico</t>
  </si>
  <si>
    <t>16-01-121</t>
  </si>
  <si>
    <t>Tratamiento abrasivo cutaneo  quimico</t>
  </si>
  <si>
    <t>16-01-122</t>
  </si>
  <si>
    <t>Tricograma</t>
  </si>
  <si>
    <t>16-01-124</t>
  </si>
  <si>
    <t>Tratamiento por laser, IPL o similar por area hasta 16 cm2</t>
  </si>
  <si>
    <t>16-01-125</t>
  </si>
  <si>
    <t>Terapia fotodinamica ( no incluye medicamento)</t>
  </si>
  <si>
    <t>16-01-126</t>
  </si>
  <si>
    <t xml:space="preserve">Dermatoscopia digital con registro graficos hasta 5 lesiones </t>
  </si>
  <si>
    <t>PROCEDIM.CARDIOLOGIA, NEUMOLOG., CARDIOVASC. Y TORAX</t>
  </si>
  <si>
    <t>17-01-002</t>
  </si>
  <si>
    <t>Electrocardiograma esofagico</t>
  </si>
  <si>
    <t>17-01-004</t>
  </si>
  <si>
    <t>En adultos o ninos</t>
  </si>
  <si>
    <t>17-01-005</t>
  </si>
  <si>
    <t>Mapeo epicardico durante intervencion quirurgica.</t>
  </si>
  <si>
    <t>17-01-055</t>
  </si>
  <si>
    <t>Ecocardiagrama doppler color transesofagico</t>
  </si>
  <si>
    <t>17-01-009</t>
  </si>
  <si>
    <t>Monitoreo continuo de presion arterial</t>
  </si>
  <si>
    <t>17-01-013</t>
  </si>
  <si>
    <t>Cateterismo en recien nacido por arteria umbilical</t>
  </si>
  <si>
    <t>17-01-014</t>
  </si>
  <si>
    <t>Instalacion de cateter swan-ganz o similar, en adultos o ninos</t>
  </si>
  <si>
    <t>17-01-015</t>
  </si>
  <si>
    <t>Doppler con ergometria (por sesion)</t>
  </si>
  <si>
    <t>17-01-016</t>
  </si>
  <si>
    <t>Doppler simple de vasos perifericos (por sesion)</t>
  </si>
  <si>
    <t>17-01-017</t>
  </si>
  <si>
    <t>Pletismografia en reposo, esfuerzo c/u (por sesion)</t>
  </si>
  <si>
    <t>17-01-018</t>
  </si>
  <si>
    <t>Registro ecoarterial o ecovenoso periferico c/u (por sesion)</t>
  </si>
  <si>
    <t>17-01-025</t>
  </si>
  <si>
    <t>Cavografia (a.c. 04-02-035)</t>
  </si>
  <si>
    <t>17-01-026</t>
  </si>
  <si>
    <t>Flebografia de cada extremidad (a.c.04-02-038)</t>
  </si>
  <si>
    <t>17-01-027</t>
  </si>
  <si>
    <t>Flebografia yugular, suprarrenal, portografia transhepaticas, lumbar, espermatica o similar c/u (a.c. 04-02-041)</t>
  </si>
  <si>
    <t>17-01-030</t>
  </si>
  <si>
    <t>Punción evacuadora de pericardio, c/s toma de muestra c/s inyección de medicamento</t>
  </si>
  <si>
    <t>17-01-031</t>
  </si>
  <si>
    <t>Angioplastia intraluminal coronaria proc.cardiológico (a.c.04-02-022)</t>
  </si>
  <si>
    <t>17-01-032</t>
  </si>
  <si>
    <t>Angioplastia intraluminal periférica proc.cardiológico (a.c.04-02-023)</t>
  </si>
  <si>
    <t>17-01-034</t>
  </si>
  <si>
    <t>Cardioversion</t>
  </si>
  <si>
    <t>17-01-036</t>
  </si>
  <si>
    <t>Desfibrilacion</t>
  </si>
  <si>
    <t>17-01-037</t>
  </si>
  <si>
    <t>Puncion subclavia o yugular con colocacion de cateter</t>
  </si>
  <si>
    <t>17-01-039</t>
  </si>
  <si>
    <t>Trombolisis arterial periferica</t>
  </si>
  <si>
    <t>17-01-040</t>
  </si>
  <si>
    <t>Trombolisis intracoronaria</t>
  </si>
  <si>
    <t>17-01-041</t>
  </si>
  <si>
    <t>Valvuloplastia mitral (a.c. 04-02-033)</t>
  </si>
  <si>
    <t>17-01-042</t>
  </si>
  <si>
    <t>Valvuloplastia aortica y/o pulmonar,c/u (a.c. 04-02-033)</t>
  </si>
  <si>
    <t>17-01-046</t>
  </si>
  <si>
    <t>Estudio electrofisiologico endocardiaco de las arritmias</t>
  </si>
  <si>
    <t>17-01-050</t>
  </si>
  <si>
    <t>Ablacion con corriente continua o radiofrecuencia de nodulo</t>
  </si>
  <si>
    <t>17-01-051</t>
  </si>
  <si>
    <t>Ablacion con corriente continua o con radiofrecuencia de vias accesorias y otros</t>
  </si>
  <si>
    <t>17-07-001</t>
  </si>
  <si>
    <t>Espirometría Basal</t>
  </si>
  <si>
    <t>17-07-002</t>
  </si>
  <si>
    <t>Espirometria basal y con broncodilatador</t>
  </si>
  <si>
    <t>17-07-003</t>
  </si>
  <si>
    <t>Provocacion con antigeno (incluye el antigeno)</t>
  </si>
  <si>
    <t>17-07-004</t>
  </si>
  <si>
    <t>Provocacion con ejercicio, test de</t>
  </si>
  <si>
    <t>17-07-005</t>
  </si>
  <si>
    <t>Provocacion con histamina (pd 20),test de, (incluye la espirometría basal y el tratamiento de los efectos advesos de la histamina)</t>
  </si>
  <si>
    <t>17-07-050</t>
  </si>
  <si>
    <t>Provocacion bronquial con histamina y/o metacolina</t>
  </si>
  <si>
    <t>17-07-051</t>
  </si>
  <si>
    <t>Curva dosis respuesta a broncodilatadores.</t>
  </si>
  <si>
    <t>17-07-006</t>
  </si>
  <si>
    <t>Test espirometrico de posicion lateral</t>
  </si>
  <si>
    <t>17-07-007</t>
  </si>
  <si>
    <t>Analisis de gas espirado</t>
  </si>
  <si>
    <t>17-07-008</t>
  </si>
  <si>
    <t>Capacidad de difusion, estudio de</t>
  </si>
  <si>
    <t>17-07-009</t>
  </si>
  <si>
    <t>Capacidad fisica del trabajo</t>
  </si>
  <si>
    <t>17-07-010</t>
  </si>
  <si>
    <t>Curva de lavado de nitrogeno (n)</t>
  </si>
  <si>
    <t>17-07-011</t>
  </si>
  <si>
    <t xml:space="preserve">Curva de relajacion flujovolumen basal </t>
  </si>
  <si>
    <t>17-07-012</t>
  </si>
  <si>
    <t>Distensibilidad pulmonar, ("compliance"), estudio de</t>
  </si>
  <si>
    <t>17-07-013</t>
  </si>
  <si>
    <t>Medicion de presion de oclusion</t>
  </si>
  <si>
    <t>17-07-014</t>
  </si>
  <si>
    <t>Medicion de presion inspiratoria maxima (proc. Aut.)</t>
  </si>
  <si>
    <t>17-07-015</t>
  </si>
  <si>
    <t>Medicion de presion trans-diafragmatica</t>
  </si>
  <si>
    <t>17-07-016</t>
  </si>
  <si>
    <t>Registro flujometrico, por semana</t>
  </si>
  <si>
    <t>17-07-017</t>
  </si>
  <si>
    <t>Respuesta respiratoria al co2</t>
  </si>
  <si>
    <t>17-07-018</t>
  </si>
  <si>
    <t>Tiempo de tolerancia a la fatiga respiratoria</t>
  </si>
  <si>
    <t>17-07-019</t>
  </si>
  <si>
    <t>Ventilacion alveolar, estudio de (incluye ventilacion minuto</t>
  </si>
  <si>
    <t>17-07-020</t>
  </si>
  <si>
    <t>Volumen residual, estudio de medicion de volumenes y capacidades pulmonares (incluye volumen residual y capacidad vital)</t>
  </si>
  <si>
    <t>17-07-021</t>
  </si>
  <si>
    <t>Laringotraqueobroncoscopia con fibroscopio</t>
  </si>
  <si>
    <t>17-07-022</t>
  </si>
  <si>
    <t>Larigotraqueoscopia con tubo rigido</t>
  </si>
  <si>
    <t>17-07-023</t>
  </si>
  <si>
    <t>Mediastinoscopia c/s biopsia</t>
  </si>
  <si>
    <t>17-07-024</t>
  </si>
  <si>
    <t>Pleuroscopia (toracoscopia) c/s biopsia</t>
  </si>
  <si>
    <t>17-07-025</t>
  </si>
  <si>
    <t>Procedimiento para determinar gasometria arterial en  reposo</t>
  </si>
  <si>
    <t>17-07-026</t>
  </si>
  <si>
    <t>Procedimiento para determinar gasometria arterial respirando</t>
  </si>
  <si>
    <t>17-07-054</t>
  </si>
  <si>
    <t>Saturacion de O2 en reposo y/o ejercicio (con oximetro)</t>
  </si>
  <si>
    <t>17-07-055</t>
  </si>
  <si>
    <t>Saturacion de O2 en reposo y/o ejercicio y/o O2 100% (con  oximetro)</t>
  </si>
  <si>
    <t>17-07-027</t>
  </si>
  <si>
    <t>Broncoaspiración, c/s lavado y/o colocación de medicamentos por sonda traqueobronquial (proc. aut.)</t>
  </si>
  <si>
    <t>17-07-029</t>
  </si>
  <si>
    <t>Toracocentesis evacuadora,c/s toma de muestras</t>
  </si>
  <si>
    <t>17-07-030</t>
  </si>
  <si>
    <t>Aerosolterapia con aire comprimido y oxigeno (en atencion cerrada, incluida en valor dia cama)</t>
  </si>
  <si>
    <t>17-07-032</t>
  </si>
  <si>
    <t>Biopsia pleural (con aguja)</t>
  </si>
  <si>
    <t>17-07-033</t>
  </si>
  <si>
    <t>Biopsia pulmonar (con aguja) no incluye la radiologia</t>
  </si>
  <si>
    <t>17-07-034</t>
  </si>
  <si>
    <t>Cuerpo extrano de bronquio, extraccion por via</t>
  </si>
  <si>
    <t>17-07-035</t>
  </si>
  <si>
    <t>Inmunoterapia por bcg</t>
  </si>
  <si>
    <t>17-07-036</t>
  </si>
  <si>
    <t>Inmunoterapia por sesion (incluye el tratamiento de</t>
  </si>
  <si>
    <t>17-07-037</t>
  </si>
  <si>
    <t>Intubacion traqueal (proc. Aut.)</t>
  </si>
  <si>
    <t>17-07-038</t>
  </si>
  <si>
    <t>Monitoreo o estudio de apnea durante el sueno.</t>
  </si>
  <si>
    <t>17-07-052</t>
  </si>
  <si>
    <t>Monitorizacion saturacion de o2 durante el sueno.</t>
  </si>
  <si>
    <t>17-07-053</t>
  </si>
  <si>
    <t>Monitorizacion saturacion de o2 durante el sueno con presion positiva continua nasal</t>
  </si>
  <si>
    <t>PROCEDIMIENTOS DE GASTROENTEROLOGÍA</t>
  </si>
  <si>
    <t>18-01-037</t>
  </si>
  <si>
    <t>Ureasa, test de (para helicobacter pylori) o similar</t>
  </si>
  <si>
    <t>18-01-002</t>
  </si>
  <si>
    <t>Esofagoscopia</t>
  </si>
  <si>
    <t>18-01-004</t>
  </si>
  <si>
    <t>Ano-recto-sigmoidoscopia en adultos</t>
  </si>
  <si>
    <t>18-01-005</t>
  </si>
  <si>
    <t>Ano-recto-sigmoidescopia en niños (además anestesia cód. 22-01-001 si corresponde)</t>
  </si>
  <si>
    <t>18-01-007</t>
  </si>
  <si>
    <t>Sigmoidoscopia y colonoscopia izquierda con tubo flexible</t>
  </si>
  <si>
    <t>18-01-008</t>
  </si>
  <si>
    <t xml:space="preserve"> Coledocoscopia intraoperatoria c/s extraccion de calculos</t>
  </si>
  <si>
    <t>18-01-009</t>
  </si>
  <si>
    <t xml:space="preserve"> Peritoneoscopia transparietal (incluye el neumoperitoneo)</t>
  </si>
  <si>
    <t>18-01-010</t>
  </si>
  <si>
    <t xml:space="preserve"> Bernstein, test de</t>
  </si>
  <si>
    <t>18-01-011</t>
  </si>
  <si>
    <t xml:space="preserve"> Manometria esofagica</t>
  </si>
  <si>
    <t>18-01-012</t>
  </si>
  <si>
    <t xml:space="preserve"> Reflujo acido, test de (grossman o similar) o reflujo</t>
  </si>
  <si>
    <t>18-01-013</t>
  </si>
  <si>
    <t>Sondeo gastrico con estimulacion de insulina (hollander)</t>
  </si>
  <si>
    <t>18-01-014</t>
  </si>
  <si>
    <t>Vaciamiento gastrico, test de (goldstein o similar)</t>
  </si>
  <si>
    <t>18-01-015</t>
  </si>
  <si>
    <t>Biopsia de intestino delgado, por capsula (de rubin,crosby o sim)</t>
  </si>
  <si>
    <t>18-01-016</t>
  </si>
  <si>
    <t xml:space="preserve"> Puncion biopsia transparietal de organos abdominales c/u</t>
  </si>
  <si>
    <t>18-01-018</t>
  </si>
  <si>
    <t>Colangiopancreatografia retrograda, por intubacion endoscopica con la ampolla de vater (incluye endoscopia) (a.c 04-02-009)</t>
  </si>
  <si>
    <t>18-01-019</t>
  </si>
  <si>
    <t>Drenaje de la via biliar transhepatica y/o percutaneo (a.c.</t>
  </si>
  <si>
    <t>18-01-020</t>
  </si>
  <si>
    <t>Fistulografia (a.c. 04-02-009)</t>
  </si>
  <si>
    <t>18-01-021</t>
  </si>
  <si>
    <t>Neumoperitoneo por puncion transparietal</t>
  </si>
  <si>
    <t>18-01-022</t>
  </si>
  <si>
    <t>Intubacion sonda de sengstaken</t>
  </si>
  <si>
    <t>18-01-023</t>
  </si>
  <si>
    <t>Intubacion con sonda gastrica</t>
  </si>
  <si>
    <t>18-01-024</t>
  </si>
  <si>
    <t>Intubacion con sonda de miller-abbot o de alimentacion</t>
  </si>
  <si>
    <t>18-01-025</t>
  </si>
  <si>
    <t>Dilatacion essofagica por balon neumatico (de mosher o similar)</t>
  </si>
  <si>
    <t>18-01-026</t>
  </si>
  <si>
    <t>Dilatacion esofagica por bujia de hg (hurst o similar)</t>
  </si>
  <si>
    <t>18-01-027</t>
  </si>
  <si>
    <t>Colocacion endoscopica de tubo  transtumoral en via biliar</t>
  </si>
  <si>
    <t>18-01-028</t>
  </si>
  <si>
    <t>Cuerpo extrano de esofago y/o estomago, extraccion</t>
  </si>
  <si>
    <t>18-01-029</t>
  </si>
  <si>
    <t>Devolvulacion del sigmoides por endoscopia (incluye ano-recto-sigmoidoscopia) (proc. Aut)</t>
  </si>
  <si>
    <t>18-01-030</t>
  </si>
  <si>
    <t>Dilatacion ano-rectal, por sesion</t>
  </si>
  <si>
    <t>18-01-031</t>
  </si>
  <si>
    <t>Polipos de esofago y/o estomago o intestino delgado,</t>
  </si>
  <si>
    <t>18-01-045</t>
  </si>
  <si>
    <t>Polipos rectales, rectosigmoideos o de colon trat. Completo</t>
  </si>
  <si>
    <t>18-01-032</t>
  </si>
  <si>
    <t>Escleroterapia de hemorroides, cualquier numero (incluye cod. 18-01-004 al 18-01-007 según corresp)</t>
  </si>
  <si>
    <t>18-01-033</t>
  </si>
  <si>
    <t>Escleroterapia o hemostasia de varices esofagicas y/o ulcera</t>
  </si>
  <si>
    <t>18-01-034</t>
  </si>
  <si>
    <t>Extraccion percutanea incruenta de calculos biliares</t>
  </si>
  <si>
    <t>18-01-035</t>
  </si>
  <si>
    <t>Ligadura hemorroides</t>
  </si>
  <si>
    <t>18-01-036</t>
  </si>
  <si>
    <t>Papilotomia endoscopica c/s extraccion de calculos, c/s</t>
  </si>
  <si>
    <t>18-01-038</t>
  </si>
  <si>
    <t>Puncion evacuadora de absceso intraabdominales (hepatico u otros), c/s toma de muestra, c/s inyeccion de medicamentos</t>
  </si>
  <si>
    <t>18-01-041</t>
  </si>
  <si>
    <t>Puncion evacuadora de liquido ascitico, con colocacion de expansores de plasma, c/s tomada de muestra, c/s inyeccion de medicamentos (no incluye el valor de los expansores ni otros medicamentos)</t>
  </si>
  <si>
    <t>18-01-042</t>
  </si>
  <si>
    <t>Vaciamiento manual de fecaloma</t>
  </si>
  <si>
    <t>18-01-043</t>
  </si>
  <si>
    <t>Manometria anorrectal</t>
  </si>
  <si>
    <t>PROCEDIMIENTOS DE UROLOGÍA Y NEFROLOGÍA</t>
  </si>
  <si>
    <t>19-01-001</t>
  </si>
  <si>
    <t>Exploracion de uretra antero-posterior con bujia y/o explo -</t>
  </si>
  <si>
    <t>19-01-002</t>
  </si>
  <si>
    <t>Cistoscopia con sondeo de uno o ambos ureteres</t>
  </si>
  <si>
    <t>19-01-003</t>
  </si>
  <si>
    <t>Cistoscopia y/o uretrocistoscopia y/o uretroscopia</t>
  </si>
  <si>
    <t>19-01-004</t>
  </si>
  <si>
    <t>Ureteronefroscopia</t>
  </si>
  <si>
    <t>19-01-005</t>
  </si>
  <si>
    <t>Prostatica transparietal o transrectal (ademas anestesia</t>
  </si>
  <si>
    <t>19-01-006</t>
  </si>
  <si>
    <t>Renal transparietal</t>
  </si>
  <si>
    <t>19-01-007</t>
  </si>
  <si>
    <t>Cistometria (proc.aut.)</t>
  </si>
  <si>
    <t>19-01-008</t>
  </si>
  <si>
    <t>Electromiografia perineal y del esfinter uretral en adultos</t>
  </si>
  <si>
    <t>19-01-009</t>
  </si>
  <si>
    <t>Electromiografia perineal y del esfinter uretral en ninos</t>
  </si>
  <si>
    <t>19-01-010</t>
  </si>
  <si>
    <t>Perfil uretral (proc.aut.)</t>
  </si>
  <si>
    <t>19-01-011</t>
  </si>
  <si>
    <t>Uroflujometria (proc.aut.)</t>
  </si>
  <si>
    <t>19-01-030</t>
  </si>
  <si>
    <t>Estudio urodinamico (incluye cistometria, emg perineal y del</t>
  </si>
  <si>
    <t>19-01-012</t>
  </si>
  <si>
    <t>Cistografia por sonda (de relleno) o por puncion  hipo-</t>
  </si>
  <si>
    <t>19-01-013</t>
  </si>
  <si>
    <t>Inyeccion de medio de contraste en cuerpo cavernoso</t>
  </si>
  <si>
    <t>19-01-015</t>
  </si>
  <si>
    <t>Ureteropielografia ascendente (directa) por cateterismo</t>
  </si>
  <si>
    <t>19-01-016</t>
  </si>
  <si>
    <t>Uretrografia retrograda o cistouretrografia (miccional)</t>
  </si>
  <si>
    <t>19-01-018</t>
  </si>
  <si>
    <t>Dilatacion uretra c/s masaje, c/s instilacion o inyeccion de</t>
  </si>
  <si>
    <t>19-01-019</t>
  </si>
  <si>
    <t>Instilacion vesical (incluye colocacion de sonda) proc. Aut.</t>
  </si>
  <si>
    <t>19-01-020</t>
  </si>
  <si>
    <t>Inyeccion de medicamentos en el pene</t>
  </si>
  <si>
    <t>19-01-021</t>
  </si>
  <si>
    <t>Vac. Vesical p/puncion hipogastrica o cistostomia p/puncion</t>
  </si>
  <si>
    <t>19-01-022</t>
  </si>
  <si>
    <t>Vac. Vesical por sonda uretral, (proc. Aut.)</t>
  </si>
  <si>
    <t>PROCEDIMIENTOS DE TRAUMATOLOGÍA</t>
  </si>
  <si>
    <t>21-01-001</t>
  </si>
  <si>
    <t>Infiltracion local medicamentos (bursas, tendones, yuxtaarticulares y/o intraarticulares</t>
  </si>
  <si>
    <t>21-01-002</t>
  </si>
  <si>
    <t>Procedimiento para exploraciones radiologicas (incluye maniobra e inyeccion del medio de contraste)</t>
  </si>
  <si>
    <t>21-01-003</t>
  </si>
  <si>
    <t>Movilizacion articular bajo anestesia general.</t>
  </si>
  <si>
    <t>21-05-001</t>
  </si>
  <si>
    <t>Calzon corto de yeso</t>
  </si>
  <si>
    <t>21-05-002</t>
  </si>
  <si>
    <t>Corbata tipo schantz</t>
  </si>
  <si>
    <t>21-05-003</t>
  </si>
  <si>
    <t>Minerva de yeso</t>
  </si>
  <si>
    <t>21-05-004</t>
  </si>
  <si>
    <t>Rodillera, bota larga o corta de yeso</t>
  </si>
  <si>
    <t>21-05-005</t>
  </si>
  <si>
    <t>Velpeau</t>
  </si>
  <si>
    <t>21-05-006</t>
  </si>
  <si>
    <t>Yeso antebraquial c/s ferula digital</t>
  </si>
  <si>
    <t>21-05-007</t>
  </si>
  <si>
    <t>Yeso braquicarpiano</t>
  </si>
  <si>
    <t>21-05-008</t>
  </si>
  <si>
    <t>Yeso pelvipedio bilateral</t>
  </si>
  <si>
    <t>21-05-009</t>
  </si>
  <si>
    <t>Yeso pelvipedio unilateral</t>
  </si>
  <si>
    <t>21-05-010</t>
  </si>
  <si>
    <t>Yeso toracobraquial</t>
  </si>
  <si>
    <t>21-05-011</t>
  </si>
  <si>
    <t>Corsets de milwaukee o similares (incluye la toma de molde )</t>
  </si>
  <si>
    <t>21-05-012</t>
  </si>
  <si>
    <t>Corsets de risser o similares</t>
  </si>
  <si>
    <t>21-05-013</t>
  </si>
  <si>
    <t>Corsets de yeso simple (tipo watson jones)</t>
  </si>
  <si>
    <t>OTROS PROCEDIMIENTOS</t>
  </si>
  <si>
    <t>03-07-011</t>
  </si>
  <si>
    <t>Toma de muestra de sangre venosa en adultos</t>
  </si>
  <si>
    <t>03-07-012</t>
  </si>
  <si>
    <t>Toma de muestra de sangre venosa en niños y lactantes</t>
  </si>
  <si>
    <t>50-99-001</t>
  </si>
  <si>
    <t>Paquimetría ultrasónica</t>
  </si>
  <si>
    <t>50-99-002</t>
  </si>
  <si>
    <t>Paquimetría optica</t>
  </si>
  <si>
    <t>50-99-003</t>
  </si>
  <si>
    <t>Biopsia estereotáxica de mama</t>
  </si>
  <si>
    <t>50-99-004</t>
  </si>
  <si>
    <t>Biopsia core (BC) guiada por ultrasonido (US)</t>
  </si>
  <si>
    <t>50-99-005</t>
  </si>
  <si>
    <t>Gastrectomía en Manga o Gastrectomía Vertical Tipo Sleeve</t>
  </si>
  <si>
    <t>50-99-006</t>
  </si>
  <si>
    <t>Banda gástrica ajustable (Banding)</t>
  </si>
  <si>
    <t>50-99-007</t>
  </si>
  <si>
    <t>Balón Intragástrico</t>
  </si>
  <si>
    <t>50-99-008</t>
  </si>
  <si>
    <t>Medicina Fisica: Actividad Básica</t>
  </si>
  <si>
    <t>50-99-009</t>
  </si>
  <si>
    <t>Medicina Fisica: Actividad Terapeutica</t>
  </si>
  <si>
    <t>50-99-010</t>
  </si>
  <si>
    <t>Medicina Fisica: Evaluacion Actividad</t>
  </si>
  <si>
    <t>50-99-011</t>
  </si>
  <si>
    <t>Medicina Fisica: Evaluacion  prevocacional</t>
  </si>
  <si>
    <t>50-99-012</t>
  </si>
  <si>
    <t>Oftalmología: Tomografia coherencia optica</t>
  </si>
  <si>
    <t>50-99-013</t>
  </si>
  <si>
    <t>Oftalmología: Inyeccion intravitrea  avastin</t>
  </si>
  <si>
    <t>50-99-014</t>
  </si>
  <si>
    <t>Oftalmología: Toma agudeza visual (ambos ojos)</t>
  </si>
  <si>
    <t>50-99-015</t>
  </si>
  <si>
    <t>Oftalmología: Autorefractometria</t>
  </si>
  <si>
    <t>50-99-016</t>
  </si>
  <si>
    <t>Oftalmología: Lensometria</t>
  </si>
  <si>
    <t>50-99-017</t>
  </si>
  <si>
    <t xml:space="preserve">Cardiología: TILT TEST </t>
  </si>
  <si>
    <t>50-99-018</t>
  </si>
  <si>
    <t>Neurología: Inyeccion toxina butolinica</t>
  </si>
  <si>
    <t>50-99-019</t>
  </si>
  <si>
    <t>Neurología: Inyeccion interferon</t>
  </si>
  <si>
    <t>50-99-020</t>
  </si>
  <si>
    <t xml:space="preserve">Gastroenterología: Phmetria </t>
  </si>
  <si>
    <t>50-99-021</t>
  </si>
  <si>
    <t>Urología:Urodinamia</t>
  </si>
  <si>
    <t>50-99-022</t>
  </si>
  <si>
    <t xml:space="preserve">Dental cirugia maxilofacial: Frenectomia </t>
  </si>
  <si>
    <t>50-99-023</t>
  </si>
  <si>
    <t>Dental cirugia maxilofacial: Fenestracion</t>
  </si>
  <si>
    <t>50-99-024</t>
  </si>
  <si>
    <t>Dental cirugia maxilofacial: Drenaje Abceso intra-extroral</t>
  </si>
  <si>
    <t>50-99-025</t>
  </si>
  <si>
    <t xml:space="preserve">Dental cirugia maxilofacial: Cirugía preprotesica </t>
  </si>
  <si>
    <t>50-99-026</t>
  </si>
  <si>
    <t>Dental cirugia maxilofacial: Bloqueo Anestesico</t>
  </si>
  <si>
    <t>50-99-028</t>
  </si>
  <si>
    <t>Dental odontologia general: Actividad interseptiva de anomalias dentomaxilares OPI</t>
  </si>
  <si>
    <t>50-99-029</t>
  </si>
  <si>
    <t>Dental odontologia general: Instalacion de aparato intercepcion de anomalias dentomaxilares</t>
  </si>
  <si>
    <t>50-99-030</t>
  </si>
  <si>
    <t>Dental odontologia general: Examen diagnostico OPI</t>
  </si>
  <si>
    <t>50-99-031</t>
  </si>
  <si>
    <t xml:space="preserve">Dental odontologia general: Alta mantencion </t>
  </si>
  <si>
    <t>50-99-032</t>
  </si>
  <si>
    <t>Dental Odontopediatria: Corona metalica</t>
  </si>
  <si>
    <t>50-99-033</t>
  </si>
  <si>
    <t>Dental Ortodoncia: Instalacion aparato removible</t>
  </si>
  <si>
    <t>50-99-034</t>
  </si>
  <si>
    <t>Dental Ortodoncia: Instalacion aparato ortopedia prequirurgica (fisura labiopalatina)</t>
  </si>
  <si>
    <t>50-99-035</t>
  </si>
  <si>
    <t>Dental Ortodoncia: Ortopedia prequirurgica actividad (fisura labiopalatina)</t>
  </si>
  <si>
    <t>50-99-036</t>
  </si>
  <si>
    <t>Dental Endodoncia: Tratamiento de induccion al cierre</t>
  </si>
  <si>
    <t>50-99-037</t>
  </si>
  <si>
    <t>Dental Endodoncia: Desobturacion de conductos</t>
  </si>
  <si>
    <t>50-99-038</t>
  </si>
  <si>
    <t>Dental Periodoncia: Terapia articular especifica</t>
  </si>
  <si>
    <t>50-99-039</t>
  </si>
  <si>
    <t>Dental Periodoncia: Terapia cognitiva conductual y autocontrol TTM (trastornos temporomandibulares)</t>
  </si>
  <si>
    <t>50-99-041</t>
  </si>
  <si>
    <t>Dental Radiologia: Telerradiografia perfil</t>
  </si>
  <si>
    <t>50-99-042</t>
  </si>
  <si>
    <t>Dental Radiologia: Telerradiografia frente</t>
  </si>
  <si>
    <t>50-99-043</t>
  </si>
  <si>
    <t>Dental Radiologia: Radiografia articulacion temporo mandibular</t>
  </si>
  <si>
    <t>50-99-044</t>
  </si>
  <si>
    <t>Dental Radiologia:Tomografia</t>
  </si>
  <si>
    <t>50-99-045</t>
  </si>
  <si>
    <t>Insercion Implante Anticonceptivo</t>
  </si>
  <si>
    <t>50-99-046</t>
  </si>
  <si>
    <t>Remocion Implante Anticonceptivo</t>
  </si>
  <si>
    <t>50-99-047</t>
  </si>
  <si>
    <t xml:space="preserve">Insercion Pellets subcutáneo </t>
  </si>
  <si>
    <t>50-99-048</t>
  </si>
  <si>
    <t>Hemoglucotest instantáneo</t>
  </si>
  <si>
    <t>PROCEDIMIENTOS DE PSIQUIATRIA</t>
  </si>
  <si>
    <t>PRESTACIONES</t>
  </si>
  <si>
    <t>SEGÚN PREVISIÓN</t>
  </si>
  <si>
    <t>No Beneficarios</t>
  </si>
  <si>
    <t>Beneficiarios</t>
  </si>
  <si>
    <t>09-01-002</t>
  </si>
  <si>
    <t>Desintoxicacion alcohol y drogas ( procedimiento)</t>
  </si>
  <si>
    <t>09-01-003</t>
  </si>
  <si>
    <t>Electroshocks e Insulino-Terapia (efectuada y controlada por el médico psiquiatra)</t>
  </si>
  <si>
    <t>TELEMEDICINA</t>
  </si>
  <si>
    <t>Institucional</t>
  </si>
  <si>
    <t>Compra de Servicio o Convenio</t>
  </si>
  <si>
    <t>SOLICITUDES</t>
  </si>
  <si>
    <t>Nº de exámenes radiológicos simples</t>
  </si>
  <si>
    <t>Nº de otros exámenes radiológicos complejos</t>
  </si>
  <si>
    <t>Nº de Telelectrocardiogramas</t>
  </si>
  <si>
    <t>Nº de Radiografías Osteopulmonares</t>
  </si>
  <si>
    <t>Nº de Radiografías Odontológicas</t>
  </si>
  <si>
    <t>Nº de Tomografías de Urgencia y UPC</t>
  </si>
  <si>
    <t>TOTAL DE SOLICITUDES</t>
  </si>
  <si>
    <t>EMISIONES DE INFORME (Uso exclusivo de Establecimientos de Mayor Complejidad)</t>
  </si>
  <si>
    <t>TOTAL DE INFORMES</t>
  </si>
  <si>
    <t>KINESIOLOGIA Y FISIOTERAPIA</t>
  </si>
  <si>
    <t>06-01-006</t>
  </si>
  <si>
    <t>Tanque de hubbard con ejercicios (hiper o hipo-termal sobre 1.000 lts de capacidad) (proc.aut.)</t>
  </si>
  <si>
    <t>06-01-008</t>
  </si>
  <si>
    <t>* Laserteria (Proc. Autónomo)</t>
  </si>
  <si>
    <t>06-01-010</t>
  </si>
  <si>
    <t>* Radiacion ultravioleta localizada (proc.aut.)</t>
  </si>
  <si>
    <t>06-01-023</t>
  </si>
  <si>
    <t>* Orientación y entrenamiento de ciegos (reeducacion postural, entrenamiento vicariante, desplazamiento)  (proc.aut.)</t>
  </si>
  <si>
    <t>Campimetría computarizada, c/ojo (excluye UAPO)</t>
  </si>
  <si>
    <t>Campimetría computarizada, c/ojo (en UAPO)</t>
  </si>
  <si>
    <t>PROTESIS</t>
  </si>
  <si>
    <t>23-01-002</t>
  </si>
  <si>
    <t>Ortesis cervicales (collares blandos y duros)</t>
  </si>
  <si>
    <t>23-01-029</t>
  </si>
  <si>
    <t>Cojin de abduccion o paulik</t>
  </si>
  <si>
    <t>23-01-032</t>
  </si>
  <si>
    <t>Ortesis de columna (milwaukee, taylor o similares)</t>
  </si>
  <si>
    <t>23-01-034</t>
  </si>
  <si>
    <t>Ortesis palmar activa (ucla)</t>
  </si>
  <si>
    <t>23-01-035</t>
  </si>
  <si>
    <t>Ortesis radial de posicion</t>
  </si>
  <si>
    <t>50-99-099</t>
  </si>
  <si>
    <t>Gastroenterologia-endosonografia rectal</t>
  </si>
  <si>
    <t>50-99-100</t>
  </si>
  <si>
    <t>Gastroenterologia-endosonografia con puncion</t>
  </si>
  <si>
    <t>50-99-101</t>
  </si>
  <si>
    <t>Gastroenterologia-endosonografia compleja</t>
  </si>
  <si>
    <t>50-99-102</t>
  </si>
  <si>
    <t>Gastroenterologia-endosonografia alta lineal</t>
  </si>
  <si>
    <t>50-99-103</t>
  </si>
  <si>
    <t>Gastroenterologia-endosonografia alta radial</t>
  </si>
  <si>
    <t>50-99-104</t>
  </si>
  <si>
    <t>Gastroenterologia-endosonografia con sonda radial</t>
  </si>
  <si>
    <t>50-99-105</t>
  </si>
  <si>
    <t>Gastroenterologia-instalacion de sonda nasogastrica</t>
  </si>
  <si>
    <t>50-99-106</t>
  </si>
  <si>
    <t>Gastroenterologia-litotripsia biliar</t>
  </si>
  <si>
    <t>50-99-107</t>
  </si>
  <si>
    <t>Gastroenterologia-mucosectomia</t>
  </si>
  <si>
    <t>50-99-108</t>
  </si>
  <si>
    <t xml:space="preserve">Gastroenterologia-dilatacion neumática de la acalasia por balón  </t>
  </si>
  <si>
    <t>50-99-061</t>
  </si>
  <si>
    <t>Medicina fisica y rehabilitacion -collar cervical semirígido</t>
  </si>
  <si>
    <t>50-99-062</t>
  </si>
  <si>
    <t>Medicina fisica y rehabilitacion -collar cervical blando</t>
  </si>
  <si>
    <t>50-99-063</t>
  </si>
  <si>
    <t>Medicina fisica y rehabilitacion -evaluación cognitiva</t>
  </si>
  <si>
    <t>50-99-064</t>
  </si>
  <si>
    <t>Medicina fisica y rehabilitacion -estimulación cognitiva</t>
  </si>
  <si>
    <t>50-99-065</t>
  </si>
  <si>
    <t>Medicina fisica y rehabilitacion -canaletas  bipedestación</t>
  </si>
  <si>
    <t>50-99-066</t>
  </si>
  <si>
    <t xml:space="preserve">Medicina fisica y rehabilitacion -correas desrotadoras </t>
  </si>
  <si>
    <t>50-99-067</t>
  </si>
  <si>
    <t>Medicina fisica y rehabilitacion -correa dorsiflexion pie</t>
  </si>
  <si>
    <t>50-99-068</t>
  </si>
  <si>
    <t>Medicina fisica y rehabilitacion -férula abducción hombro</t>
  </si>
  <si>
    <t>50-99-069</t>
  </si>
  <si>
    <t>Medicina fisica y rehabilitacion -ferula extension codo</t>
  </si>
  <si>
    <t>50-99-070</t>
  </si>
  <si>
    <t>Medicina fisica y rehabilitacion -ferula extension muñeca</t>
  </si>
  <si>
    <t>50-99-071</t>
  </si>
  <si>
    <t>Medicina fisica y rehabilitacion -ferula flexion muñeca</t>
  </si>
  <si>
    <t>50-99-072</t>
  </si>
  <si>
    <t>Medicina fisica y rehabilitacion -palmeta extensión muñeca y dedos</t>
  </si>
  <si>
    <t>50-99-073</t>
  </si>
  <si>
    <t>Medicina fisica y rehabilitacion -correas desrotadoras parálisis braquial obstétrica</t>
  </si>
  <si>
    <t>50-99-074</t>
  </si>
  <si>
    <t>Medicina fisica y rehabilitacion -ortesis parálisis cubital</t>
  </si>
  <si>
    <t>50-99-075</t>
  </si>
  <si>
    <t>Medicina fisica y rehabilitacion -ortesis tendones flexores</t>
  </si>
  <si>
    <t>50-99-076</t>
  </si>
  <si>
    <t>Medicina fisica y rehabilitacion -ortesis digital dinámica</t>
  </si>
  <si>
    <t>50-99-077</t>
  </si>
  <si>
    <t xml:space="preserve">Medicina fisica y rehabilitacion -camiseta manga larga </t>
  </si>
  <si>
    <t>50-99-078</t>
  </si>
  <si>
    <t>Medicina fisica y rehabilitacion -camiseta manga corta</t>
  </si>
  <si>
    <t>50-99-079</t>
  </si>
  <si>
    <t xml:space="preserve">Medicina fisica y rehabilitacion -manga larga </t>
  </si>
  <si>
    <t>50-99-080</t>
  </si>
  <si>
    <t>Medicina fisica y rehabilitacion -manga corta</t>
  </si>
  <si>
    <t>50-99-081</t>
  </si>
  <si>
    <t xml:space="preserve">Medicina fisica y rehabilitacion -pantalón largo </t>
  </si>
  <si>
    <t>50-99-082</t>
  </si>
  <si>
    <t xml:space="preserve">Medicina fisica y rehabilitacion -pantalón corto </t>
  </si>
  <si>
    <t>50-99-083</t>
  </si>
  <si>
    <t>Medicina fisica y rehabilitacion -media larga</t>
  </si>
  <si>
    <t>50-99-084</t>
  </si>
  <si>
    <t>Medicina fisica y rehabilitacion -media corta</t>
  </si>
  <si>
    <t>50-99-085</t>
  </si>
  <si>
    <t>Medicina fisica y rehabilitacion -media tipo calcetín</t>
  </si>
  <si>
    <t>50-99-086</t>
  </si>
  <si>
    <t>Medicina fisica y rehabilitacion -guante tipo mitón</t>
  </si>
  <si>
    <t>50-99-087</t>
  </si>
  <si>
    <t>Medicina fisica y rehabilitacion -guante con dedos</t>
  </si>
  <si>
    <t>50-99-088</t>
  </si>
  <si>
    <t>Medicina fisica y rehabilitacion -máscara</t>
  </si>
  <si>
    <t>50-99-089</t>
  </si>
  <si>
    <t>Medicina fisica y rehabilitacion -mentonera</t>
  </si>
  <si>
    <t>50-99-090</t>
  </si>
  <si>
    <t>Medicina fisica y rehabilitacion -cintillo</t>
  </si>
  <si>
    <t>50-99-049</t>
  </si>
  <si>
    <t>Oftalmologia-tomografia de coherencia optica</t>
  </si>
  <si>
    <t>50-99-050</t>
  </si>
  <si>
    <t>Oftalmologia-campimetria de goldman</t>
  </si>
  <si>
    <t>50-99-051</t>
  </si>
  <si>
    <t>Oftalmologia-test de ishihara</t>
  </si>
  <si>
    <t>50-99-052</t>
  </si>
  <si>
    <t>Oftalmologia-campo visual</t>
  </si>
  <si>
    <t>50-99-098</t>
  </si>
  <si>
    <t>Cardiologia-eco estres</t>
  </si>
  <si>
    <t>50-99-096</t>
  </si>
  <si>
    <t>Neurologia-puncion lumbar</t>
  </si>
  <si>
    <t>50-99-109</t>
  </si>
  <si>
    <t>Urologia-instalacion de sonda vesical</t>
  </si>
  <si>
    <t>50-99-054</t>
  </si>
  <si>
    <t>Odontología-radiografia panoramica / ortopantomografia</t>
  </si>
  <si>
    <t>50-99-055</t>
  </si>
  <si>
    <t>Odontología-radiografia atm (articulacion temporo mandibular)</t>
  </si>
  <si>
    <t>50-99-056</t>
  </si>
  <si>
    <t>Odontología-desobturacion de conductos</t>
  </si>
  <si>
    <t>50-99-057</t>
  </si>
  <si>
    <t>Odontología-instalacion aparotologia fija</t>
  </si>
  <si>
    <t>50-99-058</t>
  </si>
  <si>
    <t>Odontología-instalacion aparato removible</t>
  </si>
  <si>
    <t>50-99-059</t>
  </si>
  <si>
    <t xml:space="preserve">Odontología-examen y diagnostico ttm eje I  </t>
  </si>
  <si>
    <t>50-99-060</t>
  </si>
  <si>
    <t>Odontología-examen y diagnostico ttm eje I y II montaje</t>
  </si>
  <si>
    <t>50-99-053</t>
  </si>
  <si>
    <t>Deramatologia-curetaje de lesiones y similares hasta 10 lesiones</t>
  </si>
  <si>
    <t>50-99-091</t>
  </si>
  <si>
    <t>Otorrinolaringologia-audiometria campo libre</t>
  </si>
  <si>
    <t>50-99-092</t>
  </si>
  <si>
    <t>Otorrinolaringologia-retiro de taponaje anterior</t>
  </si>
  <si>
    <t>50-99-093</t>
  </si>
  <si>
    <t>Otorrinolaringologia-retiro de yeso</t>
  </si>
  <si>
    <t>50-99-094</t>
  </si>
  <si>
    <t>Otorrinolaringologia-cambio de canula traqueostomia (enfermera Otorrino)</t>
  </si>
  <si>
    <t>50-99-095</t>
  </si>
  <si>
    <t>Otorrinolaringologia-estroboscopia</t>
  </si>
  <si>
    <t>50-99-097</t>
  </si>
  <si>
    <t>Broncopulmonar-clorhidrometria</t>
  </si>
  <si>
    <t>50-99-110</t>
  </si>
  <si>
    <t>Procedimiento hemodinamia-ablacion renal   </t>
  </si>
  <si>
    <t>50-99-111</t>
  </si>
  <si>
    <t>Curacion avanzada de herida</t>
  </si>
  <si>
    <t>50-99-112</t>
  </si>
  <si>
    <t>Infiltración intramuscular (Fenol y Toxina Botulínica)</t>
  </si>
  <si>
    <t>50-99-113</t>
  </si>
  <si>
    <t>Infiltración  perineural</t>
  </si>
  <si>
    <t>50-99-114</t>
  </si>
  <si>
    <t>Infiltración intraarticular</t>
  </si>
  <si>
    <t>50-99-115</t>
  </si>
  <si>
    <t>Radiografía de pelvis, cadera o coxofemoral de SCREENING A LOS 3 MESES
(Incluida en 17A-Imagenologia)</t>
  </si>
  <si>
    <t>50-99-116</t>
  </si>
  <si>
    <t>Radiografía torax por sospecha neumonía (Incluida en 17A-Imagenologia)</t>
  </si>
  <si>
    <t xml:space="preserve"> Cuerpo extraño en fosas nasales, extraccion de: En adultos</t>
  </si>
  <si>
    <t xml:space="preserve"> Cuerpo extraño en fosas nasales, extraccion de: En ninos</t>
  </si>
  <si>
    <t>Cuerpo extraño en laringe y/o traquea, extraccion de (incluyela endoscopia con tubo rigido): En adultos</t>
  </si>
  <si>
    <t>Cuerpo extraño en laringe y/o traquea, extraccion de (incluyela endoscopia con tubo rigido): En ninos</t>
  </si>
  <si>
    <t>50-99-117</t>
  </si>
  <si>
    <t>Examen: Carga viral Hepatitis B por técnica de PCR</t>
  </si>
  <si>
    <t>50-99-118</t>
  </si>
  <si>
    <t>Examen: Carga Viral Hepatitis C por técnica de PCR</t>
  </si>
  <si>
    <t>50-99-119</t>
  </si>
  <si>
    <t>Examen: Carga Viral VIH por técnica de PCR</t>
  </si>
  <si>
    <t>50-99-120</t>
  </si>
  <si>
    <t>Examen: PCR detección y genotipo Virus papiloma huma (HPV)</t>
  </si>
  <si>
    <t>50-99-121</t>
  </si>
  <si>
    <t>Examen: PCR Traslocación t(9:22) cromosoma Filadelfia</t>
  </si>
  <si>
    <t>50-99-122</t>
  </si>
  <si>
    <t>Examen: PCR Traslocación t(15:17) gen de fusión PML-RARA</t>
  </si>
  <si>
    <t>50-99-123</t>
  </si>
  <si>
    <t>Examen: PCR Bordetella Pertussis</t>
  </si>
  <si>
    <t>50-99-124</t>
  </si>
  <si>
    <t>Examen: PCR Mycoplasma</t>
  </si>
  <si>
    <t>50-99-125</t>
  </si>
  <si>
    <t>Examen: PCR Chlamydia</t>
  </si>
  <si>
    <t>50-99-126</t>
  </si>
  <si>
    <t>Examen: PCR Clostridium difficile</t>
  </si>
  <si>
    <t>50-99-127</t>
  </si>
  <si>
    <t xml:space="preserve">Examen: PCR otros virus respiratorios: Metaneumovirus, Bocavirus, VRS, Coronavirus, Enterovirus, Parainfluenza A, Parainfluenza B, Rhinovirus, Adenovirus. </t>
  </si>
  <si>
    <t>50-99-128</t>
  </si>
  <si>
    <t>Examen: Detección genes BRCA1 y BRCA2 (cáncer de mamas)</t>
  </si>
  <si>
    <t>50-99-129</t>
  </si>
  <si>
    <t>Examen: Determinación Toxina Clostridium difficile</t>
  </si>
  <si>
    <t>50-99-130</t>
  </si>
  <si>
    <t>Examen: Virus HANTA (Técnica de PCR)</t>
  </si>
  <si>
    <t>50-99-131</t>
  </si>
  <si>
    <t>Examen: Virus HANTA (Detección de IgM))</t>
  </si>
  <si>
    <t>50-99-132</t>
  </si>
  <si>
    <t>Examen: HELICOBACTER PILORY (test de ureasa)</t>
  </si>
  <si>
    <t>50-99-133</t>
  </si>
  <si>
    <t>Examen: Anticuerpos anti Helicobacter pylori</t>
  </si>
  <si>
    <t>50-99-134</t>
  </si>
  <si>
    <t>Examen: Bartonella (Anticuerpos IgG e IgM)</t>
  </si>
  <si>
    <t>50-99-135</t>
  </si>
  <si>
    <t>Examen: SEROTIPICACION (ESCHERICHIA COLI, SALMONELLA, SHIGELLA)</t>
  </si>
  <si>
    <t>50-99-136</t>
  </si>
  <si>
    <t>Examen: BORDETELLA POR  Inmunofluorescencia</t>
  </si>
  <si>
    <t>50-99-137</t>
  </si>
  <si>
    <t>Examen: Prealbúmina</t>
  </si>
  <si>
    <t>50-99-138</t>
  </si>
  <si>
    <t>Examen: Mioglobina</t>
  </si>
  <si>
    <t>50-99-139</t>
  </si>
  <si>
    <t>Examen: NT-proBNP</t>
  </si>
  <si>
    <t>50-99-140</t>
  </si>
  <si>
    <t>Examen: Procalcitonina</t>
  </si>
  <si>
    <t>50-99-141</t>
  </si>
  <si>
    <t>Examen: Aminoácidos en sangre</t>
  </si>
  <si>
    <t>50-99-142</t>
  </si>
  <si>
    <t xml:space="preserve">Examen: Plomo </t>
  </si>
  <si>
    <t>50-99-143</t>
  </si>
  <si>
    <t>Examen: Oxalatos en orina</t>
  </si>
  <si>
    <t>50-99-144</t>
  </si>
  <si>
    <t>Examen: Citratos en orina</t>
  </si>
  <si>
    <t>50-99-145</t>
  </si>
  <si>
    <t>Examen: Aminoácidos en orina (cuantitativa)</t>
  </si>
  <si>
    <t>50-99-146</t>
  </si>
  <si>
    <t>Examen: Viscosidad sanguínea</t>
  </si>
  <si>
    <t>50-99-147</t>
  </si>
  <si>
    <t>Examen: INR capilar por técnica electroquímica</t>
  </si>
  <si>
    <t>50-99-148</t>
  </si>
  <si>
    <t>Examen: Péptido C</t>
  </si>
  <si>
    <t>50-99-149</t>
  </si>
  <si>
    <t>Examen: Anticuerpos antiendomiso</t>
  </si>
  <si>
    <t>50-99-150</t>
  </si>
  <si>
    <t>Examen: Anticuerpos antigliadina</t>
  </si>
  <si>
    <t>50-99-151</t>
  </si>
  <si>
    <t>Examen: MIELOPEROXIDASA (MPO)</t>
  </si>
  <si>
    <t>50-99-152</t>
  </si>
  <si>
    <t>Examen: PROTEINASA (PR3)</t>
  </si>
  <si>
    <t>50-99-153</t>
  </si>
  <si>
    <t>Examen: ANTI-B2 GLICOPROTEINA I IgG</t>
  </si>
  <si>
    <t>50-99-154</t>
  </si>
  <si>
    <t>Examen: ANTIC. ANTI PEROXIDASA</t>
  </si>
  <si>
    <t>50-99-155</t>
  </si>
  <si>
    <t>Examen: OXCARBAZEPINA</t>
  </si>
  <si>
    <t>50-99-156</t>
  </si>
  <si>
    <t>Examen: COCAINA-MARIHUANA-ANFETAMINAS c/u</t>
  </si>
  <si>
    <t>50-99-157</t>
  </si>
  <si>
    <t>Examen: ANT.ANTIPEPTIDO CITRULINADO</t>
  </si>
  <si>
    <t>50-99-158</t>
  </si>
  <si>
    <t>Examen: Calcitonina</t>
  </si>
  <si>
    <t>50-99-159</t>
  </si>
  <si>
    <t>Examen: Enolasa (NSE)</t>
  </si>
  <si>
    <t>50-99-160</t>
  </si>
  <si>
    <t>Examen: Antígeno inhibidor del melanoma (MIA)</t>
  </si>
  <si>
    <t>50-99-161</t>
  </si>
  <si>
    <t>Examen: Antígeno asociado a los carcinomas escamosos (SCCA- y SSCA-2)</t>
  </si>
  <si>
    <t>50-99-162</t>
  </si>
  <si>
    <t>Examen: CYFRA  21.1</t>
  </si>
  <si>
    <t>50-99-163</t>
  </si>
  <si>
    <t>Examen: HER-2/neu</t>
  </si>
  <si>
    <t>50-99-164</t>
  </si>
  <si>
    <t>Examen: He4 Proteína 4 Del Epididimo Humano</t>
  </si>
  <si>
    <t>50-99-165</t>
  </si>
  <si>
    <t>Examen: Ki65</t>
  </si>
  <si>
    <t>50-99-166</t>
  </si>
  <si>
    <t>Examen: TAG-72 Glicoproteína 72 asociada a tumores</t>
  </si>
  <si>
    <t>50-99-167</t>
  </si>
  <si>
    <t>Examen: TRAB.=ANTIC.ANTIRECEPTOR TSH</t>
  </si>
  <si>
    <t>50-99-168</t>
  </si>
  <si>
    <t>Examen: ANTI-B2 GLICOPROTEINA I IgM</t>
  </si>
  <si>
    <t>50-99-169</t>
  </si>
  <si>
    <t>Examen: Dímero D</t>
  </si>
  <si>
    <t>50-99-170</t>
  </si>
  <si>
    <t>Examen: Marcadores inmunológicos en Diabetes (anticuerpo anti-islote pancreatico: ICA, Ac. Antiinsulina, Antic. Antidecarboxilasa del ác. Glutamico,  Antic. Anti ICA512</t>
  </si>
  <si>
    <t>50-99-171</t>
  </si>
  <si>
    <t>Examen: Parvovirus B19 IgG, Ig M</t>
  </si>
  <si>
    <t>50-99-172</t>
  </si>
  <si>
    <t>Examen: PCR parvovirus B19</t>
  </si>
  <si>
    <t>50-99-173</t>
  </si>
  <si>
    <t>Examen: Metanefrinas (plasmáticas y urinarias)</t>
  </si>
  <si>
    <t>50-99-174</t>
  </si>
  <si>
    <t>Examen: Antígeno prostático Libre</t>
  </si>
  <si>
    <t>50-99-175</t>
  </si>
  <si>
    <t>Examen: Anticuerpos antifosfolípidos</t>
  </si>
  <si>
    <t>50-99-176</t>
  </si>
  <si>
    <t>Examen: Anticuerpos antiplaquetarios</t>
  </si>
  <si>
    <t>50-99-177</t>
  </si>
  <si>
    <t xml:space="preserve">Examen: Homocysteina total </t>
  </si>
  <si>
    <t>50-99-178</t>
  </si>
  <si>
    <t>Examen: Anticuerpo antiproteína P ribosomal</t>
  </si>
  <si>
    <t>50-99-179</t>
  </si>
  <si>
    <t>Examen: Antifungigrama para levaduras</t>
  </si>
  <si>
    <t>50-99-180</t>
  </si>
  <si>
    <t>Examen: Anticuerpo antineumococo</t>
  </si>
  <si>
    <t>50-99-181</t>
  </si>
  <si>
    <t>Examen: Anticuerpo antisaccharomyces cerevisiae (ASCA)</t>
  </si>
  <si>
    <t>50-99-182</t>
  </si>
  <si>
    <t>Examen: Antigeno Urinario para Legionella y Neumococo</t>
  </si>
  <si>
    <t>50-99-183</t>
  </si>
  <si>
    <t>Examen: Triptasa serica</t>
  </si>
  <si>
    <t>50-99-184</t>
  </si>
  <si>
    <t>Examen: Test de nugent (cortisol serico post dexametasona)</t>
  </si>
  <si>
    <t>50-99-185</t>
  </si>
  <si>
    <t>Examen: PCR Toxoplasmosis</t>
  </si>
  <si>
    <t>50-99-186</t>
  </si>
  <si>
    <t>Examen: PCR Streptococcus Agalactiae</t>
  </si>
  <si>
    <t>50-99-187</t>
  </si>
  <si>
    <t>Examen: Arilsulfatasa (A y B)</t>
  </si>
  <si>
    <t>50-99-188</t>
  </si>
  <si>
    <t>Examen: Hexosaminidasa  (A y B)</t>
  </si>
  <si>
    <t>50-99-189</t>
  </si>
  <si>
    <t>Examen: Hexosaminidasa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</si>
</sst>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#,##0_)"/>
    <numFmt numFmtId="166" formatCode="_-[$€-2]* #,##0.00_-;\-[$€-2]* #,##0.00_-;_-[$€-2]* &quot;-&quot;??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b/>
      <sz val="1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8"/>
      <name val="Arial"/>
      <family val="2"/>
    </font>
    <font>
      <b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Verdana"/>
      <family val="2"/>
    </font>
    <font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1" fillId="0" borderId="0"/>
    <xf numFmtId="0" fontId="3" fillId="0" borderId="0" applyFont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1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7" borderId="0" applyNumberFormat="0" applyBorder="0" applyAlignment="0" applyProtection="0"/>
    <xf numFmtId="0" fontId="13" fillId="19" borderId="57" applyNumberFormat="0" applyAlignment="0" applyProtection="0"/>
    <xf numFmtId="0" fontId="14" fillId="20" borderId="58" applyNumberFormat="0" applyAlignment="0" applyProtection="0"/>
    <xf numFmtId="0" fontId="15" fillId="0" borderId="59" applyNumberFormat="0" applyFill="0" applyAlignment="0" applyProtection="0"/>
    <xf numFmtId="0" fontId="16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7" fillId="10" borderId="57" applyNumberFormat="0" applyAlignment="0" applyProtection="0"/>
    <xf numFmtId="0" fontId="1" fillId="3" borderId="17" applyBorder="0">
      <protection locked="0"/>
    </xf>
    <xf numFmtId="0" fontId="1" fillId="3" borderId="17" applyBorder="0">
      <protection locked="0"/>
    </xf>
    <xf numFmtId="0" fontId="1" fillId="3" borderId="17" applyBorder="0"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6" borderId="0" applyNumberFormat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25" borderId="0" applyNumberFormat="0" applyBorder="0" applyAlignment="0" applyProtection="0"/>
    <xf numFmtId="0" fontId="1" fillId="0" borderId="0"/>
    <xf numFmtId="0" fontId="1" fillId="26" borderId="60" applyNumberFormat="0" applyFont="0" applyAlignment="0" applyProtection="0"/>
    <xf numFmtId="0" fontId="1" fillId="26" borderId="60" applyNumberFormat="0" applyFont="0" applyAlignment="0" applyProtection="0"/>
    <xf numFmtId="0" fontId="20" fillId="19" borderId="6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2" applyNumberFormat="0" applyFill="0" applyAlignment="0" applyProtection="0"/>
    <xf numFmtId="0" fontId="25" fillId="0" borderId="63" applyNumberFormat="0" applyFill="0" applyAlignment="0" applyProtection="0"/>
    <xf numFmtId="0" fontId="16" fillId="0" borderId="64" applyNumberFormat="0" applyFill="0" applyAlignment="0" applyProtection="0"/>
    <xf numFmtId="0" fontId="26" fillId="0" borderId="65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2" applyNumberFormat="1" applyFont="1" applyFill="1" applyAlignment="1" applyProtection="1">
      <alignment wrapText="1"/>
    </xf>
    <xf numFmtId="0" fontId="1" fillId="0" borderId="0" xfId="0" applyFont="1"/>
    <xf numFmtId="165" fontId="4" fillId="0" borderId="0" xfId="3" applyNumberFormat="1" applyFont="1" applyFill="1" applyAlignment="1" applyProtection="1"/>
    <xf numFmtId="0" fontId="6" fillId="0" borderId="0" xfId="0" applyFont="1"/>
    <xf numFmtId="0" fontId="6" fillId="0" borderId="0" xfId="0" applyFont="1" applyProtection="1"/>
    <xf numFmtId="0" fontId="4" fillId="0" borderId="0" xfId="2" applyNumberFormat="1" applyFont="1" applyFill="1" applyAlignment="1" applyProtection="1">
      <alignment horizontal="center"/>
    </xf>
    <xf numFmtId="0" fontId="2" fillId="0" borderId="0" xfId="1" applyNumberFormat="1" applyFont="1" applyFill="1" applyAlignment="1" applyProtection="1">
      <alignment horizontal="left"/>
    </xf>
    <xf numFmtId="0" fontId="5" fillId="0" borderId="0" xfId="2" applyNumberFormat="1" applyFont="1" applyFill="1" applyAlignment="1" applyProtection="1"/>
    <xf numFmtId="0" fontId="5" fillId="0" borderId="0" xfId="2" applyNumberFormat="1" applyFont="1" applyFill="1" applyAlignment="1" applyProtection="1">
      <alignment horizontal="center"/>
    </xf>
    <xf numFmtId="41" fontId="6" fillId="0" borderId="0" xfId="44" applyFont="1" applyFill="1" applyAlignment="1" applyProtection="1"/>
    <xf numFmtId="165" fontId="6" fillId="0" borderId="21" xfId="44" applyNumberFormat="1" applyFont="1" applyFill="1" applyBorder="1" applyAlignment="1" applyProtection="1"/>
    <xf numFmtId="0" fontId="4" fillId="0" borderId="0" xfId="2" applyNumberFormat="1" applyFont="1" applyFill="1" applyAlignment="1" applyProtection="1"/>
    <xf numFmtId="0" fontId="4" fillId="0" borderId="0" xfId="2" applyNumberFormat="1" applyFont="1" applyFill="1" applyBorder="1" applyAlignment="1" applyProtection="1"/>
    <xf numFmtId="0" fontId="6" fillId="0" borderId="0" xfId="3" applyNumberFormat="1" applyFont="1" applyFill="1" applyAlignment="1" applyProtection="1"/>
    <xf numFmtId="165" fontId="6" fillId="3" borderId="24" xfId="44" applyNumberFormat="1" applyFont="1" applyFill="1" applyBorder="1" applyAlignment="1" applyProtection="1">
      <protection locked="0"/>
    </xf>
    <xf numFmtId="41" fontId="6" fillId="0" borderId="0" xfId="44" applyFont="1" applyFill="1" applyBorder="1" applyAlignment="1" applyProtection="1"/>
    <xf numFmtId="0" fontId="4" fillId="0" borderId="0" xfId="3" applyNumberFormat="1" applyFont="1" applyFill="1" applyAlignment="1" applyProtection="1"/>
    <xf numFmtId="165" fontId="6" fillId="0" borderId="40" xfId="44" applyNumberFormat="1" applyFont="1" applyFill="1" applyBorder="1" applyAlignment="1" applyProtection="1"/>
    <xf numFmtId="41" fontId="6" fillId="0" borderId="0" xfId="44" applyFont="1"/>
    <xf numFmtId="41" fontId="6" fillId="0" borderId="0" xfId="44" applyFont="1" applyBorder="1" applyAlignment="1">
      <alignment horizontal="center"/>
    </xf>
    <xf numFmtId="41" fontId="6" fillId="0" borderId="0" xfId="44" applyFont="1" applyBorder="1"/>
    <xf numFmtId="165" fontId="6" fillId="0" borderId="35" xfId="44" applyNumberFormat="1" applyFont="1" applyFill="1" applyBorder="1" applyAlignment="1" applyProtection="1"/>
    <xf numFmtId="41" fontId="6" fillId="0" borderId="5" xfId="44" applyFont="1" applyBorder="1" applyAlignment="1">
      <alignment horizontal="center"/>
    </xf>
    <xf numFmtId="41" fontId="6" fillId="0" borderId="4" xfId="44" applyFont="1" applyFill="1" applyBorder="1" applyAlignment="1" applyProtection="1">
      <alignment horizontal="centerContinuous" vertical="center" wrapText="1"/>
    </xf>
    <xf numFmtId="41" fontId="6" fillId="0" borderId="5" xfId="44" applyFont="1" applyFill="1" applyBorder="1" applyAlignment="1" applyProtection="1">
      <alignment horizontal="centerContinuous" vertical="center" wrapText="1"/>
    </xf>
    <xf numFmtId="41" fontId="6" fillId="0" borderId="6" xfId="44" applyFont="1" applyFill="1" applyBorder="1" applyAlignment="1" applyProtection="1">
      <alignment horizontal="centerContinuous" vertical="center" wrapText="1"/>
    </xf>
    <xf numFmtId="41" fontId="6" fillId="0" borderId="18" xfId="44" applyFont="1" applyFill="1" applyBorder="1" applyAlignment="1" applyProtection="1">
      <alignment horizontal="center" vertical="center" wrapText="1"/>
    </xf>
    <xf numFmtId="41" fontId="6" fillId="0" borderId="6" xfId="44" applyFont="1" applyFill="1" applyBorder="1" applyAlignment="1" applyProtection="1">
      <alignment horizontal="center" vertical="center" wrapText="1"/>
    </xf>
    <xf numFmtId="165" fontId="6" fillId="3" borderId="18" xfId="44" applyNumberFormat="1" applyFont="1" applyFill="1" applyBorder="1" applyAlignment="1" applyProtection="1">
      <protection locked="0"/>
    </xf>
    <xf numFmtId="165" fontId="6" fillId="3" borderId="46" xfId="44" applyNumberFormat="1" applyFont="1" applyFill="1" applyBorder="1" applyAlignment="1" applyProtection="1">
      <protection locked="0"/>
    </xf>
    <xf numFmtId="41" fontId="7" fillId="0" borderId="38" xfId="44" applyFont="1" applyBorder="1" applyAlignment="1">
      <alignment horizontal="center"/>
    </xf>
    <xf numFmtId="41" fontId="7" fillId="0" borderId="41" xfId="44" applyFont="1" applyBorder="1" applyAlignment="1">
      <alignment horizontal="center"/>
    </xf>
    <xf numFmtId="41" fontId="7" fillId="0" borderId="47" xfId="44" applyFont="1" applyBorder="1" applyAlignment="1">
      <alignment horizontal="center"/>
    </xf>
    <xf numFmtId="0" fontId="6" fillId="0" borderId="0" xfId="2" applyNumberFormat="1" applyFont="1" applyFill="1" applyAlignment="1" applyProtection="1">
      <alignment horizontal="center"/>
    </xf>
    <xf numFmtId="0" fontId="6" fillId="0" borderId="0" xfId="2" applyNumberFormat="1" applyFont="1" applyFill="1" applyAlignment="1" applyProtection="1">
      <alignment wrapText="1"/>
    </xf>
    <xf numFmtId="41" fontId="7" fillId="0" borderId="27" xfId="44" applyFont="1" applyBorder="1" applyAlignment="1">
      <alignment horizontal="center"/>
    </xf>
    <xf numFmtId="41" fontId="7" fillId="0" borderId="36" xfId="44" applyFont="1" applyBorder="1" applyAlignment="1">
      <alignment horizontal="center"/>
    </xf>
    <xf numFmtId="41" fontId="7" fillId="0" borderId="23" xfId="44" applyFont="1" applyBorder="1" applyAlignment="1">
      <alignment wrapText="1"/>
    </xf>
    <xf numFmtId="41" fontId="7" fillId="0" borderId="39" xfId="44" applyFont="1" applyBorder="1" applyAlignment="1">
      <alignment wrapText="1"/>
    </xf>
    <xf numFmtId="41" fontId="7" fillId="0" borderId="29" xfId="44" applyFont="1" applyBorder="1" applyAlignment="1">
      <alignment wrapText="1"/>
    </xf>
    <xf numFmtId="41" fontId="5" fillId="0" borderId="4" xfId="4" applyFont="1" applyBorder="1" applyAlignment="1">
      <alignment vertical="center"/>
    </xf>
    <xf numFmtId="41" fontId="5" fillId="0" borderId="5" xfId="4" applyFont="1" applyBorder="1" applyAlignment="1">
      <alignment vertical="center"/>
    </xf>
    <xf numFmtId="41" fontId="5" fillId="0" borderId="6" xfId="4" applyFont="1" applyBorder="1" applyAlignment="1">
      <alignment vertical="center"/>
    </xf>
    <xf numFmtId="165" fontId="6" fillId="3" borderId="20" xfId="44" applyNumberFormat="1" applyFont="1" applyFill="1" applyBorder="1" applyAlignment="1" applyProtection="1">
      <protection locked="0"/>
    </xf>
    <xf numFmtId="41" fontId="7" fillId="0" borderId="39" xfId="44" applyFont="1" applyBorder="1"/>
    <xf numFmtId="41" fontId="7" fillId="0" borderId="23" xfId="44" applyFont="1" applyBorder="1"/>
    <xf numFmtId="41" fontId="7" fillId="0" borderId="7" xfId="44" applyFont="1" applyBorder="1" applyAlignment="1">
      <alignment horizontal="center"/>
    </xf>
    <xf numFmtId="41" fontId="7" fillId="0" borderId="15" xfId="44" applyFont="1" applyBorder="1" applyAlignment="1">
      <alignment wrapText="1"/>
    </xf>
    <xf numFmtId="41" fontId="7" fillId="0" borderId="23" xfId="44" applyFont="1" applyBorder="1" applyAlignment="1"/>
    <xf numFmtId="41" fontId="7" fillId="0" borderId="41" xfId="44" applyFont="1" applyBorder="1" applyAlignment="1">
      <alignment horizontal="center" wrapText="1"/>
    </xf>
    <xf numFmtId="41" fontId="7" fillId="0" borderId="44" xfId="44" applyFont="1" applyBorder="1"/>
    <xf numFmtId="41" fontId="7" fillId="0" borderId="15" xfId="44" applyFont="1" applyBorder="1"/>
    <xf numFmtId="41" fontId="7" fillId="0" borderId="27" xfId="44" applyFont="1" applyBorder="1" applyAlignment="1">
      <alignment horizontal="center" wrapText="1"/>
    </xf>
    <xf numFmtId="41" fontId="7" fillId="0" borderId="49" xfId="44" applyFont="1" applyBorder="1" applyAlignment="1">
      <alignment horizontal="center"/>
    </xf>
    <xf numFmtId="41" fontId="7" fillId="0" borderId="50" xfId="44" applyFont="1" applyBorder="1"/>
    <xf numFmtId="41" fontId="7" fillId="0" borderId="29" xfId="44" applyFont="1" applyBorder="1"/>
    <xf numFmtId="41" fontId="7" fillId="0" borderId="4" xfId="44" applyFont="1" applyBorder="1" applyAlignment="1">
      <alignment horizontal="center"/>
    </xf>
    <xf numFmtId="41" fontId="7" fillId="0" borderId="48" xfId="44" applyFont="1" applyBorder="1" applyAlignment="1">
      <alignment horizontal="left"/>
    </xf>
    <xf numFmtId="41" fontId="7" fillId="0" borderId="19" xfId="4" applyFont="1" applyBorder="1" applyAlignment="1"/>
    <xf numFmtId="41" fontId="7" fillId="0" borderId="52" xfId="4" applyFont="1" applyBorder="1" applyAlignment="1"/>
    <xf numFmtId="41" fontId="7" fillId="0" borderId="55" xfId="4" applyFont="1" applyBorder="1" applyAlignment="1"/>
    <xf numFmtId="41" fontId="7" fillId="0" borderId="49" xfId="4" applyFont="1" applyBorder="1" applyAlignment="1"/>
    <xf numFmtId="41" fontId="7" fillId="0" borderId="41" xfId="4" applyFont="1" applyBorder="1" applyAlignment="1"/>
    <xf numFmtId="41" fontId="7" fillId="0" borderId="47" xfId="4" applyFont="1" applyBorder="1" applyAlignment="1"/>
    <xf numFmtId="0" fontId="2" fillId="0" borderId="0" xfId="3" applyNumberFormat="1" applyFont="1" applyFill="1" applyAlignment="1" applyProtection="1"/>
    <xf numFmtId="0" fontId="2" fillId="0" borderId="0" xfId="3" applyNumberFormat="1" applyFont="1" applyFill="1" applyBorder="1" applyAlignment="1" applyProtection="1"/>
    <xf numFmtId="0" fontId="9" fillId="0" borderId="0" xfId="5" applyNumberFormat="1" applyFont="1" applyFill="1" applyAlignment="1" applyProtection="1"/>
    <xf numFmtId="0" fontId="2" fillId="0" borderId="0" xfId="5" applyNumberFormat="1" applyFont="1" applyFill="1" applyAlignment="1" applyProtection="1"/>
    <xf numFmtId="41" fontId="7" fillId="0" borderId="53" xfId="44" applyFont="1" applyBorder="1"/>
    <xf numFmtId="41" fontId="7" fillId="0" borderId="52" xfId="44" applyFont="1" applyBorder="1" applyAlignment="1">
      <alignment horizontal="center"/>
    </xf>
    <xf numFmtId="165" fontId="6" fillId="3" borderId="24" xfId="5" applyNumberFormat="1" applyFont="1" applyFill="1" applyBorder="1" applyAlignment="1" applyProtection="1">
      <protection locked="0"/>
    </xf>
    <xf numFmtId="165" fontId="6" fillId="3" borderId="45" xfId="5" applyNumberFormat="1" applyFont="1" applyFill="1" applyBorder="1" applyAlignment="1" applyProtection="1">
      <protection locked="0"/>
    </xf>
    <xf numFmtId="165" fontId="5" fillId="0" borderId="45" xfId="5" applyNumberFormat="1" applyFont="1" applyFill="1" applyBorder="1" applyAlignment="1" applyProtection="1">
      <protection locked="0"/>
    </xf>
    <xf numFmtId="41" fontId="7" fillId="0" borderId="28" xfId="44" applyFont="1" applyBorder="1"/>
    <xf numFmtId="41" fontId="7" fillId="0" borderId="24" xfId="44" applyFont="1" applyBorder="1" applyAlignment="1">
      <alignment horizontal="left"/>
    </xf>
    <xf numFmtId="41" fontId="7" fillId="0" borderId="23" xfId="44" applyFont="1" applyBorder="1" applyAlignment="1">
      <alignment horizontal="left"/>
    </xf>
    <xf numFmtId="41" fontId="5" fillId="0" borderId="5" xfId="4" applyFont="1" applyBorder="1" applyAlignment="1" applyProtection="1">
      <alignment vertical="center"/>
    </xf>
    <xf numFmtId="41" fontId="6" fillId="0" borderId="0" xfId="44" applyFont="1" applyBorder="1" applyAlignment="1" applyProtection="1">
      <alignment horizontal="center"/>
    </xf>
    <xf numFmtId="41" fontId="6" fillId="0" borderId="0" xfId="44" applyFont="1" applyBorder="1" applyProtection="1"/>
    <xf numFmtId="41" fontId="6" fillId="0" borderId="0" xfId="44" applyFont="1" applyAlignment="1" applyProtection="1">
      <alignment horizontal="center"/>
    </xf>
    <xf numFmtId="41" fontId="6" fillId="0" borderId="0" xfId="44" applyFont="1" applyProtection="1"/>
    <xf numFmtId="41" fontId="5" fillId="0" borderId="51" xfId="44" applyFont="1" applyBorder="1" applyAlignment="1" applyProtection="1">
      <alignment horizontal="centerContinuous"/>
    </xf>
    <xf numFmtId="41" fontId="5" fillId="0" borderId="37" xfId="44" applyFont="1" applyBorder="1" applyAlignment="1" applyProtection="1">
      <alignment horizontal="centerContinuous"/>
    </xf>
    <xf numFmtId="41" fontId="5" fillId="0" borderId="4" xfId="4" applyFont="1" applyBorder="1" applyAlignment="1" applyProtection="1">
      <alignment vertical="center"/>
    </xf>
    <xf numFmtId="165" fontId="5" fillId="0" borderId="45" xfId="5" applyNumberFormat="1" applyFont="1" applyFill="1" applyBorder="1" applyAlignment="1" applyProtection="1"/>
    <xf numFmtId="41" fontId="6" fillId="0" borderId="5" xfId="4" applyFont="1" applyBorder="1" applyAlignment="1" applyProtection="1">
      <alignment vertical="center"/>
    </xf>
    <xf numFmtId="41" fontId="5" fillId="0" borderId="6" xfId="4" applyFont="1" applyBorder="1" applyAlignment="1" applyProtection="1">
      <alignment vertical="center"/>
    </xf>
    <xf numFmtId="41" fontId="7" fillId="0" borderId="19" xfId="44" applyFont="1" applyFill="1" applyBorder="1" applyAlignment="1">
      <alignment horizontal="center" wrapText="1"/>
    </xf>
    <xf numFmtId="41" fontId="7" fillId="0" borderId="20" xfId="44" applyFont="1" applyFill="1" applyBorder="1" applyAlignment="1">
      <alignment wrapText="1"/>
    </xf>
    <xf numFmtId="41" fontId="7" fillId="0" borderId="25" xfId="44" applyFont="1" applyFill="1" applyBorder="1" applyAlignment="1">
      <alignment horizontal="center" wrapText="1"/>
    </xf>
    <xf numFmtId="41" fontId="7" fillId="0" borderId="26" xfId="44" applyFont="1" applyFill="1" applyBorder="1" applyAlignment="1">
      <alignment wrapText="1"/>
    </xf>
    <xf numFmtId="41" fontId="7" fillId="0" borderId="27" xfId="44" applyFont="1" applyFill="1" applyBorder="1" applyAlignment="1">
      <alignment horizontal="center" wrapText="1"/>
    </xf>
    <xf numFmtId="41" fontId="7" fillId="0" borderId="24" xfId="44" applyFont="1" applyFill="1" applyBorder="1" applyAlignment="1">
      <alignment wrapText="1"/>
    </xf>
    <xf numFmtId="41" fontId="7" fillId="0" borderId="28" xfId="44" applyFont="1" applyFill="1" applyBorder="1" applyAlignment="1">
      <alignment wrapText="1"/>
    </xf>
    <xf numFmtId="41" fontId="7" fillId="0" borderId="23" xfId="44" applyFont="1" applyFill="1" applyBorder="1" applyAlignment="1">
      <alignment wrapText="1"/>
    </xf>
    <xf numFmtId="41" fontId="7" fillId="0" borderId="29" xfId="44" applyFont="1" applyFill="1" applyBorder="1" applyAlignment="1">
      <alignment wrapText="1"/>
    </xf>
    <xf numFmtId="14" fontId="7" fillId="0" borderId="27" xfId="44" applyNumberFormat="1" applyFont="1" applyFill="1" applyBorder="1" applyAlignment="1">
      <alignment horizontal="center" wrapText="1"/>
    </xf>
    <xf numFmtId="165" fontId="6" fillId="0" borderId="17" xfId="44" applyNumberFormat="1" applyFont="1" applyFill="1" applyBorder="1" applyAlignment="1" applyProtection="1"/>
    <xf numFmtId="41" fontId="6" fillId="0" borderId="0" xfId="44" applyFont="1" applyAlignment="1">
      <alignment horizontal="center"/>
    </xf>
    <xf numFmtId="41" fontId="6" fillId="0" borderId="9" xfId="44" applyFont="1" applyBorder="1" applyAlignment="1">
      <alignment horizontal="center"/>
    </xf>
    <xf numFmtId="41" fontId="5" fillId="2" borderId="1" xfId="44" applyFont="1" applyFill="1" applyBorder="1" applyAlignment="1" applyProtection="1">
      <alignment horizontal="center" vertical="center" wrapText="1"/>
    </xf>
    <xf numFmtId="41" fontId="5" fillId="2" borderId="2" xfId="44" applyFont="1" applyFill="1" applyBorder="1" applyAlignment="1" applyProtection="1">
      <alignment horizontal="center" vertical="center" wrapText="1"/>
    </xf>
    <xf numFmtId="41" fontId="5" fillId="2" borderId="7" xfId="44" applyFont="1" applyFill="1" applyBorder="1" applyAlignment="1" applyProtection="1">
      <alignment horizontal="center" vertical="center" wrapText="1"/>
    </xf>
    <xf numFmtId="41" fontId="5" fillId="2" borderId="8" xfId="44" applyFont="1" applyFill="1" applyBorder="1" applyAlignment="1" applyProtection="1">
      <alignment horizontal="center" vertical="center" wrapText="1"/>
    </xf>
    <xf numFmtId="41" fontId="5" fillId="0" borderId="10" xfId="44" applyFont="1" applyBorder="1" applyAlignment="1">
      <alignment horizontal="centerContinuous"/>
    </xf>
    <xf numFmtId="41" fontId="5" fillId="0" borderId="11" xfId="44" applyFont="1" applyBorder="1" applyAlignment="1">
      <alignment horizontal="centerContinuous"/>
    </xf>
    <xf numFmtId="0" fontId="5" fillId="0" borderId="0" xfId="2" applyNumberFormat="1" applyFont="1" applyFill="1" applyAlignment="1" applyProtection="1">
      <alignment horizontal="center" wrapText="1"/>
    </xf>
    <xf numFmtId="165" fontId="7" fillId="0" borderId="17" xfId="44" applyNumberFormat="1" applyFont="1" applyFill="1" applyBorder="1" applyAlignment="1" applyProtection="1"/>
    <xf numFmtId="165" fontId="7" fillId="0" borderId="51" xfId="44" applyNumberFormat="1" applyFont="1" applyFill="1" applyBorder="1" applyAlignment="1" applyProtection="1"/>
    <xf numFmtId="165" fontId="7" fillId="0" borderId="37" xfId="44" applyNumberFormat="1" applyFont="1" applyFill="1" applyBorder="1" applyAlignment="1" applyProtection="1"/>
    <xf numFmtId="165" fontId="7" fillId="0" borderId="46" xfId="44" applyNumberFormat="1" applyFont="1" applyFill="1" applyBorder="1" applyAlignment="1" applyProtection="1"/>
    <xf numFmtId="165" fontId="7" fillId="0" borderId="5" xfId="44" applyNumberFormat="1" applyFont="1" applyFill="1" applyBorder="1" applyAlignment="1" applyProtection="1"/>
    <xf numFmtId="165" fontId="7" fillId="0" borderId="21" xfId="44" applyNumberFormat="1" applyFont="1" applyFill="1" applyBorder="1" applyAlignment="1" applyProtection="1"/>
    <xf numFmtId="41" fontId="7" fillId="3" borderId="22" xfId="44" applyFont="1" applyFill="1" applyBorder="1" applyAlignment="1" applyProtection="1">
      <protection locked="0"/>
    </xf>
    <xf numFmtId="41" fontId="7" fillId="3" borderId="23" xfId="44" applyFont="1" applyFill="1" applyBorder="1" applyAlignment="1" applyProtection="1">
      <protection locked="0"/>
    </xf>
    <xf numFmtId="41" fontId="7" fillId="3" borderId="24" xfId="44" applyFont="1" applyFill="1" applyBorder="1" applyAlignment="1" applyProtection="1">
      <protection locked="0"/>
    </xf>
    <xf numFmtId="41" fontId="7" fillId="3" borderId="30" xfId="44" applyFont="1" applyFill="1" applyBorder="1" applyAlignment="1" applyProtection="1">
      <protection locked="0"/>
    </xf>
    <xf numFmtId="41" fontId="7" fillId="3" borderId="29" xfId="44" applyFont="1" applyFill="1" applyBorder="1" applyAlignment="1" applyProtection="1">
      <protection locked="0"/>
    </xf>
    <xf numFmtId="41" fontId="7" fillId="3" borderId="31" xfId="44" applyFont="1" applyFill="1" applyBorder="1" applyAlignment="1" applyProtection="1">
      <protection locked="0"/>
    </xf>
    <xf numFmtId="41" fontId="7" fillId="3" borderId="32" xfId="44" applyFont="1" applyFill="1" applyBorder="1" applyAlignment="1" applyProtection="1">
      <protection locked="0"/>
    </xf>
    <xf numFmtId="41" fontId="7" fillId="3" borderId="21" xfId="44" applyFont="1" applyFill="1" applyBorder="1" applyAlignment="1" applyProtection="1">
      <protection locked="0"/>
    </xf>
    <xf numFmtId="165" fontId="7" fillId="0" borderId="33" xfId="44" applyNumberFormat="1" applyFont="1" applyFill="1" applyBorder="1" applyAlignment="1" applyProtection="1"/>
    <xf numFmtId="41" fontId="7" fillId="3" borderId="34" xfId="44" applyFont="1" applyFill="1" applyBorder="1" applyAlignment="1" applyProtection="1">
      <protection locked="0"/>
    </xf>
    <xf numFmtId="41" fontId="7" fillId="3" borderId="28" xfId="44" applyFont="1" applyFill="1" applyBorder="1" applyAlignment="1" applyProtection="1">
      <protection locked="0"/>
    </xf>
    <xf numFmtId="41" fontId="7" fillId="3" borderId="26" xfId="44" applyFont="1" applyFill="1" applyBorder="1" applyAlignment="1" applyProtection="1">
      <protection locked="0"/>
    </xf>
    <xf numFmtId="165" fontId="7" fillId="0" borderId="35" xfId="44" applyNumberFormat="1" applyFont="1" applyFill="1" applyBorder="1" applyAlignment="1" applyProtection="1"/>
    <xf numFmtId="165" fontId="7" fillId="0" borderId="40" xfId="44" applyNumberFormat="1" applyFont="1" applyFill="1" applyBorder="1" applyAlignment="1" applyProtection="1"/>
    <xf numFmtId="165" fontId="7" fillId="0" borderId="42" xfId="44" applyNumberFormat="1" applyFont="1" applyFill="1" applyBorder="1" applyAlignment="1" applyProtection="1"/>
    <xf numFmtId="41" fontId="7" fillId="3" borderId="42" xfId="44" applyFont="1" applyFill="1" applyBorder="1" applyAlignment="1" applyProtection="1">
      <protection locked="0"/>
    </xf>
    <xf numFmtId="41" fontId="7" fillId="3" borderId="44" xfId="44" applyFont="1" applyFill="1" applyBorder="1" applyAlignment="1" applyProtection="1">
      <protection locked="0"/>
    </xf>
    <xf numFmtId="41" fontId="7" fillId="3" borderId="45" xfId="44" applyFont="1" applyFill="1" applyBorder="1" applyAlignment="1" applyProtection="1">
      <protection locked="0"/>
    </xf>
    <xf numFmtId="0" fontId="28" fillId="0" borderId="0" xfId="0" applyFont="1" applyProtection="1"/>
    <xf numFmtId="0" fontId="28" fillId="0" borderId="0" xfId="0" applyFont="1"/>
    <xf numFmtId="165" fontId="7" fillId="4" borderId="18" xfId="44" applyNumberFormat="1" applyFont="1" applyFill="1" applyBorder="1" applyAlignment="1" applyProtection="1"/>
    <xf numFmtId="165" fontId="7" fillId="4" borderId="5" xfId="44" applyNumberFormat="1" applyFont="1" applyFill="1" applyBorder="1" applyAlignment="1" applyProtection="1"/>
    <xf numFmtId="165" fontId="7" fillId="4" borderId="17" xfId="44" applyNumberFormat="1" applyFont="1" applyFill="1" applyBorder="1" applyAlignment="1" applyProtection="1"/>
    <xf numFmtId="41" fontId="7" fillId="3" borderId="43" xfId="44" applyFont="1" applyFill="1" applyBorder="1" applyAlignment="1" applyProtection="1">
      <protection locked="0"/>
    </xf>
    <xf numFmtId="165" fontId="7" fillId="4" borderId="37" xfId="44" applyNumberFormat="1" applyFont="1" applyFill="1" applyBorder="1" applyAlignment="1" applyProtection="1"/>
    <xf numFmtId="165" fontId="7" fillId="4" borderId="46" xfId="44" applyNumberFormat="1" applyFont="1" applyFill="1" applyBorder="1" applyAlignment="1" applyProtection="1"/>
    <xf numFmtId="41" fontId="7" fillId="3" borderId="40" xfId="44" applyFont="1" applyFill="1" applyBorder="1" applyAlignment="1" applyProtection="1">
      <protection locked="0"/>
    </xf>
    <xf numFmtId="165" fontId="7" fillId="0" borderId="18" xfId="44" applyNumberFormat="1" applyFont="1" applyFill="1" applyBorder="1" applyAlignment="1" applyProtection="1"/>
    <xf numFmtId="165" fontId="7" fillId="0" borderId="48" xfId="44" applyNumberFormat="1" applyFont="1" applyFill="1" applyBorder="1" applyAlignment="1" applyProtection="1"/>
    <xf numFmtId="41" fontId="7" fillId="0" borderId="0" xfId="44" applyFont="1" applyFill="1" applyBorder="1" applyAlignment="1" applyProtection="1"/>
    <xf numFmtId="0" fontId="28" fillId="0" borderId="5" xfId="0" applyFont="1" applyBorder="1" applyProtection="1"/>
    <xf numFmtId="0" fontId="28" fillId="0" borderId="5" xfId="0" applyFont="1" applyBorder="1"/>
    <xf numFmtId="165" fontId="7" fillId="0" borderId="9" xfId="44" applyNumberFormat="1" applyFont="1" applyFill="1" applyBorder="1" applyAlignment="1" applyProtection="1"/>
    <xf numFmtId="165" fontId="7" fillId="0" borderId="6" xfId="44" applyNumberFormat="1" applyFont="1" applyFill="1" applyBorder="1" applyAlignment="1" applyProtection="1"/>
    <xf numFmtId="41" fontId="7" fillId="0" borderId="24" xfId="44" applyFont="1" applyBorder="1"/>
    <xf numFmtId="41" fontId="7" fillId="0" borderId="31" xfId="44" applyFont="1" applyBorder="1"/>
    <xf numFmtId="41" fontId="7" fillId="0" borderId="45" xfId="44" applyFont="1" applyBorder="1" applyAlignment="1">
      <alignment wrapText="1"/>
    </xf>
    <xf numFmtId="41" fontId="7" fillId="0" borderId="68" xfId="4" applyFont="1" applyBorder="1" applyAlignment="1"/>
    <xf numFmtId="165" fontId="6" fillId="3" borderId="56" xfId="44" applyNumberFormat="1" applyFont="1" applyFill="1" applyBorder="1" applyAlignment="1" applyProtection="1">
      <protection locked="0"/>
    </xf>
    <xf numFmtId="41" fontId="7" fillId="0" borderId="69" xfId="4" applyFont="1" applyBorder="1" applyAlignment="1"/>
    <xf numFmtId="165" fontId="6" fillId="3" borderId="22" xfId="44" applyNumberFormat="1" applyFont="1" applyFill="1" applyBorder="1" applyAlignment="1" applyProtection="1">
      <protection locked="0"/>
    </xf>
    <xf numFmtId="165" fontId="6" fillId="3" borderId="22" xfId="5" applyNumberFormat="1" applyFont="1" applyFill="1" applyBorder="1" applyAlignment="1" applyProtection="1">
      <protection locked="0"/>
    </xf>
    <xf numFmtId="41" fontId="7" fillId="0" borderId="70" xfId="4" applyFont="1" applyBorder="1" applyAlignment="1"/>
    <xf numFmtId="165" fontId="6" fillId="0" borderId="42" xfId="3" applyNumberFormat="1" applyFont="1" applyFill="1" applyBorder="1" applyAlignment="1" applyProtection="1"/>
    <xf numFmtId="165" fontId="6" fillId="3" borderId="43" xfId="5" applyNumberFormat="1" applyFont="1" applyFill="1" applyBorder="1" applyAlignment="1" applyProtection="1">
      <protection locked="0"/>
    </xf>
    <xf numFmtId="165" fontId="5" fillId="0" borderId="42" xfId="3" applyNumberFormat="1" applyFont="1" applyFill="1" applyBorder="1" applyAlignment="1" applyProtection="1"/>
    <xf numFmtId="165" fontId="5" fillId="0" borderId="43" xfId="5" applyNumberFormat="1" applyFont="1" applyFill="1" applyBorder="1" applyAlignment="1" applyProtection="1"/>
    <xf numFmtId="41" fontId="7" fillId="0" borderId="71" xfId="4" applyFont="1" applyBorder="1" applyAlignment="1"/>
    <xf numFmtId="41" fontId="7" fillId="0" borderId="72" xfId="4" applyFont="1" applyBorder="1" applyAlignment="1"/>
    <xf numFmtId="41" fontId="7" fillId="0" borderId="73" xfId="4" applyFont="1" applyBorder="1" applyAlignment="1"/>
    <xf numFmtId="165" fontId="5" fillId="0" borderId="43" xfId="5" applyNumberFormat="1" applyFont="1" applyFill="1" applyBorder="1" applyAlignment="1" applyProtection="1">
      <protection locked="0"/>
    </xf>
    <xf numFmtId="41" fontId="7" fillId="0" borderId="28" xfId="44" applyFont="1" applyFill="1" applyBorder="1"/>
    <xf numFmtId="41" fontId="7" fillId="0" borderId="23" xfId="44" applyFont="1" applyFill="1" applyBorder="1"/>
    <xf numFmtId="41" fontId="7" fillId="0" borderId="24" xfId="44" applyFont="1" applyBorder="1" applyAlignment="1">
      <alignment wrapText="1"/>
    </xf>
    <xf numFmtId="41" fontId="7" fillId="0" borderId="55" xfId="44" applyFont="1" applyBorder="1" applyAlignment="1">
      <alignment horizontal="center"/>
    </xf>
    <xf numFmtId="41" fontId="7" fillId="0" borderId="45" xfId="44" applyFont="1" applyBorder="1"/>
    <xf numFmtId="41" fontId="6" fillId="0" borderId="17" xfId="44" applyFont="1" applyFill="1" applyBorder="1" applyAlignment="1" applyProtection="1">
      <alignment horizontal="center" vertical="center" wrapText="1"/>
    </xf>
    <xf numFmtId="41" fontId="5" fillId="0" borderId="4" xfId="4" applyFont="1" applyBorder="1" applyAlignment="1">
      <alignment horizontal="left" vertical="center"/>
    </xf>
    <xf numFmtId="41" fontId="5" fillId="0" borderId="5" xfId="4" applyFont="1" applyBorder="1" applyAlignment="1">
      <alignment horizontal="left" vertical="center"/>
    </xf>
    <xf numFmtId="41" fontId="5" fillId="0" borderId="1" xfId="44" applyFont="1" applyBorder="1" applyAlignment="1">
      <alignment horizontal="center" vertical="center"/>
    </xf>
    <xf numFmtId="41" fontId="5" fillId="0" borderId="2" xfId="44" applyFont="1" applyBorder="1" applyAlignment="1">
      <alignment horizontal="center" vertical="center"/>
    </xf>
    <xf numFmtId="41" fontId="5" fillId="0" borderId="38" xfId="44" applyFont="1" applyBorder="1" applyAlignment="1">
      <alignment horizontal="center" vertical="center"/>
    </xf>
    <xf numFmtId="41" fontId="5" fillId="0" borderId="54" xfId="44" applyFont="1" applyBorder="1" applyAlignment="1">
      <alignment horizontal="center" vertical="center"/>
    </xf>
    <xf numFmtId="41" fontId="5" fillId="0" borderId="7" xfId="44" applyFont="1" applyBorder="1" applyAlignment="1">
      <alignment horizontal="center" vertical="center"/>
    </xf>
    <xf numFmtId="41" fontId="5" fillId="0" borderId="8" xfId="44" applyFont="1" applyBorder="1" applyAlignment="1">
      <alignment horizontal="center" vertical="center"/>
    </xf>
    <xf numFmtId="41" fontId="6" fillId="0" borderId="3" xfId="44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41" fontId="5" fillId="0" borderId="1" xfId="4" applyFont="1" applyBorder="1" applyAlignment="1">
      <alignment horizontal="center" vertical="center"/>
    </xf>
    <xf numFmtId="41" fontId="5" fillId="0" borderId="2" xfId="4" applyFont="1" applyBorder="1" applyAlignment="1">
      <alignment horizontal="center" vertical="center"/>
    </xf>
    <xf numFmtId="41" fontId="5" fillId="0" borderId="7" xfId="4" applyFont="1" applyBorder="1" applyAlignment="1">
      <alignment horizontal="center" vertical="center"/>
    </xf>
    <xf numFmtId="41" fontId="5" fillId="0" borderId="8" xfId="4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</xf>
    <xf numFmtId="41" fontId="7" fillId="0" borderId="3" xfId="44" applyFont="1" applyFill="1" applyBorder="1" applyAlignment="1" applyProtection="1">
      <alignment horizontal="center" vertical="center" wrapText="1"/>
    </xf>
    <xf numFmtId="41" fontId="7" fillId="0" borderId="9" xfId="44" applyFont="1" applyFill="1" applyBorder="1" applyAlignment="1" applyProtection="1">
      <alignment horizontal="center" vertical="center" wrapText="1"/>
    </xf>
    <xf numFmtId="41" fontId="7" fillId="0" borderId="13" xfId="44" applyFont="1" applyFill="1" applyBorder="1" applyAlignment="1" applyProtection="1">
      <alignment horizontal="center" vertical="center" wrapText="1"/>
    </xf>
    <xf numFmtId="41" fontId="7" fillId="0" borderId="10" xfId="44" applyFont="1" applyFill="1" applyBorder="1" applyAlignment="1" applyProtection="1">
      <alignment horizontal="center" vertical="center" wrapText="1"/>
    </xf>
    <xf numFmtId="41" fontId="7" fillId="0" borderId="14" xfId="44" applyFont="1" applyFill="1" applyBorder="1" applyAlignment="1" applyProtection="1">
      <alignment horizontal="center" vertical="center" wrapText="1"/>
    </xf>
    <xf numFmtId="41" fontId="7" fillId="0" borderId="66" xfId="44" applyFont="1" applyFill="1" applyBorder="1" applyAlignment="1" applyProtection="1">
      <alignment horizontal="center" vertical="center" wrapText="1"/>
    </xf>
    <xf numFmtId="41" fontId="7" fillId="0" borderId="0" xfId="44" applyFont="1" applyFill="1" applyBorder="1" applyAlignment="1" applyProtection="1">
      <alignment horizontal="center" vertical="center" wrapText="1"/>
    </xf>
    <xf numFmtId="41" fontId="7" fillId="0" borderId="67" xfId="44" applyFont="1" applyFill="1" applyBorder="1" applyAlignment="1" applyProtection="1">
      <alignment horizontal="center" vertical="center" wrapText="1"/>
    </xf>
    <xf numFmtId="41" fontId="5" fillId="0" borderId="4" xfId="44" applyFont="1" applyBorder="1" applyAlignment="1">
      <alignment horizontal="center"/>
    </xf>
    <xf numFmtId="41" fontId="5" fillId="0" borderId="6" xfId="44" applyFont="1" applyBorder="1" applyAlignment="1">
      <alignment horizontal="center"/>
    </xf>
    <xf numFmtId="41" fontId="5" fillId="0" borderId="18" xfId="44" applyFont="1" applyBorder="1" applyAlignment="1">
      <alignment horizontal="center"/>
    </xf>
    <xf numFmtId="0" fontId="27" fillId="0" borderId="0" xfId="2" applyNumberFormat="1" applyFont="1" applyFill="1" applyAlignment="1" applyProtection="1">
      <alignment horizontal="center" wrapText="1"/>
    </xf>
    <xf numFmtId="41" fontId="7" fillId="0" borderId="11" xfId="44" applyFont="1" applyFill="1" applyBorder="1" applyAlignment="1" applyProtection="1">
      <alignment horizontal="center" vertical="center" wrapText="1"/>
    </xf>
    <xf numFmtId="41" fontId="7" fillId="0" borderId="15" xfId="44" applyFont="1" applyFill="1" applyBorder="1" applyAlignment="1" applyProtection="1">
      <alignment horizontal="center" vertical="center" wrapText="1"/>
    </xf>
    <xf numFmtId="41" fontId="7" fillId="0" borderId="12" xfId="44" applyFont="1" applyFill="1" applyBorder="1" applyAlignment="1" applyProtection="1">
      <alignment horizontal="center" vertical="center" wrapText="1"/>
    </xf>
    <xf numFmtId="41" fontId="7" fillId="0" borderId="16" xfId="44" applyFont="1" applyFill="1" applyBorder="1" applyAlignment="1" applyProtection="1">
      <alignment horizontal="center" vertical="center" wrapText="1"/>
    </xf>
    <xf numFmtId="41" fontId="7" fillId="0" borderId="4" xfId="44" applyFont="1" applyFill="1" applyBorder="1" applyAlignment="1" applyProtection="1">
      <alignment horizontal="center" vertical="center" wrapText="1"/>
    </xf>
    <xf numFmtId="41" fontId="7" fillId="0" borderId="5" xfId="44" applyFont="1" applyFill="1" applyBorder="1" applyAlignment="1" applyProtection="1">
      <alignment horizontal="center" vertical="center" wrapText="1"/>
    </xf>
    <xf numFmtId="41" fontId="7" fillId="0" borderId="6" xfId="44" applyFont="1" applyFill="1" applyBorder="1" applyAlignment="1" applyProtection="1">
      <alignment horizontal="center" vertical="center" wrapText="1"/>
    </xf>
    <xf numFmtId="41" fontId="5" fillId="0" borderId="4" xfId="44" applyFont="1" applyFill="1" applyBorder="1" applyAlignment="1">
      <alignment horizontal="center"/>
    </xf>
    <xf numFmtId="41" fontId="5" fillId="0" borderId="18" xfId="44" applyFont="1" applyFill="1" applyBorder="1" applyAlignment="1">
      <alignment horizontal="center"/>
    </xf>
    <xf numFmtId="41" fontId="5" fillId="0" borderId="4" xfId="44" applyFont="1" applyBorder="1" applyAlignment="1" applyProtection="1">
      <alignment horizontal="center"/>
    </xf>
    <xf numFmtId="41" fontId="5" fillId="0" borderId="18" xfId="44" applyFont="1" applyBorder="1" applyAlignment="1" applyProtection="1">
      <alignment horizontal="center"/>
    </xf>
  </cellXfs>
  <cellStyles count="77"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Énfasis1 2" xfId="13"/>
    <cellStyle name="40% - Énfasis2 2" xfId="14"/>
    <cellStyle name="40% - Énfasis3 2" xfId="15"/>
    <cellStyle name="40% - Énfasis4 2" xfId="16"/>
    <cellStyle name="40% - Énfasis5 2" xfId="17"/>
    <cellStyle name="40% - Énfasis6 2" xfId="18"/>
    <cellStyle name="60% - Énfasis1 2" xfId="19"/>
    <cellStyle name="60% - Énfasis2 2" xfId="20"/>
    <cellStyle name="60% - Énfasis3 2" xfId="21"/>
    <cellStyle name="60% - Énfasis4 2" xfId="22"/>
    <cellStyle name="60% - Énfasis5 2" xfId="23"/>
    <cellStyle name="60% - Énfasis6 2" xfId="24"/>
    <cellStyle name="Buena 2" xfId="25"/>
    <cellStyle name="Cálculo 2" xfId="26"/>
    <cellStyle name="Celda de comprobación 2" xfId="27"/>
    <cellStyle name="Celda vinculada 2" xfId="28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Escribir" xfId="37"/>
    <cellStyle name="Escribir 2" xfId="38"/>
    <cellStyle name="Escribir_SBM-09V1.1" xfId="39"/>
    <cellStyle name="Euro" xfId="40"/>
    <cellStyle name="Euro 2" xfId="41"/>
    <cellStyle name="Incorrecto 2" xfId="42"/>
    <cellStyle name="Millares [0] 2" xfId="44"/>
    <cellStyle name="Millares [0] 2 2" xfId="4"/>
    <cellStyle name="Millares [0] 3" xfId="45"/>
    <cellStyle name="Millares [0] 4" xfId="46"/>
    <cellStyle name="Millares 10" xfId="70"/>
    <cellStyle name="Millares 11" xfId="65"/>
    <cellStyle name="Millares 12" xfId="71"/>
    <cellStyle name="Millares 13" xfId="64"/>
    <cellStyle name="Millares 14" xfId="72"/>
    <cellStyle name="Millares 15" xfId="63"/>
    <cellStyle name="Millares 16" xfId="76"/>
    <cellStyle name="Millares 17" xfId="75"/>
    <cellStyle name="Millares 18" xfId="74"/>
    <cellStyle name="Millares 2" xfId="47"/>
    <cellStyle name="Millares 3" xfId="48"/>
    <cellStyle name="Millares 4" xfId="43"/>
    <cellStyle name="Millares 5" xfId="73"/>
    <cellStyle name="Millares 6" xfId="68"/>
    <cellStyle name="Millares 7" xfId="67"/>
    <cellStyle name="Millares 8" xfId="69"/>
    <cellStyle name="Millares 9" xfId="66"/>
    <cellStyle name="Moneda 2" xfId="50"/>
    <cellStyle name="Moneda 3" xfId="49"/>
    <cellStyle name="Moneda_08a" xfId="3"/>
    <cellStyle name="Neutral 2" xfId="51"/>
    <cellStyle name="Normal" xfId="0" builtinId="0"/>
    <cellStyle name="Normal 2" xfId="52"/>
    <cellStyle name="Normal 3" xfId="6"/>
    <cellStyle name="Normal_08a" xfId="2"/>
    <cellStyle name="Normal_REM 18A-2002" xfId="5"/>
    <cellStyle name="Normal_RMC_0" xfId="1"/>
    <cellStyle name="Notas 2" xfId="54"/>
    <cellStyle name="Notas 3" xfId="53"/>
    <cellStyle name="Salida 2" xfId="55"/>
    <cellStyle name="Texto de advertencia 2" xfId="56"/>
    <cellStyle name="Texto explicativo 2" xfId="57"/>
    <cellStyle name="Título 1 2" xfId="59"/>
    <cellStyle name="Título 2 2" xfId="60"/>
    <cellStyle name="Título 3 2" xfId="61"/>
    <cellStyle name="Título 4" xfId="58"/>
    <cellStyle name="Total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EVALUACION%202014/FLORMULARIOS%20REM%20NUEVOS/SBS-14_V1.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SEPTIEMBRE%202014/116108SBS-14_V1_4%20(1)-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OCTUBRE%202014/116108%20SBS-14_V1_4%20(1)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NOVIEMBRE%20%202014/16108%20SBS-14_V1_4%20(1)%20-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DICIEMBRE%202014/116108%20SBS-14_V1_4%20(1)%20-%202014%20-%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NERO/16108SBS-14_V1.1-2014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BRERO/116108SBS-14_V1.2-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MARZO%202014/116108%20SBS-14_V1.2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BRIL%202014/116108%20SBS-14_V1.3%20-%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AYO%202014/116108SBS-14_V1_4%20(1)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JUNIO%202014/116108%20SBS-14_V1_4%20(1)-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JULIO%202014/116108%20SBS-14_V1_4%20(1)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unez/Desktop/2014/SERIE%20REM%202014/REM%20%20%20%202014/REM%20MENSUAL%20ANUAL/AGOSTO%202014/116108SBS-14_V1_4%20(1)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SEPTIEMBRE</v>
          </cell>
          <cell r="C6">
            <v>0</v>
          </cell>
          <cell r="D6">
            <v>9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OCTUBRE</v>
          </cell>
          <cell r="C6">
            <v>1</v>
          </cell>
          <cell r="D6">
            <v>0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NOVIEMBRE</v>
          </cell>
          <cell r="C6">
            <v>1</v>
          </cell>
          <cell r="D6">
            <v>1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DICIEMBRE</v>
          </cell>
          <cell r="C6">
            <v>1</v>
          </cell>
          <cell r="D6">
            <v>2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6</v>
          </cell>
          <cell r="E3">
            <v>0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2014</v>
          </cell>
        </row>
      </sheetData>
      <sheetData sheetId="1"/>
      <sheetData sheetId="2">
        <row r="12">
          <cell r="D12">
            <v>61855</v>
          </cell>
        </row>
      </sheetData>
      <sheetData sheetId="3">
        <row r="13">
          <cell r="U13">
            <v>4050</v>
          </cell>
        </row>
      </sheetData>
      <sheetData sheetId="4">
        <row r="43">
          <cell r="C43">
            <v>144</v>
          </cell>
        </row>
      </sheetData>
      <sheetData sheetId="5">
        <row r="83">
          <cell r="C83">
            <v>0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2014</v>
          </cell>
        </row>
      </sheetData>
      <sheetData sheetId="1"/>
      <sheetData sheetId="2">
        <row r="12">
          <cell r="D12">
            <v>58548</v>
          </cell>
        </row>
      </sheetData>
      <sheetData sheetId="3">
        <row r="13">
          <cell r="U13">
            <v>4050</v>
          </cell>
        </row>
      </sheetData>
      <sheetData sheetId="4">
        <row r="44">
          <cell r="C44">
            <v>0</v>
          </cell>
        </row>
      </sheetData>
      <sheetData sheetId="5">
        <row r="83">
          <cell r="C83">
            <v>0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ABRIL</v>
          </cell>
          <cell r="C6">
            <v>0</v>
          </cell>
          <cell r="D6">
            <v>4</v>
          </cell>
        </row>
        <row r="7">
          <cell r="B7">
            <v>2014</v>
          </cell>
        </row>
      </sheetData>
      <sheetData sheetId="1"/>
      <sheetData sheetId="2">
        <row r="12">
          <cell r="D12">
            <v>63771</v>
          </cell>
        </row>
      </sheetData>
      <sheetData sheetId="3">
        <row r="13">
          <cell r="U13">
            <v>4170</v>
          </cell>
        </row>
      </sheetData>
      <sheetData sheetId="4">
        <row r="44">
          <cell r="C44">
            <v>0</v>
          </cell>
        </row>
      </sheetData>
      <sheetData sheetId="5">
        <row r="83">
          <cell r="C83">
            <v>0</v>
          </cell>
        </row>
      </sheetData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DE LINARES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MAYO</v>
          </cell>
          <cell r="C6">
            <v>0</v>
          </cell>
          <cell r="D6">
            <v>5</v>
          </cell>
        </row>
        <row r="7">
          <cell r="B7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JUNIO</v>
          </cell>
          <cell r="C6">
            <v>0</v>
          </cell>
          <cell r="D6">
            <v>6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JULIO</v>
          </cell>
          <cell r="C6">
            <v>0</v>
          </cell>
          <cell r="D6">
            <v>7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S0"/>
      <sheetName val="BS17"/>
      <sheetName val="BS17A"/>
      <sheetName val="BS17C"/>
      <sheetName val="BS17D"/>
      <sheetName val="Control"/>
      <sheetName val="MACROS"/>
    </sheetNames>
    <sheetDataSet>
      <sheetData sheetId="0">
        <row r="2">
          <cell r="B2" t="str">
            <v xml:space="preserve">LINARES 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 xml:space="preserve">HOSPITAL DE LINARES 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AGOSTO</v>
          </cell>
          <cell r="C6">
            <v>0</v>
          </cell>
          <cell r="D6">
            <v>8</v>
          </cell>
        </row>
        <row r="7">
          <cell r="B7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2"/>
  <sheetViews>
    <sheetView tabSelected="1" zoomScaleNormal="100" workbookViewId="0">
      <selection activeCell="G19" sqref="G19"/>
    </sheetView>
  </sheetViews>
  <sheetFormatPr baseColWidth="10" defaultRowHeight="12.75" x14ac:dyDescent="0.2"/>
  <cols>
    <col min="1" max="1" width="12.7109375" style="6" customWidth="1"/>
    <col min="2" max="2" width="88.5703125" style="1" customWidth="1"/>
    <col min="3" max="3" width="9.4257812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88.5703125" style="12" customWidth="1"/>
    <col min="259" max="259" width="9.4257812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88.5703125" style="12" customWidth="1"/>
    <col min="515" max="515" width="9.4257812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88.5703125" style="12" customWidth="1"/>
    <col min="771" max="771" width="9.4257812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88.5703125" style="12" customWidth="1"/>
    <col min="1027" max="1027" width="9.4257812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88.5703125" style="12" customWidth="1"/>
    <col min="1283" max="1283" width="9.4257812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88.5703125" style="12" customWidth="1"/>
    <col min="1539" max="1539" width="9.4257812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88.5703125" style="12" customWidth="1"/>
    <col min="1795" max="1795" width="9.4257812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88.5703125" style="12" customWidth="1"/>
    <col min="2051" max="2051" width="9.4257812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88.5703125" style="12" customWidth="1"/>
    <col min="2307" max="2307" width="9.4257812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88.5703125" style="12" customWidth="1"/>
    <col min="2563" max="2563" width="9.4257812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88.5703125" style="12" customWidth="1"/>
    <col min="2819" max="2819" width="9.4257812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88.5703125" style="12" customWidth="1"/>
    <col min="3075" max="3075" width="9.4257812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88.5703125" style="12" customWidth="1"/>
    <col min="3331" max="3331" width="9.4257812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88.5703125" style="12" customWidth="1"/>
    <col min="3587" max="3587" width="9.4257812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88.5703125" style="12" customWidth="1"/>
    <col min="3843" max="3843" width="9.4257812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88.5703125" style="12" customWidth="1"/>
    <col min="4099" max="4099" width="9.4257812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88.5703125" style="12" customWidth="1"/>
    <col min="4355" max="4355" width="9.4257812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88.5703125" style="12" customWidth="1"/>
    <col min="4611" max="4611" width="9.4257812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88.5703125" style="12" customWidth="1"/>
    <col min="4867" max="4867" width="9.4257812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88.5703125" style="12" customWidth="1"/>
    <col min="5123" max="5123" width="9.4257812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88.5703125" style="12" customWidth="1"/>
    <col min="5379" max="5379" width="9.4257812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88.5703125" style="12" customWidth="1"/>
    <col min="5635" max="5635" width="9.4257812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88.5703125" style="12" customWidth="1"/>
    <col min="5891" max="5891" width="9.4257812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88.5703125" style="12" customWidth="1"/>
    <col min="6147" max="6147" width="9.4257812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88.5703125" style="12" customWidth="1"/>
    <col min="6403" max="6403" width="9.4257812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88.5703125" style="12" customWidth="1"/>
    <col min="6659" max="6659" width="9.4257812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88.5703125" style="12" customWidth="1"/>
    <col min="6915" max="6915" width="9.4257812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88.5703125" style="12" customWidth="1"/>
    <col min="7171" max="7171" width="9.4257812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88.5703125" style="12" customWidth="1"/>
    <col min="7427" max="7427" width="9.4257812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88.5703125" style="12" customWidth="1"/>
    <col min="7683" max="7683" width="9.4257812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88.5703125" style="12" customWidth="1"/>
    <col min="7939" max="7939" width="9.4257812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88.5703125" style="12" customWidth="1"/>
    <col min="8195" max="8195" width="9.4257812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88.5703125" style="12" customWidth="1"/>
    <col min="8451" max="8451" width="9.4257812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88.5703125" style="12" customWidth="1"/>
    <col min="8707" max="8707" width="9.4257812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88.5703125" style="12" customWidth="1"/>
    <col min="8963" max="8963" width="9.4257812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88.5703125" style="12" customWidth="1"/>
    <col min="9219" max="9219" width="9.4257812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88.5703125" style="12" customWidth="1"/>
    <col min="9475" max="9475" width="9.4257812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88.5703125" style="12" customWidth="1"/>
    <col min="9731" max="9731" width="9.4257812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88.5703125" style="12" customWidth="1"/>
    <col min="9987" max="9987" width="9.4257812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88.5703125" style="12" customWidth="1"/>
    <col min="10243" max="10243" width="9.4257812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88.5703125" style="12" customWidth="1"/>
    <col min="10499" max="10499" width="9.4257812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88.5703125" style="12" customWidth="1"/>
    <col min="10755" max="10755" width="9.4257812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88.5703125" style="12" customWidth="1"/>
    <col min="11011" max="11011" width="9.4257812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88.5703125" style="12" customWidth="1"/>
    <col min="11267" max="11267" width="9.4257812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88.5703125" style="12" customWidth="1"/>
    <col min="11523" max="11523" width="9.4257812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88.5703125" style="12" customWidth="1"/>
    <col min="11779" max="11779" width="9.4257812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88.5703125" style="12" customWidth="1"/>
    <col min="12035" max="12035" width="9.4257812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88.5703125" style="12" customWidth="1"/>
    <col min="12291" max="12291" width="9.4257812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88.5703125" style="12" customWidth="1"/>
    <col min="12547" max="12547" width="9.4257812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88.5703125" style="12" customWidth="1"/>
    <col min="12803" max="12803" width="9.4257812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88.5703125" style="12" customWidth="1"/>
    <col min="13059" max="13059" width="9.4257812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88.5703125" style="12" customWidth="1"/>
    <col min="13315" max="13315" width="9.4257812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88.5703125" style="12" customWidth="1"/>
    <col min="13571" max="13571" width="9.4257812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88.5703125" style="12" customWidth="1"/>
    <col min="13827" max="13827" width="9.4257812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88.5703125" style="12" customWidth="1"/>
    <col min="14083" max="14083" width="9.4257812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88.5703125" style="12" customWidth="1"/>
    <col min="14339" max="14339" width="9.4257812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88.5703125" style="12" customWidth="1"/>
    <col min="14595" max="14595" width="9.4257812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88.5703125" style="12" customWidth="1"/>
    <col min="14851" max="14851" width="9.4257812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88.5703125" style="12" customWidth="1"/>
    <col min="15107" max="15107" width="9.4257812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88.5703125" style="12" customWidth="1"/>
    <col min="15363" max="15363" width="9.4257812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88.5703125" style="12" customWidth="1"/>
    <col min="15619" max="15619" width="9.4257812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88.5703125" style="12" customWidth="1"/>
    <col min="15875" max="15875" width="9.4257812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88.5703125" style="12" customWidth="1"/>
    <col min="16131" max="16131" width="9.4257812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",[1]NOMBRE!B2," - ","( ",[1]NOMBRE!C2,[1]NOMBRE!D2,[1]NOMBRE!E2,[1]NOMBRE!F2,[1]NOMBRE!G2," )")</f>
        <v>COMUNA:  - (  )</v>
      </c>
      <c r="I2" s="12"/>
    </row>
    <row r="3" spans="1:19" x14ac:dyDescent="0.2">
      <c r="A3" s="7" t="str">
        <f>CONCATENATE("ESTABLECIMIENTO/ESTRATEGIA: ",[1]NOMBRE!B3," - ","( ",[1]NOMBRE!C3,[1]NOMBRE!D3,[1]NOMBRE!E3,[1]NOMBRE!F3,[1]NOMBRE!G3,[1]NOMBRE!H3," )")</f>
        <v>ESTABLECIMIENTO/ESTRATEGIA:  - (  )</v>
      </c>
      <c r="I3" s="9"/>
    </row>
    <row r="4" spans="1:19" x14ac:dyDescent="0.2">
      <c r="A4" s="7" t="str">
        <f>CONCATENATE("MES: ",[1]NOMBRE!B6," - ","( ",[1]NOMBRE!C6,[1]NOMBRE!D6," )")</f>
        <v>MES:  - (  )</v>
      </c>
      <c r="I4" s="8"/>
    </row>
    <row r="5" spans="1:19" ht="12.75" customHeight="1" x14ac:dyDescent="0.2">
      <c r="A5" s="7" t="str">
        <f>CONCATENATE("AÑO: ",[1]NOMBRE!B7)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42194</v>
      </c>
      <c r="D13" s="109">
        <f>+SUM(D14:D43)</f>
        <v>22401</v>
      </c>
      <c r="E13" s="110">
        <f>+SUM(E14:E43)</f>
        <v>19788</v>
      </c>
      <c r="F13" s="111">
        <f>+SUM(F14:F43)</f>
        <v>5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8863</v>
      </c>
      <c r="D14" s="114">
        <f>+ENERO!D14+FEBRERO!D14+MARZO!D14+ABRIL!D14+MAYO!D14+JUNIO!D14+JULIO!D14+AGOSTO!D14+SEPTIEMBRE!D14+OCTUBRE!D14+NOVIEMBRE!D14+DICIEMBRE!D14</f>
        <v>4672</v>
      </c>
      <c r="E14" s="114">
        <f>+ENERO!E14+FEBRERO!E14+MARZO!E14+ABRIL!E14+MAYO!E14+JUNIO!E14+JULIO!E14+AGOSTO!E14+SEPTIEMBRE!E14+OCTUBRE!E14+NOVIEMBRE!E14+DICIEMBRE!E14</f>
        <v>4186</v>
      </c>
      <c r="F14" s="114">
        <f>+ENERO!F14+FEBRERO!F14+MARZO!F14+ABRIL!F14+MAYO!F14+JUNIO!F14+JULIO!F14+AGOSTO!F14+SEPTIEMBRE!F14+OCTUBRE!F14+NOVIEMBRE!F14+DICIEMBRE!F14</f>
        <v>5</v>
      </c>
      <c r="G14" s="114">
        <f>+ENERO!G14+FEBRERO!G14+MARZO!G14+ABRIL!G14+MAYO!G14+JUNIO!G14+JULIO!G14+AGOSTO!G14+SEPTIEMBRE!G14+OCTUBRE!G14+NOVIEMBRE!G14+DICIEMBRE!G14</f>
        <v>0</v>
      </c>
      <c r="H14" s="114">
        <f>+ENERO!H14+FEBRERO!H14+MARZO!H14+ABRIL!H14+MAYO!H14+JUNIO!H14+JULIO!H14+AGOSTO!H14+SEPTIEMBRE!H14+OCTUBRE!H14+NOVIEMBRE!H14+DICIEMBRE!H14</f>
        <v>0</v>
      </c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545</v>
      </c>
      <c r="D15" s="114">
        <f>+ENERO!D15+FEBRERO!D15+MARZO!D15+ABRIL!D15+MAYO!D15+JUNIO!D15+JULIO!D15+AGOSTO!D15+SEPTIEMBRE!D15+OCTUBRE!D15+NOVIEMBRE!D15+DICIEMBRE!D15</f>
        <v>4</v>
      </c>
      <c r="E15" s="114">
        <f>+ENERO!E15+FEBRERO!E15+MARZO!E15+ABRIL!E15+MAYO!E15+JUNIO!E15+JULIO!E15+AGOSTO!E15+SEPTIEMBRE!E15+OCTUBRE!E15+NOVIEMBRE!E15+DICIEMBRE!E15</f>
        <v>541</v>
      </c>
      <c r="F15" s="114">
        <f>+ENERO!F15+FEBRERO!F15+MARZO!F15+ABRIL!F15+MAYO!F15+JUNIO!F15+JULIO!F15+AGOSTO!F15+SEPTIEMBRE!F15+OCTUBRE!F15+NOVIEMBRE!F15+DICIEMBRE!F15</f>
        <v>0</v>
      </c>
      <c r="G15" s="114">
        <f>+ENERO!G15+FEBRERO!G15+MARZO!G15+ABRIL!G15+MAYO!G15+JUNIO!G15+JULIO!G15+AGOSTO!G15+SEPTIEMBRE!G15+OCTUBRE!G15+NOVIEMBRE!G15+DICIEMBRE!G15</f>
        <v>0</v>
      </c>
      <c r="H15" s="114">
        <f>+ENERO!H15+FEBRERO!H15+MARZO!H15+ABRIL!H15+MAYO!H15+JUNIO!H15+JULIO!H15+AGOSTO!H15+SEPTIEMBRE!H15+OCTUBRE!H15+NOVIEMBRE!H15+DICIEMBRE!H15</f>
        <v>0</v>
      </c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18</v>
      </c>
      <c r="D16" s="114">
        <f>+ENERO!D16+FEBRERO!D16+MARZO!D16+ABRIL!D16+MAYO!D16+JUNIO!D16+JULIO!D16+AGOSTO!D16+SEPTIEMBRE!D16+OCTUBRE!D16+NOVIEMBRE!D16+DICIEMBRE!D16</f>
        <v>6</v>
      </c>
      <c r="E16" s="114">
        <f>+ENERO!E16+FEBRERO!E16+MARZO!E16+ABRIL!E16+MAYO!E16+JUNIO!E16+JULIO!E16+AGOSTO!E16+SEPTIEMBRE!E16+OCTUBRE!E16+NOVIEMBRE!E16+DICIEMBRE!E16</f>
        <v>12</v>
      </c>
      <c r="F16" s="114">
        <f>+ENERO!F16+FEBRERO!F16+MARZO!F16+ABRIL!F16+MAYO!F16+JUNIO!F16+JULIO!F16+AGOSTO!F16+SEPTIEMBRE!F16+OCTUBRE!F16+NOVIEMBRE!F16+DICIEMBRE!F16</f>
        <v>0</v>
      </c>
      <c r="G16" s="114">
        <f>+ENERO!G16+FEBRERO!G16+MARZO!G16+ABRIL!G16+MAYO!G16+JUNIO!G16+JULIO!G16+AGOSTO!G16+SEPTIEMBRE!G16+OCTUBRE!G16+NOVIEMBRE!G16+DICIEMBRE!G16</f>
        <v>0</v>
      </c>
      <c r="H16" s="114">
        <f>+ENERO!H16+FEBRERO!H16+MARZO!H16+ABRIL!H16+MAYO!H16+JUNIO!H16+JULIO!H16+AGOSTO!H16+SEPTIEMBRE!H16+OCTUBRE!H16+NOVIEMBRE!H16+DICIEMBRE!H16</f>
        <v>0</v>
      </c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1269</v>
      </c>
      <c r="D17" s="114">
        <f>+ENERO!D17+FEBRERO!D17+MARZO!D17+ABRIL!D17+MAYO!D17+JUNIO!D17+JULIO!D17+AGOSTO!D17+SEPTIEMBRE!D17+OCTUBRE!D17+NOVIEMBRE!D17+DICIEMBRE!D17</f>
        <v>0</v>
      </c>
      <c r="E17" s="114">
        <f>+ENERO!E17+FEBRERO!E17+MARZO!E17+ABRIL!E17+MAYO!E17+JUNIO!E17+JULIO!E17+AGOSTO!E17+SEPTIEMBRE!E17+OCTUBRE!E17+NOVIEMBRE!E17+DICIEMBRE!E17</f>
        <v>1269</v>
      </c>
      <c r="F17" s="114">
        <f>+ENERO!F17+FEBRERO!F17+MARZO!F17+ABRIL!F17+MAYO!F17+JUNIO!F17+JULIO!F17+AGOSTO!F17+SEPTIEMBRE!F17+OCTUBRE!F17+NOVIEMBRE!F17+DICIEMBRE!F17</f>
        <v>0</v>
      </c>
      <c r="G17" s="114">
        <f>+ENERO!G17+FEBRERO!G17+MARZO!G17+ABRIL!G17+MAYO!G17+JUNIO!G17+JULIO!G17+AGOSTO!G17+SEPTIEMBRE!G17+OCTUBRE!G17+NOVIEMBRE!G17+DICIEMBRE!G17</f>
        <v>0</v>
      </c>
      <c r="H17" s="114">
        <f>+ENERO!H17+FEBRERO!H17+MARZO!H17+ABRIL!H17+MAYO!H17+JUNIO!H17+JULIO!H17+AGOSTO!H17+SEPTIEMBRE!H17+OCTUBRE!H17+NOVIEMBRE!H17+DICIEMBRE!H17</f>
        <v>0</v>
      </c>
      <c r="I17" s="65"/>
      <c r="J17" s="12"/>
      <c r="K17" s="12"/>
      <c r="N17" s="10"/>
      <c r="O17" s="13"/>
      <c r="Q17" s="12"/>
    </row>
    <row r="18" spans="1:17" ht="23.25" x14ac:dyDescent="0.2">
      <c r="A18" s="92" t="s">
        <v>734</v>
      </c>
      <c r="B18" s="93" t="s">
        <v>735</v>
      </c>
      <c r="C18" s="113">
        <f t="shared" si="0"/>
        <v>6</v>
      </c>
      <c r="D18" s="114">
        <f>+ENERO!D18+FEBRERO!D18+MARZO!D18+ABRIL!D18+MAYO!D18+JUNIO!D18+JULIO!D18+AGOSTO!D18+SEPTIEMBRE!D18+OCTUBRE!D18+NOVIEMBRE!D18+DICIEMBRE!D18</f>
        <v>0</v>
      </c>
      <c r="E18" s="114">
        <f>+ENERO!E18+FEBRERO!E18+MARZO!E18+ABRIL!E18+MAYO!E18+JUNIO!E18+JULIO!E18+AGOSTO!E18+SEPTIEMBRE!E18+OCTUBRE!E18+NOVIEMBRE!E18+DICIEMBRE!E18</f>
        <v>6</v>
      </c>
      <c r="F18" s="114">
        <f>+ENERO!F18+FEBRERO!F18+MARZO!F18+ABRIL!F18+MAYO!F18+JUNIO!F18+JULIO!F18+AGOSTO!F18+SEPTIEMBRE!F18+OCTUBRE!F18+NOVIEMBRE!F18+DICIEMBRE!F18</f>
        <v>0</v>
      </c>
      <c r="G18" s="114">
        <f>+ENERO!G18+FEBRERO!G18+MARZO!G18+ABRIL!G18+MAYO!G18+JUNIO!G18+JULIO!G18+AGOSTO!G18+SEPTIEMBRE!G18+OCTUBRE!G18+NOVIEMBRE!G18+DICIEMBRE!G18</f>
        <v>0</v>
      </c>
      <c r="H18" s="114">
        <f>+ENERO!H18+FEBRERO!H18+MARZO!H18+ABRIL!H18+MAYO!H18+JUNIO!H18+JULIO!H18+AGOSTO!H18+SEPTIEMBRE!H18+OCTUBRE!H18+NOVIEMBRE!H18+DICIEMBRE!H18</f>
        <v>0</v>
      </c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916</v>
      </c>
      <c r="D19" s="114">
        <f>+ENERO!D19+FEBRERO!D19+MARZO!D19+ABRIL!D19+MAYO!D19+JUNIO!D19+JULIO!D19+AGOSTO!D19+SEPTIEMBRE!D19+OCTUBRE!D19+NOVIEMBRE!D19+DICIEMBRE!D19</f>
        <v>20</v>
      </c>
      <c r="E19" s="114">
        <f>+ENERO!E19+FEBRERO!E19+MARZO!E19+ABRIL!E19+MAYO!E19+JUNIO!E19+JULIO!E19+AGOSTO!E19+SEPTIEMBRE!E19+OCTUBRE!E19+NOVIEMBRE!E19+DICIEMBRE!E19</f>
        <v>896</v>
      </c>
      <c r="F19" s="114">
        <f>+ENERO!F19+FEBRERO!F19+MARZO!F19+ABRIL!F19+MAYO!F19+JUNIO!F19+JULIO!F19+AGOSTO!F19+SEPTIEMBRE!F19+OCTUBRE!F19+NOVIEMBRE!F19+DICIEMBRE!F19</f>
        <v>0</v>
      </c>
      <c r="G19" s="114">
        <f>+ENERO!G19+FEBRERO!G19+MARZO!G19+ABRIL!G19+MAYO!G19+JUNIO!G19+JULIO!G19+AGOSTO!G19+SEPTIEMBRE!G19+OCTUBRE!G19+NOVIEMBRE!G19+DICIEMBRE!G19</f>
        <v>0</v>
      </c>
      <c r="H19" s="114">
        <f>+ENERO!H19+FEBRERO!H19+MARZO!H19+ABRIL!H19+MAYO!H19+JUNIO!H19+JULIO!H19+AGOSTO!H19+SEPTIEMBRE!H19+OCTUBRE!H19+NOVIEMBRE!H19+DICIEMBRE!H19</f>
        <v>0</v>
      </c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3</v>
      </c>
      <c r="D20" s="114">
        <f>+ENERO!D20+FEBRERO!D20+MARZO!D20+ABRIL!D20+MAYO!D20+JUNIO!D20+JULIO!D20+AGOSTO!D20+SEPTIEMBRE!D20+OCTUBRE!D20+NOVIEMBRE!D20+DICIEMBRE!D20</f>
        <v>0</v>
      </c>
      <c r="E20" s="114">
        <f>+ENERO!E20+FEBRERO!E20+MARZO!E20+ABRIL!E20+MAYO!E20+JUNIO!E20+JULIO!E20+AGOSTO!E20+SEPTIEMBRE!E20+OCTUBRE!E20+NOVIEMBRE!E20+DICIEMBRE!E20</f>
        <v>3</v>
      </c>
      <c r="F20" s="114">
        <f>+ENERO!F20+FEBRERO!F20+MARZO!F20+ABRIL!F20+MAYO!F20+JUNIO!F20+JULIO!F20+AGOSTO!F20+SEPTIEMBRE!F20+OCTUBRE!F20+NOVIEMBRE!F20+DICIEMBRE!F20</f>
        <v>0</v>
      </c>
      <c r="G20" s="114">
        <f>+ENERO!G20+FEBRERO!G20+MARZO!G20+ABRIL!G20+MAYO!G20+JUNIO!G20+JULIO!G20+AGOSTO!G20+SEPTIEMBRE!G20+OCTUBRE!G20+NOVIEMBRE!G20+DICIEMBRE!G20</f>
        <v>0</v>
      </c>
      <c r="H20" s="114">
        <f>+ENERO!H20+FEBRERO!H20+MARZO!H20+ABRIL!H20+MAYO!H20+JUNIO!H20+JULIO!H20+AGOSTO!H20+SEPTIEMBRE!H20+OCTUBRE!H20+NOVIEMBRE!H20+DICIEMBRE!H20</f>
        <v>0</v>
      </c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2261</v>
      </c>
      <c r="D21" s="114">
        <f>+ENERO!D21+FEBRERO!D21+MARZO!D21+ABRIL!D21+MAYO!D21+JUNIO!D21+JULIO!D21+AGOSTO!D21+SEPTIEMBRE!D21+OCTUBRE!D21+NOVIEMBRE!D21+DICIEMBRE!D21</f>
        <v>36</v>
      </c>
      <c r="E21" s="114">
        <f>+ENERO!E21+FEBRERO!E21+MARZO!E21+ABRIL!E21+MAYO!E21+JUNIO!E21+JULIO!E21+AGOSTO!E21+SEPTIEMBRE!E21+OCTUBRE!E21+NOVIEMBRE!E21+DICIEMBRE!E21</f>
        <v>2225</v>
      </c>
      <c r="F21" s="114">
        <f>+ENERO!F21+FEBRERO!F21+MARZO!F21+ABRIL!F21+MAYO!F21+JUNIO!F21+JULIO!F21+AGOSTO!F21+SEPTIEMBRE!F21+OCTUBRE!F21+NOVIEMBRE!F21+DICIEMBRE!F21</f>
        <v>0</v>
      </c>
      <c r="G21" s="114">
        <f>+ENERO!G21+FEBRERO!G21+MARZO!G21+ABRIL!G21+MAYO!G21+JUNIO!G21+JULIO!G21+AGOSTO!G21+SEPTIEMBRE!G21+OCTUBRE!G21+NOVIEMBRE!G21+DICIEMBRE!G21</f>
        <v>0</v>
      </c>
      <c r="H21" s="114">
        <f>+ENERO!H21+FEBRERO!H21+MARZO!H21+ABRIL!H21+MAYO!H21+JUNIO!H21+JULIO!H21+AGOSTO!H21+SEPTIEMBRE!H21+OCTUBRE!H21+NOVIEMBRE!H21+DICIEMBRE!H21</f>
        <v>0</v>
      </c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10</v>
      </c>
      <c r="D22" s="114">
        <f>+ENERO!D22+FEBRERO!D22+MARZO!D22+ABRIL!D22+MAYO!D22+JUNIO!D22+JULIO!D22+AGOSTO!D22+SEPTIEMBRE!D22+OCTUBRE!D22+NOVIEMBRE!D22+DICIEMBRE!D22</f>
        <v>0</v>
      </c>
      <c r="E22" s="114">
        <f>+ENERO!E22+FEBRERO!E22+MARZO!E22+ABRIL!E22+MAYO!E22+JUNIO!E22+JULIO!E22+AGOSTO!E22+SEPTIEMBRE!E22+OCTUBRE!E22+NOVIEMBRE!E22+DICIEMBRE!E22</f>
        <v>10</v>
      </c>
      <c r="F22" s="114">
        <f>+ENERO!F22+FEBRERO!F22+MARZO!F22+ABRIL!F22+MAYO!F22+JUNIO!F22+JULIO!F22+AGOSTO!F22+SEPTIEMBRE!F22+OCTUBRE!F22+NOVIEMBRE!F22+DICIEMBRE!F22</f>
        <v>0</v>
      </c>
      <c r="G22" s="114">
        <f>+ENERO!G22+FEBRERO!G22+MARZO!G22+ABRIL!G22+MAYO!G22+JUNIO!G22+JULIO!G22+AGOSTO!G22+SEPTIEMBRE!G22+OCTUBRE!G22+NOVIEMBRE!G22+DICIEMBRE!G22</f>
        <v>0</v>
      </c>
      <c r="H22" s="114">
        <f>+ENERO!H22+FEBRERO!H22+MARZO!H22+ABRIL!H22+MAYO!H22+JUNIO!H22+JULIO!H22+AGOSTO!H22+SEPTIEMBRE!H22+OCTUBRE!H22+NOVIEMBRE!H22+DICIEMBRE!H22</f>
        <v>0</v>
      </c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336</v>
      </c>
      <c r="D23" s="114">
        <f>+ENERO!D23+FEBRERO!D23+MARZO!D23+ABRIL!D23+MAYO!D23+JUNIO!D23+JULIO!D23+AGOSTO!D23+SEPTIEMBRE!D23+OCTUBRE!D23+NOVIEMBRE!D23+DICIEMBRE!D23</f>
        <v>18</v>
      </c>
      <c r="E23" s="114">
        <f>+ENERO!E23+FEBRERO!E23+MARZO!E23+ABRIL!E23+MAYO!E23+JUNIO!E23+JULIO!E23+AGOSTO!E23+SEPTIEMBRE!E23+OCTUBRE!E23+NOVIEMBRE!E23+DICIEMBRE!E23</f>
        <v>318</v>
      </c>
      <c r="F23" s="114">
        <f>+ENERO!F23+FEBRERO!F23+MARZO!F23+ABRIL!F23+MAYO!F23+JUNIO!F23+JULIO!F23+AGOSTO!F23+SEPTIEMBRE!F23+OCTUBRE!F23+NOVIEMBRE!F23+DICIEMBRE!F23</f>
        <v>0</v>
      </c>
      <c r="G23" s="114">
        <f>+ENERO!G23+FEBRERO!G23+MARZO!G23+ABRIL!G23+MAYO!G23+JUNIO!G23+JULIO!G23+AGOSTO!G23+SEPTIEMBRE!G23+OCTUBRE!G23+NOVIEMBRE!G23+DICIEMBRE!G23</f>
        <v>0</v>
      </c>
      <c r="H23" s="114">
        <f>+ENERO!H23+FEBRERO!H23+MARZO!H23+ABRIL!H23+MAYO!H23+JUNIO!H23+JULIO!H23+AGOSTO!H23+SEPTIEMBRE!H23+OCTUBRE!H23+NOVIEMBRE!H23+DICIEMBRE!H23</f>
        <v>0</v>
      </c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2089</v>
      </c>
      <c r="D24" s="114">
        <f>+ENERO!D24+FEBRERO!D24+MARZO!D24+ABRIL!D24+MAYO!D24+JUNIO!D24+JULIO!D24+AGOSTO!D24+SEPTIEMBRE!D24+OCTUBRE!D24+NOVIEMBRE!D24+DICIEMBRE!D24</f>
        <v>920</v>
      </c>
      <c r="E24" s="114">
        <f>+ENERO!E24+FEBRERO!E24+MARZO!E24+ABRIL!E24+MAYO!E24+JUNIO!E24+JULIO!E24+AGOSTO!E24+SEPTIEMBRE!E24+OCTUBRE!E24+NOVIEMBRE!E24+DICIEMBRE!E24</f>
        <v>1169</v>
      </c>
      <c r="F24" s="114">
        <f>+ENERO!F24+FEBRERO!F24+MARZO!F24+ABRIL!F24+MAYO!F24+JUNIO!F24+JULIO!F24+AGOSTO!F24+SEPTIEMBRE!F24+OCTUBRE!F24+NOVIEMBRE!F24+DICIEMBRE!F24</f>
        <v>0</v>
      </c>
      <c r="G24" s="114">
        <f>+ENERO!G24+FEBRERO!G24+MARZO!G24+ABRIL!G24+MAYO!G24+JUNIO!G24+JULIO!G24+AGOSTO!G24+SEPTIEMBRE!G24+OCTUBRE!G24+NOVIEMBRE!G24+DICIEMBRE!G24</f>
        <v>0</v>
      </c>
      <c r="H24" s="114">
        <f>+ENERO!H24+FEBRERO!H24+MARZO!H24+ABRIL!H24+MAYO!H24+JUNIO!H24+JULIO!H24+AGOSTO!H24+SEPTIEMBRE!H24+OCTUBRE!H24+NOVIEMBRE!H24+DICIEMBRE!H24</f>
        <v>0</v>
      </c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436</v>
      </c>
      <c r="D25" s="114">
        <f>+ENERO!D25+FEBRERO!D25+MARZO!D25+ABRIL!D25+MAYO!D25+JUNIO!D25+JULIO!D25+AGOSTO!D25+SEPTIEMBRE!D25+OCTUBRE!D25+NOVIEMBRE!D25+DICIEMBRE!D25</f>
        <v>0</v>
      </c>
      <c r="E25" s="114">
        <f>+ENERO!E25+FEBRERO!E25+MARZO!E25+ABRIL!E25+MAYO!E25+JUNIO!E25+JULIO!E25+AGOSTO!E25+SEPTIEMBRE!E25+OCTUBRE!E25+NOVIEMBRE!E25+DICIEMBRE!E25</f>
        <v>436</v>
      </c>
      <c r="F25" s="114">
        <f>+ENERO!F25+FEBRERO!F25+MARZO!F25+ABRIL!F25+MAYO!F25+JUNIO!F25+JULIO!F25+AGOSTO!F25+SEPTIEMBRE!F25+OCTUBRE!F25+NOVIEMBRE!F25+DICIEMBRE!F25</f>
        <v>0</v>
      </c>
      <c r="G25" s="114">
        <f>+ENERO!G25+FEBRERO!G25+MARZO!G25+ABRIL!G25+MAYO!G25+JUNIO!G25+JULIO!G25+AGOSTO!G25+SEPTIEMBRE!G25+OCTUBRE!G25+NOVIEMBRE!G25+DICIEMBRE!G25</f>
        <v>0</v>
      </c>
      <c r="H25" s="114">
        <f>+ENERO!H25+FEBRERO!H25+MARZO!H25+ABRIL!H25+MAYO!H25+JUNIO!H25+JULIO!H25+AGOSTO!H25+SEPTIEMBRE!H25+OCTUBRE!H25+NOVIEMBRE!H25+DICIEMBRE!H25</f>
        <v>0</v>
      </c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4">
        <f>+ENERO!D26+FEBRERO!D26+MARZO!D26+ABRIL!D26+MAYO!D26+JUNIO!D26+JULIO!D26+AGOSTO!D26+SEPTIEMBRE!D26+OCTUBRE!D26+NOVIEMBRE!D26+DICIEMBRE!D26</f>
        <v>0</v>
      </c>
      <c r="E26" s="114">
        <f>+ENERO!E26+FEBRERO!E26+MARZO!E26+ABRIL!E26+MAYO!E26+JUNIO!E26+JULIO!E26+AGOSTO!E26+SEPTIEMBRE!E26+OCTUBRE!E26+NOVIEMBRE!E26+DICIEMBRE!E26</f>
        <v>0</v>
      </c>
      <c r="F26" s="114">
        <f>+ENERO!F26+FEBRERO!F26+MARZO!F26+ABRIL!F26+MAYO!F26+JUNIO!F26+JULIO!F26+AGOSTO!F26+SEPTIEMBRE!F26+OCTUBRE!F26+NOVIEMBRE!F26+DICIEMBRE!F26</f>
        <v>0</v>
      </c>
      <c r="G26" s="114">
        <f>+ENERO!G26+FEBRERO!G26+MARZO!G26+ABRIL!G26+MAYO!G26+JUNIO!G26+JULIO!G26+AGOSTO!G26+SEPTIEMBRE!G26+OCTUBRE!G26+NOVIEMBRE!G26+DICIEMBRE!G26</f>
        <v>0</v>
      </c>
      <c r="H26" s="114">
        <f>+ENERO!H26+FEBRERO!H26+MARZO!H26+ABRIL!H26+MAYO!H26+JUNIO!H26+JULIO!H26+AGOSTO!H26+SEPTIEMBRE!H26+OCTUBRE!H26+NOVIEMBRE!H26+DICIEMBRE!H26</f>
        <v>0</v>
      </c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4">
        <f>+ENERO!D27+FEBRERO!D27+MARZO!D27+ABRIL!D27+MAYO!D27+JUNIO!D27+JULIO!D27+AGOSTO!D27+SEPTIEMBRE!D27+OCTUBRE!D27+NOVIEMBRE!D27+DICIEMBRE!D27</f>
        <v>0</v>
      </c>
      <c r="E27" s="114">
        <f>+ENERO!E27+FEBRERO!E27+MARZO!E27+ABRIL!E27+MAYO!E27+JUNIO!E27+JULIO!E27+AGOSTO!E27+SEPTIEMBRE!E27+OCTUBRE!E27+NOVIEMBRE!E27+DICIEMBRE!E27</f>
        <v>0</v>
      </c>
      <c r="F27" s="114">
        <f>+ENERO!F27+FEBRERO!F27+MARZO!F27+ABRIL!F27+MAYO!F27+JUNIO!F27+JULIO!F27+AGOSTO!F27+SEPTIEMBRE!F27+OCTUBRE!F27+NOVIEMBRE!F27+DICIEMBRE!F27</f>
        <v>0</v>
      </c>
      <c r="G27" s="114">
        <f>+ENERO!G27+FEBRERO!G27+MARZO!G27+ABRIL!G27+MAYO!G27+JUNIO!G27+JULIO!G27+AGOSTO!G27+SEPTIEMBRE!G27+OCTUBRE!G27+NOVIEMBRE!G27+DICIEMBRE!G27</f>
        <v>0</v>
      </c>
      <c r="H27" s="114">
        <f>+ENERO!H27+FEBRERO!H27+MARZO!H27+ABRIL!H27+MAYO!H27+JUNIO!H27+JULIO!H27+AGOSTO!H27+SEPTIEMBRE!H27+OCTUBRE!H27+NOVIEMBRE!H27+DICIEMBRE!H27</f>
        <v>0</v>
      </c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4">
        <f>+ENERO!D28+FEBRERO!D28+MARZO!D28+ABRIL!D28+MAYO!D28+JUNIO!D28+JULIO!D28+AGOSTO!D28+SEPTIEMBRE!D28+OCTUBRE!D28+NOVIEMBRE!D28+DICIEMBRE!D28</f>
        <v>0</v>
      </c>
      <c r="E28" s="114">
        <f>+ENERO!E28+FEBRERO!E28+MARZO!E28+ABRIL!E28+MAYO!E28+JUNIO!E28+JULIO!E28+AGOSTO!E28+SEPTIEMBRE!E28+OCTUBRE!E28+NOVIEMBRE!E28+DICIEMBRE!E28</f>
        <v>0</v>
      </c>
      <c r="F28" s="114">
        <f>+ENERO!F28+FEBRERO!F28+MARZO!F28+ABRIL!F28+MAYO!F28+JUNIO!F28+JULIO!F28+AGOSTO!F28+SEPTIEMBRE!F28+OCTUBRE!F28+NOVIEMBRE!F28+DICIEMBRE!F28</f>
        <v>0</v>
      </c>
      <c r="G28" s="114">
        <f>+ENERO!G28+FEBRERO!G28+MARZO!G28+ABRIL!G28+MAYO!G28+JUNIO!G28+JULIO!G28+AGOSTO!G28+SEPTIEMBRE!G28+OCTUBRE!G28+NOVIEMBRE!G28+DICIEMBRE!G28</f>
        <v>0</v>
      </c>
      <c r="H28" s="114">
        <f>+ENERO!H28+FEBRERO!H28+MARZO!H28+ABRIL!H28+MAYO!H28+JUNIO!H28+JULIO!H28+AGOSTO!H28+SEPTIEMBRE!H28+OCTUBRE!H28+NOVIEMBRE!H28+DICIEMBRE!H28</f>
        <v>0</v>
      </c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4">
        <f>+ENERO!D29+FEBRERO!D29+MARZO!D29+ABRIL!D29+MAYO!D29+JUNIO!D29+JULIO!D29+AGOSTO!D29+SEPTIEMBRE!D29+OCTUBRE!D29+NOVIEMBRE!D29+DICIEMBRE!D29</f>
        <v>0</v>
      </c>
      <c r="E29" s="114">
        <f>+ENERO!E29+FEBRERO!E29+MARZO!E29+ABRIL!E29+MAYO!E29+JUNIO!E29+JULIO!E29+AGOSTO!E29+SEPTIEMBRE!E29+OCTUBRE!E29+NOVIEMBRE!E29+DICIEMBRE!E29</f>
        <v>0</v>
      </c>
      <c r="F29" s="114">
        <f>+ENERO!F29+FEBRERO!F29+MARZO!F29+ABRIL!F29+MAYO!F29+JUNIO!F29+JULIO!F29+AGOSTO!F29+SEPTIEMBRE!F29+OCTUBRE!F29+NOVIEMBRE!F29+DICIEMBRE!F29</f>
        <v>0</v>
      </c>
      <c r="G29" s="114">
        <f>+ENERO!G29+FEBRERO!G29+MARZO!G29+ABRIL!G29+MAYO!G29+JUNIO!G29+JULIO!G29+AGOSTO!G29+SEPTIEMBRE!G29+OCTUBRE!G29+NOVIEMBRE!G29+DICIEMBRE!G29</f>
        <v>0</v>
      </c>
      <c r="H29" s="114">
        <f>+ENERO!H29+FEBRERO!H29+MARZO!H29+ABRIL!H29+MAYO!H29+JUNIO!H29+JULIO!H29+AGOSTO!H29+SEPTIEMBRE!H29+OCTUBRE!H29+NOVIEMBRE!H29+DICIEMBRE!H29</f>
        <v>0</v>
      </c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44</v>
      </c>
      <c r="D30" s="114">
        <f>+ENERO!D30+FEBRERO!D30+MARZO!D30+ABRIL!D30+MAYO!D30+JUNIO!D30+JULIO!D30+AGOSTO!D30+SEPTIEMBRE!D30+OCTUBRE!D30+NOVIEMBRE!D30+DICIEMBRE!D30</f>
        <v>0</v>
      </c>
      <c r="E30" s="114">
        <f>+ENERO!E30+FEBRERO!E30+MARZO!E30+ABRIL!E30+MAYO!E30+JUNIO!E30+JULIO!E30+AGOSTO!E30+SEPTIEMBRE!E30+OCTUBRE!E30+NOVIEMBRE!E30+DICIEMBRE!E30</f>
        <v>44</v>
      </c>
      <c r="F30" s="114">
        <f>+ENERO!F30+FEBRERO!F30+MARZO!F30+ABRIL!F30+MAYO!F30+JUNIO!F30+JULIO!F30+AGOSTO!F30+SEPTIEMBRE!F30+OCTUBRE!F30+NOVIEMBRE!F30+DICIEMBRE!F30</f>
        <v>0</v>
      </c>
      <c r="G30" s="114">
        <f>+ENERO!G30+FEBRERO!G30+MARZO!G30+ABRIL!G30+MAYO!G30+JUNIO!G30+JULIO!G30+AGOSTO!G30+SEPTIEMBRE!G30+OCTUBRE!G30+NOVIEMBRE!G30+DICIEMBRE!G30</f>
        <v>0</v>
      </c>
      <c r="H30" s="114">
        <f>+ENERO!H30+FEBRERO!H30+MARZO!H30+ABRIL!H30+MAYO!H30+JUNIO!H30+JULIO!H30+AGOSTO!H30+SEPTIEMBRE!H30+OCTUBRE!H30+NOVIEMBRE!H30+DICIEMBRE!H30</f>
        <v>0</v>
      </c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342</v>
      </c>
      <c r="D31" s="114">
        <f>+ENERO!D31+FEBRERO!D31+MARZO!D31+ABRIL!D31+MAYO!D31+JUNIO!D31+JULIO!D31+AGOSTO!D31+SEPTIEMBRE!D31+OCTUBRE!D31+NOVIEMBRE!D31+DICIEMBRE!D31</f>
        <v>7</v>
      </c>
      <c r="E31" s="114">
        <f>+ENERO!E31+FEBRERO!E31+MARZO!E31+ABRIL!E31+MAYO!E31+JUNIO!E31+JULIO!E31+AGOSTO!E31+SEPTIEMBRE!E31+OCTUBRE!E31+NOVIEMBRE!E31+DICIEMBRE!E31</f>
        <v>335</v>
      </c>
      <c r="F31" s="114">
        <f>+ENERO!F31+FEBRERO!F31+MARZO!F31+ABRIL!F31+MAYO!F31+JUNIO!F31+JULIO!F31+AGOSTO!F31+SEPTIEMBRE!F31+OCTUBRE!F31+NOVIEMBRE!F31+DICIEMBRE!F31</f>
        <v>0</v>
      </c>
      <c r="G31" s="114">
        <f>+ENERO!G31+FEBRERO!G31+MARZO!G31+ABRIL!G31+MAYO!G31+JUNIO!G31+JULIO!G31+AGOSTO!G31+SEPTIEMBRE!G31+OCTUBRE!G31+NOVIEMBRE!G31+DICIEMBRE!G31</f>
        <v>0</v>
      </c>
      <c r="H31" s="114">
        <f>+ENERO!H31+FEBRERO!H31+MARZO!H31+ABRIL!H31+MAYO!H31+JUNIO!H31+JULIO!H31+AGOSTO!H31+SEPTIEMBRE!H31+OCTUBRE!H31+NOVIEMBRE!H31+DICIEMBRE!H31</f>
        <v>0</v>
      </c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6456</v>
      </c>
      <c r="D32" s="114">
        <f>+ENERO!D32+FEBRERO!D32+MARZO!D32+ABRIL!D32+MAYO!D32+JUNIO!D32+JULIO!D32+AGOSTO!D32+SEPTIEMBRE!D32+OCTUBRE!D32+NOVIEMBRE!D32+DICIEMBRE!D32</f>
        <v>5191</v>
      </c>
      <c r="E32" s="114">
        <f>+ENERO!E32+FEBRERO!E32+MARZO!E32+ABRIL!E32+MAYO!E32+JUNIO!E32+JULIO!E32+AGOSTO!E32+SEPTIEMBRE!E32+OCTUBRE!E32+NOVIEMBRE!E32+DICIEMBRE!E32</f>
        <v>1265</v>
      </c>
      <c r="F32" s="114">
        <f>+ENERO!F32+FEBRERO!F32+MARZO!F32+ABRIL!F32+MAYO!F32+JUNIO!F32+JULIO!F32+AGOSTO!F32+SEPTIEMBRE!F32+OCTUBRE!F32+NOVIEMBRE!F32+DICIEMBRE!F32</f>
        <v>0</v>
      </c>
      <c r="G32" s="114">
        <f>+ENERO!G32+FEBRERO!G32+MARZO!G32+ABRIL!G32+MAYO!G32+JUNIO!G32+JULIO!G32+AGOSTO!G32+SEPTIEMBRE!G32+OCTUBRE!G32+NOVIEMBRE!G32+DICIEMBRE!G32</f>
        <v>0</v>
      </c>
      <c r="H32" s="114">
        <f>+ENERO!H32+FEBRERO!H32+MARZO!H32+ABRIL!H32+MAYO!H32+JUNIO!H32+JULIO!H32+AGOSTO!H32+SEPTIEMBRE!H32+OCTUBRE!H32+NOVIEMBRE!H32+DICIEMBRE!H32</f>
        <v>0</v>
      </c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16</v>
      </c>
      <c r="D33" s="114">
        <f>+ENERO!D33+FEBRERO!D33+MARZO!D33+ABRIL!D33+MAYO!D33+JUNIO!D33+JULIO!D33+AGOSTO!D33+SEPTIEMBRE!D33+OCTUBRE!D33+NOVIEMBRE!D33+DICIEMBRE!D33</f>
        <v>3</v>
      </c>
      <c r="E33" s="114">
        <f>+ENERO!E33+FEBRERO!E33+MARZO!E33+ABRIL!E33+MAYO!E33+JUNIO!E33+JULIO!E33+AGOSTO!E33+SEPTIEMBRE!E33+OCTUBRE!E33+NOVIEMBRE!E33+DICIEMBRE!E33</f>
        <v>13</v>
      </c>
      <c r="F33" s="114">
        <f>+ENERO!F33+FEBRERO!F33+MARZO!F33+ABRIL!F33+MAYO!F33+JUNIO!F33+JULIO!F33+AGOSTO!F33+SEPTIEMBRE!F33+OCTUBRE!F33+NOVIEMBRE!F33+DICIEMBRE!F33</f>
        <v>0</v>
      </c>
      <c r="G33" s="114">
        <f>+ENERO!G33+FEBRERO!G33+MARZO!G33+ABRIL!G33+MAYO!G33+JUNIO!G33+JULIO!G33+AGOSTO!G33+SEPTIEMBRE!G33+OCTUBRE!G33+NOVIEMBRE!G33+DICIEMBRE!G33</f>
        <v>0</v>
      </c>
      <c r="H33" s="114">
        <f>+ENERO!H33+FEBRERO!H33+MARZO!H33+ABRIL!H33+MAYO!H33+JUNIO!H33+JULIO!H33+AGOSTO!H33+SEPTIEMBRE!H33+OCTUBRE!H33+NOVIEMBRE!H33+DICIEMBRE!H33</f>
        <v>0</v>
      </c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88</v>
      </c>
      <c r="D34" s="114">
        <f>+ENERO!D34+FEBRERO!D34+MARZO!D34+ABRIL!D34+MAYO!D34+JUNIO!D34+JULIO!D34+AGOSTO!D34+SEPTIEMBRE!D34+OCTUBRE!D34+NOVIEMBRE!D34+DICIEMBRE!D34</f>
        <v>0</v>
      </c>
      <c r="E34" s="114">
        <f>+ENERO!E34+FEBRERO!E34+MARZO!E34+ABRIL!E34+MAYO!E34+JUNIO!E34+JULIO!E34+AGOSTO!E34+SEPTIEMBRE!E34+OCTUBRE!E34+NOVIEMBRE!E34+DICIEMBRE!E34</f>
        <v>88</v>
      </c>
      <c r="F34" s="114">
        <f>+ENERO!F34+FEBRERO!F34+MARZO!F34+ABRIL!F34+MAYO!F34+JUNIO!F34+JULIO!F34+AGOSTO!F34+SEPTIEMBRE!F34+OCTUBRE!F34+NOVIEMBRE!F34+DICIEMBRE!F34</f>
        <v>0</v>
      </c>
      <c r="G34" s="114">
        <f>+ENERO!G34+FEBRERO!G34+MARZO!G34+ABRIL!G34+MAYO!G34+JUNIO!G34+JULIO!G34+AGOSTO!G34+SEPTIEMBRE!G34+OCTUBRE!G34+NOVIEMBRE!G34+DICIEMBRE!G34</f>
        <v>0</v>
      </c>
      <c r="H34" s="114">
        <f>+ENERO!H34+FEBRERO!H34+MARZO!H34+ABRIL!H34+MAYO!H34+JUNIO!H34+JULIO!H34+AGOSTO!H34+SEPTIEMBRE!H34+OCTUBRE!H34+NOVIEMBRE!H34+DICIEMBRE!H34</f>
        <v>0</v>
      </c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6</v>
      </c>
      <c r="D35" s="114">
        <f>+ENERO!D35+FEBRERO!D35+MARZO!D35+ABRIL!D35+MAYO!D35+JUNIO!D35+JULIO!D35+AGOSTO!D35+SEPTIEMBRE!D35+OCTUBRE!D35+NOVIEMBRE!D35+DICIEMBRE!D35</f>
        <v>6</v>
      </c>
      <c r="E35" s="114">
        <f>+ENERO!E35+FEBRERO!E35+MARZO!E35+ABRIL!E35+MAYO!E35+JUNIO!E35+JULIO!E35+AGOSTO!E35+SEPTIEMBRE!E35+OCTUBRE!E35+NOVIEMBRE!E35+DICIEMBRE!E35</f>
        <v>0</v>
      </c>
      <c r="F35" s="114">
        <f>+ENERO!F35+FEBRERO!F35+MARZO!F35+ABRIL!F35+MAYO!F35+JUNIO!F35+JULIO!F35+AGOSTO!F35+SEPTIEMBRE!F35+OCTUBRE!F35+NOVIEMBRE!F35+DICIEMBRE!F35</f>
        <v>0</v>
      </c>
      <c r="G35" s="114">
        <f>+ENERO!G35+FEBRERO!G35+MARZO!G35+ABRIL!G35+MAYO!G35+JUNIO!G35+JULIO!G35+AGOSTO!G35+SEPTIEMBRE!G35+OCTUBRE!G35+NOVIEMBRE!G35+DICIEMBRE!G35</f>
        <v>0</v>
      </c>
      <c r="H35" s="114">
        <f>+ENERO!H35+FEBRERO!H35+MARZO!H35+ABRIL!H35+MAYO!H35+JUNIO!H35+JULIO!H35+AGOSTO!H35+SEPTIEMBRE!H35+OCTUBRE!H35+NOVIEMBRE!H35+DICIEMBRE!H35</f>
        <v>0</v>
      </c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4">
        <f>+ENERO!D36+FEBRERO!D36+MARZO!D36+ABRIL!D36+MAYO!D36+JUNIO!D36+JULIO!D36+AGOSTO!D36+SEPTIEMBRE!D36+OCTUBRE!D36+NOVIEMBRE!D36+DICIEMBRE!D36</f>
        <v>0</v>
      </c>
      <c r="E36" s="114">
        <f>+ENERO!E36+FEBRERO!E36+MARZO!E36+ABRIL!E36+MAYO!E36+JUNIO!E36+JULIO!E36+AGOSTO!E36+SEPTIEMBRE!E36+OCTUBRE!E36+NOVIEMBRE!E36+DICIEMBRE!E36</f>
        <v>0</v>
      </c>
      <c r="F36" s="114">
        <f>+ENERO!F36+FEBRERO!F36+MARZO!F36+ABRIL!F36+MAYO!F36+JUNIO!F36+JULIO!F36+AGOSTO!F36+SEPTIEMBRE!F36+OCTUBRE!F36+NOVIEMBRE!F36+DICIEMBRE!F36</f>
        <v>0</v>
      </c>
      <c r="G36" s="114">
        <f>+ENERO!G36+FEBRERO!G36+MARZO!G36+ABRIL!G36+MAYO!G36+JUNIO!G36+JULIO!G36+AGOSTO!G36+SEPTIEMBRE!G36+OCTUBRE!G36+NOVIEMBRE!G36+DICIEMBRE!G36</f>
        <v>0</v>
      </c>
      <c r="H36" s="114">
        <f>+ENERO!H36+FEBRERO!H36+MARZO!H36+ABRIL!H36+MAYO!H36+JUNIO!H36+JULIO!H36+AGOSTO!H36+SEPTIEMBRE!H36+OCTUBRE!H36+NOVIEMBRE!H36+DICIEMBRE!H36</f>
        <v>0</v>
      </c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4</v>
      </c>
      <c r="D37" s="114">
        <f>+ENERO!D37+FEBRERO!D37+MARZO!D37+ABRIL!D37+MAYO!D37+JUNIO!D37+JULIO!D37+AGOSTO!D37+SEPTIEMBRE!D37+OCTUBRE!D37+NOVIEMBRE!D37+DICIEMBRE!D37</f>
        <v>2</v>
      </c>
      <c r="E37" s="114">
        <f>+ENERO!E37+FEBRERO!E37+MARZO!E37+ABRIL!E37+MAYO!E37+JUNIO!E37+JULIO!E37+AGOSTO!E37+SEPTIEMBRE!E37+OCTUBRE!E37+NOVIEMBRE!E37+DICIEMBRE!E37</f>
        <v>2</v>
      </c>
      <c r="F37" s="114">
        <f>+ENERO!F37+FEBRERO!F37+MARZO!F37+ABRIL!F37+MAYO!F37+JUNIO!F37+JULIO!F37+AGOSTO!F37+SEPTIEMBRE!F37+OCTUBRE!F37+NOVIEMBRE!F37+DICIEMBRE!F37</f>
        <v>0</v>
      </c>
      <c r="G37" s="114">
        <f>+ENERO!G37+FEBRERO!G37+MARZO!G37+ABRIL!G37+MAYO!G37+JUNIO!G37+JULIO!G37+AGOSTO!G37+SEPTIEMBRE!G37+OCTUBRE!G37+NOVIEMBRE!G37+DICIEMBRE!G37</f>
        <v>0</v>
      </c>
      <c r="H37" s="114">
        <f>+ENERO!H37+FEBRERO!H37+MARZO!H37+ABRIL!H37+MAYO!H37+JUNIO!H37+JULIO!H37+AGOSTO!H37+SEPTIEMBRE!H37+OCTUBRE!H37+NOVIEMBRE!H37+DICIEMBRE!H37</f>
        <v>0</v>
      </c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1299</v>
      </c>
      <c r="D38" s="114">
        <f>+ENERO!D38+FEBRERO!D38+MARZO!D38+ABRIL!D38+MAYO!D38+JUNIO!D38+JULIO!D38+AGOSTO!D38+SEPTIEMBRE!D38+OCTUBRE!D38+NOVIEMBRE!D38+DICIEMBRE!D38</f>
        <v>302</v>
      </c>
      <c r="E38" s="114">
        <f>+ENERO!E38+FEBRERO!E38+MARZO!E38+ABRIL!E38+MAYO!E38+JUNIO!E38+JULIO!E38+AGOSTO!E38+SEPTIEMBRE!E38+OCTUBRE!E38+NOVIEMBRE!E38+DICIEMBRE!E38</f>
        <v>997</v>
      </c>
      <c r="F38" s="114">
        <f>+ENERO!F38+FEBRERO!F38+MARZO!F38+ABRIL!F38+MAYO!F38+JUNIO!F38+JULIO!F38+AGOSTO!F38+SEPTIEMBRE!F38+OCTUBRE!F38+NOVIEMBRE!F38+DICIEMBRE!F38</f>
        <v>0</v>
      </c>
      <c r="G38" s="114">
        <f>+ENERO!G38+FEBRERO!G38+MARZO!G38+ABRIL!G38+MAYO!G38+JUNIO!G38+JULIO!G38+AGOSTO!G38+SEPTIEMBRE!G38+OCTUBRE!G38+NOVIEMBRE!G38+DICIEMBRE!G38</f>
        <v>0</v>
      </c>
      <c r="H38" s="114">
        <f>+ENERO!H38+FEBRERO!H38+MARZO!H38+ABRIL!H38+MAYO!H38+JUNIO!H38+JULIO!H38+AGOSTO!H38+SEPTIEMBRE!H38+OCTUBRE!H38+NOVIEMBRE!H38+DICIEMBRE!H38</f>
        <v>0</v>
      </c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10728</v>
      </c>
      <c r="D39" s="114">
        <f>+ENERO!D39+FEBRERO!D39+MARZO!D39+ABRIL!D39+MAYO!D39+JUNIO!D39+JULIO!D39+AGOSTO!D39+SEPTIEMBRE!D39+OCTUBRE!D39+NOVIEMBRE!D39+DICIEMBRE!D39</f>
        <v>5277</v>
      </c>
      <c r="E39" s="114">
        <f>+ENERO!E39+FEBRERO!E39+MARZO!E39+ABRIL!E39+MAYO!E39+JUNIO!E39+JULIO!E39+AGOSTO!E39+SEPTIEMBRE!E39+OCTUBRE!E39+NOVIEMBRE!E39+DICIEMBRE!E39</f>
        <v>5451</v>
      </c>
      <c r="F39" s="114">
        <f>+ENERO!F39+FEBRERO!F39+MARZO!F39+ABRIL!F39+MAYO!F39+JUNIO!F39+JULIO!F39+AGOSTO!F39+SEPTIEMBRE!F39+OCTUBRE!F39+NOVIEMBRE!F39+DICIEMBRE!F39</f>
        <v>0</v>
      </c>
      <c r="G39" s="114">
        <f>+ENERO!G39+FEBRERO!G39+MARZO!G39+ABRIL!G39+MAYO!G39+JUNIO!G39+JULIO!G39+AGOSTO!G39+SEPTIEMBRE!G39+OCTUBRE!G39+NOVIEMBRE!G39+DICIEMBRE!G39</f>
        <v>0</v>
      </c>
      <c r="H39" s="114">
        <f>+ENERO!H39+FEBRERO!H39+MARZO!H39+ABRIL!H39+MAYO!H39+JUNIO!H39+JULIO!H39+AGOSTO!H39+SEPTIEMBRE!H39+OCTUBRE!H39+NOVIEMBRE!H39+DICIEMBRE!H39</f>
        <v>0</v>
      </c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188</v>
      </c>
      <c r="D40" s="114">
        <f>+ENERO!D40+FEBRERO!D40+MARZO!D40+ABRIL!D40+MAYO!D40+JUNIO!D40+JULIO!D40+AGOSTO!D40+SEPTIEMBRE!D40+OCTUBRE!D40+NOVIEMBRE!D40+DICIEMBRE!D40</f>
        <v>116</v>
      </c>
      <c r="E40" s="114">
        <f>+ENERO!E40+FEBRERO!E40+MARZO!E40+ABRIL!E40+MAYO!E40+JUNIO!E40+JULIO!E40+AGOSTO!E40+SEPTIEMBRE!E40+OCTUBRE!E40+NOVIEMBRE!E40+DICIEMBRE!E40</f>
        <v>72</v>
      </c>
      <c r="F40" s="114">
        <f>+ENERO!F40+FEBRERO!F40+MARZO!F40+ABRIL!F40+MAYO!F40+JUNIO!F40+JULIO!F40+AGOSTO!F40+SEPTIEMBRE!F40+OCTUBRE!F40+NOVIEMBRE!F40+DICIEMBRE!F40</f>
        <v>0</v>
      </c>
      <c r="G40" s="114">
        <f>+ENERO!G40+FEBRERO!G40+MARZO!G40+ABRIL!G40+MAYO!G40+JUNIO!G40+JULIO!G40+AGOSTO!G40+SEPTIEMBRE!G40+OCTUBRE!G40+NOVIEMBRE!G40+DICIEMBRE!G40</f>
        <v>0</v>
      </c>
      <c r="H40" s="114">
        <f>+ENERO!H40+FEBRERO!H40+MARZO!H40+ABRIL!H40+MAYO!H40+JUNIO!H40+JULIO!H40+AGOSTO!H40+SEPTIEMBRE!H40+OCTUBRE!H40+NOVIEMBRE!H40+DICIEMBRE!H40</f>
        <v>0</v>
      </c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6</v>
      </c>
      <c r="D41" s="114">
        <f>+ENERO!D41+FEBRERO!D41+MARZO!D41+ABRIL!D41+MAYO!D41+JUNIO!D41+JULIO!D41+AGOSTO!D41+SEPTIEMBRE!D41+OCTUBRE!D41+NOVIEMBRE!D41+DICIEMBRE!D41</f>
        <v>0</v>
      </c>
      <c r="E41" s="114">
        <f>+ENERO!E41+FEBRERO!E41+MARZO!E41+ABRIL!E41+MAYO!E41+JUNIO!E41+JULIO!E41+AGOSTO!E41+SEPTIEMBRE!E41+OCTUBRE!E41+NOVIEMBRE!E41+DICIEMBRE!E41</f>
        <v>6</v>
      </c>
      <c r="F41" s="114">
        <f>+ENERO!F41+FEBRERO!F41+MARZO!F41+ABRIL!F41+MAYO!F41+JUNIO!F41+JULIO!F41+AGOSTO!F41+SEPTIEMBRE!F41+OCTUBRE!F41+NOVIEMBRE!F41+DICIEMBRE!F41</f>
        <v>0</v>
      </c>
      <c r="G41" s="114">
        <f>+ENERO!G41+FEBRERO!G41+MARZO!G41+ABRIL!G41+MAYO!G41+JUNIO!G41+JULIO!G41+AGOSTO!G41+SEPTIEMBRE!G41+OCTUBRE!G41+NOVIEMBRE!G41+DICIEMBRE!G41</f>
        <v>0</v>
      </c>
      <c r="H41" s="114">
        <f>+ENERO!H41+FEBRERO!H41+MARZO!H41+ABRIL!H41+MAYO!H41+JUNIO!H41+JULIO!H41+AGOSTO!H41+SEPTIEMBRE!H41+OCTUBRE!H41+NOVIEMBRE!H41+DICIEMBRE!H41</f>
        <v>0</v>
      </c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4479</v>
      </c>
      <c r="D42" s="114">
        <f>+ENERO!D42+FEBRERO!D42+MARZO!D42+ABRIL!D42+MAYO!D42+JUNIO!D42+JULIO!D42+AGOSTO!D42+SEPTIEMBRE!D42+OCTUBRE!D42+NOVIEMBRE!D42+DICIEMBRE!D42</f>
        <v>4068</v>
      </c>
      <c r="E42" s="114">
        <f>+ENERO!E42+FEBRERO!E42+MARZO!E42+ABRIL!E42+MAYO!E42+JUNIO!E42+JULIO!E42+AGOSTO!E42+SEPTIEMBRE!E42+OCTUBRE!E42+NOVIEMBRE!E42+DICIEMBRE!E42</f>
        <v>411</v>
      </c>
      <c r="F42" s="114">
        <f>+ENERO!F42+FEBRERO!F42+MARZO!F42+ABRIL!F42+MAYO!F42+JUNIO!F42+JULIO!F42+AGOSTO!F42+SEPTIEMBRE!F42+OCTUBRE!F42+NOVIEMBRE!F42+DICIEMBRE!F42</f>
        <v>0</v>
      </c>
      <c r="G42" s="114">
        <f>+ENERO!G42+FEBRERO!G42+MARZO!G42+ABRIL!G42+MAYO!G42+JUNIO!G42+JULIO!G42+AGOSTO!G42+SEPTIEMBRE!G42+OCTUBRE!G42+NOVIEMBRE!G42+DICIEMBRE!G42</f>
        <v>0</v>
      </c>
      <c r="H42" s="114">
        <f>+ENERO!H42+FEBRERO!H42+MARZO!H42+ABRIL!H42+MAYO!H42+JUNIO!H42+JULIO!H42+AGOSTO!H42+SEPTIEMBRE!H42+OCTUBRE!H42+NOVIEMBRE!H42+DICIEMBRE!H42</f>
        <v>0</v>
      </c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1786</v>
      </c>
      <c r="D43" s="114">
        <f>+ENERO!D43+FEBRERO!D43+MARZO!D43+ABRIL!D43+MAYO!D43+JUNIO!D43+JULIO!D43+AGOSTO!D43+SEPTIEMBRE!D43+OCTUBRE!D43+NOVIEMBRE!D43+DICIEMBRE!D43</f>
        <v>1753</v>
      </c>
      <c r="E43" s="114">
        <f>+ENERO!E43+FEBRERO!E43+MARZO!E43+ABRIL!E43+MAYO!E43+JUNIO!E43+JULIO!E43+AGOSTO!E43+SEPTIEMBRE!E43+OCTUBRE!E43+NOVIEMBRE!E43+DICIEMBRE!E43</f>
        <v>33</v>
      </c>
      <c r="F43" s="114">
        <f>+ENERO!F43+FEBRERO!F43+MARZO!F43+ABRIL!F43+MAYO!F43+JUNIO!F43+JULIO!F43+AGOSTO!F43+SEPTIEMBRE!F43+OCTUBRE!F43+NOVIEMBRE!F43+DICIEMBRE!F43</f>
        <v>0</v>
      </c>
      <c r="G43" s="114">
        <f>+ENERO!G43+FEBRERO!G43+MARZO!G43+ABRIL!G43+MAYO!G43+JUNIO!G43+JULIO!G43+AGOSTO!G43+SEPTIEMBRE!G43+OCTUBRE!G43+NOVIEMBRE!G43+DICIEMBRE!G43</f>
        <v>0</v>
      </c>
      <c r="H43" s="114">
        <f>+ENERO!H43+FEBRERO!H43+MARZO!H43+ABRIL!H43+MAYO!H43+JUNIO!H43+JULIO!H43+AGOSTO!H43+SEPTIEMBRE!H43+OCTUBRE!H43+NOVIEMBRE!H43+DICIEMBRE!H43</f>
        <v>0</v>
      </c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41</v>
      </c>
      <c r="D44" s="112">
        <f>SUM(D45:D78)</f>
        <v>40</v>
      </c>
      <c r="E44" s="110">
        <f>SUM(E45:E78)</f>
        <v>0</v>
      </c>
      <c r="F44" s="112">
        <f>SUM(F45:F78)</f>
        <v>1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4">
        <f>+ENERO!D45+FEBRERO!D45+MARZO!D45+ABRIL!D45+MAYO!D45+JUNIO!D45+JULIO!D45+AGOSTO!D45+SEPTIEMBRE!D45+OCTUBRE!D45+NOVIEMBRE!D45+DICIEMBRE!D45</f>
        <v>0</v>
      </c>
      <c r="E45" s="114">
        <f>+ENERO!E45+FEBRERO!E45+MARZO!E45+ABRIL!E45+MAYO!E45+JUNIO!E45+JULIO!E45+AGOSTO!E45+SEPTIEMBRE!E45+OCTUBRE!E45+NOVIEMBRE!E45+DICIEMBRE!E45</f>
        <v>0</v>
      </c>
      <c r="F45" s="114">
        <f>+ENERO!F45+FEBRERO!F45+MARZO!F45+ABRIL!F45+MAYO!F45+JUNIO!F45+JULIO!F45+AGOSTO!F45+SEPTIEMBRE!F45+OCTUBRE!F45+NOVIEMBRE!F45+DICIEMBRE!F45</f>
        <v>0</v>
      </c>
      <c r="G45" s="114">
        <f>+ENERO!G45+FEBRERO!G45+MARZO!G45+ABRIL!G45+MAYO!G45+JUNIO!G45+JULIO!G45+AGOSTO!G45+SEPTIEMBRE!G45+OCTUBRE!G45+NOVIEMBRE!G45+DICIEMBRE!G45</f>
        <v>0</v>
      </c>
      <c r="H45" s="114">
        <f>+ENERO!H45+FEBRERO!H45+MARZO!H45+ABRIL!H45+MAYO!H45+JUNIO!H45+JULIO!H45+AGOSTO!H45+SEPTIEMBRE!H45+OCTUBRE!H45+NOVIEMBRE!H45+DICIEMBRE!H45</f>
        <v>0</v>
      </c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4">
        <f>+ENERO!D46+FEBRERO!D46+MARZO!D46+ABRIL!D46+MAYO!D46+JUNIO!D46+JULIO!D46+AGOSTO!D46+SEPTIEMBRE!D46+OCTUBRE!D46+NOVIEMBRE!D46+DICIEMBRE!D46</f>
        <v>0</v>
      </c>
      <c r="E46" s="114">
        <f>+ENERO!E46+FEBRERO!E46+MARZO!E46+ABRIL!E46+MAYO!E46+JUNIO!E46+JULIO!E46+AGOSTO!E46+SEPTIEMBRE!E46+OCTUBRE!E46+NOVIEMBRE!E46+DICIEMBRE!E46</f>
        <v>0</v>
      </c>
      <c r="F46" s="114">
        <f>+ENERO!F46+FEBRERO!F46+MARZO!F46+ABRIL!F46+MAYO!F46+JUNIO!F46+JULIO!F46+AGOSTO!F46+SEPTIEMBRE!F46+OCTUBRE!F46+NOVIEMBRE!F46+DICIEMBRE!F46</f>
        <v>0</v>
      </c>
      <c r="G46" s="114">
        <f>+ENERO!G46+FEBRERO!G46+MARZO!G46+ABRIL!G46+MAYO!G46+JUNIO!G46+JULIO!G46+AGOSTO!G46+SEPTIEMBRE!G46+OCTUBRE!G46+NOVIEMBRE!G46+DICIEMBRE!G46</f>
        <v>0</v>
      </c>
      <c r="H46" s="114">
        <f>+ENERO!H46+FEBRERO!H46+MARZO!H46+ABRIL!H46+MAYO!H46+JUNIO!H46+JULIO!H46+AGOSTO!H46+SEPTIEMBRE!H46+OCTUBRE!H46+NOVIEMBRE!H46+DICIEMBRE!H46</f>
        <v>0</v>
      </c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41</v>
      </c>
      <c r="D47" s="114">
        <f>+ENERO!D47+FEBRERO!D47+MARZO!D47+ABRIL!D47+MAYO!D47+JUNIO!D47+JULIO!D47+AGOSTO!D47+SEPTIEMBRE!D47+OCTUBRE!D47+NOVIEMBRE!D47+DICIEMBRE!D47</f>
        <v>40</v>
      </c>
      <c r="E47" s="114">
        <f>+ENERO!E47+FEBRERO!E47+MARZO!E47+ABRIL!E47+MAYO!E47+JUNIO!E47+JULIO!E47+AGOSTO!E47+SEPTIEMBRE!E47+OCTUBRE!E47+NOVIEMBRE!E47+DICIEMBRE!E47</f>
        <v>0</v>
      </c>
      <c r="F47" s="114">
        <f>+ENERO!F47+FEBRERO!F47+MARZO!F47+ABRIL!F47+MAYO!F47+JUNIO!F47+JULIO!F47+AGOSTO!F47+SEPTIEMBRE!F47+OCTUBRE!F47+NOVIEMBRE!F47+DICIEMBRE!F47</f>
        <v>1</v>
      </c>
      <c r="G47" s="114">
        <f>+ENERO!G47+FEBRERO!G47+MARZO!G47+ABRIL!G47+MAYO!G47+JUNIO!G47+JULIO!G47+AGOSTO!G47+SEPTIEMBRE!G47+OCTUBRE!G47+NOVIEMBRE!G47+DICIEMBRE!G47</f>
        <v>0</v>
      </c>
      <c r="H47" s="114">
        <f>+ENERO!H47+FEBRERO!H47+MARZO!H47+ABRIL!H47+MAYO!H47+JUNIO!H47+JULIO!H47+AGOSTO!H47+SEPTIEMBRE!H47+OCTUBRE!H47+NOVIEMBRE!H47+DICIEMBRE!H47</f>
        <v>0</v>
      </c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4">
        <f>+ENERO!D48+FEBRERO!D48+MARZO!D48+ABRIL!D48+MAYO!D48+JUNIO!D48+JULIO!D48+AGOSTO!D48+SEPTIEMBRE!D48+OCTUBRE!D48+NOVIEMBRE!D48+DICIEMBRE!D48</f>
        <v>0</v>
      </c>
      <c r="E48" s="114">
        <f>+ENERO!E48+FEBRERO!E48+MARZO!E48+ABRIL!E48+MAYO!E48+JUNIO!E48+JULIO!E48+AGOSTO!E48+SEPTIEMBRE!E48+OCTUBRE!E48+NOVIEMBRE!E48+DICIEMBRE!E48</f>
        <v>0</v>
      </c>
      <c r="F48" s="114">
        <f>+ENERO!F48+FEBRERO!F48+MARZO!F48+ABRIL!F48+MAYO!F48+JUNIO!F48+JULIO!F48+AGOSTO!F48+SEPTIEMBRE!F48+OCTUBRE!F48+NOVIEMBRE!F48+DICIEMBRE!F48</f>
        <v>0</v>
      </c>
      <c r="G48" s="114">
        <f>+ENERO!G48+FEBRERO!G48+MARZO!G48+ABRIL!G48+MAYO!G48+JUNIO!G48+JULIO!G48+AGOSTO!G48+SEPTIEMBRE!G48+OCTUBRE!G48+NOVIEMBRE!G48+DICIEMBRE!G48</f>
        <v>0</v>
      </c>
      <c r="H48" s="114">
        <f>+ENERO!H48+FEBRERO!H48+MARZO!H48+ABRIL!H48+MAYO!H48+JUNIO!H48+JULIO!H48+AGOSTO!H48+SEPTIEMBRE!H48+OCTUBRE!H48+NOVIEMBRE!H48+DICIEMBRE!H48</f>
        <v>0</v>
      </c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4">
        <f>+ENERO!D49+FEBRERO!D49+MARZO!D49+ABRIL!D49+MAYO!D49+JUNIO!D49+JULIO!D49+AGOSTO!D49+SEPTIEMBRE!D49+OCTUBRE!D49+NOVIEMBRE!D49+DICIEMBRE!D49</f>
        <v>0</v>
      </c>
      <c r="E49" s="114">
        <f>+ENERO!E49+FEBRERO!E49+MARZO!E49+ABRIL!E49+MAYO!E49+JUNIO!E49+JULIO!E49+AGOSTO!E49+SEPTIEMBRE!E49+OCTUBRE!E49+NOVIEMBRE!E49+DICIEMBRE!E49</f>
        <v>0</v>
      </c>
      <c r="F49" s="114">
        <f>+ENERO!F49+FEBRERO!F49+MARZO!F49+ABRIL!F49+MAYO!F49+JUNIO!F49+JULIO!F49+AGOSTO!F49+SEPTIEMBRE!F49+OCTUBRE!F49+NOVIEMBRE!F49+DICIEMBRE!F49</f>
        <v>0</v>
      </c>
      <c r="G49" s="114">
        <f>+ENERO!G49+FEBRERO!G49+MARZO!G49+ABRIL!G49+MAYO!G49+JUNIO!G49+JULIO!G49+AGOSTO!G49+SEPTIEMBRE!G49+OCTUBRE!G49+NOVIEMBRE!G49+DICIEMBRE!G49</f>
        <v>0</v>
      </c>
      <c r="H49" s="114">
        <f>+ENERO!H49+FEBRERO!H49+MARZO!H49+ABRIL!H49+MAYO!H49+JUNIO!H49+JULIO!H49+AGOSTO!H49+SEPTIEMBRE!H49+OCTUBRE!H49+NOVIEMBRE!H49+DICIEMBRE!H49</f>
        <v>0</v>
      </c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4">
        <f>+ENERO!D50+FEBRERO!D50+MARZO!D50+ABRIL!D50+MAYO!D50+JUNIO!D50+JULIO!D50+AGOSTO!D50+SEPTIEMBRE!D50+OCTUBRE!D50+NOVIEMBRE!D50+DICIEMBRE!D50</f>
        <v>0</v>
      </c>
      <c r="E50" s="114">
        <f>+ENERO!E50+FEBRERO!E50+MARZO!E50+ABRIL!E50+MAYO!E50+JUNIO!E50+JULIO!E50+AGOSTO!E50+SEPTIEMBRE!E50+OCTUBRE!E50+NOVIEMBRE!E50+DICIEMBRE!E50</f>
        <v>0</v>
      </c>
      <c r="F50" s="114">
        <f>+ENERO!F50+FEBRERO!F50+MARZO!F50+ABRIL!F50+MAYO!F50+JUNIO!F50+JULIO!F50+AGOSTO!F50+SEPTIEMBRE!F50+OCTUBRE!F50+NOVIEMBRE!F50+DICIEMBRE!F50</f>
        <v>0</v>
      </c>
      <c r="G50" s="114">
        <f>+ENERO!G50+FEBRERO!G50+MARZO!G50+ABRIL!G50+MAYO!G50+JUNIO!G50+JULIO!G50+AGOSTO!G50+SEPTIEMBRE!G50+OCTUBRE!G50+NOVIEMBRE!G50+DICIEMBRE!G50</f>
        <v>0</v>
      </c>
      <c r="H50" s="114">
        <f>+ENERO!H50+FEBRERO!H50+MARZO!H50+ABRIL!H50+MAYO!H50+JUNIO!H50+JULIO!H50+AGOSTO!H50+SEPTIEMBRE!H50+OCTUBRE!H50+NOVIEMBRE!H50+DICIEMBRE!H50</f>
        <v>0</v>
      </c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4">
        <f>+ENERO!D51+FEBRERO!D51+MARZO!D51+ABRIL!D51+MAYO!D51+JUNIO!D51+JULIO!D51+AGOSTO!D51+SEPTIEMBRE!D51+OCTUBRE!D51+NOVIEMBRE!D51+DICIEMBRE!D51</f>
        <v>0</v>
      </c>
      <c r="E51" s="114">
        <f>+ENERO!E51+FEBRERO!E51+MARZO!E51+ABRIL!E51+MAYO!E51+JUNIO!E51+JULIO!E51+AGOSTO!E51+SEPTIEMBRE!E51+OCTUBRE!E51+NOVIEMBRE!E51+DICIEMBRE!E51</f>
        <v>0</v>
      </c>
      <c r="F51" s="114">
        <f>+ENERO!F51+FEBRERO!F51+MARZO!F51+ABRIL!F51+MAYO!F51+JUNIO!F51+JULIO!F51+AGOSTO!F51+SEPTIEMBRE!F51+OCTUBRE!F51+NOVIEMBRE!F51+DICIEMBRE!F51</f>
        <v>0</v>
      </c>
      <c r="G51" s="114">
        <f>+ENERO!G51+FEBRERO!G51+MARZO!G51+ABRIL!G51+MAYO!G51+JUNIO!G51+JULIO!G51+AGOSTO!G51+SEPTIEMBRE!G51+OCTUBRE!G51+NOVIEMBRE!G51+DICIEMBRE!G51</f>
        <v>0</v>
      </c>
      <c r="H51" s="114">
        <f>+ENERO!H51+FEBRERO!H51+MARZO!H51+ABRIL!H51+MAYO!H51+JUNIO!H51+JULIO!H51+AGOSTO!H51+SEPTIEMBRE!H51+OCTUBRE!H51+NOVIEMBRE!H51+DICIEMBRE!H51</f>
        <v>0</v>
      </c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4">
        <f>+ENERO!D52+FEBRERO!D52+MARZO!D52+ABRIL!D52+MAYO!D52+JUNIO!D52+JULIO!D52+AGOSTO!D52+SEPTIEMBRE!D52+OCTUBRE!D52+NOVIEMBRE!D52+DICIEMBRE!D52</f>
        <v>0</v>
      </c>
      <c r="E52" s="114">
        <f>+ENERO!E52+FEBRERO!E52+MARZO!E52+ABRIL!E52+MAYO!E52+JUNIO!E52+JULIO!E52+AGOSTO!E52+SEPTIEMBRE!E52+OCTUBRE!E52+NOVIEMBRE!E52+DICIEMBRE!E52</f>
        <v>0</v>
      </c>
      <c r="F52" s="114">
        <f>+ENERO!F52+FEBRERO!F52+MARZO!F52+ABRIL!F52+MAYO!F52+JUNIO!F52+JULIO!F52+AGOSTO!F52+SEPTIEMBRE!F52+OCTUBRE!F52+NOVIEMBRE!F52+DICIEMBRE!F52</f>
        <v>0</v>
      </c>
      <c r="G52" s="114">
        <f>+ENERO!G52+FEBRERO!G52+MARZO!G52+ABRIL!G52+MAYO!G52+JUNIO!G52+JULIO!G52+AGOSTO!G52+SEPTIEMBRE!G52+OCTUBRE!G52+NOVIEMBRE!G52+DICIEMBRE!G52</f>
        <v>0</v>
      </c>
      <c r="H52" s="114">
        <f>+ENERO!H52+FEBRERO!H52+MARZO!H52+ABRIL!H52+MAYO!H52+JUNIO!H52+JULIO!H52+AGOSTO!H52+SEPTIEMBRE!H52+OCTUBRE!H52+NOVIEMBRE!H52+DICIEMBRE!H52</f>
        <v>0</v>
      </c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4">
        <f>+ENERO!D53+FEBRERO!D53+MARZO!D53+ABRIL!D53+MAYO!D53+JUNIO!D53+JULIO!D53+AGOSTO!D53+SEPTIEMBRE!D53+OCTUBRE!D53+NOVIEMBRE!D53+DICIEMBRE!D53</f>
        <v>0</v>
      </c>
      <c r="E53" s="114">
        <f>+ENERO!E53+FEBRERO!E53+MARZO!E53+ABRIL!E53+MAYO!E53+JUNIO!E53+JULIO!E53+AGOSTO!E53+SEPTIEMBRE!E53+OCTUBRE!E53+NOVIEMBRE!E53+DICIEMBRE!E53</f>
        <v>0</v>
      </c>
      <c r="F53" s="114">
        <f>+ENERO!F53+FEBRERO!F53+MARZO!F53+ABRIL!F53+MAYO!F53+JUNIO!F53+JULIO!F53+AGOSTO!F53+SEPTIEMBRE!F53+OCTUBRE!F53+NOVIEMBRE!F53+DICIEMBRE!F53</f>
        <v>0</v>
      </c>
      <c r="G53" s="114">
        <f>+ENERO!G53+FEBRERO!G53+MARZO!G53+ABRIL!G53+MAYO!G53+JUNIO!G53+JULIO!G53+AGOSTO!G53+SEPTIEMBRE!G53+OCTUBRE!G53+NOVIEMBRE!G53+DICIEMBRE!G53</f>
        <v>0</v>
      </c>
      <c r="H53" s="114">
        <f>+ENERO!H53+FEBRERO!H53+MARZO!H53+ABRIL!H53+MAYO!H53+JUNIO!H53+JULIO!H53+AGOSTO!H53+SEPTIEMBRE!H53+OCTUBRE!H53+NOVIEMBRE!H53+DICIEMBRE!H53</f>
        <v>0</v>
      </c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4">
        <f>+ENERO!D54+FEBRERO!D54+MARZO!D54+ABRIL!D54+MAYO!D54+JUNIO!D54+JULIO!D54+AGOSTO!D54+SEPTIEMBRE!D54+OCTUBRE!D54+NOVIEMBRE!D54+DICIEMBRE!D54</f>
        <v>0</v>
      </c>
      <c r="E54" s="114">
        <f>+ENERO!E54+FEBRERO!E54+MARZO!E54+ABRIL!E54+MAYO!E54+JUNIO!E54+JULIO!E54+AGOSTO!E54+SEPTIEMBRE!E54+OCTUBRE!E54+NOVIEMBRE!E54+DICIEMBRE!E54</f>
        <v>0</v>
      </c>
      <c r="F54" s="114">
        <f>+ENERO!F54+FEBRERO!F54+MARZO!F54+ABRIL!F54+MAYO!F54+JUNIO!F54+JULIO!F54+AGOSTO!F54+SEPTIEMBRE!F54+OCTUBRE!F54+NOVIEMBRE!F54+DICIEMBRE!F54</f>
        <v>0</v>
      </c>
      <c r="G54" s="114">
        <f>+ENERO!G54+FEBRERO!G54+MARZO!G54+ABRIL!G54+MAYO!G54+JUNIO!G54+JULIO!G54+AGOSTO!G54+SEPTIEMBRE!G54+OCTUBRE!G54+NOVIEMBRE!G54+DICIEMBRE!G54</f>
        <v>0</v>
      </c>
      <c r="H54" s="114">
        <f>+ENERO!H54+FEBRERO!H54+MARZO!H54+ABRIL!H54+MAYO!H54+JUNIO!H54+JULIO!H54+AGOSTO!H54+SEPTIEMBRE!H54+OCTUBRE!H54+NOVIEMBRE!H54+DICIEMBRE!H54</f>
        <v>0</v>
      </c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4">
        <f>+ENERO!D55+FEBRERO!D55+MARZO!D55+ABRIL!D55+MAYO!D55+JUNIO!D55+JULIO!D55+AGOSTO!D55+SEPTIEMBRE!D55+OCTUBRE!D55+NOVIEMBRE!D55+DICIEMBRE!D55</f>
        <v>0</v>
      </c>
      <c r="E55" s="114">
        <f>+ENERO!E55+FEBRERO!E55+MARZO!E55+ABRIL!E55+MAYO!E55+JUNIO!E55+JULIO!E55+AGOSTO!E55+SEPTIEMBRE!E55+OCTUBRE!E55+NOVIEMBRE!E55+DICIEMBRE!E55</f>
        <v>0</v>
      </c>
      <c r="F55" s="114">
        <f>+ENERO!F55+FEBRERO!F55+MARZO!F55+ABRIL!F55+MAYO!F55+JUNIO!F55+JULIO!F55+AGOSTO!F55+SEPTIEMBRE!F55+OCTUBRE!F55+NOVIEMBRE!F55+DICIEMBRE!F55</f>
        <v>0</v>
      </c>
      <c r="G55" s="114">
        <f>+ENERO!G55+FEBRERO!G55+MARZO!G55+ABRIL!G55+MAYO!G55+JUNIO!G55+JULIO!G55+AGOSTO!G55+SEPTIEMBRE!G55+OCTUBRE!G55+NOVIEMBRE!G55+DICIEMBRE!G55</f>
        <v>0</v>
      </c>
      <c r="H55" s="114">
        <f>+ENERO!H55+FEBRERO!H55+MARZO!H55+ABRIL!H55+MAYO!H55+JUNIO!H55+JULIO!H55+AGOSTO!H55+SEPTIEMBRE!H55+OCTUBRE!H55+NOVIEMBRE!H55+DICIEMBRE!H55</f>
        <v>0</v>
      </c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4">
        <f>+ENERO!D56+FEBRERO!D56+MARZO!D56+ABRIL!D56+MAYO!D56+JUNIO!D56+JULIO!D56+AGOSTO!D56+SEPTIEMBRE!D56+OCTUBRE!D56+NOVIEMBRE!D56+DICIEMBRE!D56</f>
        <v>0</v>
      </c>
      <c r="E56" s="114">
        <f>+ENERO!E56+FEBRERO!E56+MARZO!E56+ABRIL!E56+MAYO!E56+JUNIO!E56+JULIO!E56+AGOSTO!E56+SEPTIEMBRE!E56+OCTUBRE!E56+NOVIEMBRE!E56+DICIEMBRE!E56</f>
        <v>0</v>
      </c>
      <c r="F56" s="114">
        <f>+ENERO!F56+FEBRERO!F56+MARZO!F56+ABRIL!F56+MAYO!F56+JUNIO!F56+JULIO!F56+AGOSTO!F56+SEPTIEMBRE!F56+OCTUBRE!F56+NOVIEMBRE!F56+DICIEMBRE!F56</f>
        <v>0</v>
      </c>
      <c r="G56" s="114">
        <f>+ENERO!G56+FEBRERO!G56+MARZO!G56+ABRIL!G56+MAYO!G56+JUNIO!G56+JULIO!G56+AGOSTO!G56+SEPTIEMBRE!G56+OCTUBRE!G56+NOVIEMBRE!G56+DICIEMBRE!G56</f>
        <v>0</v>
      </c>
      <c r="H56" s="114">
        <f>+ENERO!H56+FEBRERO!H56+MARZO!H56+ABRIL!H56+MAYO!H56+JUNIO!H56+JULIO!H56+AGOSTO!H56+SEPTIEMBRE!H56+OCTUBRE!H56+NOVIEMBRE!H56+DICIEMBRE!H56</f>
        <v>0</v>
      </c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4">
        <f>+ENERO!D57+FEBRERO!D57+MARZO!D57+ABRIL!D57+MAYO!D57+JUNIO!D57+JULIO!D57+AGOSTO!D57+SEPTIEMBRE!D57+OCTUBRE!D57+NOVIEMBRE!D57+DICIEMBRE!D57</f>
        <v>0</v>
      </c>
      <c r="E57" s="114">
        <f>+ENERO!E57+FEBRERO!E57+MARZO!E57+ABRIL!E57+MAYO!E57+JUNIO!E57+JULIO!E57+AGOSTO!E57+SEPTIEMBRE!E57+OCTUBRE!E57+NOVIEMBRE!E57+DICIEMBRE!E57</f>
        <v>0</v>
      </c>
      <c r="F57" s="114">
        <f>+ENERO!F57+FEBRERO!F57+MARZO!F57+ABRIL!F57+MAYO!F57+JUNIO!F57+JULIO!F57+AGOSTO!F57+SEPTIEMBRE!F57+OCTUBRE!F57+NOVIEMBRE!F57+DICIEMBRE!F57</f>
        <v>0</v>
      </c>
      <c r="G57" s="114">
        <f>+ENERO!G57+FEBRERO!G57+MARZO!G57+ABRIL!G57+MAYO!G57+JUNIO!G57+JULIO!G57+AGOSTO!G57+SEPTIEMBRE!G57+OCTUBRE!G57+NOVIEMBRE!G57+DICIEMBRE!G57</f>
        <v>0</v>
      </c>
      <c r="H57" s="114">
        <f>+ENERO!H57+FEBRERO!H57+MARZO!H57+ABRIL!H57+MAYO!H57+JUNIO!H57+JULIO!H57+AGOSTO!H57+SEPTIEMBRE!H57+OCTUBRE!H57+NOVIEMBRE!H57+DICIEMBRE!H57</f>
        <v>0</v>
      </c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4">
        <f>+ENERO!D58+FEBRERO!D58+MARZO!D58+ABRIL!D58+MAYO!D58+JUNIO!D58+JULIO!D58+AGOSTO!D58+SEPTIEMBRE!D58+OCTUBRE!D58+NOVIEMBRE!D58+DICIEMBRE!D58</f>
        <v>0</v>
      </c>
      <c r="E58" s="114">
        <f>+ENERO!E58+FEBRERO!E58+MARZO!E58+ABRIL!E58+MAYO!E58+JUNIO!E58+JULIO!E58+AGOSTO!E58+SEPTIEMBRE!E58+OCTUBRE!E58+NOVIEMBRE!E58+DICIEMBRE!E58</f>
        <v>0</v>
      </c>
      <c r="F58" s="114">
        <f>+ENERO!F58+FEBRERO!F58+MARZO!F58+ABRIL!F58+MAYO!F58+JUNIO!F58+JULIO!F58+AGOSTO!F58+SEPTIEMBRE!F58+OCTUBRE!F58+NOVIEMBRE!F58+DICIEMBRE!F58</f>
        <v>0</v>
      </c>
      <c r="G58" s="114">
        <f>+ENERO!G58+FEBRERO!G58+MARZO!G58+ABRIL!G58+MAYO!G58+JUNIO!G58+JULIO!G58+AGOSTO!G58+SEPTIEMBRE!G58+OCTUBRE!G58+NOVIEMBRE!G58+DICIEMBRE!G58</f>
        <v>0</v>
      </c>
      <c r="H58" s="114">
        <f>+ENERO!H58+FEBRERO!H58+MARZO!H58+ABRIL!H58+MAYO!H58+JUNIO!H58+JULIO!H58+AGOSTO!H58+SEPTIEMBRE!H58+OCTUBRE!H58+NOVIEMBRE!H58+DICIEMBRE!H58</f>
        <v>0</v>
      </c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4">
        <f>+ENERO!D59+FEBRERO!D59+MARZO!D59+ABRIL!D59+MAYO!D59+JUNIO!D59+JULIO!D59+AGOSTO!D59+SEPTIEMBRE!D59+OCTUBRE!D59+NOVIEMBRE!D59+DICIEMBRE!D59</f>
        <v>0</v>
      </c>
      <c r="E59" s="114">
        <f>+ENERO!E59+FEBRERO!E59+MARZO!E59+ABRIL!E59+MAYO!E59+JUNIO!E59+JULIO!E59+AGOSTO!E59+SEPTIEMBRE!E59+OCTUBRE!E59+NOVIEMBRE!E59+DICIEMBRE!E59</f>
        <v>0</v>
      </c>
      <c r="F59" s="114">
        <f>+ENERO!F59+FEBRERO!F59+MARZO!F59+ABRIL!F59+MAYO!F59+JUNIO!F59+JULIO!F59+AGOSTO!F59+SEPTIEMBRE!F59+OCTUBRE!F59+NOVIEMBRE!F59+DICIEMBRE!F59</f>
        <v>0</v>
      </c>
      <c r="G59" s="114">
        <f>+ENERO!G59+FEBRERO!G59+MARZO!G59+ABRIL!G59+MAYO!G59+JUNIO!G59+JULIO!G59+AGOSTO!G59+SEPTIEMBRE!G59+OCTUBRE!G59+NOVIEMBRE!G59+DICIEMBRE!G59</f>
        <v>0</v>
      </c>
      <c r="H59" s="114">
        <f>+ENERO!H59+FEBRERO!H59+MARZO!H59+ABRIL!H59+MAYO!H59+JUNIO!H59+JULIO!H59+AGOSTO!H59+SEPTIEMBRE!H59+OCTUBRE!H59+NOVIEMBRE!H59+DICIEMBRE!H59</f>
        <v>0</v>
      </c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4">
        <f>+ENERO!D60+FEBRERO!D60+MARZO!D60+ABRIL!D60+MAYO!D60+JUNIO!D60+JULIO!D60+AGOSTO!D60+SEPTIEMBRE!D60+OCTUBRE!D60+NOVIEMBRE!D60+DICIEMBRE!D60</f>
        <v>0</v>
      </c>
      <c r="E60" s="114">
        <f>+ENERO!E60+FEBRERO!E60+MARZO!E60+ABRIL!E60+MAYO!E60+JUNIO!E60+JULIO!E60+AGOSTO!E60+SEPTIEMBRE!E60+OCTUBRE!E60+NOVIEMBRE!E60+DICIEMBRE!E60</f>
        <v>0</v>
      </c>
      <c r="F60" s="114">
        <f>+ENERO!F60+FEBRERO!F60+MARZO!F60+ABRIL!F60+MAYO!F60+JUNIO!F60+JULIO!F60+AGOSTO!F60+SEPTIEMBRE!F60+OCTUBRE!F60+NOVIEMBRE!F60+DICIEMBRE!F60</f>
        <v>0</v>
      </c>
      <c r="G60" s="114">
        <f>+ENERO!G60+FEBRERO!G60+MARZO!G60+ABRIL!G60+MAYO!G60+JUNIO!G60+JULIO!G60+AGOSTO!G60+SEPTIEMBRE!G60+OCTUBRE!G60+NOVIEMBRE!G60+DICIEMBRE!G60</f>
        <v>0</v>
      </c>
      <c r="H60" s="114">
        <f>+ENERO!H60+FEBRERO!H60+MARZO!H60+ABRIL!H60+MAYO!H60+JUNIO!H60+JULIO!H60+AGOSTO!H60+SEPTIEMBRE!H60+OCTUBRE!H60+NOVIEMBRE!H60+DICIEMBRE!H60</f>
        <v>0</v>
      </c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4">
        <f>+ENERO!D61+FEBRERO!D61+MARZO!D61+ABRIL!D61+MAYO!D61+JUNIO!D61+JULIO!D61+AGOSTO!D61+SEPTIEMBRE!D61+OCTUBRE!D61+NOVIEMBRE!D61+DICIEMBRE!D61</f>
        <v>0</v>
      </c>
      <c r="E61" s="114">
        <f>+ENERO!E61+FEBRERO!E61+MARZO!E61+ABRIL!E61+MAYO!E61+JUNIO!E61+JULIO!E61+AGOSTO!E61+SEPTIEMBRE!E61+OCTUBRE!E61+NOVIEMBRE!E61+DICIEMBRE!E61</f>
        <v>0</v>
      </c>
      <c r="F61" s="114">
        <f>+ENERO!F61+FEBRERO!F61+MARZO!F61+ABRIL!F61+MAYO!F61+JUNIO!F61+JULIO!F61+AGOSTO!F61+SEPTIEMBRE!F61+OCTUBRE!F61+NOVIEMBRE!F61+DICIEMBRE!F61</f>
        <v>0</v>
      </c>
      <c r="G61" s="114">
        <f>+ENERO!G61+FEBRERO!G61+MARZO!G61+ABRIL!G61+MAYO!G61+JUNIO!G61+JULIO!G61+AGOSTO!G61+SEPTIEMBRE!G61+OCTUBRE!G61+NOVIEMBRE!G61+DICIEMBRE!G61</f>
        <v>0</v>
      </c>
      <c r="H61" s="114">
        <f>+ENERO!H61+FEBRERO!H61+MARZO!H61+ABRIL!H61+MAYO!H61+JUNIO!H61+JULIO!H61+AGOSTO!H61+SEPTIEMBRE!H61+OCTUBRE!H61+NOVIEMBRE!H61+DICIEMBRE!H61</f>
        <v>0</v>
      </c>
      <c r="I61" s="65"/>
      <c r="J61" s="12"/>
      <c r="K61" s="12"/>
      <c r="N61" s="10"/>
      <c r="O61" s="13"/>
      <c r="Q61" s="12"/>
    </row>
    <row r="62" spans="1:17" ht="23.25" x14ac:dyDescent="0.2">
      <c r="A62" s="32" t="s">
        <v>105</v>
      </c>
      <c r="B62" s="38" t="s">
        <v>106</v>
      </c>
      <c r="C62" s="113">
        <f t="shared" si="0"/>
        <v>0</v>
      </c>
      <c r="D62" s="114">
        <f>+ENERO!D62+FEBRERO!D62+MARZO!D62+ABRIL!D62+MAYO!D62+JUNIO!D62+JULIO!D62+AGOSTO!D62+SEPTIEMBRE!D62+OCTUBRE!D62+NOVIEMBRE!D62+DICIEMBRE!D62</f>
        <v>0</v>
      </c>
      <c r="E62" s="114">
        <f>+ENERO!E62+FEBRERO!E62+MARZO!E62+ABRIL!E62+MAYO!E62+JUNIO!E62+JULIO!E62+AGOSTO!E62+SEPTIEMBRE!E62+OCTUBRE!E62+NOVIEMBRE!E62+DICIEMBRE!E62</f>
        <v>0</v>
      </c>
      <c r="F62" s="114">
        <f>+ENERO!F62+FEBRERO!F62+MARZO!F62+ABRIL!F62+MAYO!F62+JUNIO!F62+JULIO!F62+AGOSTO!F62+SEPTIEMBRE!F62+OCTUBRE!F62+NOVIEMBRE!F62+DICIEMBRE!F62</f>
        <v>0</v>
      </c>
      <c r="G62" s="114">
        <f>+ENERO!G62+FEBRERO!G62+MARZO!G62+ABRIL!G62+MAYO!G62+JUNIO!G62+JULIO!G62+AGOSTO!G62+SEPTIEMBRE!G62+OCTUBRE!G62+NOVIEMBRE!G62+DICIEMBRE!G62</f>
        <v>0</v>
      </c>
      <c r="H62" s="114">
        <f>+ENERO!H62+FEBRERO!H62+MARZO!H62+ABRIL!H62+MAYO!H62+JUNIO!H62+JULIO!H62+AGOSTO!H62+SEPTIEMBRE!H62+OCTUBRE!H62+NOVIEMBRE!H62+DICIEMBRE!H62</f>
        <v>0</v>
      </c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4">
        <f>+ENERO!D63+FEBRERO!D63+MARZO!D63+ABRIL!D63+MAYO!D63+JUNIO!D63+JULIO!D63+AGOSTO!D63+SEPTIEMBRE!D63+OCTUBRE!D63+NOVIEMBRE!D63+DICIEMBRE!D63</f>
        <v>0</v>
      </c>
      <c r="E63" s="114">
        <f>+ENERO!E63+FEBRERO!E63+MARZO!E63+ABRIL!E63+MAYO!E63+JUNIO!E63+JULIO!E63+AGOSTO!E63+SEPTIEMBRE!E63+OCTUBRE!E63+NOVIEMBRE!E63+DICIEMBRE!E63</f>
        <v>0</v>
      </c>
      <c r="F63" s="114">
        <f>+ENERO!F63+FEBRERO!F63+MARZO!F63+ABRIL!F63+MAYO!F63+JUNIO!F63+JULIO!F63+AGOSTO!F63+SEPTIEMBRE!F63+OCTUBRE!F63+NOVIEMBRE!F63+DICIEMBRE!F63</f>
        <v>0</v>
      </c>
      <c r="G63" s="114">
        <f>+ENERO!G63+FEBRERO!G63+MARZO!G63+ABRIL!G63+MAYO!G63+JUNIO!G63+JULIO!G63+AGOSTO!G63+SEPTIEMBRE!G63+OCTUBRE!G63+NOVIEMBRE!G63+DICIEMBRE!G63</f>
        <v>0</v>
      </c>
      <c r="H63" s="114">
        <f>+ENERO!H63+FEBRERO!H63+MARZO!H63+ABRIL!H63+MAYO!H63+JUNIO!H63+JULIO!H63+AGOSTO!H63+SEPTIEMBRE!H63+OCTUBRE!H63+NOVIEMBRE!H63+DICIEMBRE!H63</f>
        <v>0</v>
      </c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4">
        <f>+ENERO!D64+FEBRERO!D64+MARZO!D64+ABRIL!D64+MAYO!D64+JUNIO!D64+JULIO!D64+AGOSTO!D64+SEPTIEMBRE!D64+OCTUBRE!D64+NOVIEMBRE!D64+DICIEMBRE!D64</f>
        <v>0</v>
      </c>
      <c r="E64" s="114">
        <f>+ENERO!E64+FEBRERO!E64+MARZO!E64+ABRIL!E64+MAYO!E64+JUNIO!E64+JULIO!E64+AGOSTO!E64+SEPTIEMBRE!E64+OCTUBRE!E64+NOVIEMBRE!E64+DICIEMBRE!E64</f>
        <v>0</v>
      </c>
      <c r="F64" s="114">
        <f>+ENERO!F64+FEBRERO!F64+MARZO!F64+ABRIL!F64+MAYO!F64+JUNIO!F64+JULIO!F64+AGOSTO!F64+SEPTIEMBRE!F64+OCTUBRE!F64+NOVIEMBRE!F64+DICIEMBRE!F64</f>
        <v>0</v>
      </c>
      <c r="G64" s="114">
        <f>+ENERO!G64+FEBRERO!G64+MARZO!G64+ABRIL!G64+MAYO!G64+JUNIO!G64+JULIO!G64+AGOSTO!G64+SEPTIEMBRE!G64+OCTUBRE!G64+NOVIEMBRE!G64+DICIEMBRE!G64</f>
        <v>0</v>
      </c>
      <c r="H64" s="114">
        <f>+ENERO!H64+FEBRERO!H64+MARZO!H64+ABRIL!H64+MAYO!H64+JUNIO!H64+JULIO!H64+AGOSTO!H64+SEPTIEMBRE!H64+OCTUBRE!H64+NOVIEMBRE!H64+DICIEMBRE!H64</f>
        <v>0</v>
      </c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4">
        <f>+ENERO!D65+FEBRERO!D65+MARZO!D65+ABRIL!D65+MAYO!D65+JUNIO!D65+JULIO!D65+AGOSTO!D65+SEPTIEMBRE!D65+OCTUBRE!D65+NOVIEMBRE!D65+DICIEMBRE!D65</f>
        <v>0</v>
      </c>
      <c r="E65" s="114">
        <f>+ENERO!E65+FEBRERO!E65+MARZO!E65+ABRIL!E65+MAYO!E65+JUNIO!E65+JULIO!E65+AGOSTO!E65+SEPTIEMBRE!E65+OCTUBRE!E65+NOVIEMBRE!E65+DICIEMBRE!E65</f>
        <v>0</v>
      </c>
      <c r="F65" s="114">
        <f>+ENERO!F65+FEBRERO!F65+MARZO!F65+ABRIL!F65+MAYO!F65+JUNIO!F65+JULIO!F65+AGOSTO!F65+SEPTIEMBRE!F65+OCTUBRE!F65+NOVIEMBRE!F65+DICIEMBRE!F65</f>
        <v>0</v>
      </c>
      <c r="G65" s="114">
        <f>+ENERO!G65+FEBRERO!G65+MARZO!G65+ABRIL!G65+MAYO!G65+JUNIO!G65+JULIO!G65+AGOSTO!G65+SEPTIEMBRE!G65+OCTUBRE!G65+NOVIEMBRE!G65+DICIEMBRE!G65</f>
        <v>0</v>
      </c>
      <c r="H65" s="114">
        <f>+ENERO!H65+FEBRERO!H65+MARZO!H65+ABRIL!H65+MAYO!H65+JUNIO!H65+JULIO!H65+AGOSTO!H65+SEPTIEMBRE!H65+OCTUBRE!H65+NOVIEMBRE!H65+DICIEMBRE!H65</f>
        <v>0</v>
      </c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4">
        <f>+ENERO!D66+FEBRERO!D66+MARZO!D66+ABRIL!D66+MAYO!D66+JUNIO!D66+JULIO!D66+AGOSTO!D66+SEPTIEMBRE!D66+OCTUBRE!D66+NOVIEMBRE!D66+DICIEMBRE!D66</f>
        <v>0</v>
      </c>
      <c r="E66" s="114">
        <f>+ENERO!E66+FEBRERO!E66+MARZO!E66+ABRIL!E66+MAYO!E66+JUNIO!E66+JULIO!E66+AGOSTO!E66+SEPTIEMBRE!E66+OCTUBRE!E66+NOVIEMBRE!E66+DICIEMBRE!E66</f>
        <v>0</v>
      </c>
      <c r="F66" s="114">
        <f>+ENERO!F66+FEBRERO!F66+MARZO!F66+ABRIL!F66+MAYO!F66+JUNIO!F66+JULIO!F66+AGOSTO!F66+SEPTIEMBRE!F66+OCTUBRE!F66+NOVIEMBRE!F66+DICIEMBRE!F66</f>
        <v>0</v>
      </c>
      <c r="G66" s="114">
        <f>+ENERO!G66+FEBRERO!G66+MARZO!G66+ABRIL!G66+MAYO!G66+JUNIO!G66+JULIO!G66+AGOSTO!G66+SEPTIEMBRE!G66+OCTUBRE!G66+NOVIEMBRE!G66+DICIEMBRE!G66</f>
        <v>0</v>
      </c>
      <c r="H66" s="114">
        <f>+ENERO!H66+FEBRERO!H66+MARZO!H66+ABRIL!H66+MAYO!H66+JUNIO!H66+JULIO!H66+AGOSTO!H66+SEPTIEMBRE!H66+OCTUBRE!H66+NOVIEMBRE!H66+DICIEMBRE!H66</f>
        <v>0</v>
      </c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4">
        <f>+ENERO!D67+FEBRERO!D67+MARZO!D67+ABRIL!D67+MAYO!D67+JUNIO!D67+JULIO!D67+AGOSTO!D67+SEPTIEMBRE!D67+OCTUBRE!D67+NOVIEMBRE!D67+DICIEMBRE!D67</f>
        <v>0</v>
      </c>
      <c r="E67" s="114">
        <f>+ENERO!E67+FEBRERO!E67+MARZO!E67+ABRIL!E67+MAYO!E67+JUNIO!E67+JULIO!E67+AGOSTO!E67+SEPTIEMBRE!E67+OCTUBRE!E67+NOVIEMBRE!E67+DICIEMBRE!E67</f>
        <v>0</v>
      </c>
      <c r="F67" s="114">
        <f>+ENERO!F67+FEBRERO!F67+MARZO!F67+ABRIL!F67+MAYO!F67+JUNIO!F67+JULIO!F67+AGOSTO!F67+SEPTIEMBRE!F67+OCTUBRE!F67+NOVIEMBRE!F67+DICIEMBRE!F67</f>
        <v>0</v>
      </c>
      <c r="G67" s="114">
        <f>+ENERO!G67+FEBRERO!G67+MARZO!G67+ABRIL!G67+MAYO!G67+JUNIO!G67+JULIO!G67+AGOSTO!G67+SEPTIEMBRE!G67+OCTUBRE!G67+NOVIEMBRE!G67+DICIEMBRE!G67</f>
        <v>0</v>
      </c>
      <c r="H67" s="114">
        <f>+ENERO!H67+FEBRERO!H67+MARZO!H67+ABRIL!H67+MAYO!H67+JUNIO!H67+JULIO!H67+AGOSTO!H67+SEPTIEMBRE!H67+OCTUBRE!H67+NOVIEMBRE!H67+DICIEMBRE!H67</f>
        <v>0</v>
      </c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4">
        <f>+ENERO!D68+FEBRERO!D68+MARZO!D68+ABRIL!D68+MAYO!D68+JUNIO!D68+JULIO!D68+AGOSTO!D68+SEPTIEMBRE!D68+OCTUBRE!D68+NOVIEMBRE!D68+DICIEMBRE!D68</f>
        <v>0</v>
      </c>
      <c r="E68" s="114">
        <f>+ENERO!E68+FEBRERO!E68+MARZO!E68+ABRIL!E68+MAYO!E68+JUNIO!E68+JULIO!E68+AGOSTO!E68+SEPTIEMBRE!E68+OCTUBRE!E68+NOVIEMBRE!E68+DICIEMBRE!E68</f>
        <v>0</v>
      </c>
      <c r="F68" s="114">
        <f>+ENERO!F68+FEBRERO!F68+MARZO!F68+ABRIL!F68+MAYO!F68+JUNIO!F68+JULIO!F68+AGOSTO!F68+SEPTIEMBRE!F68+OCTUBRE!F68+NOVIEMBRE!F68+DICIEMBRE!F68</f>
        <v>0</v>
      </c>
      <c r="G68" s="114">
        <f>+ENERO!G68+FEBRERO!G68+MARZO!G68+ABRIL!G68+MAYO!G68+JUNIO!G68+JULIO!G68+AGOSTO!G68+SEPTIEMBRE!G68+OCTUBRE!G68+NOVIEMBRE!G68+DICIEMBRE!G68</f>
        <v>0</v>
      </c>
      <c r="H68" s="114">
        <f>+ENERO!H68+FEBRERO!H68+MARZO!H68+ABRIL!H68+MAYO!H68+JUNIO!H68+JULIO!H68+AGOSTO!H68+SEPTIEMBRE!H68+OCTUBRE!H68+NOVIEMBRE!H68+DICIEMBRE!H68</f>
        <v>0</v>
      </c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4">
        <f>+ENERO!D69+FEBRERO!D69+MARZO!D69+ABRIL!D69+MAYO!D69+JUNIO!D69+JULIO!D69+AGOSTO!D69+SEPTIEMBRE!D69+OCTUBRE!D69+NOVIEMBRE!D69+DICIEMBRE!D69</f>
        <v>0</v>
      </c>
      <c r="E69" s="114">
        <f>+ENERO!E69+FEBRERO!E69+MARZO!E69+ABRIL!E69+MAYO!E69+JUNIO!E69+JULIO!E69+AGOSTO!E69+SEPTIEMBRE!E69+OCTUBRE!E69+NOVIEMBRE!E69+DICIEMBRE!E69</f>
        <v>0</v>
      </c>
      <c r="F69" s="114">
        <f>+ENERO!F69+FEBRERO!F69+MARZO!F69+ABRIL!F69+MAYO!F69+JUNIO!F69+JULIO!F69+AGOSTO!F69+SEPTIEMBRE!F69+OCTUBRE!F69+NOVIEMBRE!F69+DICIEMBRE!F69</f>
        <v>0</v>
      </c>
      <c r="G69" s="114">
        <f>+ENERO!G69+FEBRERO!G69+MARZO!G69+ABRIL!G69+MAYO!G69+JUNIO!G69+JULIO!G69+AGOSTO!G69+SEPTIEMBRE!G69+OCTUBRE!G69+NOVIEMBRE!G69+DICIEMBRE!G69</f>
        <v>0</v>
      </c>
      <c r="H69" s="114">
        <f>+ENERO!H69+FEBRERO!H69+MARZO!H69+ABRIL!H69+MAYO!H69+JUNIO!H69+JULIO!H69+AGOSTO!H69+SEPTIEMBRE!H69+OCTUBRE!H69+NOVIEMBRE!H69+DICIEMBRE!H69</f>
        <v>0</v>
      </c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4">
        <f>+ENERO!D70+FEBRERO!D70+MARZO!D70+ABRIL!D70+MAYO!D70+JUNIO!D70+JULIO!D70+AGOSTO!D70+SEPTIEMBRE!D70+OCTUBRE!D70+NOVIEMBRE!D70+DICIEMBRE!D70</f>
        <v>0</v>
      </c>
      <c r="E70" s="114">
        <f>+ENERO!E70+FEBRERO!E70+MARZO!E70+ABRIL!E70+MAYO!E70+JUNIO!E70+JULIO!E70+AGOSTO!E70+SEPTIEMBRE!E70+OCTUBRE!E70+NOVIEMBRE!E70+DICIEMBRE!E70</f>
        <v>0</v>
      </c>
      <c r="F70" s="114">
        <f>+ENERO!F70+FEBRERO!F70+MARZO!F70+ABRIL!F70+MAYO!F70+JUNIO!F70+JULIO!F70+AGOSTO!F70+SEPTIEMBRE!F70+OCTUBRE!F70+NOVIEMBRE!F70+DICIEMBRE!F70</f>
        <v>0</v>
      </c>
      <c r="G70" s="114">
        <f>+ENERO!G70+FEBRERO!G70+MARZO!G70+ABRIL!G70+MAYO!G70+JUNIO!G70+JULIO!G70+AGOSTO!G70+SEPTIEMBRE!G70+OCTUBRE!G70+NOVIEMBRE!G70+DICIEMBRE!G70</f>
        <v>0</v>
      </c>
      <c r="H70" s="114">
        <f>+ENERO!H70+FEBRERO!H70+MARZO!H70+ABRIL!H70+MAYO!H70+JUNIO!H70+JULIO!H70+AGOSTO!H70+SEPTIEMBRE!H70+OCTUBRE!H70+NOVIEMBRE!H70+DICIEMBRE!H70</f>
        <v>0</v>
      </c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4">
        <f>+ENERO!D71+FEBRERO!D71+MARZO!D71+ABRIL!D71+MAYO!D71+JUNIO!D71+JULIO!D71+AGOSTO!D71+SEPTIEMBRE!D71+OCTUBRE!D71+NOVIEMBRE!D71+DICIEMBRE!D71</f>
        <v>0</v>
      </c>
      <c r="E71" s="114">
        <f>+ENERO!E71+FEBRERO!E71+MARZO!E71+ABRIL!E71+MAYO!E71+JUNIO!E71+JULIO!E71+AGOSTO!E71+SEPTIEMBRE!E71+OCTUBRE!E71+NOVIEMBRE!E71+DICIEMBRE!E71</f>
        <v>0</v>
      </c>
      <c r="F71" s="114">
        <f>+ENERO!F71+FEBRERO!F71+MARZO!F71+ABRIL!F71+MAYO!F71+JUNIO!F71+JULIO!F71+AGOSTO!F71+SEPTIEMBRE!F71+OCTUBRE!F71+NOVIEMBRE!F71+DICIEMBRE!F71</f>
        <v>0</v>
      </c>
      <c r="G71" s="114">
        <f>+ENERO!G71+FEBRERO!G71+MARZO!G71+ABRIL!G71+MAYO!G71+JUNIO!G71+JULIO!G71+AGOSTO!G71+SEPTIEMBRE!G71+OCTUBRE!G71+NOVIEMBRE!G71+DICIEMBRE!G71</f>
        <v>0</v>
      </c>
      <c r="H71" s="114">
        <f>+ENERO!H71+FEBRERO!H71+MARZO!H71+ABRIL!H71+MAYO!H71+JUNIO!H71+JULIO!H71+AGOSTO!H71+SEPTIEMBRE!H71+OCTUBRE!H71+NOVIEMBRE!H71+DICIEMBRE!H71</f>
        <v>0</v>
      </c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4">
        <f>+ENERO!D72+FEBRERO!D72+MARZO!D72+ABRIL!D72+MAYO!D72+JUNIO!D72+JULIO!D72+AGOSTO!D72+SEPTIEMBRE!D72+OCTUBRE!D72+NOVIEMBRE!D72+DICIEMBRE!D72</f>
        <v>0</v>
      </c>
      <c r="E72" s="114">
        <f>+ENERO!E72+FEBRERO!E72+MARZO!E72+ABRIL!E72+MAYO!E72+JUNIO!E72+JULIO!E72+AGOSTO!E72+SEPTIEMBRE!E72+OCTUBRE!E72+NOVIEMBRE!E72+DICIEMBRE!E72</f>
        <v>0</v>
      </c>
      <c r="F72" s="114">
        <f>+ENERO!F72+FEBRERO!F72+MARZO!F72+ABRIL!F72+MAYO!F72+JUNIO!F72+JULIO!F72+AGOSTO!F72+SEPTIEMBRE!F72+OCTUBRE!F72+NOVIEMBRE!F72+DICIEMBRE!F72</f>
        <v>0</v>
      </c>
      <c r="G72" s="114">
        <f>+ENERO!G72+FEBRERO!G72+MARZO!G72+ABRIL!G72+MAYO!G72+JUNIO!G72+JULIO!G72+AGOSTO!G72+SEPTIEMBRE!G72+OCTUBRE!G72+NOVIEMBRE!G72+DICIEMBRE!G72</f>
        <v>0</v>
      </c>
      <c r="H72" s="114">
        <f>+ENERO!H72+FEBRERO!H72+MARZO!H72+ABRIL!H72+MAYO!H72+JUNIO!H72+JULIO!H72+AGOSTO!H72+SEPTIEMBRE!H72+OCTUBRE!H72+NOVIEMBRE!H72+DICIEMBRE!H72</f>
        <v>0</v>
      </c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4">
        <f>+ENERO!D73+FEBRERO!D73+MARZO!D73+ABRIL!D73+MAYO!D73+JUNIO!D73+JULIO!D73+AGOSTO!D73+SEPTIEMBRE!D73+OCTUBRE!D73+NOVIEMBRE!D73+DICIEMBRE!D73</f>
        <v>0</v>
      </c>
      <c r="E73" s="114">
        <f>+ENERO!E73+FEBRERO!E73+MARZO!E73+ABRIL!E73+MAYO!E73+JUNIO!E73+JULIO!E73+AGOSTO!E73+SEPTIEMBRE!E73+OCTUBRE!E73+NOVIEMBRE!E73+DICIEMBRE!E73</f>
        <v>0</v>
      </c>
      <c r="F73" s="114">
        <f>+ENERO!F73+FEBRERO!F73+MARZO!F73+ABRIL!F73+MAYO!F73+JUNIO!F73+JULIO!F73+AGOSTO!F73+SEPTIEMBRE!F73+OCTUBRE!F73+NOVIEMBRE!F73+DICIEMBRE!F73</f>
        <v>0</v>
      </c>
      <c r="G73" s="114">
        <f>+ENERO!G73+FEBRERO!G73+MARZO!G73+ABRIL!G73+MAYO!G73+JUNIO!G73+JULIO!G73+AGOSTO!G73+SEPTIEMBRE!G73+OCTUBRE!G73+NOVIEMBRE!G73+DICIEMBRE!G73</f>
        <v>0</v>
      </c>
      <c r="H73" s="114">
        <f>+ENERO!H73+FEBRERO!H73+MARZO!H73+ABRIL!H73+MAYO!H73+JUNIO!H73+JULIO!H73+AGOSTO!H73+SEPTIEMBRE!H73+OCTUBRE!H73+NOVIEMBRE!H73+DICIEMBRE!H73</f>
        <v>0</v>
      </c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4">
        <f>+ENERO!D74+FEBRERO!D74+MARZO!D74+ABRIL!D74+MAYO!D74+JUNIO!D74+JULIO!D74+AGOSTO!D74+SEPTIEMBRE!D74+OCTUBRE!D74+NOVIEMBRE!D74+DICIEMBRE!D74</f>
        <v>0</v>
      </c>
      <c r="E74" s="114">
        <f>+ENERO!E74+FEBRERO!E74+MARZO!E74+ABRIL!E74+MAYO!E74+JUNIO!E74+JULIO!E74+AGOSTO!E74+SEPTIEMBRE!E74+OCTUBRE!E74+NOVIEMBRE!E74+DICIEMBRE!E74</f>
        <v>0</v>
      </c>
      <c r="F74" s="114">
        <f>+ENERO!F74+FEBRERO!F74+MARZO!F74+ABRIL!F74+MAYO!F74+JUNIO!F74+JULIO!F74+AGOSTO!F74+SEPTIEMBRE!F74+OCTUBRE!F74+NOVIEMBRE!F74+DICIEMBRE!F74</f>
        <v>0</v>
      </c>
      <c r="G74" s="114">
        <f>+ENERO!G74+FEBRERO!G74+MARZO!G74+ABRIL!G74+MAYO!G74+JUNIO!G74+JULIO!G74+AGOSTO!G74+SEPTIEMBRE!G74+OCTUBRE!G74+NOVIEMBRE!G74+DICIEMBRE!G74</f>
        <v>0</v>
      </c>
      <c r="H74" s="114">
        <f>+ENERO!H74+FEBRERO!H74+MARZO!H74+ABRIL!H74+MAYO!H74+JUNIO!H74+JULIO!H74+AGOSTO!H74+SEPTIEMBRE!H74+OCTUBRE!H74+NOVIEMBRE!H74+DICIEMBRE!H74</f>
        <v>0</v>
      </c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4">
        <f>+ENERO!D75+FEBRERO!D75+MARZO!D75+ABRIL!D75+MAYO!D75+JUNIO!D75+JULIO!D75+AGOSTO!D75+SEPTIEMBRE!D75+OCTUBRE!D75+NOVIEMBRE!D75+DICIEMBRE!D75</f>
        <v>0</v>
      </c>
      <c r="E75" s="114">
        <f>+ENERO!E75+FEBRERO!E75+MARZO!E75+ABRIL!E75+MAYO!E75+JUNIO!E75+JULIO!E75+AGOSTO!E75+SEPTIEMBRE!E75+OCTUBRE!E75+NOVIEMBRE!E75+DICIEMBRE!E75</f>
        <v>0</v>
      </c>
      <c r="F75" s="114">
        <f>+ENERO!F75+FEBRERO!F75+MARZO!F75+ABRIL!F75+MAYO!F75+JUNIO!F75+JULIO!F75+AGOSTO!F75+SEPTIEMBRE!F75+OCTUBRE!F75+NOVIEMBRE!F75+DICIEMBRE!F75</f>
        <v>0</v>
      </c>
      <c r="G75" s="114">
        <f>+ENERO!G75+FEBRERO!G75+MARZO!G75+ABRIL!G75+MAYO!G75+JUNIO!G75+JULIO!G75+AGOSTO!G75+SEPTIEMBRE!G75+OCTUBRE!G75+NOVIEMBRE!G75+DICIEMBRE!G75</f>
        <v>0</v>
      </c>
      <c r="H75" s="114">
        <f>+ENERO!H75+FEBRERO!H75+MARZO!H75+ABRIL!H75+MAYO!H75+JUNIO!H75+JULIO!H75+AGOSTO!H75+SEPTIEMBRE!H75+OCTUBRE!H75+NOVIEMBRE!H75+DICIEMBRE!H75</f>
        <v>0</v>
      </c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4">
        <f>+ENERO!D76+FEBRERO!D76+MARZO!D76+ABRIL!D76+MAYO!D76+JUNIO!D76+JULIO!D76+AGOSTO!D76+SEPTIEMBRE!D76+OCTUBRE!D76+NOVIEMBRE!D76+DICIEMBRE!D76</f>
        <v>0</v>
      </c>
      <c r="E76" s="114">
        <f>+ENERO!E76+FEBRERO!E76+MARZO!E76+ABRIL!E76+MAYO!E76+JUNIO!E76+JULIO!E76+AGOSTO!E76+SEPTIEMBRE!E76+OCTUBRE!E76+NOVIEMBRE!E76+DICIEMBRE!E76</f>
        <v>0</v>
      </c>
      <c r="F76" s="114">
        <f>+ENERO!F76+FEBRERO!F76+MARZO!F76+ABRIL!F76+MAYO!F76+JUNIO!F76+JULIO!F76+AGOSTO!F76+SEPTIEMBRE!F76+OCTUBRE!F76+NOVIEMBRE!F76+DICIEMBRE!F76</f>
        <v>0</v>
      </c>
      <c r="G76" s="114">
        <f>+ENERO!G76+FEBRERO!G76+MARZO!G76+ABRIL!G76+MAYO!G76+JUNIO!G76+JULIO!G76+AGOSTO!G76+SEPTIEMBRE!G76+OCTUBRE!G76+NOVIEMBRE!G76+DICIEMBRE!G76</f>
        <v>0</v>
      </c>
      <c r="H76" s="114">
        <f>+ENERO!H76+FEBRERO!H76+MARZO!H76+ABRIL!H76+MAYO!H76+JUNIO!H76+JULIO!H76+AGOSTO!H76+SEPTIEMBRE!H76+OCTUBRE!H76+NOVIEMBRE!H76+DICIEMBRE!H76</f>
        <v>0</v>
      </c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4">
        <f>+ENERO!D77+FEBRERO!D77+MARZO!D77+ABRIL!D77+MAYO!D77+JUNIO!D77+JULIO!D77+AGOSTO!D77+SEPTIEMBRE!D77+OCTUBRE!D77+NOVIEMBRE!D77+DICIEMBRE!D77</f>
        <v>0</v>
      </c>
      <c r="E77" s="114">
        <f>+ENERO!E77+FEBRERO!E77+MARZO!E77+ABRIL!E77+MAYO!E77+JUNIO!E77+JULIO!E77+AGOSTO!E77+SEPTIEMBRE!E77+OCTUBRE!E77+NOVIEMBRE!E77+DICIEMBRE!E77</f>
        <v>0</v>
      </c>
      <c r="F77" s="114">
        <f>+ENERO!F77+FEBRERO!F77+MARZO!F77+ABRIL!F77+MAYO!F77+JUNIO!F77+JULIO!F77+AGOSTO!F77+SEPTIEMBRE!F77+OCTUBRE!F77+NOVIEMBRE!F77+DICIEMBRE!F77</f>
        <v>0</v>
      </c>
      <c r="G77" s="114">
        <f>+ENERO!G77+FEBRERO!G77+MARZO!G77+ABRIL!G77+MAYO!G77+JUNIO!G77+JULIO!G77+AGOSTO!G77+SEPTIEMBRE!G77+OCTUBRE!G77+NOVIEMBRE!G77+DICIEMBRE!G77</f>
        <v>0</v>
      </c>
      <c r="H77" s="114">
        <f>+ENERO!H77+FEBRERO!H77+MARZO!H77+ABRIL!H77+MAYO!H77+JUNIO!H77+JULIO!H77+AGOSTO!H77+SEPTIEMBRE!H77+OCTUBRE!H77+NOVIEMBRE!H77+DICIEMBRE!H77</f>
        <v>0</v>
      </c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14">
        <f>+ENERO!D78+FEBRERO!D78+MARZO!D78+ABRIL!D78+MAYO!D78+JUNIO!D78+JULIO!D78+AGOSTO!D78+SEPTIEMBRE!D78+OCTUBRE!D78+NOVIEMBRE!D78+DICIEMBRE!D78</f>
        <v>0</v>
      </c>
      <c r="E78" s="114">
        <f>+ENERO!E78+FEBRERO!E78+MARZO!E78+ABRIL!E78+MAYO!E78+JUNIO!E78+JULIO!E78+AGOSTO!E78+SEPTIEMBRE!E78+OCTUBRE!E78+NOVIEMBRE!E78+DICIEMBRE!E78</f>
        <v>0</v>
      </c>
      <c r="F78" s="114">
        <f>+ENERO!F78+FEBRERO!F78+MARZO!F78+ABRIL!F78+MAYO!F78+JUNIO!F78+JULIO!F78+AGOSTO!F78+SEPTIEMBRE!F78+OCTUBRE!F78+NOVIEMBRE!F78+DICIEMBRE!F78</f>
        <v>0</v>
      </c>
      <c r="G78" s="114">
        <f>+ENERO!G78+FEBRERO!G78+MARZO!G78+ABRIL!G78+MAYO!G78+JUNIO!G78+JULIO!G78+AGOSTO!G78+SEPTIEMBRE!G78+OCTUBRE!G78+NOVIEMBRE!G78+DICIEMBRE!G78</f>
        <v>0</v>
      </c>
      <c r="H78" s="114">
        <f>+ENERO!H78+FEBRERO!H78+MARZO!H78+ABRIL!H78+MAYO!H78+JUNIO!H78+JULIO!H78+AGOSTO!H78+SEPTIEMBRE!H78+OCTUBRE!H78+NOVIEMBRE!H78+DICIEMBRE!H78</f>
        <v>0</v>
      </c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14071</v>
      </c>
      <c r="D80" s="134">
        <f>+SUM(D81:D120)</f>
        <v>69</v>
      </c>
      <c r="E80" s="134">
        <f>+SUM(E81:E120)</f>
        <v>13490</v>
      </c>
      <c r="F80" s="135">
        <f>+SUM(F81:F120)</f>
        <v>512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257</v>
      </c>
      <c r="D81" s="114">
        <f>+ENERO!D81+FEBRERO!D81+MARZO!D81+ABRIL!D81+MAYO!D81+JUNIO!D81+JULIO!D81+AGOSTO!D81+SEPTIEMBRE!D81+OCTUBRE!D81+NOVIEMBRE!D81+DICIEMBRE!D81</f>
        <v>0</v>
      </c>
      <c r="E81" s="114">
        <f>+ENERO!E81+FEBRERO!E81+MARZO!E81+ABRIL!E81+MAYO!E81+JUNIO!E81+JULIO!E81+AGOSTO!E81+SEPTIEMBRE!E81+OCTUBRE!E81+NOVIEMBRE!E81+DICIEMBRE!E81</f>
        <v>219</v>
      </c>
      <c r="F81" s="114">
        <f>+ENERO!F81+FEBRERO!F81+MARZO!F81+ABRIL!F81+MAYO!F81+JUNIO!F81+JULIO!F81+AGOSTO!F81+SEPTIEMBRE!F81+OCTUBRE!F81+NOVIEMBRE!F81+DICIEMBRE!F81</f>
        <v>38</v>
      </c>
      <c r="G81" s="114">
        <f>+ENERO!G81+FEBRERO!G81+MARZO!G81+ABRIL!G81+MAYO!G81+JUNIO!G81+JULIO!G81+AGOSTO!G81+SEPTIEMBRE!G81+OCTUBRE!G81+NOVIEMBRE!G81+DICIEMBRE!G81</f>
        <v>0</v>
      </c>
      <c r="H81" s="114">
        <f>+ENERO!H81+FEBRERO!H81+MARZO!H81+ABRIL!H81+MAYO!H81+JUNIO!H81+JULIO!H81+AGOSTO!H81+SEPTIEMBRE!H81+OCTUBRE!H81+NOVIEMBRE!H81+DICIEMBRE!H81</f>
        <v>0</v>
      </c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433</v>
      </c>
      <c r="D82" s="114">
        <f>+ENERO!D82+FEBRERO!D82+MARZO!D82+ABRIL!D82+MAYO!D82+JUNIO!D82+JULIO!D82+AGOSTO!D82+SEPTIEMBRE!D82+OCTUBRE!D82+NOVIEMBRE!D82+DICIEMBRE!D82</f>
        <v>0</v>
      </c>
      <c r="E82" s="114">
        <f>+ENERO!E82+FEBRERO!E82+MARZO!E82+ABRIL!E82+MAYO!E82+JUNIO!E82+JULIO!E82+AGOSTO!E82+SEPTIEMBRE!E82+OCTUBRE!E82+NOVIEMBRE!E82+DICIEMBRE!E82</f>
        <v>433</v>
      </c>
      <c r="F82" s="114">
        <f>+ENERO!F82+FEBRERO!F82+MARZO!F82+ABRIL!F82+MAYO!F82+JUNIO!F82+JULIO!F82+AGOSTO!F82+SEPTIEMBRE!F82+OCTUBRE!F82+NOVIEMBRE!F82+DICIEMBRE!F82</f>
        <v>0</v>
      </c>
      <c r="G82" s="114">
        <f>+ENERO!G82+FEBRERO!G82+MARZO!G82+ABRIL!G82+MAYO!G82+JUNIO!G82+JULIO!G82+AGOSTO!G82+SEPTIEMBRE!G82+OCTUBRE!G82+NOVIEMBRE!G82+DICIEMBRE!G82</f>
        <v>0</v>
      </c>
      <c r="H82" s="114">
        <f>+ENERO!H82+FEBRERO!H82+MARZO!H82+ABRIL!H82+MAYO!H82+JUNIO!H82+JULIO!H82+AGOSTO!H82+SEPTIEMBRE!H82+OCTUBRE!H82+NOVIEMBRE!H82+DICIEMBRE!H82</f>
        <v>0</v>
      </c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>
        <f>+ENERO!D83+FEBRERO!D83+MARZO!D83+ABRIL!D83+MAYO!D83+JUNIO!D83+JULIO!D83+AGOSTO!D83+SEPTIEMBRE!D83+OCTUBRE!D83+NOVIEMBRE!D83+DICIEMBRE!D83</f>
        <v>0</v>
      </c>
      <c r="E83" s="114">
        <f>+ENERO!E83+FEBRERO!E83+MARZO!E83+ABRIL!E83+MAYO!E83+JUNIO!E83+JULIO!E83+AGOSTO!E83+SEPTIEMBRE!E83+OCTUBRE!E83+NOVIEMBRE!E83+DICIEMBRE!E83</f>
        <v>0</v>
      </c>
      <c r="F83" s="114">
        <f>+ENERO!F83+FEBRERO!F83+MARZO!F83+ABRIL!F83+MAYO!F83+JUNIO!F83+JULIO!F83+AGOSTO!F83+SEPTIEMBRE!F83+OCTUBRE!F83+NOVIEMBRE!F83+DICIEMBRE!F83</f>
        <v>0</v>
      </c>
      <c r="G83" s="114">
        <f>+ENERO!G83+FEBRERO!G83+MARZO!G83+ABRIL!G83+MAYO!G83+JUNIO!G83+JULIO!G83+AGOSTO!G83+SEPTIEMBRE!G83+OCTUBRE!G83+NOVIEMBRE!G83+DICIEMBRE!G83</f>
        <v>0</v>
      </c>
      <c r="H83" s="114">
        <f>+ENERO!H83+FEBRERO!H83+MARZO!H83+ABRIL!H83+MAYO!H83+JUNIO!H83+JULIO!H83+AGOSTO!H83+SEPTIEMBRE!H83+OCTUBRE!H83+NOVIEMBRE!H83+DICIEMBRE!H83</f>
        <v>0</v>
      </c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2</v>
      </c>
      <c r="D84" s="114">
        <f>+ENERO!D84+FEBRERO!D84+MARZO!D84+ABRIL!D84+MAYO!D84+JUNIO!D84+JULIO!D84+AGOSTO!D84+SEPTIEMBRE!D84+OCTUBRE!D84+NOVIEMBRE!D84+DICIEMBRE!D84</f>
        <v>0</v>
      </c>
      <c r="E84" s="114">
        <f>+ENERO!E84+FEBRERO!E84+MARZO!E84+ABRIL!E84+MAYO!E84+JUNIO!E84+JULIO!E84+AGOSTO!E84+SEPTIEMBRE!E84+OCTUBRE!E84+NOVIEMBRE!E84+DICIEMBRE!E84</f>
        <v>2</v>
      </c>
      <c r="F84" s="114">
        <f>+ENERO!F84+FEBRERO!F84+MARZO!F84+ABRIL!F84+MAYO!F84+JUNIO!F84+JULIO!F84+AGOSTO!F84+SEPTIEMBRE!F84+OCTUBRE!F84+NOVIEMBRE!F84+DICIEMBRE!F84</f>
        <v>0</v>
      </c>
      <c r="G84" s="114">
        <f>+ENERO!G84+FEBRERO!G84+MARZO!G84+ABRIL!G84+MAYO!G84+JUNIO!G84+JULIO!G84+AGOSTO!G84+SEPTIEMBRE!G84+OCTUBRE!G84+NOVIEMBRE!G84+DICIEMBRE!G84</f>
        <v>0</v>
      </c>
      <c r="H84" s="114">
        <f>+ENERO!H84+FEBRERO!H84+MARZO!H84+ABRIL!H84+MAYO!H84+JUNIO!H84+JULIO!H84+AGOSTO!H84+SEPTIEMBRE!H84+OCTUBRE!H84+NOVIEMBRE!H84+DICIEMBRE!H84</f>
        <v>0</v>
      </c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1383</v>
      </c>
      <c r="D85" s="114">
        <f>+ENERO!D85+FEBRERO!D85+MARZO!D85+ABRIL!D85+MAYO!D85+JUNIO!D85+JULIO!D85+AGOSTO!D85+SEPTIEMBRE!D85+OCTUBRE!D85+NOVIEMBRE!D85+DICIEMBRE!D85</f>
        <v>0</v>
      </c>
      <c r="E85" s="114">
        <f>+ENERO!E85+FEBRERO!E85+MARZO!E85+ABRIL!E85+MAYO!E85+JUNIO!E85+JULIO!E85+AGOSTO!E85+SEPTIEMBRE!E85+OCTUBRE!E85+NOVIEMBRE!E85+DICIEMBRE!E85</f>
        <v>1383</v>
      </c>
      <c r="F85" s="114">
        <f>+ENERO!F85+FEBRERO!F85+MARZO!F85+ABRIL!F85+MAYO!F85+JUNIO!F85+JULIO!F85+AGOSTO!F85+SEPTIEMBRE!F85+OCTUBRE!F85+NOVIEMBRE!F85+DICIEMBRE!F85</f>
        <v>0</v>
      </c>
      <c r="G85" s="114">
        <f>+ENERO!G85+FEBRERO!G85+MARZO!G85+ABRIL!G85+MAYO!G85+JUNIO!G85+JULIO!G85+AGOSTO!G85+SEPTIEMBRE!G85+OCTUBRE!G85+NOVIEMBRE!G85+DICIEMBRE!G85</f>
        <v>0</v>
      </c>
      <c r="H85" s="114">
        <f>+ENERO!H85+FEBRERO!H85+MARZO!H85+ABRIL!H85+MAYO!H85+JUNIO!H85+JULIO!H85+AGOSTO!H85+SEPTIEMBRE!H85+OCTUBRE!H85+NOVIEMBRE!H85+DICIEMBRE!H85</f>
        <v>0</v>
      </c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1</v>
      </c>
      <c r="D86" s="114">
        <f>+ENERO!D86+FEBRERO!D86+MARZO!D86+ABRIL!D86+MAYO!D86+JUNIO!D86+JULIO!D86+AGOSTO!D86+SEPTIEMBRE!D86+OCTUBRE!D86+NOVIEMBRE!D86+DICIEMBRE!D86</f>
        <v>0</v>
      </c>
      <c r="E86" s="114">
        <f>+ENERO!E86+FEBRERO!E86+MARZO!E86+ABRIL!E86+MAYO!E86+JUNIO!E86+JULIO!E86+AGOSTO!E86+SEPTIEMBRE!E86+OCTUBRE!E86+NOVIEMBRE!E86+DICIEMBRE!E86</f>
        <v>1</v>
      </c>
      <c r="F86" s="114">
        <f>+ENERO!F86+FEBRERO!F86+MARZO!F86+ABRIL!F86+MAYO!F86+JUNIO!F86+JULIO!F86+AGOSTO!F86+SEPTIEMBRE!F86+OCTUBRE!F86+NOVIEMBRE!F86+DICIEMBRE!F86</f>
        <v>0</v>
      </c>
      <c r="G86" s="114">
        <f>+ENERO!G86+FEBRERO!G86+MARZO!G86+ABRIL!G86+MAYO!G86+JUNIO!G86+JULIO!G86+AGOSTO!G86+SEPTIEMBRE!G86+OCTUBRE!G86+NOVIEMBRE!G86+DICIEMBRE!G86</f>
        <v>0</v>
      </c>
      <c r="H86" s="114">
        <f>+ENERO!H86+FEBRERO!H86+MARZO!H86+ABRIL!H86+MAYO!H86+JUNIO!H86+JULIO!H86+AGOSTO!H86+SEPTIEMBRE!H86+OCTUBRE!H86+NOVIEMBRE!H86+DICIEMBRE!H86</f>
        <v>0</v>
      </c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>
        <f>+ENERO!D87+FEBRERO!D87+MARZO!D87+ABRIL!D87+MAYO!D87+JUNIO!D87+JULIO!D87+AGOSTO!D87+SEPTIEMBRE!D87+OCTUBRE!D87+NOVIEMBRE!D87+DICIEMBRE!D87</f>
        <v>0</v>
      </c>
      <c r="E87" s="114">
        <f>+ENERO!E87+FEBRERO!E87+MARZO!E87+ABRIL!E87+MAYO!E87+JUNIO!E87+JULIO!E87+AGOSTO!E87+SEPTIEMBRE!E87+OCTUBRE!E87+NOVIEMBRE!E87+DICIEMBRE!E87</f>
        <v>0</v>
      </c>
      <c r="F87" s="114">
        <f>+ENERO!F87+FEBRERO!F87+MARZO!F87+ABRIL!F87+MAYO!F87+JUNIO!F87+JULIO!F87+AGOSTO!F87+SEPTIEMBRE!F87+OCTUBRE!F87+NOVIEMBRE!F87+DICIEMBRE!F87</f>
        <v>0</v>
      </c>
      <c r="G87" s="114">
        <f>+ENERO!G87+FEBRERO!G87+MARZO!G87+ABRIL!G87+MAYO!G87+JUNIO!G87+JULIO!G87+AGOSTO!G87+SEPTIEMBRE!G87+OCTUBRE!G87+NOVIEMBRE!G87+DICIEMBRE!G87</f>
        <v>0</v>
      </c>
      <c r="H87" s="114">
        <f>+ENERO!H87+FEBRERO!H87+MARZO!H87+ABRIL!H87+MAYO!H87+JUNIO!H87+JULIO!H87+AGOSTO!H87+SEPTIEMBRE!H87+OCTUBRE!H87+NOVIEMBRE!H87+DICIEMBRE!H87</f>
        <v>0</v>
      </c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>
        <f>+ENERO!D88+FEBRERO!D88+MARZO!D88+ABRIL!D88+MAYO!D88+JUNIO!D88+JULIO!D88+AGOSTO!D88+SEPTIEMBRE!D88+OCTUBRE!D88+NOVIEMBRE!D88+DICIEMBRE!D88</f>
        <v>0</v>
      </c>
      <c r="E88" s="114">
        <f>+ENERO!E88+FEBRERO!E88+MARZO!E88+ABRIL!E88+MAYO!E88+JUNIO!E88+JULIO!E88+AGOSTO!E88+SEPTIEMBRE!E88+OCTUBRE!E88+NOVIEMBRE!E88+DICIEMBRE!E88</f>
        <v>0</v>
      </c>
      <c r="F88" s="114">
        <f>+ENERO!F88+FEBRERO!F88+MARZO!F88+ABRIL!F88+MAYO!F88+JUNIO!F88+JULIO!F88+AGOSTO!F88+SEPTIEMBRE!F88+OCTUBRE!F88+NOVIEMBRE!F88+DICIEMBRE!F88</f>
        <v>0</v>
      </c>
      <c r="G88" s="114">
        <f>+ENERO!G88+FEBRERO!G88+MARZO!G88+ABRIL!G88+MAYO!G88+JUNIO!G88+JULIO!G88+AGOSTO!G88+SEPTIEMBRE!G88+OCTUBRE!G88+NOVIEMBRE!G88+DICIEMBRE!G88</f>
        <v>0</v>
      </c>
      <c r="H88" s="114">
        <f>+ENERO!H88+FEBRERO!H88+MARZO!H88+ABRIL!H88+MAYO!H88+JUNIO!H88+JULIO!H88+AGOSTO!H88+SEPTIEMBRE!H88+OCTUBRE!H88+NOVIEMBRE!H88+DICIEMBRE!H88</f>
        <v>0</v>
      </c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>
        <f>+ENERO!D89+FEBRERO!D89+MARZO!D89+ABRIL!D89+MAYO!D89+JUNIO!D89+JULIO!D89+AGOSTO!D89+SEPTIEMBRE!D89+OCTUBRE!D89+NOVIEMBRE!D89+DICIEMBRE!D89</f>
        <v>0</v>
      </c>
      <c r="E89" s="114">
        <f>+ENERO!E89+FEBRERO!E89+MARZO!E89+ABRIL!E89+MAYO!E89+JUNIO!E89+JULIO!E89+AGOSTO!E89+SEPTIEMBRE!E89+OCTUBRE!E89+NOVIEMBRE!E89+DICIEMBRE!E89</f>
        <v>0</v>
      </c>
      <c r="F89" s="114">
        <f>+ENERO!F89+FEBRERO!F89+MARZO!F89+ABRIL!F89+MAYO!F89+JUNIO!F89+JULIO!F89+AGOSTO!F89+SEPTIEMBRE!F89+OCTUBRE!F89+NOVIEMBRE!F89+DICIEMBRE!F89</f>
        <v>0</v>
      </c>
      <c r="G89" s="114">
        <f>+ENERO!G89+FEBRERO!G89+MARZO!G89+ABRIL!G89+MAYO!G89+JUNIO!G89+JULIO!G89+AGOSTO!G89+SEPTIEMBRE!G89+OCTUBRE!G89+NOVIEMBRE!G89+DICIEMBRE!G89</f>
        <v>0</v>
      </c>
      <c r="H89" s="114">
        <f>+ENERO!H89+FEBRERO!H89+MARZO!H89+ABRIL!H89+MAYO!H89+JUNIO!H89+JULIO!H89+AGOSTO!H89+SEPTIEMBRE!H89+OCTUBRE!H89+NOVIEMBRE!H89+DICIEMBRE!H89</f>
        <v>0</v>
      </c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409</v>
      </c>
      <c r="D90" s="114">
        <f>+ENERO!D90+FEBRERO!D90+MARZO!D90+ABRIL!D90+MAYO!D90+JUNIO!D90+JULIO!D90+AGOSTO!D90+SEPTIEMBRE!D90+OCTUBRE!D90+NOVIEMBRE!D90+DICIEMBRE!D90</f>
        <v>3</v>
      </c>
      <c r="E90" s="114">
        <f>+ENERO!E90+FEBRERO!E90+MARZO!E90+ABRIL!E90+MAYO!E90+JUNIO!E90+JULIO!E90+AGOSTO!E90+SEPTIEMBRE!E90+OCTUBRE!E90+NOVIEMBRE!E90+DICIEMBRE!E90</f>
        <v>406</v>
      </c>
      <c r="F90" s="114">
        <f>+ENERO!F90+FEBRERO!F90+MARZO!F90+ABRIL!F90+MAYO!F90+JUNIO!F90+JULIO!F90+AGOSTO!F90+SEPTIEMBRE!F90+OCTUBRE!F90+NOVIEMBRE!F90+DICIEMBRE!F90</f>
        <v>0</v>
      </c>
      <c r="G90" s="114">
        <f>+ENERO!G90+FEBRERO!G90+MARZO!G90+ABRIL!G90+MAYO!G90+JUNIO!G90+JULIO!G90+AGOSTO!G90+SEPTIEMBRE!G90+OCTUBRE!G90+NOVIEMBRE!G90+DICIEMBRE!G90</f>
        <v>0</v>
      </c>
      <c r="H90" s="114">
        <f>+ENERO!H90+FEBRERO!H90+MARZO!H90+ABRIL!H90+MAYO!H90+JUNIO!H90+JULIO!H90+AGOSTO!H90+SEPTIEMBRE!H90+OCTUBRE!H90+NOVIEMBRE!H90+DICIEMBRE!H90</f>
        <v>0</v>
      </c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9</v>
      </c>
      <c r="D91" s="114">
        <f>+ENERO!D91+FEBRERO!D91+MARZO!D91+ABRIL!D91+MAYO!D91+JUNIO!D91+JULIO!D91+AGOSTO!D91+SEPTIEMBRE!D91+OCTUBRE!D91+NOVIEMBRE!D91+DICIEMBRE!D91</f>
        <v>0</v>
      </c>
      <c r="E91" s="114">
        <f>+ENERO!E91+FEBRERO!E91+MARZO!E91+ABRIL!E91+MAYO!E91+JUNIO!E91+JULIO!E91+AGOSTO!E91+SEPTIEMBRE!E91+OCTUBRE!E91+NOVIEMBRE!E91+DICIEMBRE!E91</f>
        <v>9</v>
      </c>
      <c r="F91" s="114">
        <f>+ENERO!F91+FEBRERO!F91+MARZO!F91+ABRIL!F91+MAYO!F91+JUNIO!F91+JULIO!F91+AGOSTO!F91+SEPTIEMBRE!F91+OCTUBRE!F91+NOVIEMBRE!F91+DICIEMBRE!F91</f>
        <v>0</v>
      </c>
      <c r="G91" s="114">
        <f>+ENERO!G91+FEBRERO!G91+MARZO!G91+ABRIL!G91+MAYO!G91+JUNIO!G91+JULIO!G91+AGOSTO!G91+SEPTIEMBRE!G91+OCTUBRE!G91+NOVIEMBRE!G91+DICIEMBRE!G91</f>
        <v>0</v>
      </c>
      <c r="H91" s="114">
        <f>+ENERO!H91+FEBRERO!H91+MARZO!H91+ABRIL!H91+MAYO!H91+JUNIO!H91+JULIO!H91+AGOSTO!H91+SEPTIEMBRE!H91+OCTUBRE!H91+NOVIEMBRE!H91+DICIEMBRE!H91</f>
        <v>0</v>
      </c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>
        <f>+ENERO!D92+FEBRERO!D92+MARZO!D92+ABRIL!D92+MAYO!D92+JUNIO!D92+JULIO!D92+AGOSTO!D92+SEPTIEMBRE!D92+OCTUBRE!D92+NOVIEMBRE!D92+DICIEMBRE!D92</f>
        <v>0</v>
      </c>
      <c r="E92" s="114">
        <f>+ENERO!E92+FEBRERO!E92+MARZO!E92+ABRIL!E92+MAYO!E92+JUNIO!E92+JULIO!E92+AGOSTO!E92+SEPTIEMBRE!E92+OCTUBRE!E92+NOVIEMBRE!E92+DICIEMBRE!E92</f>
        <v>0</v>
      </c>
      <c r="F92" s="114">
        <f>+ENERO!F92+FEBRERO!F92+MARZO!F92+ABRIL!F92+MAYO!F92+JUNIO!F92+JULIO!F92+AGOSTO!F92+SEPTIEMBRE!F92+OCTUBRE!F92+NOVIEMBRE!F92+DICIEMBRE!F92</f>
        <v>0</v>
      </c>
      <c r="G92" s="114">
        <f>+ENERO!G92+FEBRERO!G92+MARZO!G92+ABRIL!G92+MAYO!G92+JUNIO!G92+JULIO!G92+AGOSTO!G92+SEPTIEMBRE!G92+OCTUBRE!G92+NOVIEMBRE!G92+DICIEMBRE!G92</f>
        <v>0</v>
      </c>
      <c r="H92" s="114">
        <f>+ENERO!H92+FEBRERO!H92+MARZO!H92+ABRIL!H92+MAYO!H92+JUNIO!H92+JULIO!H92+AGOSTO!H92+SEPTIEMBRE!H92+OCTUBRE!H92+NOVIEMBRE!H92+DICIEMBRE!H92</f>
        <v>0</v>
      </c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>
        <f>+ENERO!D93+FEBRERO!D93+MARZO!D93+ABRIL!D93+MAYO!D93+JUNIO!D93+JULIO!D93+AGOSTO!D93+SEPTIEMBRE!D93+OCTUBRE!D93+NOVIEMBRE!D93+DICIEMBRE!D93</f>
        <v>0</v>
      </c>
      <c r="E93" s="114">
        <f>+ENERO!E93+FEBRERO!E93+MARZO!E93+ABRIL!E93+MAYO!E93+JUNIO!E93+JULIO!E93+AGOSTO!E93+SEPTIEMBRE!E93+OCTUBRE!E93+NOVIEMBRE!E93+DICIEMBRE!E93</f>
        <v>0</v>
      </c>
      <c r="F93" s="114">
        <f>+ENERO!F93+FEBRERO!F93+MARZO!F93+ABRIL!F93+MAYO!F93+JUNIO!F93+JULIO!F93+AGOSTO!F93+SEPTIEMBRE!F93+OCTUBRE!F93+NOVIEMBRE!F93+DICIEMBRE!F93</f>
        <v>0</v>
      </c>
      <c r="G93" s="114">
        <f>+ENERO!G93+FEBRERO!G93+MARZO!G93+ABRIL!G93+MAYO!G93+JUNIO!G93+JULIO!G93+AGOSTO!G93+SEPTIEMBRE!G93+OCTUBRE!G93+NOVIEMBRE!G93+DICIEMBRE!G93</f>
        <v>0</v>
      </c>
      <c r="H93" s="114">
        <f>+ENERO!H93+FEBRERO!H93+MARZO!H93+ABRIL!H93+MAYO!H93+JUNIO!H93+JULIO!H93+AGOSTO!H93+SEPTIEMBRE!H93+OCTUBRE!H93+NOVIEMBRE!H93+DICIEMBRE!H93</f>
        <v>0</v>
      </c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529</v>
      </c>
      <c r="D94" s="114">
        <f>+ENERO!D94+FEBRERO!D94+MARZO!D94+ABRIL!D94+MAYO!D94+JUNIO!D94+JULIO!D94+AGOSTO!D94+SEPTIEMBRE!D94+OCTUBRE!D94+NOVIEMBRE!D94+DICIEMBRE!D94</f>
        <v>0</v>
      </c>
      <c r="E94" s="114">
        <f>+ENERO!E94+FEBRERO!E94+MARZO!E94+ABRIL!E94+MAYO!E94+JUNIO!E94+JULIO!E94+AGOSTO!E94+SEPTIEMBRE!E94+OCTUBRE!E94+NOVIEMBRE!E94+DICIEMBRE!E94</f>
        <v>529</v>
      </c>
      <c r="F94" s="114">
        <f>+ENERO!F94+FEBRERO!F94+MARZO!F94+ABRIL!F94+MAYO!F94+JUNIO!F94+JULIO!F94+AGOSTO!F94+SEPTIEMBRE!F94+OCTUBRE!F94+NOVIEMBRE!F94+DICIEMBRE!F94</f>
        <v>0</v>
      </c>
      <c r="G94" s="114">
        <f>+ENERO!G94+FEBRERO!G94+MARZO!G94+ABRIL!G94+MAYO!G94+JUNIO!G94+JULIO!G94+AGOSTO!G94+SEPTIEMBRE!G94+OCTUBRE!G94+NOVIEMBRE!G94+DICIEMBRE!G94</f>
        <v>0</v>
      </c>
      <c r="H94" s="114">
        <f>+ENERO!H94+FEBRERO!H94+MARZO!H94+ABRIL!H94+MAYO!H94+JUNIO!H94+JULIO!H94+AGOSTO!H94+SEPTIEMBRE!H94+OCTUBRE!H94+NOVIEMBRE!H94+DICIEMBRE!H94</f>
        <v>0</v>
      </c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7139</v>
      </c>
      <c r="D95" s="114">
        <f>+ENERO!D95+FEBRERO!D95+MARZO!D95+ABRIL!D95+MAYO!D95+JUNIO!D95+JULIO!D95+AGOSTO!D95+SEPTIEMBRE!D95+OCTUBRE!D95+NOVIEMBRE!D95+DICIEMBRE!D95</f>
        <v>0</v>
      </c>
      <c r="E95" s="114">
        <f>+ENERO!E95+FEBRERO!E95+MARZO!E95+ABRIL!E95+MAYO!E95+JUNIO!E95+JULIO!E95+AGOSTO!E95+SEPTIEMBRE!E95+OCTUBRE!E95+NOVIEMBRE!E95+DICIEMBRE!E95</f>
        <v>7139</v>
      </c>
      <c r="F95" s="114">
        <f>+ENERO!F95+FEBRERO!F95+MARZO!F95+ABRIL!F95+MAYO!F95+JUNIO!F95+JULIO!F95+AGOSTO!F95+SEPTIEMBRE!F95+OCTUBRE!F95+NOVIEMBRE!F95+DICIEMBRE!F95</f>
        <v>0</v>
      </c>
      <c r="G95" s="114">
        <f>+ENERO!G95+FEBRERO!G95+MARZO!G95+ABRIL!G95+MAYO!G95+JUNIO!G95+JULIO!G95+AGOSTO!G95+SEPTIEMBRE!G95+OCTUBRE!G95+NOVIEMBRE!G95+DICIEMBRE!G95</f>
        <v>0</v>
      </c>
      <c r="H95" s="114">
        <f>+ENERO!H95+FEBRERO!H95+MARZO!H95+ABRIL!H95+MAYO!H95+JUNIO!H95+JULIO!H95+AGOSTO!H95+SEPTIEMBRE!H95+OCTUBRE!H95+NOVIEMBRE!H95+DICIEMBRE!H95</f>
        <v>0</v>
      </c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461</v>
      </c>
      <c r="D96" s="114">
        <f>+ENERO!D96+FEBRERO!D96+MARZO!D96+ABRIL!D96+MAYO!D96+JUNIO!D96+JULIO!D96+AGOSTO!D96+SEPTIEMBRE!D96+OCTUBRE!D96+NOVIEMBRE!D96+DICIEMBRE!D96</f>
        <v>0</v>
      </c>
      <c r="E96" s="114">
        <f>+ENERO!E96+FEBRERO!E96+MARZO!E96+ABRIL!E96+MAYO!E96+JUNIO!E96+JULIO!E96+AGOSTO!E96+SEPTIEMBRE!E96+OCTUBRE!E96+NOVIEMBRE!E96+DICIEMBRE!E96</f>
        <v>459</v>
      </c>
      <c r="F96" s="114">
        <f>+ENERO!F96+FEBRERO!F96+MARZO!F96+ABRIL!F96+MAYO!F96+JUNIO!F96+JULIO!F96+AGOSTO!F96+SEPTIEMBRE!F96+OCTUBRE!F96+NOVIEMBRE!F96+DICIEMBRE!F96</f>
        <v>2</v>
      </c>
      <c r="G96" s="114">
        <f>+ENERO!G96+FEBRERO!G96+MARZO!G96+ABRIL!G96+MAYO!G96+JUNIO!G96+JULIO!G96+AGOSTO!G96+SEPTIEMBRE!G96+OCTUBRE!G96+NOVIEMBRE!G96+DICIEMBRE!G96</f>
        <v>0</v>
      </c>
      <c r="H96" s="114">
        <f>+ENERO!H96+FEBRERO!H96+MARZO!H96+ABRIL!H96+MAYO!H96+JUNIO!H96+JULIO!H96+AGOSTO!H96+SEPTIEMBRE!H96+OCTUBRE!H96+NOVIEMBRE!H96+DICIEMBRE!H96</f>
        <v>0</v>
      </c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>
        <f>+ENERO!D97+FEBRERO!D97+MARZO!D97+ABRIL!D97+MAYO!D97+JUNIO!D97+JULIO!D97+AGOSTO!D97+SEPTIEMBRE!D97+OCTUBRE!D97+NOVIEMBRE!D97+DICIEMBRE!D97</f>
        <v>0</v>
      </c>
      <c r="E97" s="114">
        <f>+ENERO!E97+FEBRERO!E97+MARZO!E97+ABRIL!E97+MAYO!E97+JUNIO!E97+JULIO!E97+AGOSTO!E97+SEPTIEMBRE!E97+OCTUBRE!E97+NOVIEMBRE!E97+DICIEMBRE!E97</f>
        <v>0</v>
      </c>
      <c r="F97" s="114">
        <f>+ENERO!F97+FEBRERO!F97+MARZO!F97+ABRIL!F97+MAYO!F97+JUNIO!F97+JULIO!F97+AGOSTO!F97+SEPTIEMBRE!F97+OCTUBRE!F97+NOVIEMBRE!F97+DICIEMBRE!F97</f>
        <v>0</v>
      </c>
      <c r="G97" s="114">
        <f>+ENERO!G97+FEBRERO!G97+MARZO!G97+ABRIL!G97+MAYO!G97+JUNIO!G97+JULIO!G97+AGOSTO!G97+SEPTIEMBRE!G97+OCTUBRE!G97+NOVIEMBRE!G97+DICIEMBRE!G97</f>
        <v>0</v>
      </c>
      <c r="H97" s="114">
        <f>+ENERO!H97+FEBRERO!H97+MARZO!H97+ABRIL!H97+MAYO!H97+JUNIO!H97+JULIO!H97+AGOSTO!H97+SEPTIEMBRE!H97+OCTUBRE!H97+NOVIEMBRE!H97+DICIEMBRE!H97</f>
        <v>0</v>
      </c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>
        <f>+ENERO!D98+FEBRERO!D98+MARZO!D98+ABRIL!D98+MAYO!D98+JUNIO!D98+JULIO!D98+AGOSTO!D98+SEPTIEMBRE!D98+OCTUBRE!D98+NOVIEMBRE!D98+DICIEMBRE!D98</f>
        <v>0</v>
      </c>
      <c r="E98" s="114">
        <f>+ENERO!E98+FEBRERO!E98+MARZO!E98+ABRIL!E98+MAYO!E98+JUNIO!E98+JULIO!E98+AGOSTO!E98+SEPTIEMBRE!E98+OCTUBRE!E98+NOVIEMBRE!E98+DICIEMBRE!E98</f>
        <v>0</v>
      </c>
      <c r="F98" s="114">
        <f>+ENERO!F98+FEBRERO!F98+MARZO!F98+ABRIL!F98+MAYO!F98+JUNIO!F98+JULIO!F98+AGOSTO!F98+SEPTIEMBRE!F98+OCTUBRE!F98+NOVIEMBRE!F98+DICIEMBRE!F98</f>
        <v>0</v>
      </c>
      <c r="G98" s="114">
        <f>+ENERO!G98+FEBRERO!G98+MARZO!G98+ABRIL!G98+MAYO!G98+JUNIO!G98+JULIO!G98+AGOSTO!G98+SEPTIEMBRE!G98+OCTUBRE!G98+NOVIEMBRE!G98+DICIEMBRE!G98</f>
        <v>0</v>
      </c>
      <c r="H98" s="114">
        <f>+ENERO!H98+FEBRERO!H98+MARZO!H98+ABRIL!H98+MAYO!H98+JUNIO!H98+JULIO!H98+AGOSTO!H98+SEPTIEMBRE!H98+OCTUBRE!H98+NOVIEMBRE!H98+DICIEMBRE!H98</f>
        <v>0</v>
      </c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>
        <f>+ENERO!D99+FEBRERO!D99+MARZO!D99+ABRIL!D99+MAYO!D99+JUNIO!D99+JULIO!D99+AGOSTO!D99+SEPTIEMBRE!D99+OCTUBRE!D99+NOVIEMBRE!D99+DICIEMBRE!D99</f>
        <v>0</v>
      </c>
      <c r="E99" s="114">
        <f>+ENERO!E99+FEBRERO!E99+MARZO!E99+ABRIL!E99+MAYO!E99+JUNIO!E99+JULIO!E99+AGOSTO!E99+SEPTIEMBRE!E99+OCTUBRE!E99+NOVIEMBRE!E99+DICIEMBRE!E99</f>
        <v>0</v>
      </c>
      <c r="F99" s="114">
        <f>+ENERO!F99+FEBRERO!F99+MARZO!F99+ABRIL!F99+MAYO!F99+JUNIO!F99+JULIO!F99+AGOSTO!F99+SEPTIEMBRE!F99+OCTUBRE!F99+NOVIEMBRE!F99+DICIEMBRE!F99</f>
        <v>0</v>
      </c>
      <c r="G99" s="114">
        <f>+ENERO!G99+FEBRERO!G99+MARZO!G99+ABRIL!G99+MAYO!G99+JUNIO!G99+JULIO!G99+AGOSTO!G99+SEPTIEMBRE!G99+OCTUBRE!G99+NOVIEMBRE!G99+DICIEMBRE!G99</f>
        <v>0</v>
      </c>
      <c r="H99" s="114">
        <f>+ENERO!H99+FEBRERO!H99+MARZO!H99+ABRIL!H99+MAYO!H99+JUNIO!H99+JULIO!H99+AGOSTO!H99+SEPTIEMBRE!H99+OCTUBRE!H99+NOVIEMBRE!H99+DICIEMBRE!H99</f>
        <v>0</v>
      </c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2248</v>
      </c>
      <c r="D100" s="114">
        <f>+ENERO!D100+FEBRERO!D100+MARZO!D100+ABRIL!D100+MAYO!D100+JUNIO!D100+JULIO!D100+AGOSTO!D100+SEPTIEMBRE!D100+OCTUBRE!D100+NOVIEMBRE!D100+DICIEMBRE!D100</f>
        <v>65</v>
      </c>
      <c r="E100" s="114">
        <f>+ENERO!E100+FEBRERO!E100+MARZO!E100+ABRIL!E100+MAYO!E100+JUNIO!E100+JULIO!E100+AGOSTO!E100+SEPTIEMBRE!E100+OCTUBRE!E100+NOVIEMBRE!E100+DICIEMBRE!E100</f>
        <v>2175</v>
      </c>
      <c r="F100" s="114">
        <f>+ENERO!F100+FEBRERO!F100+MARZO!F100+ABRIL!F100+MAYO!F100+JUNIO!F100+JULIO!F100+AGOSTO!F100+SEPTIEMBRE!F100+OCTUBRE!F100+NOVIEMBRE!F100+DICIEMBRE!F100</f>
        <v>8</v>
      </c>
      <c r="G100" s="114">
        <f>+ENERO!G100+FEBRERO!G100+MARZO!G100+ABRIL!G100+MAYO!G100+JUNIO!G100+JULIO!G100+AGOSTO!G100+SEPTIEMBRE!G100+OCTUBRE!G100+NOVIEMBRE!G100+DICIEMBRE!G100</f>
        <v>0</v>
      </c>
      <c r="H100" s="114">
        <f>+ENERO!H100+FEBRERO!H100+MARZO!H100+ABRIL!H100+MAYO!H100+JUNIO!H100+JULIO!H100+AGOSTO!H100+SEPTIEMBRE!H100+OCTUBRE!H100+NOVIEMBRE!H100+DICIEMBRE!H100</f>
        <v>0</v>
      </c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70</v>
      </c>
      <c r="D101" s="114">
        <f>+ENERO!D101+FEBRERO!D101+MARZO!D101+ABRIL!D101+MAYO!D101+JUNIO!D101+JULIO!D101+AGOSTO!D101+SEPTIEMBRE!D101+OCTUBRE!D101+NOVIEMBRE!D101+DICIEMBRE!D101</f>
        <v>0</v>
      </c>
      <c r="E101" s="114">
        <f>+ENERO!E101+FEBRERO!E101+MARZO!E101+ABRIL!E101+MAYO!E101+JUNIO!E101+JULIO!E101+AGOSTO!E101+SEPTIEMBRE!E101+OCTUBRE!E101+NOVIEMBRE!E101+DICIEMBRE!E101</f>
        <v>70</v>
      </c>
      <c r="F101" s="114">
        <f>+ENERO!F101+FEBRERO!F101+MARZO!F101+ABRIL!F101+MAYO!F101+JUNIO!F101+JULIO!F101+AGOSTO!F101+SEPTIEMBRE!F101+OCTUBRE!F101+NOVIEMBRE!F101+DICIEMBRE!F101</f>
        <v>0</v>
      </c>
      <c r="G101" s="114">
        <f>+ENERO!G101+FEBRERO!G101+MARZO!G101+ABRIL!G101+MAYO!G101+JUNIO!G101+JULIO!G101+AGOSTO!G101+SEPTIEMBRE!G101+OCTUBRE!G101+NOVIEMBRE!G101+DICIEMBRE!G101</f>
        <v>0</v>
      </c>
      <c r="H101" s="114">
        <f>+ENERO!H101+FEBRERO!H101+MARZO!H101+ABRIL!H101+MAYO!H101+JUNIO!H101+JULIO!H101+AGOSTO!H101+SEPTIEMBRE!H101+OCTUBRE!H101+NOVIEMBRE!H101+DICIEMBRE!H101</f>
        <v>0</v>
      </c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>
        <f>+ENERO!D102+FEBRERO!D102+MARZO!D102+ABRIL!D102+MAYO!D102+JUNIO!D102+JULIO!D102+AGOSTO!D102+SEPTIEMBRE!D102+OCTUBRE!D102+NOVIEMBRE!D102+DICIEMBRE!D102</f>
        <v>0</v>
      </c>
      <c r="E102" s="114">
        <f>+ENERO!E102+FEBRERO!E102+MARZO!E102+ABRIL!E102+MAYO!E102+JUNIO!E102+JULIO!E102+AGOSTO!E102+SEPTIEMBRE!E102+OCTUBRE!E102+NOVIEMBRE!E102+DICIEMBRE!E102</f>
        <v>0</v>
      </c>
      <c r="F102" s="114">
        <f>+ENERO!F102+FEBRERO!F102+MARZO!F102+ABRIL!F102+MAYO!F102+JUNIO!F102+JULIO!F102+AGOSTO!F102+SEPTIEMBRE!F102+OCTUBRE!F102+NOVIEMBRE!F102+DICIEMBRE!F102</f>
        <v>0</v>
      </c>
      <c r="G102" s="114">
        <f>+ENERO!G102+FEBRERO!G102+MARZO!G102+ABRIL!G102+MAYO!G102+JUNIO!G102+JULIO!G102+AGOSTO!G102+SEPTIEMBRE!G102+OCTUBRE!G102+NOVIEMBRE!G102+DICIEMBRE!G102</f>
        <v>0</v>
      </c>
      <c r="H102" s="114">
        <f>+ENERO!H102+FEBRERO!H102+MARZO!H102+ABRIL!H102+MAYO!H102+JUNIO!H102+JULIO!H102+AGOSTO!H102+SEPTIEMBRE!H102+OCTUBRE!H102+NOVIEMBRE!H102+DICIEMBRE!H102</f>
        <v>0</v>
      </c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>
        <f>+ENERO!D103+FEBRERO!D103+MARZO!D103+ABRIL!D103+MAYO!D103+JUNIO!D103+JULIO!D103+AGOSTO!D103+SEPTIEMBRE!D103+OCTUBRE!D103+NOVIEMBRE!D103+DICIEMBRE!D103</f>
        <v>0</v>
      </c>
      <c r="E103" s="114">
        <f>+ENERO!E103+FEBRERO!E103+MARZO!E103+ABRIL!E103+MAYO!E103+JUNIO!E103+JULIO!E103+AGOSTO!E103+SEPTIEMBRE!E103+OCTUBRE!E103+NOVIEMBRE!E103+DICIEMBRE!E103</f>
        <v>0</v>
      </c>
      <c r="F103" s="114">
        <f>+ENERO!F103+FEBRERO!F103+MARZO!F103+ABRIL!F103+MAYO!F103+JUNIO!F103+JULIO!F103+AGOSTO!F103+SEPTIEMBRE!F103+OCTUBRE!F103+NOVIEMBRE!F103+DICIEMBRE!F103</f>
        <v>0</v>
      </c>
      <c r="G103" s="114">
        <f>+ENERO!G103+FEBRERO!G103+MARZO!G103+ABRIL!G103+MAYO!G103+JUNIO!G103+JULIO!G103+AGOSTO!G103+SEPTIEMBRE!G103+OCTUBRE!G103+NOVIEMBRE!G103+DICIEMBRE!G103</f>
        <v>0</v>
      </c>
      <c r="H103" s="114">
        <f>+ENERO!H103+FEBRERO!H103+MARZO!H103+ABRIL!H103+MAYO!H103+JUNIO!H103+JULIO!H103+AGOSTO!H103+SEPTIEMBRE!H103+OCTUBRE!H103+NOVIEMBRE!H103+DICIEMBRE!H103</f>
        <v>0</v>
      </c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>
        <f>+ENERO!D104+FEBRERO!D104+MARZO!D104+ABRIL!D104+MAYO!D104+JUNIO!D104+JULIO!D104+AGOSTO!D104+SEPTIEMBRE!D104+OCTUBRE!D104+NOVIEMBRE!D104+DICIEMBRE!D104</f>
        <v>0</v>
      </c>
      <c r="E104" s="114">
        <f>+ENERO!E104+FEBRERO!E104+MARZO!E104+ABRIL!E104+MAYO!E104+JUNIO!E104+JULIO!E104+AGOSTO!E104+SEPTIEMBRE!E104+OCTUBRE!E104+NOVIEMBRE!E104+DICIEMBRE!E104</f>
        <v>0</v>
      </c>
      <c r="F104" s="114">
        <f>+ENERO!F104+FEBRERO!F104+MARZO!F104+ABRIL!F104+MAYO!F104+JUNIO!F104+JULIO!F104+AGOSTO!F104+SEPTIEMBRE!F104+OCTUBRE!F104+NOVIEMBRE!F104+DICIEMBRE!F104</f>
        <v>0</v>
      </c>
      <c r="G104" s="114">
        <f>+ENERO!G104+FEBRERO!G104+MARZO!G104+ABRIL!G104+MAYO!G104+JUNIO!G104+JULIO!G104+AGOSTO!G104+SEPTIEMBRE!G104+OCTUBRE!G104+NOVIEMBRE!G104+DICIEMBRE!G104</f>
        <v>0</v>
      </c>
      <c r="H104" s="114">
        <f>+ENERO!H104+FEBRERO!H104+MARZO!H104+ABRIL!H104+MAYO!H104+JUNIO!H104+JULIO!H104+AGOSTO!H104+SEPTIEMBRE!H104+OCTUBRE!H104+NOVIEMBRE!H104+DICIEMBRE!H104</f>
        <v>0</v>
      </c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>
        <f>+ENERO!D105+FEBRERO!D105+MARZO!D105+ABRIL!D105+MAYO!D105+JUNIO!D105+JULIO!D105+AGOSTO!D105+SEPTIEMBRE!D105+OCTUBRE!D105+NOVIEMBRE!D105+DICIEMBRE!D105</f>
        <v>0</v>
      </c>
      <c r="E105" s="114">
        <f>+ENERO!E105+FEBRERO!E105+MARZO!E105+ABRIL!E105+MAYO!E105+JUNIO!E105+JULIO!E105+AGOSTO!E105+SEPTIEMBRE!E105+OCTUBRE!E105+NOVIEMBRE!E105+DICIEMBRE!E105</f>
        <v>0</v>
      </c>
      <c r="F105" s="114">
        <f>+ENERO!F105+FEBRERO!F105+MARZO!F105+ABRIL!F105+MAYO!F105+JUNIO!F105+JULIO!F105+AGOSTO!F105+SEPTIEMBRE!F105+OCTUBRE!F105+NOVIEMBRE!F105+DICIEMBRE!F105</f>
        <v>0</v>
      </c>
      <c r="G105" s="114">
        <f>+ENERO!G105+FEBRERO!G105+MARZO!G105+ABRIL!G105+MAYO!G105+JUNIO!G105+JULIO!G105+AGOSTO!G105+SEPTIEMBRE!G105+OCTUBRE!G105+NOVIEMBRE!G105+DICIEMBRE!G105</f>
        <v>0</v>
      </c>
      <c r="H105" s="114">
        <f>+ENERO!H105+FEBRERO!H105+MARZO!H105+ABRIL!H105+MAYO!H105+JUNIO!H105+JULIO!H105+AGOSTO!H105+SEPTIEMBRE!H105+OCTUBRE!H105+NOVIEMBRE!H105+DICIEMBRE!H105</f>
        <v>0</v>
      </c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444</v>
      </c>
      <c r="D106" s="114">
        <f>+ENERO!D106+FEBRERO!D106+MARZO!D106+ABRIL!D106+MAYO!D106+JUNIO!D106+JULIO!D106+AGOSTO!D106+SEPTIEMBRE!D106+OCTUBRE!D106+NOVIEMBRE!D106+DICIEMBRE!D106</f>
        <v>0</v>
      </c>
      <c r="E106" s="114">
        <f>+ENERO!E106+FEBRERO!E106+MARZO!E106+ABRIL!E106+MAYO!E106+JUNIO!E106+JULIO!E106+AGOSTO!E106+SEPTIEMBRE!E106+OCTUBRE!E106+NOVIEMBRE!E106+DICIEMBRE!E106</f>
        <v>0</v>
      </c>
      <c r="F106" s="114">
        <f>+ENERO!F106+FEBRERO!F106+MARZO!F106+ABRIL!F106+MAYO!F106+JUNIO!F106+JULIO!F106+AGOSTO!F106+SEPTIEMBRE!F106+OCTUBRE!F106+NOVIEMBRE!F106+DICIEMBRE!F106</f>
        <v>444</v>
      </c>
      <c r="G106" s="114">
        <f>+ENERO!G106+FEBRERO!G106+MARZO!G106+ABRIL!G106+MAYO!G106+JUNIO!G106+JULIO!G106+AGOSTO!G106+SEPTIEMBRE!G106+OCTUBRE!G106+NOVIEMBRE!G106+DICIEMBRE!G106</f>
        <v>0</v>
      </c>
      <c r="H106" s="114">
        <f>+ENERO!H106+FEBRERO!H106+MARZO!H106+ABRIL!H106+MAYO!H106+JUNIO!H106+JULIO!H106+AGOSTO!H106+SEPTIEMBRE!H106+OCTUBRE!H106+NOVIEMBRE!H106+DICIEMBRE!H106</f>
        <v>0</v>
      </c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20</v>
      </c>
      <c r="D107" s="114">
        <f>+ENERO!D107+FEBRERO!D107+MARZO!D107+ABRIL!D107+MAYO!D107+JUNIO!D107+JULIO!D107+AGOSTO!D107+SEPTIEMBRE!D107+OCTUBRE!D107+NOVIEMBRE!D107+DICIEMBRE!D107</f>
        <v>0</v>
      </c>
      <c r="E107" s="114">
        <f>+ENERO!E107+FEBRERO!E107+MARZO!E107+ABRIL!E107+MAYO!E107+JUNIO!E107+JULIO!E107+AGOSTO!E107+SEPTIEMBRE!E107+OCTUBRE!E107+NOVIEMBRE!E107+DICIEMBRE!E107</f>
        <v>0</v>
      </c>
      <c r="F107" s="114">
        <f>+ENERO!F107+FEBRERO!F107+MARZO!F107+ABRIL!F107+MAYO!F107+JUNIO!F107+JULIO!F107+AGOSTO!F107+SEPTIEMBRE!F107+OCTUBRE!F107+NOVIEMBRE!F107+DICIEMBRE!F107</f>
        <v>20</v>
      </c>
      <c r="G107" s="114">
        <f>+ENERO!G107+FEBRERO!G107+MARZO!G107+ABRIL!G107+MAYO!G107+JUNIO!G107+JULIO!G107+AGOSTO!G107+SEPTIEMBRE!G107+OCTUBRE!G107+NOVIEMBRE!G107+DICIEMBRE!G107</f>
        <v>0</v>
      </c>
      <c r="H107" s="114">
        <f>+ENERO!H107+FEBRERO!H107+MARZO!H107+ABRIL!H107+MAYO!H107+JUNIO!H107+JULIO!H107+AGOSTO!H107+SEPTIEMBRE!H107+OCTUBRE!H107+NOVIEMBRE!H107+DICIEMBRE!H107</f>
        <v>0</v>
      </c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3</v>
      </c>
      <c r="D108" s="114">
        <f>+ENERO!D108+FEBRERO!D108+MARZO!D108+ABRIL!D108+MAYO!D108+JUNIO!D108+JULIO!D108+AGOSTO!D108+SEPTIEMBRE!D108+OCTUBRE!D108+NOVIEMBRE!D108+DICIEMBRE!D108</f>
        <v>0</v>
      </c>
      <c r="E108" s="114">
        <f>+ENERO!E108+FEBRERO!E108+MARZO!E108+ABRIL!E108+MAYO!E108+JUNIO!E108+JULIO!E108+AGOSTO!E108+SEPTIEMBRE!E108+OCTUBRE!E108+NOVIEMBRE!E108+DICIEMBRE!E108</f>
        <v>3</v>
      </c>
      <c r="F108" s="114">
        <f>+ENERO!F108+FEBRERO!F108+MARZO!F108+ABRIL!F108+MAYO!F108+JUNIO!F108+JULIO!F108+AGOSTO!F108+SEPTIEMBRE!F108+OCTUBRE!F108+NOVIEMBRE!F108+DICIEMBRE!F108</f>
        <v>0</v>
      </c>
      <c r="G108" s="114">
        <f>+ENERO!G108+FEBRERO!G108+MARZO!G108+ABRIL!G108+MAYO!G108+JUNIO!G108+JULIO!G108+AGOSTO!G108+SEPTIEMBRE!G108+OCTUBRE!G108+NOVIEMBRE!G108+DICIEMBRE!G108</f>
        <v>0</v>
      </c>
      <c r="H108" s="114">
        <f>+ENERO!H108+FEBRERO!H108+MARZO!H108+ABRIL!H108+MAYO!H108+JUNIO!H108+JULIO!H108+AGOSTO!H108+SEPTIEMBRE!H108+OCTUBRE!H108+NOVIEMBRE!H108+DICIEMBRE!H108</f>
        <v>0</v>
      </c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>
        <f>+ENERO!D109+FEBRERO!D109+MARZO!D109+ABRIL!D109+MAYO!D109+JUNIO!D109+JULIO!D109+AGOSTO!D109+SEPTIEMBRE!D109+OCTUBRE!D109+NOVIEMBRE!D109+DICIEMBRE!D109</f>
        <v>0</v>
      </c>
      <c r="E109" s="114">
        <f>+ENERO!E109+FEBRERO!E109+MARZO!E109+ABRIL!E109+MAYO!E109+JUNIO!E109+JULIO!E109+AGOSTO!E109+SEPTIEMBRE!E109+OCTUBRE!E109+NOVIEMBRE!E109+DICIEMBRE!E109</f>
        <v>0</v>
      </c>
      <c r="F109" s="114">
        <f>+ENERO!F109+FEBRERO!F109+MARZO!F109+ABRIL!F109+MAYO!F109+JUNIO!F109+JULIO!F109+AGOSTO!F109+SEPTIEMBRE!F109+OCTUBRE!F109+NOVIEMBRE!F109+DICIEMBRE!F109</f>
        <v>0</v>
      </c>
      <c r="G109" s="114">
        <f>+ENERO!G109+FEBRERO!G109+MARZO!G109+ABRIL!G109+MAYO!G109+JUNIO!G109+JULIO!G109+AGOSTO!G109+SEPTIEMBRE!G109+OCTUBRE!G109+NOVIEMBRE!G109+DICIEMBRE!G109</f>
        <v>0</v>
      </c>
      <c r="H109" s="114">
        <f>+ENERO!H109+FEBRERO!H109+MARZO!H109+ABRIL!H109+MAYO!H109+JUNIO!H109+JULIO!H109+AGOSTO!H109+SEPTIEMBRE!H109+OCTUBRE!H109+NOVIEMBRE!H109+DICIEMBRE!H109</f>
        <v>0</v>
      </c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>
        <f>+ENERO!D110+FEBRERO!D110+MARZO!D110+ABRIL!D110+MAYO!D110+JUNIO!D110+JULIO!D110+AGOSTO!D110+SEPTIEMBRE!D110+OCTUBRE!D110+NOVIEMBRE!D110+DICIEMBRE!D110</f>
        <v>0</v>
      </c>
      <c r="E110" s="114">
        <f>+ENERO!E110+FEBRERO!E110+MARZO!E110+ABRIL!E110+MAYO!E110+JUNIO!E110+JULIO!E110+AGOSTO!E110+SEPTIEMBRE!E110+OCTUBRE!E110+NOVIEMBRE!E110+DICIEMBRE!E110</f>
        <v>0</v>
      </c>
      <c r="F110" s="114">
        <f>+ENERO!F110+FEBRERO!F110+MARZO!F110+ABRIL!F110+MAYO!F110+JUNIO!F110+JULIO!F110+AGOSTO!F110+SEPTIEMBRE!F110+OCTUBRE!F110+NOVIEMBRE!F110+DICIEMBRE!F110</f>
        <v>0</v>
      </c>
      <c r="G110" s="114">
        <f>+ENERO!G110+FEBRERO!G110+MARZO!G110+ABRIL!G110+MAYO!G110+JUNIO!G110+JULIO!G110+AGOSTO!G110+SEPTIEMBRE!G110+OCTUBRE!G110+NOVIEMBRE!G110+DICIEMBRE!G110</f>
        <v>0</v>
      </c>
      <c r="H110" s="114">
        <f>+ENERO!H110+FEBRERO!H110+MARZO!H110+ABRIL!H110+MAYO!H110+JUNIO!H110+JULIO!H110+AGOSTO!H110+SEPTIEMBRE!H110+OCTUBRE!H110+NOVIEMBRE!H110+DICIEMBRE!H110</f>
        <v>0</v>
      </c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>
        <f>+ENERO!D111+FEBRERO!D111+MARZO!D111+ABRIL!D111+MAYO!D111+JUNIO!D111+JULIO!D111+AGOSTO!D111+SEPTIEMBRE!D111+OCTUBRE!D111+NOVIEMBRE!D111+DICIEMBRE!D111</f>
        <v>0</v>
      </c>
      <c r="E111" s="114">
        <f>+ENERO!E111+FEBRERO!E111+MARZO!E111+ABRIL!E111+MAYO!E111+JUNIO!E111+JULIO!E111+AGOSTO!E111+SEPTIEMBRE!E111+OCTUBRE!E111+NOVIEMBRE!E111+DICIEMBRE!E111</f>
        <v>0</v>
      </c>
      <c r="F111" s="114">
        <f>+ENERO!F111+FEBRERO!F111+MARZO!F111+ABRIL!F111+MAYO!F111+JUNIO!F111+JULIO!F111+AGOSTO!F111+SEPTIEMBRE!F111+OCTUBRE!F111+NOVIEMBRE!F111+DICIEMBRE!F111</f>
        <v>0</v>
      </c>
      <c r="G111" s="114">
        <f>+ENERO!G111+FEBRERO!G111+MARZO!G111+ABRIL!G111+MAYO!G111+JUNIO!G111+JULIO!G111+AGOSTO!G111+SEPTIEMBRE!G111+OCTUBRE!G111+NOVIEMBRE!G111+DICIEMBRE!G111</f>
        <v>0</v>
      </c>
      <c r="H111" s="114">
        <f>+ENERO!H111+FEBRERO!H111+MARZO!H111+ABRIL!H111+MAYO!H111+JUNIO!H111+JULIO!H111+AGOSTO!H111+SEPTIEMBRE!H111+OCTUBRE!H111+NOVIEMBRE!H111+DICIEMBRE!H111</f>
        <v>0</v>
      </c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>
        <f>+ENERO!D112+FEBRERO!D112+MARZO!D112+ABRIL!D112+MAYO!D112+JUNIO!D112+JULIO!D112+AGOSTO!D112+SEPTIEMBRE!D112+OCTUBRE!D112+NOVIEMBRE!D112+DICIEMBRE!D112</f>
        <v>0</v>
      </c>
      <c r="E112" s="114">
        <f>+ENERO!E112+FEBRERO!E112+MARZO!E112+ABRIL!E112+MAYO!E112+JUNIO!E112+JULIO!E112+AGOSTO!E112+SEPTIEMBRE!E112+OCTUBRE!E112+NOVIEMBRE!E112+DICIEMBRE!E112</f>
        <v>0</v>
      </c>
      <c r="F112" s="114">
        <f>+ENERO!F112+FEBRERO!F112+MARZO!F112+ABRIL!F112+MAYO!F112+JUNIO!F112+JULIO!F112+AGOSTO!F112+SEPTIEMBRE!F112+OCTUBRE!F112+NOVIEMBRE!F112+DICIEMBRE!F112</f>
        <v>0</v>
      </c>
      <c r="G112" s="114">
        <f>+ENERO!G112+FEBRERO!G112+MARZO!G112+ABRIL!G112+MAYO!G112+JUNIO!G112+JULIO!G112+AGOSTO!G112+SEPTIEMBRE!G112+OCTUBRE!G112+NOVIEMBRE!G112+DICIEMBRE!G112</f>
        <v>0</v>
      </c>
      <c r="H112" s="114">
        <f>+ENERO!H112+FEBRERO!H112+MARZO!H112+ABRIL!H112+MAYO!H112+JUNIO!H112+JULIO!H112+AGOSTO!H112+SEPTIEMBRE!H112+OCTUBRE!H112+NOVIEMBRE!H112+DICIEMBRE!H112</f>
        <v>0</v>
      </c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>
        <f>+ENERO!D113+FEBRERO!D113+MARZO!D113+ABRIL!D113+MAYO!D113+JUNIO!D113+JULIO!D113+AGOSTO!D113+SEPTIEMBRE!D113+OCTUBRE!D113+NOVIEMBRE!D113+DICIEMBRE!D113</f>
        <v>0</v>
      </c>
      <c r="E113" s="114">
        <f>+ENERO!E113+FEBRERO!E113+MARZO!E113+ABRIL!E113+MAYO!E113+JUNIO!E113+JULIO!E113+AGOSTO!E113+SEPTIEMBRE!E113+OCTUBRE!E113+NOVIEMBRE!E113+DICIEMBRE!E113</f>
        <v>0</v>
      </c>
      <c r="F113" s="114">
        <f>+ENERO!F113+FEBRERO!F113+MARZO!F113+ABRIL!F113+MAYO!F113+JUNIO!F113+JULIO!F113+AGOSTO!F113+SEPTIEMBRE!F113+OCTUBRE!F113+NOVIEMBRE!F113+DICIEMBRE!F113</f>
        <v>0</v>
      </c>
      <c r="G113" s="114">
        <f>+ENERO!G113+FEBRERO!G113+MARZO!G113+ABRIL!G113+MAYO!G113+JUNIO!G113+JULIO!G113+AGOSTO!G113+SEPTIEMBRE!G113+OCTUBRE!G113+NOVIEMBRE!G113+DICIEMBRE!G113</f>
        <v>0</v>
      </c>
      <c r="H113" s="114">
        <f>+ENERO!H113+FEBRERO!H113+MARZO!H113+ABRIL!H113+MAYO!H113+JUNIO!H113+JULIO!H113+AGOSTO!H113+SEPTIEMBRE!H113+OCTUBRE!H113+NOVIEMBRE!H113+DICIEMBRE!H113</f>
        <v>0</v>
      </c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>
        <f>+ENERO!D114+FEBRERO!D114+MARZO!D114+ABRIL!D114+MAYO!D114+JUNIO!D114+JULIO!D114+AGOSTO!D114+SEPTIEMBRE!D114+OCTUBRE!D114+NOVIEMBRE!D114+DICIEMBRE!D114</f>
        <v>0</v>
      </c>
      <c r="E114" s="114">
        <f>+ENERO!E114+FEBRERO!E114+MARZO!E114+ABRIL!E114+MAYO!E114+JUNIO!E114+JULIO!E114+AGOSTO!E114+SEPTIEMBRE!E114+OCTUBRE!E114+NOVIEMBRE!E114+DICIEMBRE!E114</f>
        <v>0</v>
      </c>
      <c r="F114" s="114">
        <f>+ENERO!F114+FEBRERO!F114+MARZO!F114+ABRIL!F114+MAYO!F114+JUNIO!F114+JULIO!F114+AGOSTO!F114+SEPTIEMBRE!F114+OCTUBRE!F114+NOVIEMBRE!F114+DICIEMBRE!F114</f>
        <v>0</v>
      </c>
      <c r="G114" s="114">
        <f>+ENERO!G114+FEBRERO!G114+MARZO!G114+ABRIL!G114+MAYO!G114+JUNIO!G114+JULIO!G114+AGOSTO!G114+SEPTIEMBRE!G114+OCTUBRE!G114+NOVIEMBRE!G114+DICIEMBRE!G114</f>
        <v>0</v>
      </c>
      <c r="H114" s="114">
        <f>+ENERO!H114+FEBRERO!H114+MARZO!H114+ABRIL!H114+MAYO!H114+JUNIO!H114+JULIO!H114+AGOSTO!H114+SEPTIEMBRE!H114+OCTUBRE!H114+NOVIEMBRE!H114+DICIEMBRE!H114</f>
        <v>0</v>
      </c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1</v>
      </c>
      <c r="D115" s="114">
        <f>+ENERO!D115+FEBRERO!D115+MARZO!D115+ABRIL!D115+MAYO!D115+JUNIO!D115+JULIO!D115+AGOSTO!D115+SEPTIEMBRE!D115+OCTUBRE!D115+NOVIEMBRE!D115+DICIEMBRE!D115</f>
        <v>1</v>
      </c>
      <c r="E115" s="114">
        <f>+ENERO!E115+FEBRERO!E115+MARZO!E115+ABRIL!E115+MAYO!E115+JUNIO!E115+JULIO!E115+AGOSTO!E115+SEPTIEMBRE!E115+OCTUBRE!E115+NOVIEMBRE!E115+DICIEMBRE!E115</f>
        <v>0</v>
      </c>
      <c r="F115" s="114">
        <f>+ENERO!F115+FEBRERO!F115+MARZO!F115+ABRIL!F115+MAYO!F115+JUNIO!F115+JULIO!F115+AGOSTO!F115+SEPTIEMBRE!F115+OCTUBRE!F115+NOVIEMBRE!F115+DICIEMBRE!F115</f>
        <v>0</v>
      </c>
      <c r="G115" s="114">
        <f>+ENERO!G115+FEBRERO!G115+MARZO!G115+ABRIL!G115+MAYO!G115+JUNIO!G115+JULIO!G115+AGOSTO!G115+SEPTIEMBRE!G115+OCTUBRE!G115+NOVIEMBRE!G115+DICIEMBRE!G115</f>
        <v>0</v>
      </c>
      <c r="H115" s="114">
        <f>+ENERO!H115+FEBRERO!H115+MARZO!H115+ABRIL!H115+MAYO!H115+JUNIO!H115+JULIO!H115+AGOSTO!H115+SEPTIEMBRE!H115+OCTUBRE!H115+NOVIEMBRE!H115+DICIEMBRE!H115</f>
        <v>0</v>
      </c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>
        <f>+ENERO!D116+FEBRERO!D116+MARZO!D116+ABRIL!D116+MAYO!D116+JUNIO!D116+JULIO!D116+AGOSTO!D116+SEPTIEMBRE!D116+OCTUBRE!D116+NOVIEMBRE!D116+DICIEMBRE!D116</f>
        <v>0</v>
      </c>
      <c r="E116" s="114">
        <f>+ENERO!E116+FEBRERO!E116+MARZO!E116+ABRIL!E116+MAYO!E116+JUNIO!E116+JULIO!E116+AGOSTO!E116+SEPTIEMBRE!E116+OCTUBRE!E116+NOVIEMBRE!E116+DICIEMBRE!E116</f>
        <v>0</v>
      </c>
      <c r="F116" s="114">
        <f>+ENERO!F116+FEBRERO!F116+MARZO!F116+ABRIL!F116+MAYO!F116+JUNIO!F116+JULIO!F116+AGOSTO!F116+SEPTIEMBRE!F116+OCTUBRE!F116+NOVIEMBRE!F116+DICIEMBRE!F116</f>
        <v>0</v>
      </c>
      <c r="G116" s="114">
        <f>+ENERO!G116+FEBRERO!G116+MARZO!G116+ABRIL!G116+MAYO!G116+JUNIO!G116+JULIO!G116+AGOSTO!G116+SEPTIEMBRE!G116+OCTUBRE!G116+NOVIEMBRE!G116+DICIEMBRE!G116</f>
        <v>0</v>
      </c>
      <c r="H116" s="114">
        <f>+ENERO!H116+FEBRERO!H116+MARZO!H116+ABRIL!H116+MAYO!H116+JUNIO!H116+JULIO!H116+AGOSTO!H116+SEPTIEMBRE!H116+OCTUBRE!H116+NOVIEMBRE!H116+DICIEMBRE!H116</f>
        <v>0</v>
      </c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>
        <f>+ENERO!D117+FEBRERO!D117+MARZO!D117+ABRIL!D117+MAYO!D117+JUNIO!D117+JULIO!D117+AGOSTO!D117+SEPTIEMBRE!D117+OCTUBRE!D117+NOVIEMBRE!D117+DICIEMBRE!D117</f>
        <v>0</v>
      </c>
      <c r="E117" s="114">
        <f>+ENERO!E117+FEBRERO!E117+MARZO!E117+ABRIL!E117+MAYO!E117+JUNIO!E117+JULIO!E117+AGOSTO!E117+SEPTIEMBRE!E117+OCTUBRE!E117+NOVIEMBRE!E117+DICIEMBRE!E117</f>
        <v>0</v>
      </c>
      <c r="F117" s="114">
        <f>+ENERO!F117+FEBRERO!F117+MARZO!F117+ABRIL!F117+MAYO!F117+JUNIO!F117+JULIO!F117+AGOSTO!F117+SEPTIEMBRE!F117+OCTUBRE!F117+NOVIEMBRE!F117+DICIEMBRE!F117</f>
        <v>0</v>
      </c>
      <c r="G117" s="114">
        <f>+ENERO!G117+FEBRERO!G117+MARZO!G117+ABRIL!G117+MAYO!G117+JUNIO!G117+JULIO!G117+AGOSTO!G117+SEPTIEMBRE!G117+OCTUBRE!G117+NOVIEMBRE!G117+DICIEMBRE!G117</f>
        <v>0</v>
      </c>
      <c r="H117" s="114">
        <f>+ENERO!H117+FEBRERO!H117+MARZO!H117+ABRIL!H117+MAYO!H117+JUNIO!H117+JULIO!H117+AGOSTO!H117+SEPTIEMBRE!H117+OCTUBRE!H117+NOVIEMBRE!H117+DICIEMBRE!H117</f>
        <v>0</v>
      </c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>
        <f>+ENERO!D118+FEBRERO!D118+MARZO!D118+ABRIL!D118+MAYO!D118+JUNIO!D118+JULIO!D118+AGOSTO!D118+SEPTIEMBRE!D118+OCTUBRE!D118+NOVIEMBRE!D118+DICIEMBRE!D118</f>
        <v>0</v>
      </c>
      <c r="E118" s="114">
        <f>+ENERO!E118+FEBRERO!E118+MARZO!E118+ABRIL!E118+MAYO!E118+JUNIO!E118+JULIO!E118+AGOSTO!E118+SEPTIEMBRE!E118+OCTUBRE!E118+NOVIEMBRE!E118+DICIEMBRE!E118</f>
        <v>0</v>
      </c>
      <c r="F118" s="114">
        <f>+ENERO!F118+FEBRERO!F118+MARZO!F118+ABRIL!F118+MAYO!F118+JUNIO!F118+JULIO!F118+AGOSTO!F118+SEPTIEMBRE!F118+OCTUBRE!F118+NOVIEMBRE!F118+DICIEMBRE!F118</f>
        <v>0</v>
      </c>
      <c r="G118" s="114">
        <f>+ENERO!G118+FEBRERO!G118+MARZO!G118+ABRIL!G118+MAYO!G118+JUNIO!G118+JULIO!G118+AGOSTO!G118+SEPTIEMBRE!G118+OCTUBRE!G118+NOVIEMBRE!G118+DICIEMBRE!G118</f>
        <v>0</v>
      </c>
      <c r="H118" s="114">
        <f>+ENERO!H118+FEBRERO!H118+MARZO!H118+ABRIL!H118+MAYO!H118+JUNIO!H118+JULIO!H118+AGOSTO!H118+SEPTIEMBRE!H118+OCTUBRE!H118+NOVIEMBRE!H118+DICIEMBRE!H118</f>
        <v>0</v>
      </c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456</v>
      </c>
      <c r="D119" s="114">
        <f>+ENERO!D119+FEBRERO!D119+MARZO!D119+ABRIL!D119+MAYO!D119+JUNIO!D119+JULIO!D119+AGOSTO!D119+SEPTIEMBRE!D119+OCTUBRE!D119+NOVIEMBRE!D119+DICIEMBRE!D119</f>
        <v>0</v>
      </c>
      <c r="E119" s="114">
        <f>+ENERO!E119+FEBRERO!E119+MARZO!E119+ABRIL!E119+MAYO!E119+JUNIO!E119+JULIO!E119+AGOSTO!E119+SEPTIEMBRE!E119+OCTUBRE!E119+NOVIEMBRE!E119+DICIEMBRE!E119</f>
        <v>456</v>
      </c>
      <c r="F119" s="114">
        <f>+ENERO!F119+FEBRERO!F119+MARZO!F119+ABRIL!F119+MAYO!F119+JUNIO!F119+JULIO!F119+AGOSTO!F119+SEPTIEMBRE!F119+OCTUBRE!F119+NOVIEMBRE!F119+DICIEMBRE!F119</f>
        <v>0</v>
      </c>
      <c r="G119" s="114">
        <f>+ENERO!G119+FEBRERO!G119+MARZO!G119+ABRIL!G119+MAYO!G119+JUNIO!G119+JULIO!G119+AGOSTO!G119+SEPTIEMBRE!G119+OCTUBRE!G119+NOVIEMBRE!G119+DICIEMBRE!G119</f>
        <v>0</v>
      </c>
      <c r="H119" s="114">
        <f>+ENERO!H119+FEBRERO!H119+MARZO!H119+ABRIL!H119+MAYO!H119+JUNIO!H119+JULIO!H119+AGOSTO!H119+SEPTIEMBRE!H119+OCTUBRE!H119+NOVIEMBRE!H119+DICIEMBRE!H119</f>
        <v>0</v>
      </c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206</v>
      </c>
      <c r="D120" s="114">
        <f>+ENERO!D120+FEBRERO!D120+MARZO!D120+ABRIL!D120+MAYO!D120+JUNIO!D120+JULIO!D120+AGOSTO!D120+SEPTIEMBRE!D120+OCTUBRE!D120+NOVIEMBRE!D120+DICIEMBRE!D120</f>
        <v>0</v>
      </c>
      <c r="E120" s="114">
        <f>+ENERO!E120+FEBRERO!E120+MARZO!E120+ABRIL!E120+MAYO!E120+JUNIO!E120+JULIO!E120+AGOSTO!E120+SEPTIEMBRE!E120+OCTUBRE!E120+NOVIEMBRE!E120+DICIEMBRE!E120</f>
        <v>206</v>
      </c>
      <c r="F120" s="114">
        <f>+ENERO!F120+FEBRERO!F120+MARZO!F120+ABRIL!F120+MAYO!F120+JUNIO!F120+JULIO!F120+AGOSTO!F120+SEPTIEMBRE!F120+OCTUBRE!F120+NOVIEMBRE!F120+DICIEMBRE!F120</f>
        <v>0</v>
      </c>
      <c r="G120" s="114">
        <f>+ENERO!G120+FEBRERO!G120+MARZO!G120+ABRIL!G120+MAYO!G120+JUNIO!G120+JULIO!G120+AGOSTO!G120+SEPTIEMBRE!G120+OCTUBRE!G120+NOVIEMBRE!G120+DICIEMBRE!G120</f>
        <v>0</v>
      </c>
      <c r="H120" s="114">
        <f>+ENERO!H120+FEBRERO!H120+MARZO!H120+ABRIL!H120+MAYO!H120+JUNIO!H120+JULIO!H120+AGOSTO!H120+SEPTIEMBRE!H120+OCTUBRE!H120+NOVIEMBRE!H120+DICIEMBRE!H120</f>
        <v>0</v>
      </c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5174</v>
      </c>
      <c r="D122" s="134">
        <f>+SUM(D123:D162)</f>
        <v>1510</v>
      </c>
      <c r="E122" s="138">
        <f>+SUM(E123:E162)</f>
        <v>3522</v>
      </c>
      <c r="F122" s="139">
        <f>+SUM(F123:F162)</f>
        <v>142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9</v>
      </c>
      <c r="D123" s="114">
        <f>+ENERO!D123+FEBRERO!D123+MARZO!D123+ABRIL!D123+MAYO!D123+JUNIO!D123+JULIO!D123+AGOSTO!D123+SEPTIEMBRE!D123+OCTUBRE!D123+NOVIEMBRE!D123+DICIEMBRE!D123</f>
        <v>0</v>
      </c>
      <c r="E123" s="114">
        <f>+ENERO!E123+FEBRERO!E123+MARZO!E123+ABRIL!E123+MAYO!E123+JUNIO!E123+JULIO!E123+AGOSTO!E123+SEPTIEMBRE!E123+OCTUBRE!E123+NOVIEMBRE!E123+DICIEMBRE!E123</f>
        <v>9</v>
      </c>
      <c r="F123" s="114">
        <f>+ENERO!F123+FEBRERO!F123+MARZO!F123+ABRIL!F123+MAYO!F123+JUNIO!F123+JULIO!F123+AGOSTO!F123+SEPTIEMBRE!F123+OCTUBRE!F123+NOVIEMBRE!F123+DICIEMBRE!F123</f>
        <v>0</v>
      </c>
      <c r="G123" s="114">
        <f>+ENERO!G123+FEBRERO!G123+MARZO!G123+ABRIL!G123+MAYO!G123+JUNIO!G123+JULIO!G123+AGOSTO!G123+SEPTIEMBRE!G123+OCTUBRE!G123+NOVIEMBRE!G123+DICIEMBRE!G123</f>
        <v>0</v>
      </c>
      <c r="H123" s="114">
        <f>+ENERO!H123+FEBRERO!H123+MARZO!H123+ABRIL!H123+MAYO!H123+JUNIO!H123+JULIO!H123+AGOSTO!H123+SEPTIEMBRE!H123+OCTUBRE!H123+NOVIEMBRE!H123+DICIEMBRE!H123</f>
        <v>0</v>
      </c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17</v>
      </c>
      <c r="D124" s="114">
        <f>+ENERO!D124+FEBRERO!D124+MARZO!D124+ABRIL!D124+MAYO!D124+JUNIO!D124+JULIO!D124+AGOSTO!D124+SEPTIEMBRE!D124+OCTUBRE!D124+NOVIEMBRE!D124+DICIEMBRE!D124</f>
        <v>0</v>
      </c>
      <c r="E124" s="114">
        <f>+ENERO!E124+FEBRERO!E124+MARZO!E124+ABRIL!E124+MAYO!E124+JUNIO!E124+JULIO!E124+AGOSTO!E124+SEPTIEMBRE!E124+OCTUBRE!E124+NOVIEMBRE!E124+DICIEMBRE!E124</f>
        <v>17</v>
      </c>
      <c r="F124" s="114">
        <f>+ENERO!F124+FEBRERO!F124+MARZO!F124+ABRIL!F124+MAYO!F124+JUNIO!F124+JULIO!F124+AGOSTO!F124+SEPTIEMBRE!F124+OCTUBRE!F124+NOVIEMBRE!F124+DICIEMBRE!F124</f>
        <v>0</v>
      </c>
      <c r="G124" s="114">
        <f>+ENERO!G124+FEBRERO!G124+MARZO!G124+ABRIL!G124+MAYO!G124+JUNIO!G124+JULIO!G124+AGOSTO!G124+SEPTIEMBRE!G124+OCTUBRE!G124+NOVIEMBRE!G124+DICIEMBRE!G124</f>
        <v>0</v>
      </c>
      <c r="H124" s="114">
        <f>+ENERO!H124+FEBRERO!H124+MARZO!H124+ABRIL!H124+MAYO!H124+JUNIO!H124+JULIO!H124+AGOSTO!H124+SEPTIEMBRE!H124+OCTUBRE!H124+NOVIEMBRE!H124+DICIEMBRE!H124</f>
        <v>0</v>
      </c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102</v>
      </c>
      <c r="D125" s="114">
        <f>+ENERO!D125+FEBRERO!D125+MARZO!D125+ABRIL!D125+MAYO!D125+JUNIO!D125+JULIO!D125+AGOSTO!D125+SEPTIEMBRE!D125+OCTUBRE!D125+NOVIEMBRE!D125+DICIEMBRE!D125</f>
        <v>0</v>
      </c>
      <c r="E125" s="114">
        <f>+ENERO!E125+FEBRERO!E125+MARZO!E125+ABRIL!E125+MAYO!E125+JUNIO!E125+JULIO!E125+AGOSTO!E125+SEPTIEMBRE!E125+OCTUBRE!E125+NOVIEMBRE!E125+DICIEMBRE!E125</f>
        <v>102</v>
      </c>
      <c r="F125" s="114">
        <f>+ENERO!F125+FEBRERO!F125+MARZO!F125+ABRIL!F125+MAYO!F125+JUNIO!F125+JULIO!F125+AGOSTO!F125+SEPTIEMBRE!F125+OCTUBRE!F125+NOVIEMBRE!F125+DICIEMBRE!F125</f>
        <v>0</v>
      </c>
      <c r="G125" s="114">
        <f>+ENERO!G125+FEBRERO!G125+MARZO!G125+ABRIL!G125+MAYO!G125+JUNIO!G125+JULIO!G125+AGOSTO!G125+SEPTIEMBRE!G125+OCTUBRE!G125+NOVIEMBRE!G125+DICIEMBRE!G125</f>
        <v>0</v>
      </c>
      <c r="H125" s="114">
        <f>+ENERO!H125+FEBRERO!H125+MARZO!H125+ABRIL!H125+MAYO!H125+JUNIO!H125+JULIO!H125+AGOSTO!H125+SEPTIEMBRE!H125+OCTUBRE!H125+NOVIEMBRE!H125+DICIEMBRE!H125</f>
        <v>0</v>
      </c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12</v>
      </c>
      <c r="D126" s="114">
        <f>+ENERO!D126+FEBRERO!D126+MARZO!D126+ABRIL!D126+MAYO!D126+JUNIO!D126+JULIO!D126+AGOSTO!D126+SEPTIEMBRE!D126+OCTUBRE!D126+NOVIEMBRE!D126+DICIEMBRE!D126</f>
        <v>0</v>
      </c>
      <c r="E126" s="114">
        <f>+ENERO!E126+FEBRERO!E126+MARZO!E126+ABRIL!E126+MAYO!E126+JUNIO!E126+JULIO!E126+AGOSTO!E126+SEPTIEMBRE!E126+OCTUBRE!E126+NOVIEMBRE!E126+DICIEMBRE!E126</f>
        <v>12</v>
      </c>
      <c r="F126" s="114">
        <f>+ENERO!F126+FEBRERO!F126+MARZO!F126+ABRIL!F126+MAYO!F126+JUNIO!F126+JULIO!F126+AGOSTO!F126+SEPTIEMBRE!F126+OCTUBRE!F126+NOVIEMBRE!F126+DICIEMBRE!F126</f>
        <v>0</v>
      </c>
      <c r="G126" s="114">
        <f>+ENERO!G126+FEBRERO!G126+MARZO!G126+ABRIL!G126+MAYO!G126+JUNIO!G126+JULIO!G126+AGOSTO!G126+SEPTIEMBRE!G126+OCTUBRE!G126+NOVIEMBRE!G126+DICIEMBRE!G126</f>
        <v>0</v>
      </c>
      <c r="H126" s="114">
        <f>+ENERO!H126+FEBRERO!H126+MARZO!H126+ABRIL!H126+MAYO!H126+JUNIO!H126+JULIO!H126+AGOSTO!H126+SEPTIEMBRE!H126+OCTUBRE!H126+NOVIEMBRE!H126+DICIEMBRE!H126</f>
        <v>0</v>
      </c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41</v>
      </c>
      <c r="D127" s="114">
        <f>+ENERO!D127+FEBRERO!D127+MARZO!D127+ABRIL!D127+MAYO!D127+JUNIO!D127+JULIO!D127+AGOSTO!D127+SEPTIEMBRE!D127+OCTUBRE!D127+NOVIEMBRE!D127+DICIEMBRE!D127</f>
        <v>0</v>
      </c>
      <c r="E127" s="114">
        <f>+ENERO!E127+FEBRERO!E127+MARZO!E127+ABRIL!E127+MAYO!E127+JUNIO!E127+JULIO!E127+AGOSTO!E127+SEPTIEMBRE!E127+OCTUBRE!E127+NOVIEMBRE!E127+DICIEMBRE!E127</f>
        <v>41</v>
      </c>
      <c r="F127" s="114">
        <f>+ENERO!F127+FEBRERO!F127+MARZO!F127+ABRIL!F127+MAYO!F127+JUNIO!F127+JULIO!F127+AGOSTO!F127+SEPTIEMBRE!F127+OCTUBRE!F127+NOVIEMBRE!F127+DICIEMBRE!F127</f>
        <v>0</v>
      </c>
      <c r="G127" s="114">
        <f>+ENERO!G127+FEBRERO!G127+MARZO!G127+ABRIL!G127+MAYO!G127+JUNIO!G127+JULIO!G127+AGOSTO!G127+SEPTIEMBRE!G127+OCTUBRE!G127+NOVIEMBRE!G127+DICIEMBRE!G127</f>
        <v>0</v>
      </c>
      <c r="H127" s="114">
        <f>+ENERO!H127+FEBRERO!H127+MARZO!H127+ABRIL!H127+MAYO!H127+JUNIO!H127+JULIO!H127+AGOSTO!H127+SEPTIEMBRE!H127+OCTUBRE!H127+NOVIEMBRE!H127+DICIEMBRE!H127</f>
        <v>0</v>
      </c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4">
        <f>+ENERO!D128+FEBRERO!D128+MARZO!D128+ABRIL!D128+MAYO!D128+JUNIO!D128+JULIO!D128+AGOSTO!D128+SEPTIEMBRE!D128+OCTUBRE!D128+NOVIEMBRE!D128+DICIEMBRE!D128</f>
        <v>0</v>
      </c>
      <c r="E128" s="114">
        <f>+ENERO!E128+FEBRERO!E128+MARZO!E128+ABRIL!E128+MAYO!E128+JUNIO!E128+JULIO!E128+AGOSTO!E128+SEPTIEMBRE!E128+OCTUBRE!E128+NOVIEMBRE!E128+DICIEMBRE!E128</f>
        <v>0</v>
      </c>
      <c r="F128" s="114">
        <f>+ENERO!F128+FEBRERO!F128+MARZO!F128+ABRIL!F128+MAYO!F128+JUNIO!F128+JULIO!F128+AGOSTO!F128+SEPTIEMBRE!F128+OCTUBRE!F128+NOVIEMBRE!F128+DICIEMBRE!F128</f>
        <v>0</v>
      </c>
      <c r="G128" s="114">
        <f>+ENERO!G128+FEBRERO!G128+MARZO!G128+ABRIL!G128+MAYO!G128+JUNIO!G128+JULIO!G128+AGOSTO!G128+SEPTIEMBRE!G128+OCTUBRE!G128+NOVIEMBRE!G128+DICIEMBRE!G128</f>
        <v>0</v>
      </c>
      <c r="H128" s="114">
        <f>+ENERO!H128+FEBRERO!H128+MARZO!H128+ABRIL!H128+MAYO!H128+JUNIO!H128+JULIO!H128+AGOSTO!H128+SEPTIEMBRE!H128+OCTUBRE!H128+NOVIEMBRE!H128+DICIEMBRE!H128</f>
        <v>0</v>
      </c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3</v>
      </c>
      <c r="D129" s="114">
        <f>+ENERO!D129+FEBRERO!D129+MARZO!D129+ABRIL!D129+MAYO!D129+JUNIO!D129+JULIO!D129+AGOSTO!D129+SEPTIEMBRE!D129+OCTUBRE!D129+NOVIEMBRE!D129+DICIEMBRE!D129</f>
        <v>3</v>
      </c>
      <c r="E129" s="114">
        <f>+ENERO!E129+FEBRERO!E129+MARZO!E129+ABRIL!E129+MAYO!E129+JUNIO!E129+JULIO!E129+AGOSTO!E129+SEPTIEMBRE!E129+OCTUBRE!E129+NOVIEMBRE!E129+DICIEMBRE!E129</f>
        <v>0</v>
      </c>
      <c r="F129" s="114">
        <f>+ENERO!F129+FEBRERO!F129+MARZO!F129+ABRIL!F129+MAYO!F129+JUNIO!F129+JULIO!F129+AGOSTO!F129+SEPTIEMBRE!F129+OCTUBRE!F129+NOVIEMBRE!F129+DICIEMBRE!F129</f>
        <v>0</v>
      </c>
      <c r="G129" s="114">
        <f>+ENERO!G129+FEBRERO!G129+MARZO!G129+ABRIL!G129+MAYO!G129+JUNIO!G129+JULIO!G129+AGOSTO!G129+SEPTIEMBRE!G129+OCTUBRE!G129+NOVIEMBRE!G129+DICIEMBRE!G129</f>
        <v>0</v>
      </c>
      <c r="H129" s="114">
        <f>+ENERO!H129+FEBRERO!H129+MARZO!H129+ABRIL!H129+MAYO!H129+JUNIO!H129+JULIO!H129+AGOSTO!H129+SEPTIEMBRE!H129+OCTUBRE!H129+NOVIEMBRE!H129+DICIEMBRE!H129</f>
        <v>0</v>
      </c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389</v>
      </c>
      <c r="D130" s="114">
        <f>+ENERO!D130+FEBRERO!D130+MARZO!D130+ABRIL!D130+MAYO!D130+JUNIO!D130+JULIO!D130+AGOSTO!D130+SEPTIEMBRE!D130+OCTUBRE!D130+NOVIEMBRE!D130+DICIEMBRE!D130</f>
        <v>0</v>
      </c>
      <c r="E130" s="114">
        <f>+ENERO!E130+FEBRERO!E130+MARZO!E130+ABRIL!E130+MAYO!E130+JUNIO!E130+JULIO!E130+AGOSTO!E130+SEPTIEMBRE!E130+OCTUBRE!E130+NOVIEMBRE!E130+DICIEMBRE!E130</f>
        <v>389</v>
      </c>
      <c r="F130" s="114">
        <f>+ENERO!F130+FEBRERO!F130+MARZO!F130+ABRIL!F130+MAYO!F130+JUNIO!F130+JULIO!F130+AGOSTO!F130+SEPTIEMBRE!F130+OCTUBRE!F130+NOVIEMBRE!F130+DICIEMBRE!F130</f>
        <v>0</v>
      </c>
      <c r="G130" s="114">
        <f>+ENERO!G130+FEBRERO!G130+MARZO!G130+ABRIL!G130+MAYO!G130+JUNIO!G130+JULIO!G130+AGOSTO!G130+SEPTIEMBRE!G130+OCTUBRE!G130+NOVIEMBRE!G130+DICIEMBRE!G130</f>
        <v>0</v>
      </c>
      <c r="H130" s="114">
        <f>+ENERO!H130+FEBRERO!H130+MARZO!H130+ABRIL!H130+MAYO!H130+JUNIO!H130+JULIO!H130+AGOSTO!H130+SEPTIEMBRE!H130+OCTUBRE!H130+NOVIEMBRE!H130+DICIEMBRE!H130</f>
        <v>0</v>
      </c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2014</v>
      </c>
      <c r="D131" s="114">
        <f>+ENERO!D131+FEBRERO!D131+MARZO!D131+ABRIL!D131+MAYO!D131+JUNIO!D131+JULIO!D131+AGOSTO!D131+SEPTIEMBRE!D131+OCTUBRE!D131+NOVIEMBRE!D131+DICIEMBRE!D131</f>
        <v>0</v>
      </c>
      <c r="E131" s="114">
        <f>+ENERO!E131+FEBRERO!E131+MARZO!E131+ABRIL!E131+MAYO!E131+JUNIO!E131+JULIO!E131+AGOSTO!E131+SEPTIEMBRE!E131+OCTUBRE!E131+NOVIEMBRE!E131+DICIEMBRE!E131</f>
        <v>2014</v>
      </c>
      <c r="F131" s="114">
        <f>+ENERO!F131+FEBRERO!F131+MARZO!F131+ABRIL!F131+MAYO!F131+JUNIO!F131+JULIO!F131+AGOSTO!F131+SEPTIEMBRE!F131+OCTUBRE!F131+NOVIEMBRE!F131+DICIEMBRE!F131</f>
        <v>0</v>
      </c>
      <c r="G131" s="114">
        <f>+ENERO!G131+FEBRERO!G131+MARZO!G131+ABRIL!G131+MAYO!G131+JUNIO!G131+JULIO!G131+AGOSTO!G131+SEPTIEMBRE!G131+OCTUBRE!G131+NOVIEMBRE!G131+DICIEMBRE!G131</f>
        <v>0</v>
      </c>
      <c r="H131" s="114">
        <f>+ENERO!H131+FEBRERO!H131+MARZO!H131+ABRIL!H131+MAYO!H131+JUNIO!H131+JULIO!H131+AGOSTO!H131+SEPTIEMBRE!H131+OCTUBRE!H131+NOVIEMBRE!H131+DICIEMBRE!H131</f>
        <v>0</v>
      </c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61</v>
      </c>
      <c r="D132" s="114">
        <f>+ENERO!D132+FEBRERO!D132+MARZO!D132+ABRIL!D132+MAYO!D132+JUNIO!D132+JULIO!D132+AGOSTO!D132+SEPTIEMBRE!D132+OCTUBRE!D132+NOVIEMBRE!D132+DICIEMBRE!D132</f>
        <v>0</v>
      </c>
      <c r="E132" s="114">
        <f>+ENERO!E132+FEBRERO!E132+MARZO!E132+ABRIL!E132+MAYO!E132+JUNIO!E132+JULIO!E132+AGOSTO!E132+SEPTIEMBRE!E132+OCTUBRE!E132+NOVIEMBRE!E132+DICIEMBRE!E132</f>
        <v>61</v>
      </c>
      <c r="F132" s="114">
        <f>+ENERO!F132+FEBRERO!F132+MARZO!F132+ABRIL!F132+MAYO!F132+JUNIO!F132+JULIO!F132+AGOSTO!F132+SEPTIEMBRE!F132+OCTUBRE!F132+NOVIEMBRE!F132+DICIEMBRE!F132</f>
        <v>0</v>
      </c>
      <c r="G132" s="114">
        <f>+ENERO!G132+FEBRERO!G132+MARZO!G132+ABRIL!G132+MAYO!G132+JUNIO!G132+JULIO!G132+AGOSTO!G132+SEPTIEMBRE!G132+OCTUBRE!G132+NOVIEMBRE!G132+DICIEMBRE!G132</f>
        <v>0</v>
      </c>
      <c r="H132" s="114">
        <f>+ENERO!H132+FEBRERO!H132+MARZO!H132+ABRIL!H132+MAYO!H132+JUNIO!H132+JULIO!H132+AGOSTO!H132+SEPTIEMBRE!H132+OCTUBRE!H132+NOVIEMBRE!H132+DICIEMBRE!H132</f>
        <v>0</v>
      </c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77</v>
      </c>
      <c r="D133" s="114">
        <f>+ENERO!D133+FEBRERO!D133+MARZO!D133+ABRIL!D133+MAYO!D133+JUNIO!D133+JULIO!D133+AGOSTO!D133+SEPTIEMBRE!D133+OCTUBRE!D133+NOVIEMBRE!D133+DICIEMBRE!D133</f>
        <v>0</v>
      </c>
      <c r="E133" s="114">
        <f>+ENERO!E133+FEBRERO!E133+MARZO!E133+ABRIL!E133+MAYO!E133+JUNIO!E133+JULIO!E133+AGOSTO!E133+SEPTIEMBRE!E133+OCTUBRE!E133+NOVIEMBRE!E133+DICIEMBRE!E133</f>
        <v>77</v>
      </c>
      <c r="F133" s="114">
        <f>+ENERO!F133+FEBRERO!F133+MARZO!F133+ABRIL!F133+MAYO!F133+JUNIO!F133+JULIO!F133+AGOSTO!F133+SEPTIEMBRE!F133+OCTUBRE!F133+NOVIEMBRE!F133+DICIEMBRE!F133</f>
        <v>0</v>
      </c>
      <c r="G133" s="114">
        <f>+ENERO!G133+FEBRERO!G133+MARZO!G133+ABRIL!G133+MAYO!G133+JUNIO!G133+JULIO!G133+AGOSTO!G133+SEPTIEMBRE!G133+OCTUBRE!G133+NOVIEMBRE!G133+DICIEMBRE!G133</f>
        <v>0</v>
      </c>
      <c r="H133" s="114">
        <f>+ENERO!H133+FEBRERO!H133+MARZO!H133+ABRIL!H133+MAYO!H133+JUNIO!H133+JULIO!H133+AGOSTO!H133+SEPTIEMBRE!H133+OCTUBRE!H133+NOVIEMBRE!H133+DICIEMBRE!H133</f>
        <v>0</v>
      </c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384</v>
      </c>
      <c r="D134" s="114">
        <f>+ENERO!D134+FEBRERO!D134+MARZO!D134+ABRIL!D134+MAYO!D134+JUNIO!D134+JULIO!D134+AGOSTO!D134+SEPTIEMBRE!D134+OCTUBRE!D134+NOVIEMBRE!D134+DICIEMBRE!D134</f>
        <v>0</v>
      </c>
      <c r="E134" s="114">
        <f>+ENERO!E134+FEBRERO!E134+MARZO!E134+ABRIL!E134+MAYO!E134+JUNIO!E134+JULIO!E134+AGOSTO!E134+SEPTIEMBRE!E134+OCTUBRE!E134+NOVIEMBRE!E134+DICIEMBRE!E134</f>
        <v>384</v>
      </c>
      <c r="F134" s="114">
        <f>+ENERO!F134+FEBRERO!F134+MARZO!F134+ABRIL!F134+MAYO!F134+JUNIO!F134+JULIO!F134+AGOSTO!F134+SEPTIEMBRE!F134+OCTUBRE!F134+NOVIEMBRE!F134+DICIEMBRE!F134</f>
        <v>0</v>
      </c>
      <c r="G134" s="114">
        <f>+ENERO!G134+FEBRERO!G134+MARZO!G134+ABRIL!G134+MAYO!G134+JUNIO!G134+JULIO!G134+AGOSTO!G134+SEPTIEMBRE!G134+OCTUBRE!G134+NOVIEMBRE!G134+DICIEMBRE!G134</f>
        <v>0</v>
      </c>
      <c r="H134" s="114">
        <f>+ENERO!H134+FEBRERO!H134+MARZO!H134+ABRIL!H134+MAYO!H134+JUNIO!H134+JULIO!H134+AGOSTO!H134+SEPTIEMBRE!H134+OCTUBRE!H134+NOVIEMBRE!H134+DICIEMBRE!H134</f>
        <v>0</v>
      </c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4">
        <f>+ENERO!D135+FEBRERO!D135+MARZO!D135+ABRIL!D135+MAYO!D135+JUNIO!D135+JULIO!D135+AGOSTO!D135+SEPTIEMBRE!D135+OCTUBRE!D135+NOVIEMBRE!D135+DICIEMBRE!D135</f>
        <v>0</v>
      </c>
      <c r="E135" s="114">
        <f>+ENERO!E135+FEBRERO!E135+MARZO!E135+ABRIL!E135+MAYO!E135+JUNIO!E135+JULIO!E135+AGOSTO!E135+SEPTIEMBRE!E135+OCTUBRE!E135+NOVIEMBRE!E135+DICIEMBRE!E135</f>
        <v>0</v>
      </c>
      <c r="F135" s="114">
        <f>+ENERO!F135+FEBRERO!F135+MARZO!F135+ABRIL!F135+MAYO!F135+JUNIO!F135+JULIO!F135+AGOSTO!F135+SEPTIEMBRE!F135+OCTUBRE!F135+NOVIEMBRE!F135+DICIEMBRE!F135</f>
        <v>0</v>
      </c>
      <c r="G135" s="114">
        <f>+ENERO!G135+FEBRERO!G135+MARZO!G135+ABRIL!G135+MAYO!G135+JUNIO!G135+JULIO!G135+AGOSTO!G135+SEPTIEMBRE!G135+OCTUBRE!G135+NOVIEMBRE!G135+DICIEMBRE!G135</f>
        <v>0</v>
      </c>
      <c r="H135" s="114">
        <f>+ENERO!H135+FEBRERO!H135+MARZO!H135+ABRIL!H135+MAYO!H135+JUNIO!H135+JULIO!H135+AGOSTO!H135+SEPTIEMBRE!H135+OCTUBRE!H135+NOVIEMBRE!H135+DICIEMBRE!H135</f>
        <v>0</v>
      </c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4">
        <f>+ENERO!D136+FEBRERO!D136+MARZO!D136+ABRIL!D136+MAYO!D136+JUNIO!D136+JULIO!D136+AGOSTO!D136+SEPTIEMBRE!D136+OCTUBRE!D136+NOVIEMBRE!D136+DICIEMBRE!D136</f>
        <v>0</v>
      </c>
      <c r="E136" s="114">
        <f>+ENERO!E136+FEBRERO!E136+MARZO!E136+ABRIL!E136+MAYO!E136+JUNIO!E136+JULIO!E136+AGOSTO!E136+SEPTIEMBRE!E136+OCTUBRE!E136+NOVIEMBRE!E136+DICIEMBRE!E136</f>
        <v>0</v>
      </c>
      <c r="F136" s="114">
        <f>+ENERO!F136+FEBRERO!F136+MARZO!F136+ABRIL!F136+MAYO!F136+JUNIO!F136+JULIO!F136+AGOSTO!F136+SEPTIEMBRE!F136+OCTUBRE!F136+NOVIEMBRE!F136+DICIEMBRE!F136</f>
        <v>0</v>
      </c>
      <c r="G136" s="114">
        <f>+ENERO!G136+FEBRERO!G136+MARZO!G136+ABRIL!G136+MAYO!G136+JUNIO!G136+JULIO!G136+AGOSTO!G136+SEPTIEMBRE!G136+OCTUBRE!G136+NOVIEMBRE!G136+DICIEMBRE!G136</f>
        <v>0</v>
      </c>
      <c r="H136" s="114">
        <f>+ENERO!H136+FEBRERO!H136+MARZO!H136+ABRIL!H136+MAYO!H136+JUNIO!H136+JULIO!H136+AGOSTO!H136+SEPTIEMBRE!H136+OCTUBRE!H136+NOVIEMBRE!H136+DICIEMBRE!H136</f>
        <v>0</v>
      </c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4">
        <f>+ENERO!D137+FEBRERO!D137+MARZO!D137+ABRIL!D137+MAYO!D137+JUNIO!D137+JULIO!D137+AGOSTO!D137+SEPTIEMBRE!D137+OCTUBRE!D137+NOVIEMBRE!D137+DICIEMBRE!D137</f>
        <v>0</v>
      </c>
      <c r="E137" s="114">
        <f>+ENERO!E137+FEBRERO!E137+MARZO!E137+ABRIL!E137+MAYO!E137+JUNIO!E137+JULIO!E137+AGOSTO!E137+SEPTIEMBRE!E137+OCTUBRE!E137+NOVIEMBRE!E137+DICIEMBRE!E137</f>
        <v>0</v>
      </c>
      <c r="F137" s="114">
        <f>+ENERO!F137+FEBRERO!F137+MARZO!F137+ABRIL!F137+MAYO!F137+JUNIO!F137+JULIO!F137+AGOSTO!F137+SEPTIEMBRE!F137+OCTUBRE!F137+NOVIEMBRE!F137+DICIEMBRE!F137</f>
        <v>0</v>
      </c>
      <c r="G137" s="114">
        <f>+ENERO!G137+FEBRERO!G137+MARZO!G137+ABRIL!G137+MAYO!G137+JUNIO!G137+JULIO!G137+AGOSTO!G137+SEPTIEMBRE!G137+OCTUBRE!G137+NOVIEMBRE!G137+DICIEMBRE!G137</f>
        <v>0</v>
      </c>
      <c r="H137" s="114">
        <f>+ENERO!H137+FEBRERO!H137+MARZO!H137+ABRIL!H137+MAYO!H137+JUNIO!H137+JULIO!H137+AGOSTO!H137+SEPTIEMBRE!H137+OCTUBRE!H137+NOVIEMBRE!H137+DICIEMBRE!H137</f>
        <v>0</v>
      </c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4">
        <f>+ENERO!D138+FEBRERO!D138+MARZO!D138+ABRIL!D138+MAYO!D138+JUNIO!D138+JULIO!D138+AGOSTO!D138+SEPTIEMBRE!D138+OCTUBRE!D138+NOVIEMBRE!D138+DICIEMBRE!D138</f>
        <v>0</v>
      </c>
      <c r="E138" s="114">
        <f>+ENERO!E138+FEBRERO!E138+MARZO!E138+ABRIL!E138+MAYO!E138+JUNIO!E138+JULIO!E138+AGOSTO!E138+SEPTIEMBRE!E138+OCTUBRE!E138+NOVIEMBRE!E138+DICIEMBRE!E138</f>
        <v>0</v>
      </c>
      <c r="F138" s="114">
        <f>+ENERO!F138+FEBRERO!F138+MARZO!F138+ABRIL!F138+MAYO!F138+JUNIO!F138+JULIO!F138+AGOSTO!F138+SEPTIEMBRE!F138+OCTUBRE!F138+NOVIEMBRE!F138+DICIEMBRE!F138</f>
        <v>0</v>
      </c>
      <c r="G138" s="114">
        <f>+ENERO!G138+FEBRERO!G138+MARZO!G138+ABRIL!G138+MAYO!G138+JUNIO!G138+JULIO!G138+AGOSTO!G138+SEPTIEMBRE!G138+OCTUBRE!G138+NOVIEMBRE!G138+DICIEMBRE!G138</f>
        <v>0</v>
      </c>
      <c r="H138" s="114">
        <f>+ENERO!H138+FEBRERO!H138+MARZO!H138+ABRIL!H138+MAYO!H138+JUNIO!H138+JULIO!H138+AGOSTO!H138+SEPTIEMBRE!H138+OCTUBRE!H138+NOVIEMBRE!H138+DICIEMBRE!H138</f>
        <v>0</v>
      </c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4">
        <f>+ENERO!D139+FEBRERO!D139+MARZO!D139+ABRIL!D139+MAYO!D139+JUNIO!D139+JULIO!D139+AGOSTO!D139+SEPTIEMBRE!D139+OCTUBRE!D139+NOVIEMBRE!D139+DICIEMBRE!D139</f>
        <v>0</v>
      </c>
      <c r="E139" s="114">
        <f>+ENERO!E139+FEBRERO!E139+MARZO!E139+ABRIL!E139+MAYO!E139+JUNIO!E139+JULIO!E139+AGOSTO!E139+SEPTIEMBRE!E139+OCTUBRE!E139+NOVIEMBRE!E139+DICIEMBRE!E139</f>
        <v>0</v>
      </c>
      <c r="F139" s="114">
        <f>+ENERO!F139+FEBRERO!F139+MARZO!F139+ABRIL!F139+MAYO!F139+JUNIO!F139+JULIO!F139+AGOSTO!F139+SEPTIEMBRE!F139+OCTUBRE!F139+NOVIEMBRE!F139+DICIEMBRE!F139</f>
        <v>0</v>
      </c>
      <c r="G139" s="114">
        <f>+ENERO!G139+FEBRERO!G139+MARZO!G139+ABRIL!G139+MAYO!G139+JUNIO!G139+JULIO!G139+AGOSTO!G139+SEPTIEMBRE!G139+OCTUBRE!G139+NOVIEMBRE!G139+DICIEMBRE!G139</f>
        <v>0</v>
      </c>
      <c r="H139" s="114">
        <f>+ENERO!H139+FEBRERO!H139+MARZO!H139+ABRIL!H139+MAYO!H139+JUNIO!H139+JULIO!H139+AGOSTO!H139+SEPTIEMBRE!H139+OCTUBRE!H139+NOVIEMBRE!H139+DICIEMBRE!H139</f>
        <v>0</v>
      </c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21</v>
      </c>
      <c r="D140" s="114">
        <f>+ENERO!D140+FEBRERO!D140+MARZO!D140+ABRIL!D140+MAYO!D140+JUNIO!D140+JULIO!D140+AGOSTO!D140+SEPTIEMBRE!D140+OCTUBRE!D140+NOVIEMBRE!D140+DICIEMBRE!D140</f>
        <v>0</v>
      </c>
      <c r="E140" s="114">
        <f>+ENERO!E140+FEBRERO!E140+MARZO!E140+ABRIL!E140+MAYO!E140+JUNIO!E140+JULIO!E140+AGOSTO!E140+SEPTIEMBRE!E140+OCTUBRE!E140+NOVIEMBRE!E140+DICIEMBRE!E140</f>
        <v>21</v>
      </c>
      <c r="F140" s="114">
        <f>+ENERO!F140+FEBRERO!F140+MARZO!F140+ABRIL!F140+MAYO!F140+JUNIO!F140+JULIO!F140+AGOSTO!F140+SEPTIEMBRE!F140+OCTUBRE!F140+NOVIEMBRE!F140+DICIEMBRE!F140</f>
        <v>0</v>
      </c>
      <c r="G140" s="114">
        <f>+ENERO!G140+FEBRERO!G140+MARZO!G140+ABRIL!G140+MAYO!G140+JUNIO!G140+JULIO!G140+AGOSTO!G140+SEPTIEMBRE!G140+OCTUBRE!G140+NOVIEMBRE!G140+DICIEMBRE!G140</f>
        <v>0</v>
      </c>
      <c r="H140" s="114">
        <f>+ENERO!H140+FEBRERO!H140+MARZO!H140+ABRIL!H140+MAYO!H140+JUNIO!H140+JULIO!H140+AGOSTO!H140+SEPTIEMBRE!H140+OCTUBRE!H140+NOVIEMBRE!H140+DICIEMBRE!H140</f>
        <v>0</v>
      </c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4">
        <f>+ENERO!D141+FEBRERO!D141+MARZO!D141+ABRIL!D141+MAYO!D141+JUNIO!D141+JULIO!D141+AGOSTO!D141+SEPTIEMBRE!D141+OCTUBRE!D141+NOVIEMBRE!D141+DICIEMBRE!D141</f>
        <v>0</v>
      </c>
      <c r="E141" s="114">
        <f>+ENERO!E141+FEBRERO!E141+MARZO!E141+ABRIL!E141+MAYO!E141+JUNIO!E141+JULIO!E141+AGOSTO!E141+SEPTIEMBRE!E141+OCTUBRE!E141+NOVIEMBRE!E141+DICIEMBRE!E141</f>
        <v>0</v>
      </c>
      <c r="F141" s="114">
        <f>+ENERO!F141+FEBRERO!F141+MARZO!F141+ABRIL!F141+MAYO!F141+JUNIO!F141+JULIO!F141+AGOSTO!F141+SEPTIEMBRE!F141+OCTUBRE!F141+NOVIEMBRE!F141+DICIEMBRE!F141</f>
        <v>0</v>
      </c>
      <c r="G141" s="114">
        <f>+ENERO!G141+FEBRERO!G141+MARZO!G141+ABRIL!G141+MAYO!G141+JUNIO!G141+JULIO!G141+AGOSTO!G141+SEPTIEMBRE!G141+OCTUBRE!G141+NOVIEMBRE!G141+DICIEMBRE!G141</f>
        <v>0</v>
      </c>
      <c r="H141" s="114">
        <f>+ENERO!H141+FEBRERO!H141+MARZO!H141+ABRIL!H141+MAYO!H141+JUNIO!H141+JULIO!H141+AGOSTO!H141+SEPTIEMBRE!H141+OCTUBRE!H141+NOVIEMBRE!H141+DICIEMBRE!H141</f>
        <v>0</v>
      </c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81</v>
      </c>
      <c r="D142" s="114">
        <f>+ENERO!D142+FEBRERO!D142+MARZO!D142+ABRIL!D142+MAYO!D142+JUNIO!D142+JULIO!D142+AGOSTO!D142+SEPTIEMBRE!D142+OCTUBRE!D142+NOVIEMBRE!D142+DICIEMBRE!D142</f>
        <v>10</v>
      </c>
      <c r="E142" s="114">
        <f>+ENERO!E142+FEBRERO!E142+MARZO!E142+ABRIL!E142+MAYO!E142+JUNIO!E142+JULIO!E142+AGOSTO!E142+SEPTIEMBRE!E142+OCTUBRE!E142+NOVIEMBRE!E142+DICIEMBRE!E142</f>
        <v>3</v>
      </c>
      <c r="F142" s="114">
        <f>+ENERO!F142+FEBRERO!F142+MARZO!F142+ABRIL!F142+MAYO!F142+JUNIO!F142+JULIO!F142+AGOSTO!F142+SEPTIEMBRE!F142+OCTUBRE!F142+NOVIEMBRE!F142+DICIEMBRE!F142</f>
        <v>68</v>
      </c>
      <c r="G142" s="114">
        <f>+ENERO!G142+FEBRERO!G142+MARZO!G142+ABRIL!G142+MAYO!G142+JUNIO!G142+JULIO!G142+AGOSTO!G142+SEPTIEMBRE!G142+OCTUBRE!G142+NOVIEMBRE!G142+DICIEMBRE!G142</f>
        <v>0</v>
      </c>
      <c r="H142" s="114">
        <f>+ENERO!H142+FEBRERO!H142+MARZO!H142+ABRIL!H142+MAYO!H142+JUNIO!H142+JULIO!H142+AGOSTO!H142+SEPTIEMBRE!H142+OCTUBRE!H142+NOVIEMBRE!H142+DICIEMBRE!H142</f>
        <v>0</v>
      </c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1479</v>
      </c>
      <c r="D143" s="114">
        <f>+ENERO!D143+FEBRERO!D143+MARZO!D143+ABRIL!D143+MAYO!D143+JUNIO!D143+JULIO!D143+AGOSTO!D143+SEPTIEMBRE!D143+OCTUBRE!D143+NOVIEMBRE!D143+DICIEMBRE!D143</f>
        <v>1477</v>
      </c>
      <c r="E143" s="114">
        <f>+ENERO!E143+FEBRERO!E143+MARZO!E143+ABRIL!E143+MAYO!E143+JUNIO!E143+JULIO!E143+AGOSTO!E143+SEPTIEMBRE!E143+OCTUBRE!E143+NOVIEMBRE!E143+DICIEMBRE!E143</f>
        <v>0</v>
      </c>
      <c r="F143" s="114">
        <f>+ENERO!F143+FEBRERO!F143+MARZO!F143+ABRIL!F143+MAYO!F143+JUNIO!F143+JULIO!F143+AGOSTO!F143+SEPTIEMBRE!F143+OCTUBRE!F143+NOVIEMBRE!F143+DICIEMBRE!F143</f>
        <v>2</v>
      </c>
      <c r="G143" s="114">
        <f>+ENERO!G143+FEBRERO!G143+MARZO!G143+ABRIL!G143+MAYO!G143+JUNIO!G143+JULIO!G143+AGOSTO!G143+SEPTIEMBRE!G143+OCTUBRE!G143+NOVIEMBRE!G143+DICIEMBRE!G143</f>
        <v>0</v>
      </c>
      <c r="H143" s="114">
        <f>+ENERO!H143+FEBRERO!H143+MARZO!H143+ABRIL!H143+MAYO!H143+JUNIO!H143+JULIO!H143+AGOSTO!H143+SEPTIEMBRE!H143+OCTUBRE!H143+NOVIEMBRE!H143+DICIEMBRE!H143</f>
        <v>0</v>
      </c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4">
        <f>+ENERO!D144+FEBRERO!D144+MARZO!D144+ABRIL!D144+MAYO!D144+JUNIO!D144+JULIO!D144+AGOSTO!D144+SEPTIEMBRE!D144+OCTUBRE!D144+NOVIEMBRE!D144+DICIEMBRE!D144</f>
        <v>0</v>
      </c>
      <c r="E144" s="114">
        <f>+ENERO!E144+FEBRERO!E144+MARZO!E144+ABRIL!E144+MAYO!E144+JUNIO!E144+JULIO!E144+AGOSTO!E144+SEPTIEMBRE!E144+OCTUBRE!E144+NOVIEMBRE!E144+DICIEMBRE!E144</f>
        <v>0</v>
      </c>
      <c r="F144" s="114">
        <f>+ENERO!F144+FEBRERO!F144+MARZO!F144+ABRIL!F144+MAYO!F144+JUNIO!F144+JULIO!F144+AGOSTO!F144+SEPTIEMBRE!F144+OCTUBRE!F144+NOVIEMBRE!F144+DICIEMBRE!F144</f>
        <v>0</v>
      </c>
      <c r="G144" s="114">
        <f>+ENERO!G144+FEBRERO!G144+MARZO!G144+ABRIL!G144+MAYO!G144+JUNIO!G144+JULIO!G144+AGOSTO!G144+SEPTIEMBRE!G144+OCTUBRE!G144+NOVIEMBRE!G144+DICIEMBRE!G144</f>
        <v>0</v>
      </c>
      <c r="H144" s="114">
        <f>+ENERO!H144+FEBRERO!H144+MARZO!H144+ABRIL!H144+MAYO!H144+JUNIO!H144+JULIO!H144+AGOSTO!H144+SEPTIEMBRE!H144+OCTUBRE!H144+NOVIEMBRE!H144+DICIEMBRE!H144</f>
        <v>0</v>
      </c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8</v>
      </c>
      <c r="D145" s="114">
        <f>+ENERO!D145+FEBRERO!D145+MARZO!D145+ABRIL!D145+MAYO!D145+JUNIO!D145+JULIO!D145+AGOSTO!D145+SEPTIEMBRE!D145+OCTUBRE!D145+NOVIEMBRE!D145+DICIEMBRE!D145</f>
        <v>2</v>
      </c>
      <c r="E145" s="114">
        <f>+ENERO!E145+FEBRERO!E145+MARZO!E145+ABRIL!E145+MAYO!E145+JUNIO!E145+JULIO!E145+AGOSTO!E145+SEPTIEMBRE!E145+OCTUBRE!E145+NOVIEMBRE!E145+DICIEMBRE!E145</f>
        <v>6</v>
      </c>
      <c r="F145" s="114">
        <f>+ENERO!F145+FEBRERO!F145+MARZO!F145+ABRIL!F145+MAYO!F145+JUNIO!F145+JULIO!F145+AGOSTO!F145+SEPTIEMBRE!F145+OCTUBRE!F145+NOVIEMBRE!F145+DICIEMBRE!F145</f>
        <v>0</v>
      </c>
      <c r="G145" s="114">
        <f>+ENERO!G145+FEBRERO!G145+MARZO!G145+ABRIL!G145+MAYO!G145+JUNIO!G145+JULIO!G145+AGOSTO!G145+SEPTIEMBRE!G145+OCTUBRE!G145+NOVIEMBRE!G145+DICIEMBRE!G145</f>
        <v>0</v>
      </c>
      <c r="H145" s="114">
        <f>+ENERO!H145+FEBRERO!H145+MARZO!H145+ABRIL!H145+MAYO!H145+JUNIO!H145+JULIO!H145+AGOSTO!H145+SEPTIEMBRE!H145+OCTUBRE!H145+NOVIEMBRE!H145+DICIEMBRE!H145</f>
        <v>0</v>
      </c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264</v>
      </c>
      <c r="C146" s="113">
        <f t="shared" ref="C146:C209" si="2">+SUM(D146:F146)</f>
        <v>5</v>
      </c>
      <c r="D146" s="114">
        <f>+ENERO!D146+FEBRERO!D146+MARZO!D146+ABRIL!D146+MAYO!D146+JUNIO!D146+JULIO!D146+AGOSTO!D146+SEPTIEMBRE!D146+OCTUBRE!D146+NOVIEMBRE!D146+DICIEMBRE!D146</f>
        <v>0</v>
      </c>
      <c r="E146" s="114">
        <f>+ENERO!E146+FEBRERO!E146+MARZO!E146+ABRIL!E146+MAYO!E146+JUNIO!E146+JULIO!E146+AGOSTO!E146+SEPTIEMBRE!E146+OCTUBRE!E146+NOVIEMBRE!E146+DICIEMBRE!E146</f>
        <v>0</v>
      </c>
      <c r="F146" s="114">
        <f>+ENERO!F146+FEBRERO!F146+MARZO!F146+ABRIL!F146+MAYO!F146+JUNIO!F146+JULIO!F146+AGOSTO!F146+SEPTIEMBRE!F146+OCTUBRE!F146+NOVIEMBRE!F146+DICIEMBRE!F146</f>
        <v>5</v>
      </c>
      <c r="G146" s="114">
        <f>+ENERO!G146+FEBRERO!G146+MARZO!G146+ABRIL!G146+MAYO!G146+JUNIO!G146+JULIO!G146+AGOSTO!G146+SEPTIEMBRE!G146+OCTUBRE!G146+NOVIEMBRE!G146+DICIEMBRE!G146</f>
        <v>0</v>
      </c>
      <c r="H146" s="114">
        <f>+ENERO!H146+FEBRERO!H146+MARZO!H146+ABRIL!H146+MAYO!H146+JUNIO!H146+JULIO!H146+AGOSTO!H146+SEPTIEMBRE!H146+OCTUBRE!H146+NOVIEMBRE!H146+DICIEMBRE!H146</f>
        <v>0</v>
      </c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266</v>
      </c>
      <c r="C147" s="113">
        <f t="shared" si="2"/>
        <v>23</v>
      </c>
      <c r="D147" s="114">
        <f>+ENERO!D147+FEBRERO!D147+MARZO!D147+ABRIL!D147+MAYO!D147+JUNIO!D147+JULIO!D147+AGOSTO!D147+SEPTIEMBRE!D147+OCTUBRE!D147+NOVIEMBRE!D147+DICIEMBRE!D147</f>
        <v>1</v>
      </c>
      <c r="E147" s="114">
        <f>+ENERO!E147+FEBRERO!E147+MARZO!E147+ABRIL!E147+MAYO!E147+JUNIO!E147+JULIO!E147+AGOSTO!E147+SEPTIEMBRE!E147+OCTUBRE!E147+NOVIEMBRE!E147+DICIEMBRE!E147</f>
        <v>2</v>
      </c>
      <c r="F147" s="114">
        <f>+ENERO!F147+FEBRERO!F147+MARZO!F147+ABRIL!F147+MAYO!F147+JUNIO!F147+JULIO!F147+AGOSTO!F147+SEPTIEMBRE!F147+OCTUBRE!F147+NOVIEMBRE!F147+DICIEMBRE!F147</f>
        <v>20</v>
      </c>
      <c r="G147" s="114">
        <f>+ENERO!G147+FEBRERO!G147+MARZO!G147+ABRIL!G147+MAYO!G147+JUNIO!G147+JULIO!G147+AGOSTO!G147+SEPTIEMBRE!G147+OCTUBRE!G147+NOVIEMBRE!G147+DICIEMBRE!G147</f>
        <v>0</v>
      </c>
      <c r="H147" s="114">
        <f>+ENERO!H147+FEBRERO!H147+MARZO!H147+ABRIL!H147+MAYO!H147+JUNIO!H147+JULIO!H147+AGOSTO!H147+SEPTIEMBRE!H147+OCTUBRE!H147+NOVIEMBRE!H147+DICIEMBRE!H147</f>
        <v>0</v>
      </c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264</v>
      </c>
      <c r="C148" s="113">
        <f t="shared" si="2"/>
        <v>0</v>
      </c>
      <c r="D148" s="114">
        <f>+ENERO!D148+FEBRERO!D148+MARZO!D148+ABRIL!D148+MAYO!D148+JUNIO!D148+JULIO!D148+AGOSTO!D148+SEPTIEMBRE!D148+OCTUBRE!D148+NOVIEMBRE!D148+DICIEMBRE!D148</f>
        <v>0</v>
      </c>
      <c r="E148" s="114">
        <f>+ENERO!E148+FEBRERO!E148+MARZO!E148+ABRIL!E148+MAYO!E148+JUNIO!E148+JULIO!E148+AGOSTO!E148+SEPTIEMBRE!E148+OCTUBRE!E148+NOVIEMBRE!E148+DICIEMBRE!E148</f>
        <v>0</v>
      </c>
      <c r="F148" s="114">
        <f>+ENERO!F148+FEBRERO!F148+MARZO!F148+ABRIL!F148+MAYO!F148+JUNIO!F148+JULIO!F148+AGOSTO!F148+SEPTIEMBRE!F148+OCTUBRE!F148+NOVIEMBRE!F148+DICIEMBRE!F148</f>
        <v>0</v>
      </c>
      <c r="G148" s="114">
        <f>+ENERO!G148+FEBRERO!G148+MARZO!G148+ABRIL!G148+MAYO!G148+JUNIO!G148+JULIO!G148+AGOSTO!G148+SEPTIEMBRE!G148+OCTUBRE!G148+NOVIEMBRE!G148+DICIEMBRE!G148</f>
        <v>0</v>
      </c>
      <c r="H148" s="114">
        <f>+ENERO!H148+FEBRERO!H148+MARZO!H148+ABRIL!H148+MAYO!H148+JUNIO!H148+JULIO!H148+AGOSTO!H148+SEPTIEMBRE!H148+OCTUBRE!H148+NOVIEMBRE!H148+DICIEMBRE!H148</f>
        <v>0</v>
      </c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266</v>
      </c>
      <c r="C149" s="113">
        <f t="shared" si="2"/>
        <v>7</v>
      </c>
      <c r="D149" s="114">
        <f>+ENERO!D149+FEBRERO!D149+MARZO!D149+ABRIL!D149+MAYO!D149+JUNIO!D149+JULIO!D149+AGOSTO!D149+SEPTIEMBRE!D149+OCTUBRE!D149+NOVIEMBRE!D149+DICIEMBRE!D149</f>
        <v>1</v>
      </c>
      <c r="E149" s="114">
        <f>+ENERO!E149+FEBRERO!E149+MARZO!E149+ABRIL!E149+MAYO!E149+JUNIO!E149+JULIO!E149+AGOSTO!E149+SEPTIEMBRE!E149+OCTUBRE!E149+NOVIEMBRE!E149+DICIEMBRE!E149</f>
        <v>6</v>
      </c>
      <c r="F149" s="114">
        <f>+ENERO!F149+FEBRERO!F149+MARZO!F149+ABRIL!F149+MAYO!F149+JUNIO!F149+JULIO!F149+AGOSTO!F149+SEPTIEMBRE!F149+OCTUBRE!F149+NOVIEMBRE!F149+DICIEMBRE!F149</f>
        <v>0</v>
      </c>
      <c r="G149" s="114">
        <f>+ENERO!G149+FEBRERO!G149+MARZO!G149+ABRIL!G149+MAYO!G149+JUNIO!G149+JULIO!G149+AGOSTO!G149+SEPTIEMBRE!G149+OCTUBRE!G149+NOVIEMBRE!G149+DICIEMBRE!G149</f>
        <v>0</v>
      </c>
      <c r="H149" s="114">
        <f>+ENERO!H149+FEBRERO!H149+MARZO!H149+ABRIL!H149+MAYO!H149+JUNIO!H149+JULIO!H149+AGOSTO!H149+SEPTIEMBRE!H149+OCTUBRE!H149+NOVIEMBRE!H149+DICIEMBRE!H149</f>
        <v>0</v>
      </c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4">
        <f>+ENERO!D150+FEBRERO!D150+MARZO!D150+ABRIL!D150+MAYO!D150+JUNIO!D150+JULIO!D150+AGOSTO!D150+SEPTIEMBRE!D150+OCTUBRE!D150+NOVIEMBRE!D150+DICIEMBRE!D150</f>
        <v>0</v>
      </c>
      <c r="E150" s="114">
        <f>+ENERO!E150+FEBRERO!E150+MARZO!E150+ABRIL!E150+MAYO!E150+JUNIO!E150+JULIO!E150+AGOSTO!E150+SEPTIEMBRE!E150+OCTUBRE!E150+NOVIEMBRE!E150+DICIEMBRE!E150</f>
        <v>0</v>
      </c>
      <c r="F150" s="114">
        <f>+ENERO!F150+FEBRERO!F150+MARZO!F150+ABRIL!F150+MAYO!F150+JUNIO!F150+JULIO!F150+AGOSTO!F150+SEPTIEMBRE!F150+OCTUBRE!F150+NOVIEMBRE!F150+DICIEMBRE!F150</f>
        <v>0</v>
      </c>
      <c r="G150" s="114">
        <f>+ENERO!G150+FEBRERO!G150+MARZO!G150+ABRIL!G150+MAYO!G150+JUNIO!G150+JULIO!G150+AGOSTO!G150+SEPTIEMBRE!G150+OCTUBRE!G150+NOVIEMBRE!G150+DICIEMBRE!G150</f>
        <v>0</v>
      </c>
      <c r="H150" s="114">
        <f>+ENERO!H150+FEBRERO!H150+MARZO!H150+ABRIL!H150+MAYO!H150+JUNIO!H150+JULIO!H150+AGOSTO!H150+SEPTIEMBRE!H150+OCTUBRE!H150+NOVIEMBRE!H150+DICIEMBRE!H150</f>
        <v>0</v>
      </c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4">
        <f>+ENERO!D151+FEBRERO!D151+MARZO!D151+ABRIL!D151+MAYO!D151+JUNIO!D151+JULIO!D151+AGOSTO!D151+SEPTIEMBRE!D151+OCTUBRE!D151+NOVIEMBRE!D151+DICIEMBRE!D151</f>
        <v>0</v>
      </c>
      <c r="E151" s="114">
        <f>+ENERO!E151+FEBRERO!E151+MARZO!E151+ABRIL!E151+MAYO!E151+JUNIO!E151+JULIO!E151+AGOSTO!E151+SEPTIEMBRE!E151+OCTUBRE!E151+NOVIEMBRE!E151+DICIEMBRE!E151</f>
        <v>0</v>
      </c>
      <c r="F151" s="114">
        <f>+ENERO!F151+FEBRERO!F151+MARZO!F151+ABRIL!F151+MAYO!F151+JUNIO!F151+JULIO!F151+AGOSTO!F151+SEPTIEMBRE!F151+OCTUBRE!F151+NOVIEMBRE!F151+DICIEMBRE!F151</f>
        <v>0</v>
      </c>
      <c r="G151" s="114">
        <f>+ENERO!G151+FEBRERO!G151+MARZO!G151+ABRIL!G151+MAYO!G151+JUNIO!G151+JULIO!G151+AGOSTO!G151+SEPTIEMBRE!G151+OCTUBRE!G151+NOVIEMBRE!G151+DICIEMBRE!G151</f>
        <v>0</v>
      </c>
      <c r="H151" s="114">
        <f>+ENERO!H151+FEBRERO!H151+MARZO!H151+ABRIL!H151+MAYO!H151+JUNIO!H151+JULIO!H151+AGOSTO!H151+SEPTIEMBRE!H151+OCTUBRE!H151+NOVIEMBRE!H151+DICIEMBRE!H151</f>
        <v>0</v>
      </c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4">
        <f>+ENERO!D152+FEBRERO!D152+MARZO!D152+ABRIL!D152+MAYO!D152+JUNIO!D152+JULIO!D152+AGOSTO!D152+SEPTIEMBRE!D152+OCTUBRE!D152+NOVIEMBRE!D152+DICIEMBRE!D152</f>
        <v>0</v>
      </c>
      <c r="E152" s="114">
        <f>+ENERO!E152+FEBRERO!E152+MARZO!E152+ABRIL!E152+MAYO!E152+JUNIO!E152+JULIO!E152+AGOSTO!E152+SEPTIEMBRE!E152+OCTUBRE!E152+NOVIEMBRE!E152+DICIEMBRE!E152</f>
        <v>0</v>
      </c>
      <c r="F152" s="114">
        <f>+ENERO!F152+FEBRERO!F152+MARZO!F152+ABRIL!F152+MAYO!F152+JUNIO!F152+JULIO!F152+AGOSTO!F152+SEPTIEMBRE!F152+OCTUBRE!F152+NOVIEMBRE!F152+DICIEMBRE!F152</f>
        <v>0</v>
      </c>
      <c r="G152" s="114">
        <f>+ENERO!G152+FEBRERO!G152+MARZO!G152+ABRIL!G152+MAYO!G152+JUNIO!G152+JULIO!G152+AGOSTO!G152+SEPTIEMBRE!G152+OCTUBRE!G152+NOVIEMBRE!G152+DICIEMBRE!G152</f>
        <v>0</v>
      </c>
      <c r="H152" s="114">
        <f>+ENERO!H152+FEBRERO!H152+MARZO!H152+ABRIL!H152+MAYO!H152+JUNIO!H152+JULIO!H152+AGOSTO!H152+SEPTIEMBRE!H152+OCTUBRE!H152+NOVIEMBRE!H152+DICIEMBRE!H152</f>
        <v>0</v>
      </c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139</v>
      </c>
      <c r="D153" s="114">
        <f>+ENERO!D153+FEBRERO!D153+MARZO!D153+ABRIL!D153+MAYO!D153+JUNIO!D153+JULIO!D153+AGOSTO!D153+SEPTIEMBRE!D153+OCTUBRE!D153+NOVIEMBRE!D153+DICIEMBRE!D153</f>
        <v>0</v>
      </c>
      <c r="E153" s="114">
        <f>+ENERO!E153+FEBRERO!E153+MARZO!E153+ABRIL!E153+MAYO!E153+JUNIO!E153+JULIO!E153+AGOSTO!E153+SEPTIEMBRE!E153+OCTUBRE!E153+NOVIEMBRE!E153+DICIEMBRE!E153</f>
        <v>139</v>
      </c>
      <c r="F153" s="114">
        <f>+ENERO!F153+FEBRERO!F153+MARZO!F153+ABRIL!F153+MAYO!F153+JUNIO!F153+JULIO!F153+AGOSTO!F153+SEPTIEMBRE!F153+OCTUBRE!F153+NOVIEMBRE!F153+DICIEMBRE!F153</f>
        <v>0</v>
      </c>
      <c r="G153" s="114">
        <f>+ENERO!G153+FEBRERO!G153+MARZO!G153+ABRIL!G153+MAYO!G153+JUNIO!G153+JULIO!G153+AGOSTO!G153+SEPTIEMBRE!G153+OCTUBRE!G153+NOVIEMBRE!G153+DICIEMBRE!G153</f>
        <v>0</v>
      </c>
      <c r="H153" s="114">
        <f>+ENERO!H153+FEBRERO!H153+MARZO!H153+ABRIL!H153+MAYO!H153+JUNIO!H153+JULIO!H153+AGOSTO!H153+SEPTIEMBRE!H153+OCTUBRE!H153+NOVIEMBRE!H153+DICIEMBRE!H153</f>
        <v>0</v>
      </c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4">
        <f>+ENERO!D154+FEBRERO!D154+MARZO!D154+ABRIL!D154+MAYO!D154+JUNIO!D154+JULIO!D154+AGOSTO!D154+SEPTIEMBRE!D154+OCTUBRE!D154+NOVIEMBRE!D154+DICIEMBRE!D154</f>
        <v>0</v>
      </c>
      <c r="E154" s="114">
        <f>+ENERO!E154+FEBRERO!E154+MARZO!E154+ABRIL!E154+MAYO!E154+JUNIO!E154+JULIO!E154+AGOSTO!E154+SEPTIEMBRE!E154+OCTUBRE!E154+NOVIEMBRE!E154+DICIEMBRE!E154</f>
        <v>0</v>
      </c>
      <c r="F154" s="114">
        <f>+ENERO!F154+FEBRERO!F154+MARZO!F154+ABRIL!F154+MAYO!F154+JUNIO!F154+JULIO!F154+AGOSTO!F154+SEPTIEMBRE!F154+OCTUBRE!F154+NOVIEMBRE!F154+DICIEMBRE!F154</f>
        <v>0</v>
      </c>
      <c r="G154" s="114">
        <f>+ENERO!G154+FEBRERO!G154+MARZO!G154+ABRIL!G154+MAYO!G154+JUNIO!G154+JULIO!G154+AGOSTO!G154+SEPTIEMBRE!G154+OCTUBRE!G154+NOVIEMBRE!G154+DICIEMBRE!G154</f>
        <v>0</v>
      </c>
      <c r="H154" s="114">
        <f>+ENERO!H154+FEBRERO!H154+MARZO!H154+ABRIL!H154+MAYO!H154+JUNIO!H154+JULIO!H154+AGOSTO!H154+SEPTIEMBRE!H154+OCTUBRE!H154+NOVIEMBRE!H154+DICIEMBRE!H154</f>
        <v>0</v>
      </c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48</v>
      </c>
      <c r="D155" s="114">
        <f>+ENERO!D155+FEBRERO!D155+MARZO!D155+ABRIL!D155+MAYO!D155+JUNIO!D155+JULIO!D155+AGOSTO!D155+SEPTIEMBRE!D155+OCTUBRE!D155+NOVIEMBRE!D155+DICIEMBRE!D155</f>
        <v>4</v>
      </c>
      <c r="E155" s="114">
        <f>+ENERO!E155+FEBRERO!E155+MARZO!E155+ABRIL!E155+MAYO!E155+JUNIO!E155+JULIO!E155+AGOSTO!E155+SEPTIEMBRE!E155+OCTUBRE!E155+NOVIEMBRE!E155+DICIEMBRE!E155</f>
        <v>21</v>
      </c>
      <c r="F155" s="114">
        <f>+ENERO!F155+FEBRERO!F155+MARZO!F155+ABRIL!F155+MAYO!F155+JUNIO!F155+JULIO!F155+AGOSTO!F155+SEPTIEMBRE!F155+OCTUBRE!F155+NOVIEMBRE!F155+DICIEMBRE!F155</f>
        <v>23</v>
      </c>
      <c r="G155" s="114">
        <f>+ENERO!G155+FEBRERO!G155+MARZO!G155+ABRIL!G155+MAYO!G155+JUNIO!G155+JULIO!G155+AGOSTO!G155+SEPTIEMBRE!G155+OCTUBRE!G155+NOVIEMBRE!G155+DICIEMBRE!G155</f>
        <v>0</v>
      </c>
      <c r="H155" s="114">
        <f>+ENERO!H155+FEBRERO!H155+MARZO!H155+ABRIL!H155+MAYO!H155+JUNIO!H155+JULIO!H155+AGOSTO!H155+SEPTIEMBRE!H155+OCTUBRE!H155+NOVIEMBRE!H155+DICIEMBRE!H155</f>
        <v>0</v>
      </c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47</v>
      </c>
      <c r="D156" s="114">
        <f>+ENERO!D156+FEBRERO!D156+MARZO!D156+ABRIL!D156+MAYO!D156+JUNIO!D156+JULIO!D156+AGOSTO!D156+SEPTIEMBRE!D156+OCTUBRE!D156+NOVIEMBRE!D156+DICIEMBRE!D156</f>
        <v>0</v>
      </c>
      <c r="E156" s="114">
        <f>+ENERO!E156+FEBRERO!E156+MARZO!E156+ABRIL!E156+MAYO!E156+JUNIO!E156+JULIO!E156+AGOSTO!E156+SEPTIEMBRE!E156+OCTUBRE!E156+NOVIEMBRE!E156+DICIEMBRE!E156</f>
        <v>23</v>
      </c>
      <c r="F156" s="114">
        <f>+ENERO!F156+FEBRERO!F156+MARZO!F156+ABRIL!F156+MAYO!F156+JUNIO!F156+JULIO!F156+AGOSTO!F156+SEPTIEMBRE!F156+OCTUBRE!F156+NOVIEMBRE!F156+DICIEMBRE!F156</f>
        <v>24</v>
      </c>
      <c r="G156" s="114">
        <f>+ENERO!G156+FEBRERO!G156+MARZO!G156+ABRIL!G156+MAYO!G156+JUNIO!G156+JULIO!G156+AGOSTO!G156+SEPTIEMBRE!G156+OCTUBRE!G156+NOVIEMBRE!G156+DICIEMBRE!G156</f>
        <v>0</v>
      </c>
      <c r="H156" s="114">
        <f>+ENERO!H156+FEBRERO!H156+MARZO!H156+ABRIL!H156+MAYO!H156+JUNIO!H156+JULIO!H156+AGOSTO!H156+SEPTIEMBRE!H156+OCTUBRE!H156+NOVIEMBRE!H156+DICIEMBRE!H156</f>
        <v>0</v>
      </c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4">
        <f>+ENERO!D157+FEBRERO!D157+MARZO!D157+ABRIL!D157+MAYO!D157+JUNIO!D157+JULIO!D157+AGOSTO!D157+SEPTIEMBRE!D157+OCTUBRE!D157+NOVIEMBRE!D157+DICIEMBRE!D157</f>
        <v>0</v>
      </c>
      <c r="E157" s="114">
        <f>+ENERO!E157+FEBRERO!E157+MARZO!E157+ABRIL!E157+MAYO!E157+JUNIO!E157+JULIO!E157+AGOSTO!E157+SEPTIEMBRE!E157+OCTUBRE!E157+NOVIEMBRE!E157+DICIEMBRE!E157</f>
        <v>0</v>
      </c>
      <c r="F157" s="114">
        <f>+ENERO!F157+FEBRERO!F157+MARZO!F157+ABRIL!F157+MAYO!F157+JUNIO!F157+JULIO!F157+AGOSTO!F157+SEPTIEMBRE!F157+OCTUBRE!F157+NOVIEMBRE!F157+DICIEMBRE!F157</f>
        <v>0</v>
      </c>
      <c r="G157" s="114">
        <f>+ENERO!G157+FEBRERO!G157+MARZO!G157+ABRIL!G157+MAYO!G157+JUNIO!G157+JULIO!G157+AGOSTO!G157+SEPTIEMBRE!G157+OCTUBRE!G157+NOVIEMBRE!G157+DICIEMBRE!G157</f>
        <v>0</v>
      </c>
      <c r="H157" s="114">
        <f>+ENERO!H157+FEBRERO!H157+MARZO!H157+ABRIL!H157+MAYO!H157+JUNIO!H157+JULIO!H157+AGOSTO!H157+SEPTIEMBRE!H157+OCTUBRE!H157+NOVIEMBRE!H157+DICIEMBRE!H157</f>
        <v>0</v>
      </c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3</v>
      </c>
      <c r="D158" s="114">
        <f>+ENERO!D158+FEBRERO!D158+MARZO!D158+ABRIL!D158+MAYO!D158+JUNIO!D158+JULIO!D158+AGOSTO!D158+SEPTIEMBRE!D158+OCTUBRE!D158+NOVIEMBRE!D158+DICIEMBRE!D158</f>
        <v>0</v>
      </c>
      <c r="E158" s="114">
        <f>+ENERO!E158+FEBRERO!E158+MARZO!E158+ABRIL!E158+MAYO!E158+JUNIO!E158+JULIO!E158+AGOSTO!E158+SEPTIEMBRE!E158+OCTUBRE!E158+NOVIEMBRE!E158+DICIEMBRE!E158</f>
        <v>3</v>
      </c>
      <c r="F158" s="114">
        <f>+ENERO!F158+FEBRERO!F158+MARZO!F158+ABRIL!F158+MAYO!F158+JUNIO!F158+JULIO!F158+AGOSTO!F158+SEPTIEMBRE!F158+OCTUBRE!F158+NOVIEMBRE!F158+DICIEMBRE!F158</f>
        <v>0</v>
      </c>
      <c r="G158" s="114">
        <f>+ENERO!G158+FEBRERO!G158+MARZO!G158+ABRIL!G158+MAYO!G158+JUNIO!G158+JULIO!G158+AGOSTO!G158+SEPTIEMBRE!G158+OCTUBRE!G158+NOVIEMBRE!G158+DICIEMBRE!G158</f>
        <v>0</v>
      </c>
      <c r="H158" s="114">
        <f>+ENERO!H158+FEBRERO!H158+MARZO!H158+ABRIL!H158+MAYO!H158+JUNIO!H158+JULIO!H158+AGOSTO!H158+SEPTIEMBRE!H158+OCTUBRE!H158+NOVIEMBRE!H158+DICIEMBRE!H158</f>
        <v>0</v>
      </c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45</v>
      </c>
      <c r="D159" s="114">
        <f>+ENERO!D159+FEBRERO!D159+MARZO!D159+ABRIL!D159+MAYO!D159+JUNIO!D159+JULIO!D159+AGOSTO!D159+SEPTIEMBRE!D159+OCTUBRE!D159+NOVIEMBRE!D159+DICIEMBRE!D159</f>
        <v>0</v>
      </c>
      <c r="E159" s="114">
        <f>+ENERO!E159+FEBRERO!E159+MARZO!E159+ABRIL!E159+MAYO!E159+JUNIO!E159+JULIO!E159+AGOSTO!E159+SEPTIEMBRE!E159+OCTUBRE!E159+NOVIEMBRE!E159+DICIEMBRE!E159</f>
        <v>45</v>
      </c>
      <c r="F159" s="114">
        <f>+ENERO!F159+FEBRERO!F159+MARZO!F159+ABRIL!F159+MAYO!F159+JUNIO!F159+JULIO!F159+AGOSTO!F159+SEPTIEMBRE!F159+OCTUBRE!F159+NOVIEMBRE!F159+DICIEMBRE!F159</f>
        <v>0</v>
      </c>
      <c r="G159" s="114">
        <f>+ENERO!G159+FEBRERO!G159+MARZO!G159+ABRIL!G159+MAYO!G159+JUNIO!G159+JULIO!G159+AGOSTO!G159+SEPTIEMBRE!G159+OCTUBRE!G159+NOVIEMBRE!G159+DICIEMBRE!G159</f>
        <v>0</v>
      </c>
      <c r="H159" s="114">
        <f>+ENERO!H159+FEBRERO!H159+MARZO!H159+ABRIL!H159+MAYO!H159+JUNIO!H159+JULIO!H159+AGOSTO!H159+SEPTIEMBRE!H159+OCTUBRE!H159+NOVIEMBRE!H159+DICIEMBRE!H159</f>
        <v>0</v>
      </c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110</v>
      </c>
      <c r="D160" s="114">
        <f>+ENERO!D160+FEBRERO!D160+MARZO!D160+ABRIL!D160+MAYO!D160+JUNIO!D160+JULIO!D160+AGOSTO!D160+SEPTIEMBRE!D160+OCTUBRE!D160+NOVIEMBRE!D160+DICIEMBRE!D160</f>
        <v>11</v>
      </c>
      <c r="E160" s="114">
        <f>+ENERO!E160+FEBRERO!E160+MARZO!E160+ABRIL!E160+MAYO!E160+JUNIO!E160+JULIO!E160+AGOSTO!E160+SEPTIEMBRE!E160+OCTUBRE!E160+NOVIEMBRE!E160+DICIEMBRE!E160</f>
        <v>99</v>
      </c>
      <c r="F160" s="114">
        <f>+ENERO!F160+FEBRERO!F160+MARZO!F160+ABRIL!F160+MAYO!F160+JUNIO!F160+JULIO!F160+AGOSTO!F160+SEPTIEMBRE!F160+OCTUBRE!F160+NOVIEMBRE!F160+DICIEMBRE!F160</f>
        <v>0</v>
      </c>
      <c r="G160" s="114">
        <f>+ENERO!G160+FEBRERO!G160+MARZO!G160+ABRIL!G160+MAYO!G160+JUNIO!G160+JULIO!G160+AGOSTO!G160+SEPTIEMBRE!G160+OCTUBRE!G160+NOVIEMBRE!G160+DICIEMBRE!G160</f>
        <v>0</v>
      </c>
      <c r="H160" s="114">
        <f>+ENERO!H160+FEBRERO!H160+MARZO!H160+ABRIL!H160+MAYO!H160+JUNIO!H160+JULIO!H160+AGOSTO!H160+SEPTIEMBRE!H160+OCTUBRE!H160+NOVIEMBRE!H160+DICIEMBRE!H160</f>
        <v>0</v>
      </c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6</v>
      </c>
      <c r="D161" s="114">
        <f>+ENERO!D161+FEBRERO!D161+MARZO!D161+ABRIL!D161+MAYO!D161+JUNIO!D161+JULIO!D161+AGOSTO!D161+SEPTIEMBRE!D161+OCTUBRE!D161+NOVIEMBRE!D161+DICIEMBRE!D161</f>
        <v>0</v>
      </c>
      <c r="E161" s="114">
        <f>+ENERO!E161+FEBRERO!E161+MARZO!E161+ABRIL!E161+MAYO!E161+JUNIO!E161+JULIO!E161+AGOSTO!E161+SEPTIEMBRE!E161+OCTUBRE!E161+NOVIEMBRE!E161+DICIEMBRE!E161</f>
        <v>6</v>
      </c>
      <c r="F161" s="114">
        <f>+ENERO!F161+FEBRERO!F161+MARZO!F161+ABRIL!F161+MAYO!F161+JUNIO!F161+JULIO!F161+AGOSTO!F161+SEPTIEMBRE!F161+OCTUBRE!F161+NOVIEMBRE!F161+DICIEMBRE!F161</f>
        <v>0</v>
      </c>
      <c r="G161" s="114">
        <f>+ENERO!G161+FEBRERO!G161+MARZO!G161+ABRIL!G161+MAYO!G161+JUNIO!G161+JULIO!G161+AGOSTO!G161+SEPTIEMBRE!G161+OCTUBRE!G161+NOVIEMBRE!G161+DICIEMBRE!G161</f>
        <v>0</v>
      </c>
      <c r="H161" s="114">
        <f>+ENERO!H161+FEBRERO!H161+MARZO!H161+ABRIL!H161+MAYO!H161+JUNIO!H161+JULIO!H161+AGOSTO!H161+SEPTIEMBRE!H161+OCTUBRE!H161+NOVIEMBRE!H161+DICIEMBRE!H161</f>
        <v>0</v>
      </c>
      <c r="I161" s="65"/>
      <c r="J161" s="12"/>
      <c r="K161" s="12"/>
      <c r="N161" s="10"/>
      <c r="O161" s="13"/>
      <c r="Q161" s="12"/>
    </row>
    <row r="162" spans="1:17" ht="23.25" x14ac:dyDescent="0.2">
      <c r="A162" s="47" t="s">
        <v>289</v>
      </c>
      <c r="B162" s="48" t="s">
        <v>290</v>
      </c>
      <c r="C162" s="128">
        <f t="shared" si="2"/>
        <v>43</v>
      </c>
      <c r="D162" s="114">
        <f>+ENERO!D162+FEBRERO!D162+MARZO!D162+ABRIL!D162+MAYO!D162+JUNIO!D162+JULIO!D162+AGOSTO!D162+SEPTIEMBRE!D162+OCTUBRE!D162+NOVIEMBRE!D162+DICIEMBRE!D162</f>
        <v>1</v>
      </c>
      <c r="E162" s="114">
        <f>+ENERO!E162+FEBRERO!E162+MARZO!E162+ABRIL!E162+MAYO!E162+JUNIO!E162+JULIO!E162+AGOSTO!E162+SEPTIEMBRE!E162+OCTUBRE!E162+NOVIEMBRE!E162+DICIEMBRE!E162</f>
        <v>42</v>
      </c>
      <c r="F162" s="114">
        <f>+ENERO!F162+FEBRERO!F162+MARZO!F162+ABRIL!F162+MAYO!F162+JUNIO!F162+JULIO!F162+AGOSTO!F162+SEPTIEMBRE!F162+OCTUBRE!F162+NOVIEMBRE!F162+DICIEMBRE!F162</f>
        <v>0</v>
      </c>
      <c r="G162" s="114">
        <f>+ENERO!G162+FEBRERO!G162+MARZO!G162+ABRIL!G162+MAYO!G162+JUNIO!G162+JULIO!G162+AGOSTO!G162+SEPTIEMBRE!G162+OCTUBRE!G162+NOVIEMBRE!G162+DICIEMBRE!G162</f>
        <v>0</v>
      </c>
      <c r="H162" s="114">
        <f>+ENERO!H162+FEBRERO!H162+MARZO!H162+ABRIL!H162+MAYO!H162+JUNIO!H162+JULIO!H162+AGOSTO!H162+SEPTIEMBRE!H162+OCTUBRE!H162+NOVIEMBRE!H162+DICIEMBRE!H162</f>
        <v>0</v>
      </c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14">
        <f>+ENERO!D163+FEBRERO!D163+MARZO!D163+ABRIL!D163+MAYO!D163+JUNIO!D163+JULIO!D163+AGOSTO!D163+SEPTIEMBRE!D163+OCTUBRE!D163+NOVIEMBRE!D163+DICIEMBRE!D163</f>
        <v>0</v>
      </c>
      <c r="E163" s="114">
        <f>+ENERO!E163+FEBRERO!E163+MARZO!E163+ABRIL!E163+MAYO!E163+JUNIO!E163+JULIO!E163+AGOSTO!E163+SEPTIEMBRE!E163+OCTUBRE!E163+NOVIEMBRE!E163+DICIEMBRE!E163</f>
        <v>0</v>
      </c>
      <c r="F163" s="114">
        <f>+ENERO!F163+FEBRERO!F163+MARZO!F163+ABRIL!F163+MAYO!F163+JUNIO!F163+JULIO!F163+AGOSTO!F163+SEPTIEMBRE!F163+OCTUBRE!F163+NOVIEMBRE!F163+DICIEMBRE!F163</f>
        <v>0</v>
      </c>
      <c r="G163" s="114">
        <f>+ENERO!G163+FEBRERO!G163+MARZO!G163+ABRIL!G163+MAYO!G163+JUNIO!G163+JULIO!G163+AGOSTO!G163+SEPTIEMBRE!G163+OCTUBRE!G163+NOVIEMBRE!G163+DICIEMBRE!G163</f>
        <v>0</v>
      </c>
      <c r="H163" s="114">
        <f>+ENERO!H163+FEBRERO!H163+MARZO!H163+ABRIL!H163+MAYO!H163+JUNIO!H163+JULIO!H163+AGOSTO!H163+SEPTIEMBRE!H163+OCTUBRE!H163+NOVIEMBRE!H163+DICIEMBRE!H163</f>
        <v>0</v>
      </c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12</v>
      </c>
      <c r="D164" s="114">
        <f>+ENERO!D164+FEBRERO!D164+MARZO!D164+ABRIL!D164+MAYO!D164+JUNIO!D164+JULIO!D164+AGOSTO!D164+SEPTIEMBRE!D164+OCTUBRE!D164+NOVIEMBRE!D164+DICIEMBRE!D164</f>
        <v>8</v>
      </c>
      <c r="E164" s="114">
        <f>+ENERO!E164+FEBRERO!E164+MARZO!E164+ABRIL!E164+MAYO!E164+JUNIO!E164+JULIO!E164+AGOSTO!E164+SEPTIEMBRE!E164+OCTUBRE!E164+NOVIEMBRE!E164+DICIEMBRE!E164</f>
        <v>4</v>
      </c>
      <c r="F164" s="114">
        <f>+ENERO!F164+FEBRERO!F164+MARZO!F164+ABRIL!F164+MAYO!F164+JUNIO!F164+JULIO!F164+AGOSTO!F164+SEPTIEMBRE!F164+OCTUBRE!F164+NOVIEMBRE!F164+DICIEMBRE!F164</f>
        <v>0</v>
      </c>
      <c r="G164" s="114">
        <f>+ENERO!G164+FEBRERO!G164+MARZO!G164+ABRIL!G164+MAYO!G164+JUNIO!G164+JULIO!G164+AGOSTO!G164+SEPTIEMBRE!G164+OCTUBRE!G164+NOVIEMBRE!G164+DICIEMBRE!G164</f>
        <v>0</v>
      </c>
      <c r="H164" s="114">
        <f>+ENERO!H164+FEBRERO!H164+MARZO!H164+ABRIL!H164+MAYO!H164+JUNIO!H164+JULIO!H164+AGOSTO!H164+SEPTIEMBRE!H164+OCTUBRE!H164+NOVIEMBRE!H164+DICIEMBRE!H164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14">
        <f>+ENERO!D165+FEBRERO!D165+MARZO!D165+ABRIL!D165+MAYO!D165+JUNIO!D165+JULIO!D165+AGOSTO!D165+SEPTIEMBRE!D165+OCTUBRE!D165+NOVIEMBRE!D165+DICIEMBRE!D165</f>
        <v>0</v>
      </c>
      <c r="E165" s="114">
        <f>+ENERO!E165+FEBRERO!E165+MARZO!E165+ABRIL!E165+MAYO!E165+JUNIO!E165+JULIO!E165+AGOSTO!E165+SEPTIEMBRE!E165+OCTUBRE!E165+NOVIEMBRE!E165+DICIEMBRE!E165</f>
        <v>0</v>
      </c>
      <c r="F165" s="114">
        <f>+ENERO!F165+FEBRERO!F165+MARZO!F165+ABRIL!F165+MAYO!F165+JUNIO!F165+JULIO!F165+AGOSTO!F165+SEPTIEMBRE!F165+OCTUBRE!F165+NOVIEMBRE!F165+DICIEMBRE!F165</f>
        <v>0</v>
      </c>
      <c r="G165" s="114">
        <f>+ENERO!G165+FEBRERO!G165+MARZO!G165+ABRIL!G165+MAYO!G165+JUNIO!G165+JULIO!G165+AGOSTO!G165+SEPTIEMBRE!G165+OCTUBRE!G165+NOVIEMBRE!G165+DICIEMBRE!G165</f>
        <v>0</v>
      </c>
      <c r="H165" s="114">
        <f>+ENERO!H165+FEBRERO!H165+MARZO!H165+ABRIL!H165+MAYO!H165+JUNIO!H165+JULIO!H165+AGOSTO!H165+SEPTIEMBRE!H165+OCTUBRE!H165+NOVIEMBRE!H165+DICIEMBRE!H165</f>
        <v>0</v>
      </c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1</v>
      </c>
      <c r="D166" s="114">
        <f>+ENERO!D166+FEBRERO!D166+MARZO!D166+ABRIL!D166+MAYO!D166+JUNIO!D166+JULIO!D166+AGOSTO!D166+SEPTIEMBRE!D166+OCTUBRE!D166+NOVIEMBRE!D166+DICIEMBRE!D166</f>
        <v>1</v>
      </c>
      <c r="E166" s="114">
        <f>+ENERO!E166+FEBRERO!E166+MARZO!E166+ABRIL!E166+MAYO!E166+JUNIO!E166+JULIO!E166+AGOSTO!E166+SEPTIEMBRE!E166+OCTUBRE!E166+NOVIEMBRE!E166+DICIEMBRE!E166</f>
        <v>0</v>
      </c>
      <c r="F166" s="114">
        <f>+ENERO!F166+FEBRERO!F166+MARZO!F166+ABRIL!F166+MAYO!F166+JUNIO!F166+JULIO!F166+AGOSTO!F166+SEPTIEMBRE!F166+OCTUBRE!F166+NOVIEMBRE!F166+DICIEMBRE!F166</f>
        <v>0</v>
      </c>
      <c r="G166" s="114">
        <f>+ENERO!G166+FEBRERO!G166+MARZO!G166+ABRIL!G166+MAYO!G166+JUNIO!G166+JULIO!G166+AGOSTO!G166+SEPTIEMBRE!G166+OCTUBRE!G166+NOVIEMBRE!G166+DICIEMBRE!G166</f>
        <v>0</v>
      </c>
      <c r="H166" s="114">
        <f>+ENERO!H166+FEBRERO!H166+MARZO!H166+ABRIL!H166+MAYO!H166+JUNIO!H166+JULIO!H166+AGOSTO!H166+SEPTIEMBRE!H166+OCTUBRE!H166+NOVIEMBRE!H166+DICIEMBRE!H166</f>
        <v>0</v>
      </c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>
        <f>+ENERO!D167+FEBRERO!D167+MARZO!D167+ABRIL!D167+MAYO!D167+JUNIO!D167+JULIO!D167+AGOSTO!D167+SEPTIEMBRE!D167+OCTUBRE!D167+NOVIEMBRE!D167+DICIEMBRE!D167</f>
        <v>0</v>
      </c>
      <c r="E167" s="114">
        <f>+ENERO!E167+FEBRERO!E167+MARZO!E167+ABRIL!E167+MAYO!E167+JUNIO!E167+JULIO!E167+AGOSTO!E167+SEPTIEMBRE!E167+OCTUBRE!E167+NOVIEMBRE!E167+DICIEMBRE!E167</f>
        <v>0</v>
      </c>
      <c r="F167" s="114">
        <f>+ENERO!F167+FEBRERO!F167+MARZO!F167+ABRIL!F167+MAYO!F167+JUNIO!F167+JULIO!F167+AGOSTO!F167+SEPTIEMBRE!F167+OCTUBRE!F167+NOVIEMBRE!F167+DICIEMBRE!F167</f>
        <v>0</v>
      </c>
      <c r="G167" s="114">
        <f>+ENERO!G167+FEBRERO!G167+MARZO!G167+ABRIL!G167+MAYO!G167+JUNIO!G167+JULIO!G167+AGOSTO!G167+SEPTIEMBRE!G167+OCTUBRE!G167+NOVIEMBRE!G167+DICIEMBRE!G167</f>
        <v>0</v>
      </c>
      <c r="H167" s="114">
        <f>+ENERO!H167+FEBRERO!H167+MARZO!H167+ABRIL!H167+MAYO!H167+JUNIO!H167+JULIO!H167+AGOSTO!H167+SEPTIEMBRE!H167+OCTUBRE!H167+NOVIEMBRE!H167+DICIEMBRE!H167</f>
        <v>0</v>
      </c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>
        <f>+ENERO!D168+FEBRERO!D168+MARZO!D168+ABRIL!D168+MAYO!D168+JUNIO!D168+JULIO!D168+AGOSTO!D168+SEPTIEMBRE!D168+OCTUBRE!D168+NOVIEMBRE!D168+DICIEMBRE!D168</f>
        <v>0</v>
      </c>
      <c r="E168" s="114">
        <f>+ENERO!E168+FEBRERO!E168+MARZO!E168+ABRIL!E168+MAYO!E168+JUNIO!E168+JULIO!E168+AGOSTO!E168+SEPTIEMBRE!E168+OCTUBRE!E168+NOVIEMBRE!E168+DICIEMBRE!E168</f>
        <v>0</v>
      </c>
      <c r="F168" s="114">
        <f>+ENERO!F168+FEBRERO!F168+MARZO!F168+ABRIL!F168+MAYO!F168+JUNIO!F168+JULIO!F168+AGOSTO!F168+SEPTIEMBRE!F168+OCTUBRE!F168+NOVIEMBRE!F168+DICIEMBRE!F168</f>
        <v>0</v>
      </c>
      <c r="G168" s="114">
        <f>+ENERO!G168+FEBRERO!G168+MARZO!G168+ABRIL!G168+MAYO!G168+JUNIO!G168+JULIO!G168+AGOSTO!G168+SEPTIEMBRE!G168+OCTUBRE!G168+NOVIEMBRE!G168+DICIEMBRE!G168</f>
        <v>0</v>
      </c>
      <c r="H168" s="114">
        <f>+ENERO!H168+FEBRERO!H168+MARZO!H168+ABRIL!H168+MAYO!H168+JUNIO!H168+JULIO!H168+AGOSTO!H168+SEPTIEMBRE!H168+OCTUBRE!H168+NOVIEMBRE!H168+DICIEMBRE!H168</f>
        <v>0</v>
      </c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11</v>
      </c>
      <c r="D169" s="114">
        <f>+ENERO!D169+FEBRERO!D169+MARZO!D169+ABRIL!D169+MAYO!D169+JUNIO!D169+JULIO!D169+AGOSTO!D169+SEPTIEMBRE!D169+OCTUBRE!D169+NOVIEMBRE!D169+DICIEMBRE!D169</f>
        <v>7</v>
      </c>
      <c r="E169" s="114">
        <f>+ENERO!E169+FEBRERO!E169+MARZO!E169+ABRIL!E169+MAYO!E169+JUNIO!E169+JULIO!E169+AGOSTO!E169+SEPTIEMBRE!E169+OCTUBRE!E169+NOVIEMBRE!E169+DICIEMBRE!E169</f>
        <v>4</v>
      </c>
      <c r="F169" s="114">
        <f>+ENERO!F169+FEBRERO!F169+MARZO!F169+ABRIL!F169+MAYO!F169+JUNIO!F169+JULIO!F169+AGOSTO!F169+SEPTIEMBRE!F169+OCTUBRE!F169+NOVIEMBRE!F169+DICIEMBRE!F169</f>
        <v>0</v>
      </c>
      <c r="G169" s="114">
        <f>+ENERO!G169+FEBRERO!G169+MARZO!G169+ABRIL!G169+MAYO!G169+JUNIO!G169+JULIO!G169+AGOSTO!G169+SEPTIEMBRE!G169+OCTUBRE!G169+NOVIEMBRE!G169+DICIEMBRE!G169</f>
        <v>0</v>
      </c>
      <c r="H169" s="114">
        <f>+ENERO!H169+FEBRERO!H169+MARZO!H169+ABRIL!H169+MAYO!H169+JUNIO!H169+JULIO!H169+AGOSTO!H169+SEPTIEMBRE!H169+OCTUBRE!H169+NOVIEMBRE!H169+DICIEMBRE!H169</f>
        <v>0</v>
      </c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>
        <f>+ENERO!D170+FEBRERO!D170+MARZO!D170+ABRIL!D170+MAYO!D170+JUNIO!D170+JULIO!D170+AGOSTO!D170+SEPTIEMBRE!D170+OCTUBRE!D170+NOVIEMBRE!D170+DICIEMBRE!D170</f>
        <v>0</v>
      </c>
      <c r="E170" s="114">
        <f>+ENERO!E170+FEBRERO!E170+MARZO!E170+ABRIL!E170+MAYO!E170+JUNIO!E170+JULIO!E170+AGOSTO!E170+SEPTIEMBRE!E170+OCTUBRE!E170+NOVIEMBRE!E170+DICIEMBRE!E170</f>
        <v>0</v>
      </c>
      <c r="F170" s="114">
        <f>+ENERO!F170+FEBRERO!F170+MARZO!F170+ABRIL!F170+MAYO!F170+JUNIO!F170+JULIO!F170+AGOSTO!F170+SEPTIEMBRE!F170+OCTUBRE!F170+NOVIEMBRE!F170+DICIEMBRE!F170</f>
        <v>0</v>
      </c>
      <c r="G170" s="114">
        <f>+ENERO!G170+FEBRERO!G170+MARZO!G170+ABRIL!G170+MAYO!G170+JUNIO!G170+JULIO!G170+AGOSTO!G170+SEPTIEMBRE!G170+OCTUBRE!G170+NOVIEMBRE!G170+DICIEMBRE!G170</f>
        <v>0</v>
      </c>
      <c r="H170" s="114">
        <f>+ENERO!H170+FEBRERO!H170+MARZO!H170+ABRIL!H170+MAYO!H170+JUNIO!H170+JULIO!H170+AGOSTO!H170+SEPTIEMBRE!H170+OCTUBRE!H170+NOVIEMBRE!H170+DICIEMBRE!H170</f>
        <v>0</v>
      </c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>
        <f>+ENERO!D171+FEBRERO!D171+MARZO!D171+ABRIL!D171+MAYO!D171+JUNIO!D171+JULIO!D171+AGOSTO!D171+SEPTIEMBRE!D171+OCTUBRE!D171+NOVIEMBRE!D171+DICIEMBRE!D171</f>
        <v>0</v>
      </c>
      <c r="E171" s="114">
        <f>+ENERO!E171+FEBRERO!E171+MARZO!E171+ABRIL!E171+MAYO!E171+JUNIO!E171+JULIO!E171+AGOSTO!E171+SEPTIEMBRE!E171+OCTUBRE!E171+NOVIEMBRE!E171+DICIEMBRE!E171</f>
        <v>0</v>
      </c>
      <c r="F171" s="114">
        <f>+ENERO!F171+FEBRERO!F171+MARZO!F171+ABRIL!F171+MAYO!F171+JUNIO!F171+JULIO!F171+AGOSTO!F171+SEPTIEMBRE!F171+OCTUBRE!F171+NOVIEMBRE!F171+DICIEMBRE!F171</f>
        <v>0</v>
      </c>
      <c r="G171" s="114">
        <f>+ENERO!G171+FEBRERO!G171+MARZO!G171+ABRIL!G171+MAYO!G171+JUNIO!G171+JULIO!G171+AGOSTO!G171+SEPTIEMBRE!G171+OCTUBRE!G171+NOVIEMBRE!G171+DICIEMBRE!G171</f>
        <v>0</v>
      </c>
      <c r="H171" s="114">
        <f>+ENERO!H171+FEBRERO!H171+MARZO!H171+ABRIL!H171+MAYO!H171+JUNIO!H171+JULIO!H171+AGOSTO!H171+SEPTIEMBRE!H171+OCTUBRE!H171+NOVIEMBRE!H171+DICIEMBRE!H171</f>
        <v>0</v>
      </c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>
        <f>+ENERO!D172+FEBRERO!D172+MARZO!D172+ABRIL!D172+MAYO!D172+JUNIO!D172+JULIO!D172+AGOSTO!D172+SEPTIEMBRE!D172+OCTUBRE!D172+NOVIEMBRE!D172+DICIEMBRE!D172</f>
        <v>0</v>
      </c>
      <c r="E172" s="114">
        <f>+ENERO!E172+FEBRERO!E172+MARZO!E172+ABRIL!E172+MAYO!E172+JUNIO!E172+JULIO!E172+AGOSTO!E172+SEPTIEMBRE!E172+OCTUBRE!E172+NOVIEMBRE!E172+DICIEMBRE!E172</f>
        <v>0</v>
      </c>
      <c r="F172" s="114">
        <f>+ENERO!F172+FEBRERO!F172+MARZO!F172+ABRIL!F172+MAYO!F172+JUNIO!F172+JULIO!F172+AGOSTO!F172+SEPTIEMBRE!F172+OCTUBRE!F172+NOVIEMBRE!F172+DICIEMBRE!F172</f>
        <v>0</v>
      </c>
      <c r="G172" s="114">
        <f>+ENERO!G172+FEBRERO!G172+MARZO!G172+ABRIL!G172+MAYO!G172+JUNIO!G172+JULIO!G172+AGOSTO!G172+SEPTIEMBRE!G172+OCTUBRE!G172+NOVIEMBRE!G172+DICIEMBRE!G172</f>
        <v>0</v>
      </c>
      <c r="H172" s="114">
        <f>+ENERO!H172+FEBRERO!H172+MARZO!H172+ABRIL!H172+MAYO!H172+JUNIO!H172+JULIO!H172+AGOSTO!H172+SEPTIEMBRE!H172+OCTUBRE!H172+NOVIEMBRE!H172+DICIEMBRE!H172</f>
        <v>0</v>
      </c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>
        <f>+ENERO!D173+FEBRERO!D173+MARZO!D173+ABRIL!D173+MAYO!D173+JUNIO!D173+JULIO!D173+AGOSTO!D173+SEPTIEMBRE!D173+OCTUBRE!D173+NOVIEMBRE!D173+DICIEMBRE!D173</f>
        <v>0</v>
      </c>
      <c r="E173" s="114">
        <f>+ENERO!E173+FEBRERO!E173+MARZO!E173+ABRIL!E173+MAYO!E173+JUNIO!E173+JULIO!E173+AGOSTO!E173+SEPTIEMBRE!E173+OCTUBRE!E173+NOVIEMBRE!E173+DICIEMBRE!E173</f>
        <v>0</v>
      </c>
      <c r="F173" s="114">
        <f>+ENERO!F173+FEBRERO!F173+MARZO!F173+ABRIL!F173+MAYO!F173+JUNIO!F173+JULIO!F173+AGOSTO!F173+SEPTIEMBRE!F173+OCTUBRE!F173+NOVIEMBRE!F173+DICIEMBRE!F173</f>
        <v>0</v>
      </c>
      <c r="G173" s="114">
        <f>+ENERO!G173+FEBRERO!G173+MARZO!G173+ABRIL!G173+MAYO!G173+JUNIO!G173+JULIO!G173+AGOSTO!G173+SEPTIEMBRE!G173+OCTUBRE!G173+NOVIEMBRE!G173+DICIEMBRE!G173</f>
        <v>0</v>
      </c>
      <c r="H173" s="114">
        <f>+ENERO!H173+FEBRERO!H173+MARZO!H173+ABRIL!H173+MAYO!H173+JUNIO!H173+JULIO!H173+AGOSTO!H173+SEPTIEMBRE!H173+OCTUBRE!H173+NOVIEMBRE!H173+DICIEMBRE!H173</f>
        <v>0</v>
      </c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>
        <f>+ENERO!D174+FEBRERO!D174+MARZO!D174+ABRIL!D174+MAYO!D174+JUNIO!D174+JULIO!D174+AGOSTO!D174+SEPTIEMBRE!D174+OCTUBRE!D174+NOVIEMBRE!D174+DICIEMBRE!D174</f>
        <v>0</v>
      </c>
      <c r="E174" s="114">
        <f>+ENERO!E174+FEBRERO!E174+MARZO!E174+ABRIL!E174+MAYO!E174+JUNIO!E174+JULIO!E174+AGOSTO!E174+SEPTIEMBRE!E174+OCTUBRE!E174+NOVIEMBRE!E174+DICIEMBRE!E174</f>
        <v>0</v>
      </c>
      <c r="F174" s="114">
        <f>+ENERO!F174+FEBRERO!F174+MARZO!F174+ABRIL!F174+MAYO!F174+JUNIO!F174+JULIO!F174+AGOSTO!F174+SEPTIEMBRE!F174+OCTUBRE!F174+NOVIEMBRE!F174+DICIEMBRE!F174</f>
        <v>0</v>
      </c>
      <c r="G174" s="114">
        <f>+ENERO!G174+FEBRERO!G174+MARZO!G174+ABRIL!G174+MAYO!G174+JUNIO!G174+JULIO!G174+AGOSTO!G174+SEPTIEMBRE!G174+OCTUBRE!G174+NOVIEMBRE!G174+DICIEMBRE!G174</f>
        <v>0</v>
      </c>
      <c r="H174" s="114">
        <f>+ENERO!H174+FEBRERO!H174+MARZO!H174+ABRIL!H174+MAYO!H174+JUNIO!H174+JULIO!H174+AGOSTO!H174+SEPTIEMBRE!H174+OCTUBRE!H174+NOVIEMBRE!H174+DICIEMBRE!H174</f>
        <v>0</v>
      </c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>
        <f>+ENERO!D175+FEBRERO!D175+MARZO!D175+ABRIL!D175+MAYO!D175+JUNIO!D175+JULIO!D175+AGOSTO!D175+SEPTIEMBRE!D175+OCTUBRE!D175+NOVIEMBRE!D175+DICIEMBRE!D175</f>
        <v>0</v>
      </c>
      <c r="E175" s="114">
        <f>+ENERO!E175+FEBRERO!E175+MARZO!E175+ABRIL!E175+MAYO!E175+JUNIO!E175+JULIO!E175+AGOSTO!E175+SEPTIEMBRE!E175+OCTUBRE!E175+NOVIEMBRE!E175+DICIEMBRE!E175</f>
        <v>0</v>
      </c>
      <c r="F175" s="114">
        <f>+ENERO!F175+FEBRERO!F175+MARZO!F175+ABRIL!F175+MAYO!F175+JUNIO!F175+JULIO!F175+AGOSTO!F175+SEPTIEMBRE!F175+OCTUBRE!F175+NOVIEMBRE!F175+DICIEMBRE!F175</f>
        <v>0</v>
      </c>
      <c r="G175" s="114">
        <f>+ENERO!G175+FEBRERO!G175+MARZO!G175+ABRIL!G175+MAYO!G175+JUNIO!G175+JULIO!G175+AGOSTO!G175+SEPTIEMBRE!G175+OCTUBRE!G175+NOVIEMBRE!G175+DICIEMBRE!G175</f>
        <v>0</v>
      </c>
      <c r="H175" s="114">
        <f>+ENERO!H175+FEBRERO!H175+MARZO!H175+ABRIL!H175+MAYO!H175+JUNIO!H175+JULIO!H175+AGOSTO!H175+SEPTIEMBRE!H175+OCTUBRE!H175+NOVIEMBRE!H175+DICIEMBRE!H175</f>
        <v>0</v>
      </c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>
        <f>+ENERO!D176+FEBRERO!D176+MARZO!D176+ABRIL!D176+MAYO!D176+JUNIO!D176+JULIO!D176+AGOSTO!D176+SEPTIEMBRE!D176+OCTUBRE!D176+NOVIEMBRE!D176+DICIEMBRE!D176</f>
        <v>0</v>
      </c>
      <c r="E176" s="114">
        <f>+ENERO!E176+FEBRERO!E176+MARZO!E176+ABRIL!E176+MAYO!E176+JUNIO!E176+JULIO!E176+AGOSTO!E176+SEPTIEMBRE!E176+OCTUBRE!E176+NOVIEMBRE!E176+DICIEMBRE!E176</f>
        <v>0</v>
      </c>
      <c r="F176" s="114">
        <f>+ENERO!F176+FEBRERO!F176+MARZO!F176+ABRIL!F176+MAYO!F176+JUNIO!F176+JULIO!F176+AGOSTO!F176+SEPTIEMBRE!F176+OCTUBRE!F176+NOVIEMBRE!F176+DICIEMBRE!F176</f>
        <v>0</v>
      </c>
      <c r="G176" s="114">
        <f>+ENERO!G176+FEBRERO!G176+MARZO!G176+ABRIL!G176+MAYO!G176+JUNIO!G176+JULIO!G176+AGOSTO!G176+SEPTIEMBRE!G176+OCTUBRE!G176+NOVIEMBRE!G176+DICIEMBRE!G176</f>
        <v>0</v>
      </c>
      <c r="H176" s="114">
        <f>+ENERO!H176+FEBRERO!H176+MARZO!H176+ABRIL!H176+MAYO!H176+JUNIO!H176+JULIO!H176+AGOSTO!H176+SEPTIEMBRE!H176+OCTUBRE!H176+NOVIEMBRE!H176+DICIEMBRE!H176</f>
        <v>0</v>
      </c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>
        <f>+ENERO!D177+FEBRERO!D177+MARZO!D177+ABRIL!D177+MAYO!D177+JUNIO!D177+JULIO!D177+AGOSTO!D177+SEPTIEMBRE!D177+OCTUBRE!D177+NOVIEMBRE!D177+DICIEMBRE!D177</f>
        <v>0</v>
      </c>
      <c r="E177" s="114">
        <f>+ENERO!E177+FEBRERO!E177+MARZO!E177+ABRIL!E177+MAYO!E177+JUNIO!E177+JULIO!E177+AGOSTO!E177+SEPTIEMBRE!E177+OCTUBRE!E177+NOVIEMBRE!E177+DICIEMBRE!E177</f>
        <v>0</v>
      </c>
      <c r="F177" s="114">
        <f>+ENERO!F177+FEBRERO!F177+MARZO!F177+ABRIL!F177+MAYO!F177+JUNIO!F177+JULIO!F177+AGOSTO!F177+SEPTIEMBRE!F177+OCTUBRE!F177+NOVIEMBRE!F177+DICIEMBRE!F177</f>
        <v>0</v>
      </c>
      <c r="G177" s="114">
        <f>+ENERO!G177+FEBRERO!G177+MARZO!G177+ABRIL!G177+MAYO!G177+JUNIO!G177+JULIO!G177+AGOSTO!G177+SEPTIEMBRE!G177+OCTUBRE!G177+NOVIEMBRE!G177+DICIEMBRE!G177</f>
        <v>0</v>
      </c>
      <c r="H177" s="114">
        <f>+ENERO!H177+FEBRERO!H177+MARZO!H177+ABRIL!H177+MAYO!H177+JUNIO!H177+JULIO!H177+AGOSTO!H177+SEPTIEMBRE!H177+OCTUBRE!H177+NOVIEMBRE!H177+DICIEMBRE!H177</f>
        <v>0</v>
      </c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>
        <f>+ENERO!D178+FEBRERO!D178+MARZO!D178+ABRIL!D178+MAYO!D178+JUNIO!D178+JULIO!D178+AGOSTO!D178+SEPTIEMBRE!D178+OCTUBRE!D178+NOVIEMBRE!D178+DICIEMBRE!D178</f>
        <v>0</v>
      </c>
      <c r="E178" s="114">
        <f>+ENERO!E178+FEBRERO!E178+MARZO!E178+ABRIL!E178+MAYO!E178+JUNIO!E178+JULIO!E178+AGOSTO!E178+SEPTIEMBRE!E178+OCTUBRE!E178+NOVIEMBRE!E178+DICIEMBRE!E178</f>
        <v>0</v>
      </c>
      <c r="F178" s="114">
        <f>+ENERO!F178+FEBRERO!F178+MARZO!F178+ABRIL!F178+MAYO!F178+JUNIO!F178+JULIO!F178+AGOSTO!F178+SEPTIEMBRE!F178+OCTUBRE!F178+NOVIEMBRE!F178+DICIEMBRE!F178</f>
        <v>0</v>
      </c>
      <c r="G178" s="114">
        <f>+ENERO!G178+FEBRERO!G178+MARZO!G178+ABRIL!G178+MAYO!G178+JUNIO!G178+JULIO!G178+AGOSTO!G178+SEPTIEMBRE!G178+OCTUBRE!G178+NOVIEMBRE!G178+DICIEMBRE!G178</f>
        <v>0</v>
      </c>
      <c r="H178" s="114">
        <f>+ENERO!H178+FEBRERO!H178+MARZO!H178+ABRIL!H178+MAYO!H178+JUNIO!H178+JULIO!H178+AGOSTO!H178+SEPTIEMBRE!H178+OCTUBRE!H178+NOVIEMBRE!H178+DICIEMBRE!H178</f>
        <v>0</v>
      </c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14">
        <f>+ENERO!D179+FEBRERO!D179+MARZO!D179+ABRIL!D179+MAYO!D179+JUNIO!D179+JULIO!D179+AGOSTO!D179+SEPTIEMBRE!D179+OCTUBRE!D179+NOVIEMBRE!D179+DICIEMBRE!D179</f>
        <v>0</v>
      </c>
      <c r="E179" s="114">
        <f>+ENERO!E179+FEBRERO!E179+MARZO!E179+ABRIL!E179+MAYO!E179+JUNIO!E179+JULIO!E179+AGOSTO!E179+SEPTIEMBRE!E179+OCTUBRE!E179+NOVIEMBRE!E179+DICIEMBRE!E179</f>
        <v>0</v>
      </c>
      <c r="F179" s="114">
        <f>+ENERO!F179+FEBRERO!F179+MARZO!F179+ABRIL!F179+MAYO!F179+JUNIO!F179+JULIO!F179+AGOSTO!F179+SEPTIEMBRE!F179+OCTUBRE!F179+NOVIEMBRE!F179+DICIEMBRE!F179</f>
        <v>0</v>
      </c>
      <c r="G179" s="114">
        <f>+ENERO!G179+FEBRERO!G179+MARZO!G179+ABRIL!G179+MAYO!G179+JUNIO!G179+JULIO!G179+AGOSTO!G179+SEPTIEMBRE!G179+OCTUBRE!G179+NOVIEMBRE!G179+DICIEMBRE!G179</f>
        <v>0</v>
      </c>
      <c r="H179" s="114">
        <f>+ENERO!H179+FEBRERO!H179+MARZO!H179+ABRIL!H179+MAYO!H179+JUNIO!H179+JULIO!H179+AGOSTO!H179+SEPTIEMBRE!H179+OCTUBRE!H179+NOVIEMBRE!H179+DICIEMBRE!H179</f>
        <v>0</v>
      </c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77374</v>
      </c>
      <c r="D181" s="141">
        <f>+SUM(D182:D250)</f>
        <v>69307</v>
      </c>
      <c r="E181" s="110">
        <f>+SUM(E182:E250)</f>
        <v>195</v>
      </c>
      <c r="F181" s="142">
        <f>+SUM(F182:F250)</f>
        <v>7872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>
        <f>+ENERO!D182+FEBRERO!D182+MARZO!D182+ABRIL!D182+MAYO!D182+JUNIO!D182+JULIO!D182+AGOSTO!D182+SEPTIEMBRE!D182+OCTUBRE!D182+NOVIEMBRE!D182+DICIEMBRE!D182</f>
        <v>0</v>
      </c>
      <c r="E182" s="114">
        <f>+ENERO!E182+FEBRERO!E182+MARZO!E182+ABRIL!E182+MAYO!E182+JUNIO!E182+JULIO!E182+AGOSTO!E182+SEPTIEMBRE!E182+OCTUBRE!E182+NOVIEMBRE!E182+DICIEMBRE!E182</f>
        <v>0</v>
      </c>
      <c r="F182" s="114">
        <f>+ENERO!F182+FEBRERO!F182+MARZO!F182+ABRIL!F182+MAYO!F182+JUNIO!F182+JULIO!F182+AGOSTO!F182+SEPTIEMBRE!F182+OCTUBRE!F182+NOVIEMBRE!F182+DICIEMBRE!F182</f>
        <v>0</v>
      </c>
      <c r="G182" s="114">
        <f>+ENERO!G182+FEBRERO!G182+MARZO!G182+ABRIL!G182+MAYO!G182+JUNIO!G182+JULIO!G182+AGOSTO!G182+SEPTIEMBRE!G182+OCTUBRE!G182+NOVIEMBRE!G182+DICIEMBRE!G182</f>
        <v>0</v>
      </c>
      <c r="H182" s="114">
        <f>+ENERO!H182+FEBRERO!H182+MARZO!H182+ABRIL!H182+MAYO!H182+JUNIO!H182+JULIO!H182+AGOSTO!H182+SEPTIEMBRE!H182+OCTUBRE!H182+NOVIEMBRE!H182+DICIEMBRE!H182</f>
        <v>0</v>
      </c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>
        <f>+ENERO!D183+FEBRERO!D183+MARZO!D183+ABRIL!D183+MAYO!D183+JUNIO!D183+JULIO!D183+AGOSTO!D183+SEPTIEMBRE!D183+OCTUBRE!D183+NOVIEMBRE!D183+DICIEMBRE!D183</f>
        <v>0</v>
      </c>
      <c r="E183" s="114">
        <f>+ENERO!E183+FEBRERO!E183+MARZO!E183+ABRIL!E183+MAYO!E183+JUNIO!E183+JULIO!E183+AGOSTO!E183+SEPTIEMBRE!E183+OCTUBRE!E183+NOVIEMBRE!E183+DICIEMBRE!E183</f>
        <v>0</v>
      </c>
      <c r="F183" s="114">
        <f>+ENERO!F183+FEBRERO!F183+MARZO!F183+ABRIL!F183+MAYO!F183+JUNIO!F183+JULIO!F183+AGOSTO!F183+SEPTIEMBRE!F183+OCTUBRE!F183+NOVIEMBRE!F183+DICIEMBRE!F183</f>
        <v>0</v>
      </c>
      <c r="G183" s="114">
        <f>+ENERO!G183+FEBRERO!G183+MARZO!G183+ABRIL!G183+MAYO!G183+JUNIO!G183+JULIO!G183+AGOSTO!G183+SEPTIEMBRE!G183+OCTUBRE!G183+NOVIEMBRE!G183+DICIEMBRE!G183</f>
        <v>0</v>
      </c>
      <c r="H183" s="114">
        <f>+ENERO!H183+FEBRERO!H183+MARZO!H183+ABRIL!H183+MAYO!H183+JUNIO!H183+JULIO!H183+AGOSTO!H183+SEPTIEMBRE!H183+OCTUBRE!H183+NOVIEMBRE!H183+DICIEMBRE!H183</f>
        <v>0</v>
      </c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>
        <f>+ENERO!D184+FEBRERO!D184+MARZO!D184+ABRIL!D184+MAYO!D184+JUNIO!D184+JULIO!D184+AGOSTO!D184+SEPTIEMBRE!D184+OCTUBRE!D184+NOVIEMBRE!D184+DICIEMBRE!D184</f>
        <v>0</v>
      </c>
      <c r="E184" s="114">
        <f>+ENERO!E184+FEBRERO!E184+MARZO!E184+ABRIL!E184+MAYO!E184+JUNIO!E184+JULIO!E184+AGOSTO!E184+SEPTIEMBRE!E184+OCTUBRE!E184+NOVIEMBRE!E184+DICIEMBRE!E184</f>
        <v>0</v>
      </c>
      <c r="F184" s="114">
        <f>+ENERO!F184+FEBRERO!F184+MARZO!F184+ABRIL!F184+MAYO!F184+JUNIO!F184+JULIO!F184+AGOSTO!F184+SEPTIEMBRE!F184+OCTUBRE!F184+NOVIEMBRE!F184+DICIEMBRE!F184</f>
        <v>0</v>
      </c>
      <c r="G184" s="114">
        <f>+ENERO!G184+FEBRERO!G184+MARZO!G184+ABRIL!G184+MAYO!G184+JUNIO!G184+JULIO!G184+AGOSTO!G184+SEPTIEMBRE!G184+OCTUBRE!G184+NOVIEMBRE!G184+DICIEMBRE!G184</f>
        <v>0</v>
      </c>
      <c r="H184" s="114">
        <f>+ENERO!H184+FEBRERO!H184+MARZO!H184+ABRIL!H184+MAYO!H184+JUNIO!H184+JULIO!H184+AGOSTO!H184+SEPTIEMBRE!H184+OCTUBRE!H184+NOVIEMBRE!H184+DICIEMBRE!H184</f>
        <v>0</v>
      </c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17</v>
      </c>
      <c r="D185" s="114">
        <f>+ENERO!D185+FEBRERO!D185+MARZO!D185+ABRIL!D185+MAYO!D185+JUNIO!D185+JULIO!D185+AGOSTO!D185+SEPTIEMBRE!D185+OCTUBRE!D185+NOVIEMBRE!D185+DICIEMBRE!D185</f>
        <v>7</v>
      </c>
      <c r="E185" s="114">
        <f>+ENERO!E185+FEBRERO!E185+MARZO!E185+ABRIL!E185+MAYO!E185+JUNIO!E185+JULIO!E185+AGOSTO!E185+SEPTIEMBRE!E185+OCTUBRE!E185+NOVIEMBRE!E185+DICIEMBRE!E185</f>
        <v>10</v>
      </c>
      <c r="F185" s="114">
        <f>+ENERO!F185+FEBRERO!F185+MARZO!F185+ABRIL!F185+MAYO!F185+JUNIO!F185+JULIO!F185+AGOSTO!F185+SEPTIEMBRE!F185+OCTUBRE!F185+NOVIEMBRE!F185+DICIEMBRE!F185</f>
        <v>0</v>
      </c>
      <c r="G185" s="114">
        <f>+ENERO!G185+FEBRERO!G185+MARZO!G185+ABRIL!G185+MAYO!G185+JUNIO!G185+JULIO!G185+AGOSTO!G185+SEPTIEMBRE!G185+OCTUBRE!G185+NOVIEMBRE!G185+DICIEMBRE!G185</f>
        <v>0</v>
      </c>
      <c r="H185" s="114">
        <f>+ENERO!H185+FEBRERO!H185+MARZO!H185+ABRIL!H185+MAYO!H185+JUNIO!H185+JULIO!H185+AGOSTO!H185+SEPTIEMBRE!H185+OCTUBRE!H185+NOVIEMBRE!H185+DICIEMBRE!H185</f>
        <v>0</v>
      </c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1584</v>
      </c>
      <c r="D186" s="114">
        <f>+ENERO!D186+FEBRERO!D186+MARZO!D186+ABRIL!D186+MAYO!D186+JUNIO!D186+JULIO!D186+AGOSTO!D186+SEPTIEMBRE!D186+OCTUBRE!D186+NOVIEMBRE!D186+DICIEMBRE!D186</f>
        <v>1584</v>
      </c>
      <c r="E186" s="114">
        <f>+ENERO!E186+FEBRERO!E186+MARZO!E186+ABRIL!E186+MAYO!E186+JUNIO!E186+JULIO!E186+AGOSTO!E186+SEPTIEMBRE!E186+OCTUBRE!E186+NOVIEMBRE!E186+DICIEMBRE!E186</f>
        <v>0</v>
      </c>
      <c r="F186" s="114">
        <f>+ENERO!F186+FEBRERO!F186+MARZO!F186+ABRIL!F186+MAYO!F186+JUNIO!F186+JULIO!F186+AGOSTO!F186+SEPTIEMBRE!F186+OCTUBRE!F186+NOVIEMBRE!F186+DICIEMBRE!F186</f>
        <v>0</v>
      </c>
      <c r="G186" s="114">
        <f>+ENERO!G186+FEBRERO!G186+MARZO!G186+ABRIL!G186+MAYO!G186+JUNIO!G186+JULIO!G186+AGOSTO!G186+SEPTIEMBRE!G186+OCTUBRE!G186+NOVIEMBRE!G186+DICIEMBRE!G186</f>
        <v>0</v>
      </c>
      <c r="H186" s="114">
        <f>+ENERO!H186+FEBRERO!H186+MARZO!H186+ABRIL!H186+MAYO!H186+JUNIO!H186+JULIO!H186+AGOSTO!H186+SEPTIEMBRE!H186+OCTUBRE!H186+NOVIEMBRE!H186+DICIEMBRE!H186</f>
        <v>0</v>
      </c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17</v>
      </c>
      <c r="D187" s="114">
        <f>+ENERO!D187+FEBRERO!D187+MARZO!D187+ABRIL!D187+MAYO!D187+JUNIO!D187+JULIO!D187+AGOSTO!D187+SEPTIEMBRE!D187+OCTUBRE!D187+NOVIEMBRE!D187+DICIEMBRE!D187</f>
        <v>17</v>
      </c>
      <c r="E187" s="114">
        <f>+ENERO!E187+FEBRERO!E187+MARZO!E187+ABRIL!E187+MAYO!E187+JUNIO!E187+JULIO!E187+AGOSTO!E187+SEPTIEMBRE!E187+OCTUBRE!E187+NOVIEMBRE!E187+DICIEMBRE!E187</f>
        <v>0</v>
      </c>
      <c r="F187" s="114">
        <f>+ENERO!F187+FEBRERO!F187+MARZO!F187+ABRIL!F187+MAYO!F187+JUNIO!F187+JULIO!F187+AGOSTO!F187+SEPTIEMBRE!F187+OCTUBRE!F187+NOVIEMBRE!F187+DICIEMBRE!F187</f>
        <v>0</v>
      </c>
      <c r="G187" s="114">
        <f>+ENERO!G187+FEBRERO!G187+MARZO!G187+ABRIL!G187+MAYO!G187+JUNIO!G187+JULIO!G187+AGOSTO!G187+SEPTIEMBRE!G187+OCTUBRE!G187+NOVIEMBRE!G187+DICIEMBRE!G187</f>
        <v>0</v>
      </c>
      <c r="H187" s="114">
        <f>+ENERO!H187+FEBRERO!H187+MARZO!H187+ABRIL!H187+MAYO!H187+JUNIO!H187+JULIO!H187+AGOSTO!H187+SEPTIEMBRE!H187+OCTUBRE!H187+NOVIEMBRE!H187+DICIEMBRE!H187</f>
        <v>0</v>
      </c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46</v>
      </c>
      <c r="D188" s="114">
        <f>+ENERO!D188+FEBRERO!D188+MARZO!D188+ABRIL!D188+MAYO!D188+JUNIO!D188+JULIO!D188+AGOSTO!D188+SEPTIEMBRE!D188+OCTUBRE!D188+NOVIEMBRE!D188+DICIEMBRE!D188</f>
        <v>46</v>
      </c>
      <c r="E188" s="114">
        <f>+ENERO!E188+FEBRERO!E188+MARZO!E188+ABRIL!E188+MAYO!E188+JUNIO!E188+JULIO!E188+AGOSTO!E188+SEPTIEMBRE!E188+OCTUBRE!E188+NOVIEMBRE!E188+DICIEMBRE!E188</f>
        <v>0</v>
      </c>
      <c r="F188" s="114">
        <f>+ENERO!F188+FEBRERO!F188+MARZO!F188+ABRIL!F188+MAYO!F188+JUNIO!F188+JULIO!F188+AGOSTO!F188+SEPTIEMBRE!F188+OCTUBRE!F188+NOVIEMBRE!F188+DICIEMBRE!F188</f>
        <v>0</v>
      </c>
      <c r="G188" s="114">
        <f>+ENERO!G188+FEBRERO!G188+MARZO!G188+ABRIL!G188+MAYO!G188+JUNIO!G188+JULIO!G188+AGOSTO!G188+SEPTIEMBRE!G188+OCTUBRE!G188+NOVIEMBRE!G188+DICIEMBRE!G188</f>
        <v>0</v>
      </c>
      <c r="H188" s="114">
        <f>+ENERO!H188+FEBRERO!H188+MARZO!H188+ABRIL!H188+MAYO!H188+JUNIO!H188+JULIO!H188+AGOSTO!H188+SEPTIEMBRE!H188+OCTUBRE!H188+NOVIEMBRE!H188+DICIEMBRE!H188</f>
        <v>0</v>
      </c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>
        <f>+ENERO!D189+FEBRERO!D189+MARZO!D189+ABRIL!D189+MAYO!D189+JUNIO!D189+JULIO!D189+AGOSTO!D189+SEPTIEMBRE!D189+OCTUBRE!D189+NOVIEMBRE!D189+DICIEMBRE!D189</f>
        <v>0</v>
      </c>
      <c r="E189" s="114">
        <f>+ENERO!E189+FEBRERO!E189+MARZO!E189+ABRIL!E189+MAYO!E189+JUNIO!E189+JULIO!E189+AGOSTO!E189+SEPTIEMBRE!E189+OCTUBRE!E189+NOVIEMBRE!E189+DICIEMBRE!E189</f>
        <v>0</v>
      </c>
      <c r="F189" s="114">
        <f>+ENERO!F189+FEBRERO!F189+MARZO!F189+ABRIL!F189+MAYO!F189+JUNIO!F189+JULIO!F189+AGOSTO!F189+SEPTIEMBRE!F189+OCTUBRE!F189+NOVIEMBRE!F189+DICIEMBRE!F189</f>
        <v>0</v>
      </c>
      <c r="G189" s="114">
        <f>+ENERO!G189+FEBRERO!G189+MARZO!G189+ABRIL!G189+MAYO!G189+JUNIO!G189+JULIO!G189+AGOSTO!G189+SEPTIEMBRE!G189+OCTUBRE!G189+NOVIEMBRE!G189+DICIEMBRE!G189</f>
        <v>0</v>
      </c>
      <c r="H189" s="114">
        <f>+ENERO!H189+FEBRERO!H189+MARZO!H189+ABRIL!H189+MAYO!H189+JUNIO!H189+JULIO!H189+AGOSTO!H189+SEPTIEMBRE!H189+OCTUBRE!H189+NOVIEMBRE!H189+DICIEMBRE!H189</f>
        <v>0</v>
      </c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4</v>
      </c>
      <c r="D190" s="114">
        <f>+ENERO!D190+FEBRERO!D190+MARZO!D190+ABRIL!D190+MAYO!D190+JUNIO!D190+JULIO!D190+AGOSTO!D190+SEPTIEMBRE!D190+OCTUBRE!D190+NOVIEMBRE!D190+DICIEMBRE!D190</f>
        <v>4</v>
      </c>
      <c r="E190" s="114">
        <f>+ENERO!E190+FEBRERO!E190+MARZO!E190+ABRIL!E190+MAYO!E190+JUNIO!E190+JULIO!E190+AGOSTO!E190+SEPTIEMBRE!E190+OCTUBRE!E190+NOVIEMBRE!E190+DICIEMBRE!E190</f>
        <v>0</v>
      </c>
      <c r="F190" s="114">
        <f>+ENERO!F190+FEBRERO!F190+MARZO!F190+ABRIL!F190+MAYO!F190+JUNIO!F190+JULIO!F190+AGOSTO!F190+SEPTIEMBRE!F190+OCTUBRE!F190+NOVIEMBRE!F190+DICIEMBRE!F190</f>
        <v>0</v>
      </c>
      <c r="G190" s="114">
        <f>+ENERO!G190+FEBRERO!G190+MARZO!G190+ABRIL!G190+MAYO!G190+JUNIO!G190+JULIO!G190+AGOSTO!G190+SEPTIEMBRE!G190+OCTUBRE!G190+NOVIEMBRE!G190+DICIEMBRE!G190</f>
        <v>0</v>
      </c>
      <c r="H190" s="114">
        <f>+ENERO!H190+FEBRERO!H190+MARZO!H190+ABRIL!H190+MAYO!H190+JUNIO!H190+JULIO!H190+AGOSTO!H190+SEPTIEMBRE!H190+OCTUBRE!H190+NOVIEMBRE!H190+DICIEMBRE!H190</f>
        <v>0</v>
      </c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>
        <f>+ENERO!D191+FEBRERO!D191+MARZO!D191+ABRIL!D191+MAYO!D191+JUNIO!D191+JULIO!D191+AGOSTO!D191+SEPTIEMBRE!D191+OCTUBRE!D191+NOVIEMBRE!D191+DICIEMBRE!D191</f>
        <v>0</v>
      </c>
      <c r="E191" s="114">
        <f>+ENERO!E191+FEBRERO!E191+MARZO!E191+ABRIL!E191+MAYO!E191+JUNIO!E191+JULIO!E191+AGOSTO!E191+SEPTIEMBRE!E191+OCTUBRE!E191+NOVIEMBRE!E191+DICIEMBRE!E191</f>
        <v>0</v>
      </c>
      <c r="F191" s="114">
        <f>+ENERO!F191+FEBRERO!F191+MARZO!F191+ABRIL!F191+MAYO!F191+JUNIO!F191+JULIO!F191+AGOSTO!F191+SEPTIEMBRE!F191+OCTUBRE!F191+NOVIEMBRE!F191+DICIEMBRE!F191</f>
        <v>0</v>
      </c>
      <c r="G191" s="114">
        <f>+ENERO!G191+FEBRERO!G191+MARZO!G191+ABRIL!G191+MAYO!G191+JUNIO!G191+JULIO!G191+AGOSTO!G191+SEPTIEMBRE!G191+OCTUBRE!G191+NOVIEMBRE!G191+DICIEMBRE!G191</f>
        <v>0</v>
      </c>
      <c r="H191" s="114">
        <f>+ENERO!H191+FEBRERO!H191+MARZO!H191+ABRIL!H191+MAYO!H191+JUNIO!H191+JULIO!H191+AGOSTO!H191+SEPTIEMBRE!H191+OCTUBRE!H191+NOVIEMBRE!H191+DICIEMBRE!H191</f>
        <v>0</v>
      </c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>
        <f>+ENERO!D192+FEBRERO!D192+MARZO!D192+ABRIL!D192+MAYO!D192+JUNIO!D192+JULIO!D192+AGOSTO!D192+SEPTIEMBRE!D192+OCTUBRE!D192+NOVIEMBRE!D192+DICIEMBRE!D192</f>
        <v>0</v>
      </c>
      <c r="E192" s="114">
        <f>+ENERO!E192+FEBRERO!E192+MARZO!E192+ABRIL!E192+MAYO!E192+JUNIO!E192+JULIO!E192+AGOSTO!E192+SEPTIEMBRE!E192+OCTUBRE!E192+NOVIEMBRE!E192+DICIEMBRE!E192</f>
        <v>0</v>
      </c>
      <c r="F192" s="114">
        <f>+ENERO!F192+FEBRERO!F192+MARZO!F192+ABRIL!F192+MAYO!F192+JUNIO!F192+JULIO!F192+AGOSTO!F192+SEPTIEMBRE!F192+OCTUBRE!F192+NOVIEMBRE!F192+DICIEMBRE!F192</f>
        <v>0</v>
      </c>
      <c r="G192" s="114">
        <f>+ENERO!G192+FEBRERO!G192+MARZO!G192+ABRIL!G192+MAYO!G192+JUNIO!G192+JULIO!G192+AGOSTO!G192+SEPTIEMBRE!G192+OCTUBRE!G192+NOVIEMBRE!G192+DICIEMBRE!G192</f>
        <v>0</v>
      </c>
      <c r="H192" s="114">
        <f>+ENERO!H192+FEBRERO!H192+MARZO!H192+ABRIL!H192+MAYO!H192+JUNIO!H192+JULIO!H192+AGOSTO!H192+SEPTIEMBRE!H192+OCTUBRE!H192+NOVIEMBRE!H192+DICIEMBRE!H192</f>
        <v>0</v>
      </c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104</v>
      </c>
      <c r="D193" s="114">
        <f>+ENERO!D193+FEBRERO!D193+MARZO!D193+ABRIL!D193+MAYO!D193+JUNIO!D193+JULIO!D193+AGOSTO!D193+SEPTIEMBRE!D193+OCTUBRE!D193+NOVIEMBRE!D193+DICIEMBRE!D193</f>
        <v>104</v>
      </c>
      <c r="E193" s="114">
        <f>+ENERO!E193+FEBRERO!E193+MARZO!E193+ABRIL!E193+MAYO!E193+JUNIO!E193+JULIO!E193+AGOSTO!E193+SEPTIEMBRE!E193+OCTUBRE!E193+NOVIEMBRE!E193+DICIEMBRE!E193</f>
        <v>0</v>
      </c>
      <c r="F193" s="114">
        <f>+ENERO!F193+FEBRERO!F193+MARZO!F193+ABRIL!F193+MAYO!F193+JUNIO!F193+JULIO!F193+AGOSTO!F193+SEPTIEMBRE!F193+OCTUBRE!F193+NOVIEMBRE!F193+DICIEMBRE!F193</f>
        <v>0</v>
      </c>
      <c r="G193" s="114">
        <f>+ENERO!G193+FEBRERO!G193+MARZO!G193+ABRIL!G193+MAYO!G193+JUNIO!G193+JULIO!G193+AGOSTO!G193+SEPTIEMBRE!G193+OCTUBRE!G193+NOVIEMBRE!G193+DICIEMBRE!G193</f>
        <v>0</v>
      </c>
      <c r="H193" s="114">
        <f>+ENERO!H193+FEBRERO!H193+MARZO!H193+ABRIL!H193+MAYO!H193+JUNIO!H193+JULIO!H193+AGOSTO!H193+SEPTIEMBRE!H193+OCTUBRE!H193+NOVIEMBRE!H193+DICIEMBRE!H193</f>
        <v>0</v>
      </c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>
        <f>+ENERO!D194+FEBRERO!D194+MARZO!D194+ABRIL!D194+MAYO!D194+JUNIO!D194+JULIO!D194+AGOSTO!D194+SEPTIEMBRE!D194+OCTUBRE!D194+NOVIEMBRE!D194+DICIEMBRE!D194</f>
        <v>0</v>
      </c>
      <c r="E194" s="114">
        <f>+ENERO!E194+FEBRERO!E194+MARZO!E194+ABRIL!E194+MAYO!E194+JUNIO!E194+JULIO!E194+AGOSTO!E194+SEPTIEMBRE!E194+OCTUBRE!E194+NOVIEMBRE!E194+DICIEMBRE!E194</f>
        <v>0</v>
      </c>
      <c r="F194" s="114">
        <f>+ENERO!F194+FEBRERO!F194+MARZO!F194+ABRIL!F194+MAYO!F194+JUNIO!F194+JULIO!F194+AGOSTO!F194+SEPTIEMBRE!F194+OCTUBRE!F194+NOVIEMBRE!F194+DICIEMBRE!F194</f>
        <v>0</v>
      </c>
      <c r="G194" s="114">
        <f>+ENERO!G194+FEBRERO!G194+MARZO!G194+ABRIL!G194+MAYO!G194+JUNIO!G194+JULIO!G194+AGOSTO!G194+SEPTIEMBRE!G194+OCTUBRE!G194+NOVIEMBRE!G194+DICIEMBRE!G194</f>
        <v>0</v>
      </c>
      <c r="H194" s="114">
        <f>+ENERO!H194+FEBRERO!H194+MARZO!H194+ABRIL!H194+MAYO!H194+JUNIO!H194+JULIO!H194+AGOSTO!H194+SEPTIEMBRE!H194+OCTUBRE!H194+NOVIEMBRE!H194+DICIEMBRE!H194</f>
        <v>0</v>
      </c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>
        <f>+ENERO!D195+FEBRERO!D195+MARZO!D195+ABRIL!D195+MAYO!D195+JUNIO!D195+JULIO!D195+AGOSTO!D195+SEPTIEMBRE!D195+OCTUBRE!D195+NOVIEMBRE!D195+DICIEMBRE!D195</f>
        <v>0</v>
      </c>
      <c r="E195" s="114">
        <f>+ENERO!E195+FEBRERO!E195+MARZO!E195+ABRIL!E195+MAYO!E195+JUNIO!E195+JULIO!E195+AGOSTO!E195+SEPTIEMBRE!E195+OCTUBRE!E195+NOVIEMBRE!E195+DICIEMBRE!E195</f>
        <v>0</v>
      </c>
      <c r="F195" s="114">
        <f>+ENERO!F195+FEBRERO!F195+MARZO!F195+ABRIL!F195+MAYO!F195+JUNIO!F195+JULIO!F195+AGOSTO!F195+SEPTIEMBRE!F195+OCTUBRE!F195+NOVIEMBRE!F195+DICIEMBRE!F195</f>
        <v>0</v>
      </c>
      <c r="G195" s="114">
        <f>+ENERO!G195+FEBRERO!G195+MARZO!G195+ABRIL!G195+MAYO!G195+JUNIO!G195+JULIO!G195+AGOSTO!G195+SEPTIEMBRE!G195+OCTUBRE!G195+NOVIEMBRE!G195+DICIEMBRE!G195</f>
        <v>0</v>
      </c>
      <c r="H195" s="114">
        <f>+ENERO!H195+FEBRERO!H195+MARZO!H195+ABRIL!H195+MAYO!H195+JUNIO!H195+JULIO!H195+AGOSTO!H195+SEPTIEMBRE!H195+OCTUBRE!H195+NOVIEMBRE!H195+DICIEMBRE!H195</f>
        <v>0</v>
      </c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1200</v>
      </c>
      <c r="D196" s="114">
        <f>+ENERO!D196+FEBRERO!D196+MARZO!D196+ABRIL!D196+MAYO!D196+JUNIO!D196+JULIO!D196+AGOSTO!D196+SEPTIEMBRE!D196+OCTUBRE!D196+NOVIEMBRE!D196+DICIEMBRE!D196</f>
        <v>1200</v>
      </c>
      <c r="E196" s="114">
        <f>+ENERO!E196+FEBRERO!E196+MARZO!E196+ABRIL!E196+MAYO!E196+JUNIO!E196+JULIO!E196+AGOSTO!E196+SEPTIEMBRE!E196+OCTUBRE!E196+NOVIEMBRE!E196+DICIEMBRE!E196</f>
        <v>0</v>
      </c>
      <c r="F196" s="114">
        <f>+ENERO!F196+FEBRERO!F196+MARZO!F196+ABRIL!F196+MAYO!F196+JUNIO!F196+JULIO!F196+AGOSTO!F196+SEPTIEMBRE!F196+OCTUBRE!F196+NOVIEMBRE!F196+DICIEMBRE!F196</f>
        <v>0</v>
      </c>
      <c r="G196" s="114">
        <f>+ENERO!G196+FEBRERO!G196+MARZO!G196+ABRIL!G196+MAYO!G196+JUNIO!G196+JULIO!G196+AGOSTO!G196+SEPTIEMBRE!G196+OCTUBRE!G196+NOVIEMBRE!G196+DICIEMBRE!G196</f>
        <v>0</v>
      </c>
      <c r="H196" s="114">
        <f>+ENERO!H196+FEBRERO!H196+MARZO!H196+ABRIL!H196+MAYO!H196+JUNIO!H196+JULIO!H196+AGOSTO!H196+SEPTIEMBRE!H196+OCTUBRE!H196+NOVIEMBRE!H196+DICIEMBRE!H196</f>
        <v>0</v>
      </c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>
        <f>+ENERO!D197+FEBRERO!D197+MARZO!D197+ABRIL!D197+MAYO!D197+JUNIO!D197+JULIO!D197+AGOSTO!D197+SEPTIEMBRE!D197+OCTUBRE!D197+NOVIEMBRE!D197+DICIEMBRE!D197</f>
        <v>0</v>
      </c>
      <c r="E197" s="114">
        <f>+ENERO!E197+FEBRERO!E197+MARZO!E197+ABRIL!E197+MAYO!E197+JUNIO!E197+JULIO!E197+AGOSTO!E197+SEPTIEMBRE!E197+OCTUBRE!E197+NOVIEMBRE!E197+DICIEMBRE!E197</f>
        <v>0</v>
      </c>
      <c r="F197" s="114">
        <f>+ENERO!F197+FEBRERO!F197+MARZO!F197+ABRIL!F197+MAYO!F197+JUNIO!F197+JULIO!F197+AGOSTO!F197+SEPTIEMBRE!F197+OCTUBRE!F197+NOVIEMBRE!F197+DICIEMBRE!F197</f>
        <v>0</v>
      </c>
      <c r="G197" s="114">
        <f>+ENERO!G197+FEBRERO!G197+MARZO!G197+ABRIL!G197+MAYO!G197+JUNIO!G197+JULIO!G197+AGOSTO!G197+SEPTIEMBRE!G197+OCTUBRE!G197+NOVIEMBRE!G197+DICIEMBRE!G197</f>
        <v>0</v>
      </c>
      <c r="H197" s="114">
        <f>+ENERO!H197+FEBRERO!H197+MARZO!H197+ABRIL!H197+MAYO!H197+JUNIO!H197+JULIO!H197+AGOSTO!H197+SEPTIEMBRE!H197+OCTUBRE!H197+NOVIEMBRE!H197+DICIEMBRE!H197</f>
        <v>0</v>
      </c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>
        <f>+ENERO!D198+FEBRERO!D198+MARZO!D198+ABRIL!D198+MAYO!D198+JUNIO!D198+JULIO!D198+AGOSTO!D198+SEPTIEMBRE!D198+OCTUBRE!D198+NOVIEMBRE!D198+DICIEMBRE!D198</f>
        <v>0</v>
      </c>
      <c r="E198" s="114">
        <f>+ENERO!E198+FEBRERO!E198+MARZO!E198+ABRIL!E198+MAYO!E198+JUNIO!E198+JULIO!E198+AGOSTO!E198+SEPTIEMBRE!E198+OCTUBRE!E198+NOVIEMBRE!E198+DICIEMBRE!E198</f>
        <v>0</v>
      </c>
      <c r="F198" s="114">
        <f>+ENERO!F198+FEBRERO!F198+MARZO!F198+ABRIL!F198+MAYO!F198+JUNIO!F198+JULIO!F198+AGOSTO!F198+SEPTIEMBRE!F198+OCTUBRE!F198+NOVIEMBRE!F198+DICIEMBRE!F198</f>
        <v>0</v>
      </c>
      <c r="G198" s="114">
        <f>+ENERO!G198+FEBRERO!G198+MARZO!G198+ABRIL!G198+MAYO!G198+JUNIO!G198+JULIO!G198+AGOSTO!G198+SEPTIEMBRE!G198+OCTUBRE!G198+NOVIEMBRE!G198+DICIEMBRE!G198</f>
        <v>0</v>
      </c>
      <c r="H198" s="114">
        <f>+ENERO!H198+FEBRERO!H198+MARZO!H198+ABRIL!H198+MAYO!H198+JUNIO!H198+JULIO!H198+AGOSTO!H198+SEPTIEMBRE!H198+OCTUBRE!H198+NOVIEMBRE!H198+DICIEMBRE!H198</f>
        <v>0</v>
      </c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55</v>
      </c>
      <c r="D199" s="114">
        <f>+ENERO!D199+FEBRERO!D199+MARZO!D199+ABRIL!D199+MAYO!D199+JUNIO!D199+JULIO!D199+AGOSTO!D199+SEPTIEMBRE!D199+OCTUBRE!D199+NOVIEMBRE!D199+DICIEMBRE!D199</f>
        <v>38</v>
      </c>
      <c r="E199" s="114">
        <f>+ENERO!E199+FEBRERO!E199+MARZO!E199+ABRIL!E199+MAYO!E199+JUNIO!E199+JULIO!E199+AGOSTO!E199+SEPTIEMBRE!E199+OCTUBRE!E199+NOVIEMBRE!E199+DICIEMBRE!E199</f>
        <v>0</v>
      </c>
      <c r="F199" s="114">
        <f>+ENERO!F199+FEBRERO!F199+MARZO!F199+ABRIL!F199+MAYO!F199+JUNIO!F199+JULIO!F199+AGOSTO!F199+SEPTIEMBRE!F199+OCTUBRE!F199+NOVIEMBRE!F199+DICIEMBRE!F199</f>
        <v>17</v>
      </c>
      <c r="G199" s="114">
        <f>+ENERO!G199+FEBRERO!G199+MARZO!G199+ABRIL!G199+MAYO!G199+JUNIO!G199+JULIO!G199+AGOSTO!G199+SEPTIEMBRE!G199+OCTUBRE!G199+NOVIEMBRE!G199+DICIEMBRE!G199</f>
        <v>0</v>
      </c>
      <c r="H199" s="114">
        <f>+ENERO!H199+FEBRERO!H199+MARZO!H199+ABRIL!H199+MAYO!H199+JUNIO!H199+JULIO!H199+AGOSTO!H199+SEPTIEMBRE!H199+OCTUBRE!H199+NOVIEMBRE!H199+DICIEMBRE!H199</f>
        <v>0</v>
      </c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38</v>
      </c>
      <c r="D200" s="114">
        <f>+ENERO!D200+FEBRERO!D200+MARZO!D200+ABRIL!D200+MAYO!D200+JUNIO!D200+JULIO!D200+AGOSTO!D200+SEPTIEMBRE!D200+OCTUBRE!D200+NOVIEMBRE!D200+DICIEMBRE!D200</f>
        <v>38</v>
      </c>
      <c r="E200" s="114">
        <f>+ENERO!E200+FEBRERO!E200+MARZO!E200+ABRIL!E200+MAYO!E200+JUNIO!E200+JULIO!E200+AGOSTO!E200+SEPTIEMBRE!E200+OCTUBRE!E200+NOVIEMBRE!E200+DICIEMBRE!E200</f>
        <v>0</v>
      </c>
      <c r="F200" s="114">
        <f>+ENERO!F200+FEBRERO!F200+MARZO!F200+ABRIL!F200+MAYO!F200+JUNIO!F200+JULIO!F200+AGOSTO!F200+SEPTIEMBRE!F200+OCTUBRE!F200+NOVIEMBRE!F200+DICIEMBRE!F200</f>
        <v>0</v>
      </c>
      <c r="G200" s="114">
        <f>+ENERO!G200+FEBRERO!G200+MARZO!G200+ABRIL!G200+MAYO!G200+JUNIO!G200+JULIO!G200+AGOSTO!G200+SEPTIEMBRE!G200+OCTUBRE!G200+NOVIEMBRE!G200+DICIEMBRE!G200</f>
        <v>0</v>
      </c>
      <c r="H200" s="114">
        <f>+ENERO!H200+FEBRERO!H200+MARZO!H200+ABRIL!H200+MAYO!H200+JUNIO!H200+JULIO!H200+AGOSTO!H200+SEPTIEMBRE!H200+OCTUBRE!H200+NOVIEMBRE!H200+DICIEMBRE!H200</f>
        <v>0</v>
      </c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243</v>
      </c>
      <c r="D201" s="114">
        <f>+ENERO!D201+FEBRERO!D201+MARZO!D201+ABRIL!D201+MAYO!D201+JUNIO!D201+JULIO!D201+AGOSTO!D201+SEPTIEMBRE!D201+OCTUBRE!D201+NOVIEMBRE!D201+DICIEMBRE!D201</f>
        <v>237</v>
      </c>
      <c r="E201" s="114">
        <f>+ENERO!E201+FEBRERO!E201+MARZO!E201+ABRIL!E201+MAYO!E201+JUNIO!E201+JULIO!E201+AGOSTO!E201+SEPTIEMBRE!E201+OCTUBRE!E201+NOVIEMBRE!E201+DICIEMBRE!E201</f>
        <v>0</v>
      </c>
      <c r="F201" s="114">
        <f>+ENERO!F201+FEBRERO!F201+MARZO!F201+ABRIL!F201+MAYO!F201+JUNIO!F201+JULIO!F201+AGOSTO!F201+SEPTIEMBRE!F201+OCTUBRE!F201+NOVIEMBRE!F201+DICIEMBRE!F201</f>
        <v>6</v>
      </c>
      <c r="G201" s="114">
        <f>+ENERO!G201+FEBRERO!G201+MARZO!G201+ABRIL!G201+MAYO!G201+JUNIO!G201+JULIO!G201+AGOSTO!G201+SEPTIEMBRE!G201+OCTUBRE!G201+NOVIEMBRE!G201+DICIEMBRE!G201</f>
        <v>0</v>
      </c>
      <c r="H201" s="114">
        <f>+ENERO!H201+FEBRERO!H201+MARZO!H201+ABRIL!H201+MAYO!H201+JUNIO!H201+JULIO!H201+AGOSTO!H201+SEPTIEMBRE!H201+OCTUBRE!H201+NOVIEMBRE!H201+DICIEMBRE!H201</f>
        <v>0</v>
      </c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>
        <f>+ENERO!D202+FEBRERO!D202+MARZO!D202+ABRIL!D202+MAYO!D202+JUNIO!D202+JULIO!D202+AGOSTO!D202+SEPTIEMBRE!D202+OCTUBRE!D202+NOVIEMBRE!D202+DICIEMBRE!D202</f>
        <v>0</v>
      </c>
      <c r="E202" s="114">
        <f>+ENERO!E202+FEBRERO!E202+MARZO!E202+ABRIL!E202+MAYO!E202+JUNIO!E202+JULIO!E202+AGOSTO!E202+SEPTIEMBRE!E202+OCTUBRE!E202+NOVIEMBRE!E202+DICIEMBRE!E202</f>
        <v>0</v>
      </c>
      <c r="F202" s="114">
        <f>+ENERO!F202+FEBRERO!F202+MARZO!F202+ABRIL!F202+MAYO!F202+JUNIO!F202+JULIO!F202+AGOSTO!F202+SEPTIEMBRE!F202+OCTUBRE!F202+NOVIEMBRE!F202+DICIEMBRE!F202</f>
        <v>0</v>
      </c>
      <c r="G202" s="114">
        <f>+ENERO!G202+FEBRERO!G202+MARZO!G202+ABRIL!G202+MAYO!G202+JUNIO!G202+JULIO!G202+AGOSTO!G202+SEPTIEMBRE!G202+OCTUBRE!G202+NOVIEMBRE!G202+DICIEMBRE!G202</f>
        <v>0</v>
      </c>
      <c r="H202" s="114">
        <f>+ENERO!H202+FEBRERO!H202+MARZO!H202+ABRIL!H202+MAYO!H202+JUNIO!H202+JULIO!H202+AGOSTO!H202+SEPTIEMBRE!H202+OCTUBRE!H202+NOVIEMBRE!H202+DICIEMBRE!H202</f>
        <v>0</v>
      </c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3</v>
      </c>
      <c r="D203" s="114">
        <f>+ENERO!D203+FEBRERO!D203+MARZO!D203+ABRIL!D203+MAYO!D203+JUNIO!D203+JULIO!D203+AGOSTO!D203+SEPTIEMBRE!D203+OCTUBRE!D203+NOVIEMBRE!D203+DICIEMBRE!D203</f>
        <v>0</v>
      </c>
      <c r="E203" s="114">
        <f>+ENERO!E203+FEBRERO!E203+MARZO!E203+ABRIL!E203+MAYO!E203+JUNIO!E203+JULIO!E203+AGOSTO!E203+SEPTIEMBRE!E203+OCTUBRE!E203+NOVIEMBRE!E203+DICIEMBRE!E203</f>
        <v>0</v>
      </c>
      <c r="F203" s="114">
        <f>+ENERO!F203+FEBRERO!F203+MARZO!F203+ABRIL!F203+MAYO!F203+JUNIO!F203+JULIO!F203+AGOSTO!F203+SEPTIEMBRE!F203+OCTUBRE!F203+NOVIEMBRE!F203+DICIEMBRE!F203</f>
        <v>3</v>
      </c>
      <c r="G203" s="114">
        <f>+ENERO!G203+FEBRERO!G203+MARZO!G203+ABRIL!G203+MAYO!G203+JUNIO!G203+JULIO!G203+AGOSTO!G203+SEPTIEMBRE!G203+OCTUBRE!G203+NOVIEMBRE!G203+DICIEMBRE!G203</f>
        <v>0</v>
      </c>
      <c r="H203" s="114">
        <f>+ENERO!H203+FEBRERO!H203+MARZO!H203+ABRIL!H203+MAYO!H203+JUNIO!H203+JULIO!H203+AGOSTO!H203+SEPTIEMBRE!H203+OCTUBRE!H203+NOVIEMBRE!H203+DICIEMBRE!H203</f>
        <v>0</v>
      </c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>
        <f>+ENERO!D204+FEBRERO!D204+MARZO!D204+ABRIL!D204+MAYO!D204+JUNIO!D204+JULIO!D204+AGOSTO!D204+SEPTIEMBRE!D204+OCTUBRE!D204+NOVIEMBRE!D204+DICIEMBRE!D204</f>
        <v>0</v>
      </c>
      <c r="E204" s="114">
        <f>+ENERO!E204+FEBRERO!E204+MARZO!E204+ABRIL!E204+MAYO!E204+JUNIO!E204+JULIO!E204+AGOSTO!E204+SEPTIEMBRE!E204+OCTUBRE!E204+NOVIEMBRE!E204+DICIEMBRE!E204</f>
        <v>0</v>
      </c>
      <c r="F204" s="114">
        <f>+ENERO!F204+FEBRERO!F204+MARZO!F204+ABRIL!F204+MAYO!F204+JUNIO!F204+JULIO!F204+AGOSTO!F204+SEPTIEMBRE!F204+OCTUBRE!F204+NOVIEMBRE!F204+DICIEMBRE!F204</f>
        <v>0</v>
      </c>
      <c r="G204" s="114">
        <f>+ENERO!G204+FEBRERO!G204+MARZO!G204+ABRIL!G204+MAYO!G204+JUNIO!G204+JULIO!G204+AGOSTO!G204+SEPTIEMBRE!G204+OCTUBRE!G204+NOVIEMBRE!G204+DICIEMBRE!G204</f>
        <v>0</v>
      </c>
      <c r="H204" s="114">
        <f>+ENERO!H204+FEBRERO!H204+MARZO!H204+ABRIL!H204+MAYO!H204+JUNIO!H204+JULIO!H204+AGOSTO!H204+SEPTIEMBRE!H204+OCTUBRE!H204+NOVIEMBRE!H204+DICIEMBRE!H204</f>
        <v>0</v>
      </c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>
        <f>+ENERO!D205+FEBRERO!D205+MARZO!D205+ABRIL!D205+MAYO!D205+JUNIO!D205+JULIO!D205+AGOSTO!D205+SEPTIEMBRE!D205+OCTUBRE!D205+NOVIEMBRE!D205+DICIEMBRE!D205</f>
        <v>0</v>
      </c>
      <c r="E205" s="114">
        <f>+ENERO!E205+FEBRERO!E205+MARZO!E205+ABRIL!E205+MAYO!E205+JUNIO!E205+JULIO!E205+AGOSTO!E205+SEPTIEMBRE!E205+OCTUBRE!E205+NOVIEMBRE!E205+DICIEMBRE!E205</f>
        <v>0</v>
      </c>
      <c r="F205" s="114">
        <f>+ENERO!F205+FEBRERO!F205+MARZO!F205+ABRIL!F205+MAYO!F205+JUNIO!F205+JULIO!F205+AGOSTO!F205+SEPTIEMBRE!F205+OCTUBRE!F205+NOVIEMBRE!F205+DICIEMBRE!F205</f>
        <v>0</v>
      </c>
      <c r="G205" s="114">
        <f>+ENERO!G205+FEBRERO!G205+MARZO!G205+ABRIL!G205+MAYO!G205+JUNIO!G205+JULIO!G205+AGOSTO!G205+SEPTIEMBRE!G205+OCTUBRE!G205+NOVIEMBRE!G205+DICIEMBRE!G205</f>
        <v>0</v>
      </c>
      <c r="H205" s="114">
        <f>+ENERO!H205+FEBRERO!H205+MARZO!H205+ABRIL!H205+MAYO!H205+JUNIO!H205+JULIO!H205+AGOSTO!H205+SEPTIEMBRE!H205+OCTUBRE!H205+NOVIEMBRE!H205+DICIEMBRE!H205</f>
        <v>0</v>
      </c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>
        <f>+ENERO!D206+FEBRERO!D206+MARZO!D206+ABRIL!D206+MAYO!D206+JUNIO!D206+JULIO!D206+AGOSTO!D206+SEPTIEMBRE!D206+OCTUBRE!D206+NOVIEMBRE!D206+DICIEMBRE!D206</f>
        <v>0</v>
      </c>
      <c r="E206" s="114">
        <f>+ENERO!E206+FEBRERO!E206+MARZO!E206+ABRIL!E206+MAYO!E206+JUNIO!E206+JULIO!E206+AGOSTO!E206+SEPTIEMBRE!E206+OCTUBRE!E206+NOVIEMBRE!E206+DICIEMBRE!E206</f>
        <v>0</v>
      </c>
      <c r="F206" s="114">
        <f>+ENERO!F206+FEBRERO!F206+MARZO!F206+ABRIL!F206+MAYO!F206+JUNIO!F206+JULIO!F206+AGOSTO!F206+SEPTIEMBRE!F206+OCTUBRE!F206+NOVIEMBRE!F206+DICIEMBRE!F206</f>
        <v>0</v>
      </c>
      <c r="G206" s="114">
        <f>+ENERO!G206+FEBRERO!G206+MARZO!G206+ABRIL!G206+MAYO!G206+JUNIO!G206+JULIO!G206+AGOSTO!G206+SEPTIEMBRE!G206+OCTUBRE!G206+NOVIEMBRE!G206+DICIEMBRE!G206</f>
        <v>0</v>
      </c>
      <c r="H206" s="114">
        <f>+ENERO!H206+FEBRERO!H206+MARZO!H206+ABRIL!H206+MAYO!H206+JUNIO!H206+JULIO!H206+AGOSTO!H206+SEPTIEMBRE!H206+OCTUBRE!H206+NOVIEMBRE!H206+DICIEMBRE!H206</f>
        <v>0</v>
      </c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>
        <f>+ENERO!D207+FEBRERO!D207+MARZO!D207+ABRIL!D207+MAYO!D207+JUNIO!D207+JULIO!D207+AGOSTO!D207+SEPTIEMBRE!D207+OCTUBRE!D207+NOVIEMBRE!D207+DICIEMBRE!D207</f>
        <v>0</v>
      </c>
      <c r="E207" s="114">
        <f>+ENERO!E207+FEBRERO!E207+MARZO!E207+ABRIL!E207+MAYO!E207+JUNIO!E207+JULIO!E207+AGOSTO!E207+SEPTIEMBRE!E207+OCTUBRE!E207+NOVIEMBRE!E207+DICIEMBRE!E207</f>
        <v>0</v>
      </c>
      <c r="F207" s="114">
        <f>+ENERO!F207+FEBRERO!F207+MARZO!F207+ABRIL!F207+MAYO!F207+JUNIO!F207+JULIO!F207+AGOSTO!F207+SEPTIEMBRE!F207+OCTUBRE!F207+NOVIEMBRE!F207+DICIEMBRE!F207</f>
        <v>0</v>
      </c>
      <c r="G207" s="114">
        <f>+ENERO!G207+FEBRERO!G207+MARZO!G207+ABRIL!G207+MAYO!G207+JUNIO!G207+JULIO!G207+AGOSTO!G207+SEPTIEMBRE!G207+OCTUBRE!G207+NOVIEMBRE!G207+DICIEMBRE!G207</f>
        <v>0</v>
      </c>
      <c r="H207" s="114">
        <f>+ENERO!H207+FEBRERO!H207+MARZO!H207+ABRIL!H207+MAYO!H207+JUNIO!H207+JULIO!H207+AGOSTO!H207+SEPTIEMBRE!H207+OCTUBRE!H207+NOVIEMBRE!H207+DICIEMBRE!H207</f>
        <v>0</v>
      </c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>
        <f>+ENERO!D208+FEBRERO!D208+MARZO!D208+ABRIL!D208+MAYO!D208+JUNIO!D208+JULIO!D208+AGOSTO!D208+SEPTIEMBRE!D208+OCTUBRE!D208+NOVIEMBRE!D208+DICIEMBRE!D208</f>
        <v>0</v>
      </c>
      <c r="E208" s="114">
        <f>+ENERO!E208+FEBRERO!E208+MARZO!E208+ABRIL!E208+MAYO!E208+JUNIO!E208+JULIO!E208+AGOSTO!E208+SEPTIEMBRE!E208+OCTUBRE!E208+NOVIEMBRE!E208+DICIEMBRE!E208</f>
        <v>0</v>
      </c>
      <c r="F208" s="114">
        <f>+ENERO!F208+FEBRERO!F208+MARZO!F208+ABRIL!F208+MAYO!F208+JUNIO!F208+JULIO!F208+AGOSTO!F208+SEPTIEMBRE!F208+OCTUBRE!F208+NOVIEMBRE!F208+DICIEMBRE!F208</f>
        <v>0</v>
      </c>
      <c r="G208" s="114">
        <f>+ENERO!G208+FEBRERO!G208+MARZO!G208+ABRIL!G208+MAYO!G208+JUNIO!G208+JULIO!G208+AGOSTO!G208+SEPTIEMBRE!G208+OCTUBRE!G208+NOVIEMBRE!G208+DICIEMBRE!G208</f>
        <v>0</v>
      </c>
      <c r="H208" s="114">
        <f>+ENERO!H208+FEBRERO!H208+MARZO!H208+ABRIL!H208+MAYO!H208+JUNIO!H208+JULIO!H208+AGOSTO!H208+SEPTIEMBRE!H208+OCTUBRE!H208+NOVIEMBRE!H208+DICIEMBRE!H208</f>
        <v>0</v>
      </c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155</v>
      </c>
      <c r="D209" s="114">
        <f>+ENERO!D209+FEBRERO!D209+MARZO!D209+ABRIL!D209+MAYO!D209+JUNIO!D209+JULIO!D209+AGOSTO!D209+SEPTIEMBRE!D209+OCTUBRE!D209+NOVIEMBRE!D209+DICIEMBRE!D209</f>
        <v>1</v>
      </c>
      <c r="E209" s="114">
        <f>+ENERO!E209+FEBRERO!E209+MARZO!E209+ABRIL!E209+MAYO!E209+JUNIO!E209+JULIO!E209+AGOSTO!E209+SEPTIEMBRE!E209+OCTUBRE!E209+NOVIEMBRE!E209+DICIEMBRE!E209</f>
        <v>154</v>
      </c>
      <c r="F209" s="114">
        <f>+ENERO!F209+FEBRERO!F209+MARZO!F209+ABRIL!F209+MAYO!F209+JUNIO!F209+JULIO!F209+AGOSTO!F209+SEPTIEMBRE!F209+OCTUBRE!F209+NOVIEMBRE!F209+DICIEMBRE!F209</f>
        <v>0</v>
      </c>
      <c r="G209" s="114">
        <f>+ENERO!G209+FEBRERO!G209+MARZO!G209+ABRIL!G209+MAYO!G209+JUNIO!G209+JULIO!G209+AGOSTO!G209+SEPTIEMBRE!G209+OCTUBRE!G209+NOVIEMBRE!G209+DICIEMBRE!G209</f>
        <v>0</v>
      </c>
      <c r="H209" s="114">
        <f>+ENERO!H209+FEBRERO!H209+MARZO!H209+ABRIL!H209+MAYO!H209+JUNIO!H209+JULIO!H209+AGOSTO!H209+SEPTIEMBRE!H209+OCTUBRE!H209+NOVIEMBRE!H209+DICIEMBRE!H209</f>
        <v>0</v>
      </c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32</v>
      </c>
      <c r="D210" s="114">
        <f>+ENERO!D210+FEBRERO!D210+MARZO!D210+ABRIL!D210+MAYO!D210+JUNIO!D210+JULIO!D210+AGOSTO!D210+SEPTIEMBRE!D210+OCTUBRE!D210+NOVIEMBRE!D210+DICIEMBRE!D210</f>
        <v>2</v>
      </c>
      <c r="E210" s="114">
        <f>+ENERO!E210+FEBRERO!E210+MARZO!E210+ABRIL!E210+MAYO!E210+JUNIO!E210+JULIO!E210+AGOSTO!E210+SEPTIEMBRE!E210+OCTUBRE!E210+NOVIEMBRE!E210+DICIEMBRE!E210</f>
        <v>30</v>
      </c>
      <c r="F210" s="114">
        <f>+ENERO!F210+FEBRERO!F210+MARZO!F210+ABRIL!F210+MAYO!F210+JUNIO!F210+JULIO!F210+AGOSTO!F210+SEPTIEMBRE!F210+OCTUBRE!F210+NOVIEMBRE!F210+DICIEMBRE!F210</f>
        <v>0</v>
      </c>
      <c r="G210" s="114">
        <f>+ENERO!G210+FEBRERO!G210+MARZO!G210+ABRIL!G210+MAYO!G210+JUNIO!G210+JULIO!G210+AGOSTO!G210+SEPTIEMBRE!G210+OCTUBRE!G210+NOVIEMBRE!G210+DICIEMBRE!G210</f>
        <v>0</v>
      </c>
      <c r="H210" s="114">
        <f>+ENERO!H210+FEBRERO!H210+MARZO!H210+ABRIL!H210+MAYO!H210+JUNIO!H210+JULIO!H210+AGOSTO!H210+SEPTIEMBRE!H210+OCTUBRE!H210+NOVIEMBRE!H210+DICIEMBRE!H210</f>
        <v>0</v>
      </c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>
        <f>+ENERO!D211+FEBRERO!D211+MARZO!D211+ABRIL!D211+MAYO!D211+JUNIO!D211+JULIO!D211+AGOSTO!D211+SEPTIEMBRE!D211+OCTUBRE!D211+NOVIEMBRE!D211+DICIEMBRE!D211</f>
        <v>0</v>
      </c>
      <c r="E211" s="114">
        <f>+ENERO!E211+FEBRERO!E211+MARZO!E211+ABRIL!E211+MAYO!E211+JUNIO!E211+JULIO!E211+AGOSTO!E211+SEPTIEMBRE!E211+OCTUBRE!E211+NOVIEMBRE!E211+DICIEMBRE!E211</f>
        <v>0</v>
      </c>
      <c r="F211" s="114">
        <f>+ENERO!F211+FEBRERO!F211+MARZO!F211+ABRIL!F211+MAYO!F211+JUNIO!F211+JULIO!F211+AGOSTO!F211+SEPTIEMBRE!F211+OCTUBRE!F211+NOVIEMBRE!F211+DICIEMBRE!F211</f>
        <v>0</v>
      </c>
      <c r="G211" s="114">
        <f>+ENERO!G211+FEBRERO!G211+MARZO!G211+ABRIL!G211+MAYO!G211+JUNIO!G211+JULIO!G211+AGOSTO!G211+SEPTIEMBRE!G211+OCTUBRE!G211+NOVIEMBRE!G211+DICIEMBRE!G211</f>
        <v>0</v>
      </c>
      <c r="H211" s="114">
        <f>+ENERO!H211+FEBRERO!H211+MARZO!H211+ABRIL!H211+MAYO!H211+JUNIO!H211+JULIO!H211+AGOSTO!H211+SEPTIEMBRE!H211+OCTUBRE!H211+NOVIEMBRE!H211+DICIEMBRE!H211</f>
        <v>0</v>
      </c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>
        <f>+ENERO!D212+FEBRERO!D212+MARZO!D212+ABRIL!D212+MAYO!D212+JUNIO!D212+JULIO!D212+AGOSTO!D212+SEPTIEMBRE!D212+OCTUBRE!D212+NOVIEMBRE!D212+DICIEMBRE!D212</f>
        <v>0</v>
      </c>
      <c r="E212" s="114">
        <f>+ENERO!E212+FEBRERO!E212+MARZO!E212+ABRIL!E212+MAYO!E212+JUNIO!E212+JULIO!E212+AGOSTO!E212+SEPTIEMBRE!E212+OCTUBRE!E212+NOVIEMBRE!E212+DICIEMBRE!E212</f>
        <v>0</v>
      </c>
      <c r="F212" s="114">
        <f>+ENERO!F212+FEBRERO!F212+MARZO!F212+ABRIL!F212+MAYO!F212+JUNIO!F212+JULIO!F212+AGOSTO!F212+SEPTIEMBRE!F212+OCTUBRE!F212+NOVIEMBRE!F212+DICIEMBRE!F212</f>
        <v>0</v>
      </c>
      <c r="G212" s="114">
        <f>+ENERO!G212+FEBRERO!G212+MARZO!G212+ABRIL!G212+MAYO!G212+JUNIO!G212+JULIO!G212+AGOSTO!G212+SEPTIEMBRE!G212+OCTUBRE!G212+NOVIEMBRE!G212+DICIEMBRE!G212</f>
        <v>0</v>
      </c>
      <c r="H212" s="114">
        <f>+ENERO!H212+FEBRERO!H212+MARZO!H212+ABRIL!H212+MAYO!H212+JUNIO!H212+JULIO!H212+AGOSTO!H212+SEPTIEMBRE!H212+OCTUBRE!H212+NOVIEMBRE!H212+DICIEMBRE!H212</f>
        <v>0</v>
      </c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>
        <f>+ENERO!D213+FEBRERO!D213+MARZO!D213+ABRIL!D213+MAYO!D213+JUNIO!D213+JULIO!D213+AGOSTO!D213+SEPTIEMBRE!D213+OCTUBRE!D213+NOVIEMBRE!D213+DICIEMBRE!D213</f>
        <v>0</v>
      </c>
      <c r="E213" s="114">
        <f>+ENERO!E213+FEBRERO!E213+MARZO!E213+ABRIL!E213+MAYO!E213+JUNIO!E213+JULIO!E213+AGOSTO!E213+SEPTIEMBRE!E213+OCTUBRE!E213+NOVIEMBRE!E213+DICIEMBRE!E213</f>
        <v>0</v>
      </c>
      <c r="F213" s="114">
        <f>+ENERO!F213+FEBRERO!F213+MARZO!F213+ABRIL!F213+MAYO!F213+JUNIO!F213+JULIO!F213+AGOSTO!F213+SEPTIEMBRE!F213+OCTUBRE!F213+NOVIEMBRE!F213+DICIEMBRE!F213</f>
        <v>0</v>
      </c>
      <c r="G213" s="114">
        <f>+ENERO!G213+FEBRERO!G213+MARZO!G213+ABRIL!G213+MAYO!G213+JUNIO!G213+JULIO!G213+AGOSTO!G213+SEPTIEMBRE!G213+OCTUBRE!G213+NOVIEMBRE!G213+DICIEMBRE!G213</f>
        <v>0</v>
      </c>
      <c r="H213" s="114">
        <f>+ENERO!H213+FEBRERO!H213+MARZO!H213+ABRIL!H213+MAYO!H213+JUNIO!H213+JULIO!H213+AGOSTO!H213+SEPTIEMBRE!H213+OCTUBRE!H213+NOVIEMBRE!H213+DICIEMBRE!H213</f>
        <v>0</v>
      </c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>
        <f>+ENERO!D214+FEBRERO!D214+MARZO!D214+ABRIL!D214+MAYO!D214+JUNIO!D214+JULIO!D214+AGOSTO!D214+SEPTIEMBRE!D214+OCTUBRE!D214+NOVIEMBRE!D214+DICIEMBRE!D214</f>
        <v>0</v>
      </c>
      <c r="E214" s="114">
        <f>+ENERO!E214+FEBRERO!E214+MARZO!E214+ABRIL!E214+MAYO!E214+JUNIO!E214+JULIO!E214+AGOSTO!E214+SEPTIEMBRE!E214+OCTUBRE!E214+NOVIEMBRE!E214+DICIEMBRE!E214</f>
        <v>0</v>
      </c>
      <c r="F214" s="114">
        <f>+ENERO!F214+FEBRERO!F214+MARZO!F214+ABRIL!F214+MAYO!F214+JUNIO!F214+JULIO!F214+AGOSTO!F214+SEPTIEMBRE!F214+OCTUBRE!F214+NOVIEMBRE!F214+DICIEMBRE!F214</f>
        <v>0</v>
      </c>
      <c r="G214" s="114">
        <f>+ENERO!G214+FEBRERO!G214+MARZO!G214+ABRIL!G214+MAYO!G214+JUNIO!G214+JULIO!G214+AGOSTO!G214+SEPTIEMBRE!G214+OCTUBRE!G214+NOVIEMBRE!G214+DICIEMBRE!G214</f>
        <v>0</v>
      </c>
      <c r="H214" s="114">
        <f>+ENERO!H214+FEBRERO!H214+MARZO!H214+ABRIL!H214+MAYO!H214+JUNIO!H214+JULIO!H214+AGOSTO!H214+SEPTIEMBRE!H214+OCTUBRE!H214+NOVIEMBRE!H214+DICIEMBRE!H214</f>
        <v>0</v>
      </c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>
        <f>+ENERO!D215+FEBRERO!D215+MARZO!D215+ABRIL!D215+MAYO!D215+JUNIO!D215+JULIO!D215+AGOSTO!D215+SEPTIEMBRE!D215+OCTUBRE!D215+NOVIEMBRE!D215+DICIEMBRE!D215</f>
        <v>0</v>
      </c>
      <c r="E215" s="114">
        <f>+ENERO!E215+FEBRERO!E215+MARZO!E215+ABRIL!E215+MAYO!E215+JUNIO!E215+JULIO!E215+AGOSTO!E215+SEPTIEMBRE!E215+OCTUBRE!E215+NOVIEMBRE!E215+DICIEMBRE!E215</f>
        <v>0</v>
      </c>
      <c r="F215" s="114">
        <f>+ENERO!F215+FEBRERO!F215+MARZO!F215+ABRIL!F215+MAYO!F215+JUNIO!F215+JULIO!F215+AGOSTO!F215+SEPTIEMBRE!F215+OCTUBRE!F215+NOVIEMBRE!F215+DICIEMBRE!F215</f>
        <v>0</v>
      </c>
      <c r="G215" s="114">
        <f>+ENERO!G215+FEBRERO!G215+MARZO!G215+ABRIL!G215+MAYO!G215+JUNIO!G215+JULIO!G215+AGOSTO!G215+SEPTIEMBRE!G215+OCTUBRE!G215+NOVIEMBRE!G215+DICIEMBRE!G215</f>
        <v>0</v>
      </c>
      <c r="H215" s="114">
        <f>+ENERO!H215+FEBRERO!H215+MARZO!H215+ABRIL!H215+MAYO!H215+JUNIO!H215+JULIO!H215+AGOSTO!H215+SEPTIEMBRE!H215+OCTUBRE!H215+NOVIEMBRE!H215+DICIEMBRE!H215</f>
        <v>0</v>
      </c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>
        <f>+ENERO!D216+FEBRERO!D216+MARZO!D216+ABRIL!D216+MAYO!D216+JUNIO!D216+JULIO!D216+AGOSTO!D216+SEPTIEMBRE!D216+OCTUBRE!D216+NOVIEMBRE!D216+DICIEMBRE!D216</f>
        <v>0</v>
      </c>
      <c r="E216" s="114">
        <f>+ENERO!E216+FEBRERO!E216+MARZO!E216+ABRIL!E216+MAYO!E216+JUNIO!E216+JULIO!E216+AGOSTO!E216+SEPTIEMBRE!E216+OCTUBRE!E216+NOVIEMBRE!E216+DICIEMBRE!E216</f>
        <v>0</v>
      </c>
      <c r="F216" s="114">
        <f>+ENERO!F216+FEBRERO!F216+MARZO!F216+ABRIL!F216+MAYO!F216+JUNIO!F216+JULIO!F216+AGOSTO!F216+SEPTIEMBRE!F216+OCTUBRE!F216+NOVIEMBRE!F216+DICIEMBRE!F216</f>
        <v>0</v>
      </c>
      <c r="G216" s="114">
        <f>+ENERO!G216+FEBRERO!G216+MARZO!G216+ABRIL!G216+MAYO!G216+JUNIO!G216+JULIO!G216+AGOSTO!G216+SEPTIEMBRE!G216+OCTUBRE!G216+NOVIEMBRE!G216+DICIEMBRE!G216</f>
        <v>0</v>
      </c>
      <c r="H216" s="114">
        <f>+ENERO!H216+FEBRERO!H216+MARZO!H216+ABRIL!H216+MAYO!H216+JUNIO!H216+JULIO!H216+AGOSTO!H216+SEPTIEMBRE!H216+OCTUBRE!H216+NOVIEMBRE!H216+DICIEMBRE!H216</f>
        <v>0</v>
      </c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>
        <f>+ENERO!D217+FEBRERO!D217+MARZO!D217+ABRIL!D217+MAYO!D217+JUNIO!D217+JULIO!D217+AGOSTO!D217+SEPTIEMBRE!D217+OCTUBRE!D217+NOVIEMBRE!D217+DICIEMBRE!D217</f>
        <v>0</v>
      </c>
      <c r="E217" s="114">
        <f>+ENERO!E217+FEBRERO!E217+MARZO!E217+ABRIL!E217+MAYO!E217+JUNIO!E217+JULIO!E217+AGOSTO!E217+SEPTIEMBRE!E217+OCTUBRE!E217+NOVIEMBRE!E217+DICIEMBRE!E217</f>
        <v>0</v>
      </c>
      <c r="F217" s="114">
        <f>+ENERO!F217+FEBRERO!F217+MARZO!F217+ABRIL!F217+MAYO!F217+JUNIO!F217+JULIO!F217+AGOSTO!F217+SEPTIEMBRE!F217+OCTUBRE!F217+NOVIEMBRE!F217+DICIEMBRE!F217</f>
        <v>0</v>
      </c>
      <c r="G217" s="114">
        <f>+ENERO!G217+FEBRERO!G217+MARZO!G217+ABRIL!G217+MAYO!G217+JUNIO!G217+JULIO!G217+AGOSTO!G217+SEPTIEMBRE!G217+OCTUBRE!G217+NOVIEMBRE!G217+DICIEMBRE!G217</f>
        <v>0</v>
      </c>
      <c r="H217" s="114">
        <f>+ENERO!H217+FEBRERO!H217+MARZO!H217+ABRIL!H217+MAYO!H217+JUNIO!H217+JULIO!H217+AGOSTO!H217+SEPTIEMBRE!H217+OCTUBRE!H217+NOVIEMBRE!H217+DICIEMBRE!H217</f>
        <v>0</v>
      </c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>
        <f>+ENERO!D218+FEBRERO!D218+MARZO!D218+ABRIL!D218+MAYO!D218+JUNIO!D218+JULIO!D218+AGOSTO!D218+SEPTIEMBRE!D218+OCTUBRE!D218+NOVIEMBRE!D218+DICIEMBRE!D218</f>
        <v>0</v>
      </c>
      <c r="E218" s="114">
        <f>+ENERO!E218+FEBRERO!E218+MARZO!E218+ABRIL!E218+MAYO!E218+JUNIO!E218+JULIO!E218+AGOSTO!E218+SEPTIEMBRE!E218+OCTUBRE!E218+NOVIEMBRE!E218+DICIEMBRE!E218</f>
        <v>0</v>
      </c>
      <c r="F218" s="114">
        <f>+ENERO!F218+FEBRERO!F218+MARZO!F218+ABRIL!F218+MAYO!F218+JUNIO!F218+JULIO!F218+AGOSTO!F218+SEPTIEMBRE!F218+OCTUBRE!F218+NOVIEMBRE!F218+DICIEMBRE!F218</f>
        <v>0</v>
      </c>
      <c r="G218" s="114">
        <f>+ENERO!G218+FEBRERO!G218+MARZO!G218+ABRIL!G218+MAYO!G218+JUNIO!G218+JULIO!G218+AGOSTO!G218+SEPTIEMBRE!G218+OCTUBRE!G218+NOVIEMBRE!G218+DICIEMBRE!G218</f>
        <v>0</v>
      </c>
      <c r="H218" s="114">
        <f>+ENERO!H218+FEBRERO!H218+MARZO!H218+ABRIL!H218+MAYO!H218+JUNIO!H218+JULIO!H218+AGOSTO!H218+SEPTIEMBRE!H218+OCTUBRE!H218+NOVIEMBRE!H218+DICIEMBRE!H218</f>
        <v>0</v>
      </c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>
        <f>+ENERO!D219+FEBRERO!D219+MARZO!D219+ABRIL!D219+MAYO!D219+JUNIO!D219+JULIO!D219+AGOSTO!D219+SEPTIEMBRE!D219+OCTUBRE!D219+NOVIEMBRE!D219+DICIEMBRE!D219</f>
        <v>0</v>
      </c>
      <c r="E219" s="114">
        <f>+ENERO!E219+FEBRERO!E219+MARZO!E219+ABRIL!E219+MAYO!E219+JUNIO!E219+JULIO!E219+AGOSTO!E219+SEPTIEMBRE!E219+OCTUBRE!E219+NOVIEMBRE!E219+DICIEMBRE!E219</f>
        <v>0</v>
      </c>
      <c r="F219" s="114">
        <f>+ENERO!F219+FEBRERO!F219+MARZO!F219+ABRIL!F219+MAYO!F219+JUNIO!F219+JULIO!F219+AGOSTO!F219+SEPTIEMBRE!F219+OCTUBRE!F219+NOVIEMBRE!F219+DICIEMBRE!F219</f>
        <v>0</v>
      </c>
      <c r="G219" s="114">
        <f>+ENERO!G219+FEBRERO!G219+MARZO!G219+ABRIL!G219+MAYO!G219+JUNIO!G219+JULIO!G219+AGOSTO!G219+SEPTIEMBRE!G219+OCTUBRE!G219+NOVIEMBRE!G219+DICIEMBRE!G219</f>
        <v>0</v>
      </c>
      <c r="H219" s="114">
        <f>+ENERO!H219+FEBRERO!H219+MARZO!H219+ABRIL!H219+MAYO!H219+JUNIO!H219+JULIO!H219+AGOSTO!H219+SEPTIEMBRE!H219+OCTUBRE!H219+NOVIEMBRE!H219+DICIEMBRE!H219</f>
        <v>0</v>
      </c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>
        <f>+ENERO!D220+FEBRERO!D220+MARZO!D220+ABRIL!D220+MAYO!D220+JUNIO!D220+JULIO!D220+AGOSTO!D220+SEPTIEMBRE!D220+OCTUBRE!D220+NOVIEMBRE!D220+DICIEMBRE!D220</f>
        <v>0</v>
      </c>
      <c r="E220" s="114">
        <f>+ENERO!E220+FEBRERO!E220+MARZO!E220+ABRIL!E220+MAYO!E220+JUNIO!E220+JULIO!E220+AGOSTO!E220+SEPTIEMBRE!E220+OCTUBRE!E220+NOVIEMBRE!E220+DICIEMBRE!E220</f>
        <v>0</v>
      </c>
      <c r="F220" s="114">
        <f>+ENERO!F220+FEBRERO!F220+MARZO!F220+ABRIL!F220+MAYO!F220+JUNIO!F220+JULIO!F220+AGOSTO!F220+SEPTIEMBRE!F220+OCTUBRE!F220+NOVIEMBRE!F220+DICIEMBRE!F220</f>
        <v>0</v>
      </c>
      <c r="G220" s="114">
        <f>+ENERO!G220+FEBRERO!G220+MARZO!G220+ABRIL!G220+MAYO!G220+JUNIO!G220+JULIO!G220+AGOSTO!G220+SEPTIEMBRE!G220+OCTUBRE!G220+NOVIEMBRE!G220+DICIEMBRE!G220</f>
        <v>0</v>
      </c>
      <c r="H220" s="114">
        <f>+ENERO!H220+FEBRERO!H220+MARZO!H220+ABRIL!H220+MAYO!H220+JUNIO!H220+JULIO!H220+AGOSTO!H220+SEPTIEMBRE!H220+OCTUBRE!H220+NOVIEMBRE!H220+DICIEMBRE!H220</f>
        <v>0</v>
      </c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>
        <f>+ENERO!D221+FEBRERO!D221+MARZO!D221+ABRIL!D221+MAYO!D221+JUNIO!D221+JULIO!D221+AGOSTO!D221+SEPTIEMBRE!D221+OCTUBRE!D221+NOVIEMBRE!D221+DICIEMBRE!D221</f>
        <v>0</v>
      </c>
      <c r="E221" s="114">
        <f>+ENERO!E221+FEBRERO!E221+MARZO!E221+ABRIL!E221+MAYO!E221+JUNIO!E221+JULIO!E221+AGOSTO!E221+SEPTIEMBRE!E221+OCTUBRE!E221+NOVIEMBRE!E221+DICIEMBRE!E221</f>
        <v>0</v>
      </c>
      <c r="F221" s="114">
        <f>+ENERO!F221+FEBRERO!F221+MARZO!F221+ABRIL!F221+MAYO!F221+JUNIO!F221+JULIO!F221+AGOSTO!F221+SEPTIEMBRE!F221+OCTUBRE!F221+NOVIEMBRE!F221+DICIEMBRE!F221</f>
        <v>0</v>
      </c>
      <c r="G221" s="114">
        <f>+ENERO!G221+FEBRERO!G221+MARZO!G221+ABRIL!G221+MAYO!G221+JUNIO!G221+JULIO!G221+AGOSTO!G221+SEPTIEMBRE!G221+OCTUBRE!G221+NOVIEMBRE!G221+DICIEMBRE!G221</f>
        <v>0</v>
      </c>
      <c r="H221" s="114">
        <f>+ENERO!H221+FEBRERO!H221+MARZO!H221+ABRIL!H221+MAYO!H221+JUNIO!H221+JULIO!H221+AGOSTO!H221+SEPTIEMBRE!H221+OCTUBRE!H221+NOVIEMBRE!H221+DICIEMBRE!H221</f>
        <v>0</v>
      </c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>
        <f>+ENERO!D222+FEBRERO!D222+MARZO!D222+ABRIL!D222+MAYO!D222+JUNIO!D222+JULIO!D222+AGOSTO!D222+SEPTIEMBRE!D222+OCTUBRE!D222+NOVIEMBRE!D222+DICIEMBRE!D222</f>
        <v>0</v>
      </c>
      <c r="E222" s="114">
        <f>+ENERO!E222+FEBRERO!E222+MARZO!E222+ABRIL!E222+MAYO!E222+JUNIO!E222+JULIO!E222+AGOSTO!E222+SEPTIEMBRE!E222+OCTUBRE!E222+NOVIEMBRE!E222+DICIEMBRE!E222</f>
        <v>0</v>
      </c>
      <c r="F222" s="114">
        <f>+ENERO!F222+FEBRERO!F222+MARZO!F222+ABRIL!F222+MAYO!F222+JUNIO!F222+JULIO!F222+AGOSTO!F222+SEPTIEMBRE!F222+OCTUBRE!F222+NOVIEMBRE!F222+DICIEMBRE!F222</f>
        <v>0</v>
      </c>
      <c r="G222" s="114">
        <f>+ENERO!G222+FEBRERO!G222+MARZO!G222+ABRIL!G222+MAYO!G222+JUNIO!G222+JULIO!G222+AGOSTO!G222+SEPTIEMBRE!G222+OCTUBRE!G222+NOVIEMBRE!G222+DICIEMBRE!G222</f>
        <v>0</v>
      </c>
      <c r="H222" s="114">
        <f>+ENERO!H222+FEBRERO!H222+MARZO!H222+ABRIL!H222+MAYO!H222+JUNIO!H222+JULIO!H222+AGOSTO!H222+SEPTIEMBRE!H222+OCTUBRE!H222+NOVIEMBRE!H222+DICIEMBRE!H222</f>
        <v>0</v>
      </c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>
        <f>+ENERO!D223+FEBRERO!D223+MARZO!D223+ABRIL!D223+MAYO!D223+JUNIO!D223+JULIO!D223+AGOSTO!D223+SEPTIEMBRE!D223+OCTUBRE!D223+NOVIEMBRE!D223+DICIEMBRE!D223</f>
        <v>0</v>
      </c>
      <c r="E223" s="114">
        <f>+ENERO!E223+FEBRERO!E223+MARZO!E223+ABRIL!E223+MAYO!E223+JUNIO!E223+JULIO!E223+AGOSTO!E223+SEPTIEMBRE!E223+OCTUBRE!E223+NOVIEMBRE!E223+DICIEMBRE!E223</f>
        <v>0</v>
      </c>
      <c r="F223" s="114">
        <f>+ENERO!F223+FEBRERO!F223+MARZO!F223+ABRIL!F223+MAYO!F223+JUNIO!F223+JULIO!F223+AGOSTO!F223+SEPTIEMBRE!F223+OCTUBRE!F223+NOVIEMBRE!F223+DICIEMBRE!F223</f>
        <v>0</v>
      </c>
      <c r="G223" s="114">
        <f>+ENERO!G223+FEBRERO!G223+MARZO!G223+ABRIL!G223+MAYO!G223+JUNIO!G223+JULIO!G223+AGOSTO!G223+SEPTIEMBRE!G223+OCTUBRE!G223+NOVIEMBRE!G223+DICIEMBRE!G223</f>
        <v>0</v>
      </c>
      <c r="H223" s="114">
        <f>+ENERO!H223+FEBRERO!H223+MARZO!H223+ABRIL!H223+MAYO!H223+JUNIO!H223+JULIO!H223+AGOSTO!H223+SEPTIEMBRE!H223+OCTUBRE!H223+NOVIEMBRE!H223+DICIEMBRE!H223</f>
        <v>0</v>
      </c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>
        <f>+ENERO!D224+FEBRERO!D224+MARZO!D224+ABRIL!D224+MAYO!D224+JUNIO!D224+JULIO!D224+AGOSTO!D224+SEPTIEMBRE!D224+OCTUBRE!D224+NOVIEMBRE!D224+DICIEMBRE!D224</f>
        <v>0</v>
      </c>
      <c r="E224" s="114">
        <f>+ENERO!E224+FEBRERO!E224+MARZO!E224+ABRIL!E224+MAYO!E224+JUNIO!E224+JULIO!E224+AGOSTO!E224+SEPTIEMBRE!E224+OCTUBRE!E224+NOVIEMBRE!E224+DICIEMBRE!E224</f>
        <v>0</v>
      </c>
      <c r="F224" s="114">
        <f>+ENERO!F224+FEBRERO!F224+MARZO!F224+ABRIL!F224+MAYO!F224+JUNIO!F224+JULIO!F224+AGOSTO!F224+SEPTIEMBRE!F224+OCTUBRE!F224+NOVIEMBRE!F224+DICIEMBRE!F224</f>
        <v>0</v>
      </c>
      <c r="G224" s="114">
        <f>+ENERO!G224+FEBRERO!G224+MARZO!G224+ABRIL!G224+MAYO!G224+JUNIO!G224+JULIO!G224+AGOSTO!G224+SEPTIEMBRE!G224+OCTUBRE!G224+NOVIEMBRE!G224+DICIEMBRE!G224</f>
        <v>0</v>
      </c>
      <c r="H224" s="114">
        <f>+ENERO!H224+FEBRERO!H224+MARZO!H224+ABRIL!H224+MAYO!H224+JUNIO!H224+JULIO!H224+AGOSTO!H224+SEPTIEMBRE!H224+OCTUBRE!H224+NOVIEMBRE!H224+DICIEMBRE!H224</f>
        <v>0</v>
      </c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>
        <f>+ENERO!D225+FEBRERO!D225+MARZO!D225+ABRIL!D225+MAYO!D225+JUNIO!D225+JULIO!D225+AGOSTO!D225+SEPTIEMBRE!D225+OCTUBRE!D225+NOVIEMBRE!D225+DICIEMBRE!D225</f>
        <v>0</v>
      </c>
      <c r="E225" s="114">
        <f>+ENERO!E225+FEBRERO!E225+MARZO!E225+ABRIL!E225+MAYO!E225+JUNIO!E225+JULIO!E225+AGOSTO!E225+SEPTIEMBRE!E225+OCTUBRE!E225+NOVIEMBRE!E225+DICIEMBRE!E225</f>
        <v>0</v>
      </c>
      <c r="F225" s="114">
        <f>+ENERO!F225+FEBRERO!F225+MARZO!F225+ABRIL!F225+MAYO!F225+JUNIO!F225+JULIO!F225+AGOSTO!F225+SEPTIEMBRE!F225+OCTUBRE!F225+NOVIEMBRE!F225+DICIEMBRE!F225</f>
        <v>0</v>
      </c>
      <c r="G225" s="114">
        <f>+ENERO!G225+FEBRERO!G225+MARZO!G225+ABRIL!G225+MAYO!G225+JUNIO!G225+JULIO!G225+AGOSTO!G225+SEPTIEMBRE!G225+OCTUBRE!G225+NOVIEMBRE!G225+DICIEMBRE!G225</f>
        <v>0</v>
      </c>
      <c r="H225" s="114">
        <f>+ENERO!H225+FEBRERO!H225+MARZO!H225+ABRIL!H225+MAYO!H225+JUNIO!H225+JULIO!H225+AGOSTO!H225+SEPTIEMBRE!H225+OCTUBRE!H225+NOVIEMBRE!H225+DICIEMBRE!H225</f>
        <v>0</v>
      </c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>
        <f>+ENERO!D226+FEBRERO!D226+MARZO!D226+ABRIL!D226+MAYO!D226+JUNIO!D226+JULIO!D226+AGOSTO!D226+SEPTIEMBRE!D226+OCTUBRE!D226+NOVIEMBRE!D226+DICIEMBRE!D226</f>
        <v>0</v>
      </c>
      <c r="E226" s="114">
        <f>+ENERO!E226+FEBRERO!E226+MARZO!E226+ABRIL!E226+MAYO!E226+JUNIO!E226+JULIO!E226+AGOSTO!E226+SEPTIEMBRE!E226+OCTUBRE!E226+NOVIEMBRE!E226+DICIEMBRE!E226</f>
        <v>0</v>
      </c>
      <c r="F226" s="114">
        <f>+ENERO!F226+FEBRERO!F226+MARZO!F226+ABRIL!F226+MAYO!F226+JUNIO!F226+JULIO!F226+AGOSTO!F226+SEPTIEMBRE!F226+OCTUBRE!F226+NOVIEMBRE!F226+DICIEMBRE!F226</f>
        <v>0</v>
      </c>
      <c r="G226" s="114">
        <f>+ENERO!G226+FEBRERO!G226+MARZO!G226+ABRIL!G226+MAYO!G226+JUNIO!G226+JULIO!G226+AGOSTO!G226+SEPTIEMBRE!G226+OCTUBRE!G226+NOVIEMBRE!G226+DICIEMBRE!G226</f>
        <v>0</v>
      </c>
      <c r="H226" s="114">
        <f>+ENERO!H226+FEBRERO!H226+MARZO!H226+ABRIL!H226+MAYO!H226+JUNIO!H226+JULIO!H226+AGOSTO!H226+SEPTIEMBRE!H226+OCTUBRE!H226+NOVIEMBRE!H226+DICIEMBRE!H226</f>
        <v>0</v>
      </c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>
        <f>+ENERO!D227+FEBRERO!D227+MARZO!D227+ABRIL!D227+MAYO!D227+JUNIO!D227+JULIO!D227+AGOSTO!D227+SEPTIEMBRE!D227+OCTUBRE!D227+NOVIEMBRE!D227+DICIEMBRE!D227</f>
        <v>0</v>
      </c>
      <c r="E227" s="114">
        <f>+ENERO!E227+FEBRERO!E227+MARZO!E227+ABRIL!E227+MAYO!E227+JUNIO!E227+JULIO!E227+AGOSTO!E227+SEPTIEMBRE!E227+OCTUBRE!E227+NOVIEMBRE!E227+DICIEMBRE!E227</f>
        <v>0</v>
      </c>
      <c r="F227" s="114">
        <f>+ENERO!F227+FEBRERO!F227+MARZO!F227+ABRIL!F227+MAYO!F227+JUNIO!F227+JULIO!F227+AGOSTO!F227+SEPTIEMBRE!F227+OCTUBRE!F227+NOVIEMBRE!F227+DICIEMBRE!F227</f>
        <v>0</v>
      </c>
      <c r="G227" s="114">
        <f>+ENERO!G227+FEBRERO!G227+MARZO!G227+ABRIL!G227+MAYO!G227+JUNIO!G227+JULIO!G227+AGOSTO!G227+SEPTIEMBRE!G227+OCTUBRE!G227+NOVIEMBRE!G227+DICIEMBRE!G227</f>
        <v>0</v>
      </c>
      <c r="H227" s="114">
        <f>+ENERO!H227+FEBRERO!H227+MARZO!H227+ABRIL!H227+MAYO!H227+JUNIO!H227+JULIO!H227+AGOSTO!H227+SEPTIEMBRE!H227+OCTUBRE!H227+NOVIEMBRE!H227+DICIEMBRE!H227</f>
        <v>0</v>
      </c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>
        <f>+ENERO!D228+FEBRERO!D228+MARZO!D228+ABRIL!D228+MAYO!D228+JUNIO!D228+JULIO!D228+AGOSTO!D228+SEPTIEMBRE!D228+OCTUBRE!D228+NOVIEMBRE!D228+DICIEMBRE!D228</f>
        <v>0</v>
      </c>
      <c r="E228" s="114">
        <f>+ENERO!E228+FEBRERO!E228+MARZO!E228+ABRIL!E228+MAYO!E228+JUNIO!E228+JULIO!E228+AGOSTO!E228+SEPTIEMBRE!E228+OCTUBRE!E228+NOVIEMBRE!E228+DICIEMBRE!E228</f>
        <v>0</v>
      </c>
      <c r="F228" s="114">
        <f>+ENERO!F228+FEBRERO!F228+MARZO!F228+ABRIL!F228+MAYO!F228+JUNIO!F228+JULIO!F228+AGOSTO!F228+SEPTIEMBRE!F228+OCTUBRE!F228+NOVIEMBRE!F228+DICIEMBRE!F228</f>
        <v>0</v>
      </c>
      <c r="G228" s="114">
        <f>+ENERO!G228+FEBRERO!G228+MARZO!G228+ABRIL!G228+MAYO!G228+JUNIO!G228+JULIO!G228+AGOSTO!G228+SEPTIEMBRE!G228+OCTUBRE!G228+NOVIEMBRE!G228+DICIEMBRE!G228</f>
        <v>0</v>
      </c>
      <c r="H228" s="114">
        <f>+ENERO!H228+FEBRERO!H228+MARZO!H228+ABRIL!H228+MAYO!H228+JUNIO!H228+JULIO!H228+AGOSTO!H228+SEPTIEMBRE!H228+OCTUBRE!H228+NOVIEMBRE!H228+DICIEMBRE!H228</f>
        <v>0</v>
      </c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>
        <f>+ENERO!D229+FEBRERO!D229+MARZO!D229+ABRIL!D229+MAYO!D229+JUNIO!D229+JULIO!D229+AGOSTO!D229+SEPTIEMBRE!D229+OCTUBRE!D229+NOVIEMBRE!D229+DICIEMBRE!D229</f>
        <v>0</v>
      </c>
      <c r="E229" s="114">
        <f>+ENERO!E229+FEBRERO!E229+MARZO!E229+ABRIL!E229+MAYO!E229+JUNIO!E229+JULIO!E229+AGOSTO!E229+SEPTIEMBRE!E229+OCTUBRE!E229+NOVIEMBRE!E229+DICIEMBRE!E229</f>
        <v>0</v>
      </c>
      <c r="F229" s="114">
        <f>+ENERO!F229+FEBRERO!F229+MARZO!F229+ABRIL!F229+MAYO!F229+JUNIO!F229+JULIO!F229+AGOSTO!F229+SEPTIEMBRE!F229+OCTUBRE!F229+NOVIEMBRE!F229+DICIEMBRE!F229</f>
        <v>0</v>
      </c>
      <c r="G229" s="114">
        <f>+ENERO!G229+FEBRERO!G229+MARZO!G229+ABRIL!G229+MAYO!G229+JUNIO!G229+JULIO!G229+AGOSTO!G229+SEPTIEMBRE!G229+OCTUBRE!G229+NOVIEMBRE!G229+DICIEMBRE!G229</f>
        <v>0</v>
      </c>
      <c r="H229" s="114">
        <f>+ENERO!H229+FEBRERO!H229+MARZO!H229+ABRIL!H229+MAYO!H229+JUNIO!H229+JULIO!H229+AGOSTO!H229+SEPTIEMBRE!H229+OCTUBRE!H229+NOVIEMBRE!H229+DICIEMBRE!H229</f>
        <v>0</v>
      </c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>
        <f>+ENERO!D230+FEBRERO!D230+MARZO!D230+ABRIL!D230+MAYO!D230+JUNIO!D230+JULIO!D230+AGOSTO!D230+SEPTIEMBRE!D230+OCTUBRE!D230+NOVIEMBRE!D230+DICIEMBRE!D230</f>
        <v>0</v>
      </c>
      <c r="E230" s="114">
        <f>+ENERO!E230+FEBRERO!E230+MARZO!E230+ABRIL!E230+MAYO!E230+JUNIO!E230+JULIO!E230+AGOSTO!E230+SEPTIEMBRE!E230+OCTUBRE!E230+NOVIEMBRE!E230+DICIEMBRE!E230</f>
        <v>0</v>
      </c>
      <c r="F230" s="114">
        <f>+ENERO!F230+FEBRERO!F230+MARZO!F230+ABRIL!F230+MAYO!F230+JUNIO!F230+JULIO!F230+AGOSTO!F230+SEPTIEMBRE!F230+OCTUBRE!F230+NOVIEMBRE!F230+DICIEMBRE!F230</f>
        <v>0</v>
      </c>
      <c r="G230" s="114">
        <f>+ENERO!G230+FEBRERO!G230+MARZO!G230+ABRIL!G230+MAYO!G230+JUNIO!G230+JULIO!G230+AGOSTO!G230+SEPTIEMBRE!G230+OCTUBRE!G230+NOVIEMBRE!G230+DICIEMBRE!G230</f>
        <v>0</v>
      </c>
      <c r="H230" s="114">
        <f>+ENERO!H230+FEBRERO!H230+MARZO!H230+ABRIL!H230+MAYO!H230+JUNIO!H230+JULIO!H230+AGOSTO!H230+SEPTIEMBRE!H230+OCTUBRE!H230+NOVIEMBRE!H230+DICIEMBRE!H230</f>
        <v>0</v>
      </c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>
        <f>+ENERO!D231+FEBRERO!D231+MARZO!D231+ABRIL!D231+MAYO!D231+JUNIO!D231+JULIO!D231+AGOSTO!D231+SEPTIEMBRE!D231+OCTUBRE!D231+NOVIEMBRE!D231+DICIEMBRE!D231</f>
        <v>0</v>
      </c>
      <c r="E231" s="114">
        <f>+ENERO!E231+FEBRERO!E231+MARZO!E231+ABRIL!E231+MAYO!E231+JUNIO!E231+JULIO!E231+AGOSTO!E231+SEPTIEMBRE!E231+OCTUBRE!E231+NOVIEMBRE!E231+DICIEMBRE!E231</f>
        <v>0</v>
      </c>
      <c r="F231" s="114">
        <f>+ENERO!F231+FEBRERO!F231+MARZO!F231+ABRIL!F231+MAYO!F231+JUNIO!F231+JULIO!F231+AGOSTO!F231+SEPTIEMBRE!F231+OCTUBRE!F231+NOVIEMBRE!F231+DICIEMBRE!F231</f>
        <v>0</v>
      </c>
      <c r="G231" s="114">
        <f>+ENERO!G231+FEBRERO!G231+MARZO!G231+ABRIL!G231+MAYO!G231+JUNIO!G231+JULIO!G231+AGOSTO!G231+SEPTIEMBRE!G231+OCTUBRE!G231+NOVIEMBRE!G231+DICIEMBRE!G231</f>
        <v>0</v>
      </c>
      <c r="H231" s="114">
        <f>+ENERO!H231+FEBRERO!H231+MARZO!H231+ABRIL!H231+MAYO!H231+JUNIO!H231+JULIO!H231+AGOSTO!H231+SEPTIEMBRE!H231+OCTUBRE!H231+NOVIEMBRE!H231+DICIEMBRE!H231</f>
        <v>0</v>
      </c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>
        <f>+ENERO!D232+FEBRERO!D232+MARZO!D232+ABRIL!D232+MAYO!D232+JUNIO!D232+JULIO!D232+AGOSTO!D232+SEPTIEMBRE!D232+OCTUBRE!D232+NOVIEMBRE!D232+DICIEMBRE!D232</f>
        <v>0</v>
      </c>
      <c r="E232" s="114">
        <f>+ENERO!E232+FEBRERO!E232+MARZO!E232+ABRIL!E232+MAYO!E232+JUNIO!E232+JULIO!E232+AGOSTO!E232+SEPTIEMBRE!E232+OCTUBRE!E232+NOVIEMBRE!E232+DICIEMBRE!E232</f>
        <v>0</v>
      </c>
      <c r="F232" s="114">
        <f>+ENERO!F232+FEBRERO!F232+MARZO!F232+ABRIL!F232+MAYO!F232+JUNIO!F232+JULIO!F232+AGOSTO!F232+SEPTIEMBRE!F232+OCTUBRE!F232+NOVIEMBRE!F232+DICIEMBRE!F232</f>
        <v>0</v>
      </c>
      <c r="G232" s="114">
        <f>+ENERO!G232+FEBRERO!G232+MARZO!G232+ABRIL!G232+MAYO!G232+JUNIO!G232+JULIO!G232+AGOSTO!G232+SEPTIEMBRE!G232+OCTUBRE!G232+NOVIEMBRE!G232+DICIEMBRE!G232</f>
        <v>0</v>
      </c>
      <c r="H232" s="114">
        <f>+ENERO!H232+FEBRERO!H232+MARZO!H232+ABRIL!H232+MAYO!H232+JUNIO!H232+JULIO!H232+AGOSTO!H232+SEPTIEMBRE!H232+OCTUBRE!H232+NOVIEMBRE!H232+DICIEMBRE!H232</f>
        <v>0</v>
      </c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50</v>
      </c>
      <c r="D233" s="114">
        <f>+ENERO!D233+FEBRERO!D233+MARZO!D233+ABRIL!D233+MAYO!D233+JUNIO!D233+JULIO!D233+AGOSTO!D233+SEPTIEMBRE!D233+OCTUBRE!D233+NOVIEMBRE!D233+DICIEMBRE!D233</f>
        <v>50</v>
      </c>
      <c r="E233" s="114">
        <f>+ENERO!E233+FEBRERO!E233+MARZO!E233+ABRIL!E233+MAYO!E233+JUNIO!E233+JULIO!E233+AGOSTO!E233+SEPTIEMBRE!E233+OCTUBRE!E233+NOVIEMBRE!E233+DICIEMBRE!E233</f>
        <v>0</v>
      </c>
      <c r="F233" s="114">
        <f>+ENERO!F233+FEBRERO!F233+MARZO!F233+ABRIL!F233+MAYO!F233+JUNIO!F233+JULIO!F233+AGOSTO!F233+SEPTIEMBRE!F233+OCTUBRE!F233+NOVIEMBRE!F233+DICIEMBRE!F233</f>
        <v>0</v>
      </c>
      <c r="G233" s="114">
        <f>+ENERO!G233+FEBRERO!G233+MARZO!G233+ABRIL!G233+MAYO!G233+JUNIO!G233+JULIO!G233+AGOSTO!G233+SEPTIEMBRE!G233+OCTUBRE!G233+NOVIEMBRE!G233+DICIEMBRE!G233</f>
        <v>0</v>
      </c>
      <c r="H233" s="114">
        <f>+ENERO!H233+FEBRERO!H233+MARZO!H233+ABRIL!H233+MAYO!H233+JUNIO!H233+JULIO!H233+AGOSTO!H233+SEPTIEMBRE!H233+OCTUBRE!H233+NOVIEMBRE!H233+DICIEMBRE!H233</f>
        <v>0</v>
      </c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>
        <f>+ENERO!D234+FEBRERO!D234+MARZO!D234+ABRIL!D234+MAYO!D234+JUNIO!D234+JULIO!D234+AGOSTO!D234+SEPTIEMBRE!D234+OCTUBRE!D234+NOVIEMBRE!D234+DICIEMBRE!D234</f>
        <v>0</v>
      </c>
      <c r="E234" s="114">
        <f>+ENERO!E234+FEBRERO!E234+MARZO!E234+ABRIL!E234+MAYO!E234+JUNIO!E234+JULIO!E234+AGOSTO!E234+SEPTIEMBRE!E234+OCTUBRE!E234+NOVIEMBRE!E234+DICIEMBRE!E234</f>
        <v>0</v>
      </c>
      <c r="F234" s="114">
        <f>+ENERO!F234+FEBRERO!F234+MARZO!F234+ABRIL!F234+MAYO!F234+JUNIO!F234+JULIO!F234+AGOSTO!F234+SEPTIEMBRE!F234+OCTUBRE!F234+NOVIEMBRE!F234+DICIEMBRE!F234</f>
        <v>0</v>
      </c>
      <c r="G234" s="114">
        <f>+ENERO!G234+FEBRERO!G234+MARZO!G234+ABRIL!G234+MAYO!G234+JUNIO!G234+JULIO!G234+AGOSTO!G234+SEPTIEMBRE!G234+OCTUBRE!G234+NOVIEMBRE!G234+DICIEMBRE!G234</f>
        <v>0</v>
      </c>
      <c r="H234" s="114">
        <f>+ENERO!H234+FEBRERO!H234+MARZO!H234+ABRIL!H234+MAYO!H234+JUNIO!H234+JULIO!H234+AGOSTO!H234+SEPTIEMBRE!H234+OCTUBRE!H234+NOVIEMBRE!H234+DICIEMBRE!H234</f>
        <v>0</v>
      </c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2395</v>
      </c>
      <c r="D235" s="114">
        <f>+ENERO!D235+FEBRERO!D235+MARZO!D235+ABRIL!D235+MAYO!D235+JUNIO!D235+JULIO!D235+AGOSTO!D235+SEPTIEMBRE!D235+OCTUBRE!D235+NOVIEMBRE!D235+DICIEMBRE!D235</f>
        <v>2395</v>
      </c>
      <c r="E235" s="114">
        <f>+ENERO!E235+FEBRERO!E235+MARZO!E235+ABRIL!E235+MAYO!E235+JUNIO!E235+JULIO!E235+AGOSTO!E235+SEPTIEMBRE!E235+OCTUBRE!E235+NOVIEMBRE!E235+DICIEMBRE!E235</f>
        <v>0</v>
      </c>
      <c r="F235" s="114">
        <f>+ENERO!F235+FEBRERO!F235+MARZO!F235+ABRIL!F235+MAYO!F235+JUNIO!F235+JULIO!F235+AGOSTO!F235+SEPTIEMBRE!F235+OCTUBRE!F235+NOVIEMBRE!F235+DICIEMBRE!F235</f>
        <v>0</v>
      </c>
      <c r="G235" s="114">
        <f>+ENERO!G235+FEBRERO!G235+MARZO!G235+ABRIL!G235+MAYO!G235+JUNIO!G235+JULIO!G235+AGOSTO!G235+SEPTIEMBRE!G235+OCTUBRE!G235+NOVIEMBRE!G235+DICIEMBRE!G235</f>
        <v>0</v>
      </c>
      <c r="H235" s="114">
        <f>+ENERO!H235+FEBRERO!H235+MARZO!H235+ABRIL!H235+MAYO!H235+JUNIO!H235+JULIO!H235+AGOSTO!H235+SEPTIEMBRE!H235+OCTUBRE!H235+NOVIEMBRE!H235+DICIEMBRE!H235</f>
        <v>0</v>
      </c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>
        <f>+ENERO!D236+FEBRERO!D236+MARZO!D236+ABRIL!D236+MAYO!D236+JUNIO!D236+JULIO!D236+AGOSTO!D236+SEPTIEMBRE!D236+OCTUBRE!D236+NOVIEMBRE!D236+DICIEMBRE!D236</f>
        <v>0</v>
      </c>
      <c r="E236" s="114">
        <f>+ENERO!E236+FEBRERO!E236+MARZO!E236+ABRIL!E236+MAYO!E236+JUNIO!E236+JULIO!E236+AGOSTO!E236+SEPTIEMBRE!E236+OCTUBRE!E236+NOVIEMBRE!E236+DICIEMBRE!E236</f>
        <v>0</v>
      </c>
      <c r="F236" s="114">
        <f>+ENERO!F236+FEBRERO!F236+MARZO!F236+ABRIL!F236+MAYO!F236+JUNIO!F236+JULIO!F236+AGOSTO!F236+SEPTIEMBRE!F236+OCTUBRE!F236+NOVIEMBRE!F236+DICIEMBRE!F236</f>
        <v>0</v>
      </c>
      <c r="G236" s="114">
        <f>+ENERO!G236+FEBRERO!G236+MARZO!G236+ABRIL!G236+MAYO!G236+JUNIO!G236+JULIO!G236+AGOSTO!G236+SEPTIEMBRE!G236+OCTUBRE!G236+NOVIEMBRE!G236+DICIEMBRE!G236</f>
        <v>0</v>
      </c>
      <c r="H236" s="114">
        <f>+ENERO!H236+FEBRERO!H236+MARZO!H236+ABRIL!H236+MAYO!H236+JUNIO!H236+JULIO!H236+AGOSTO!H236+SEPTIEMBRE!H236+OCTUBRE!H236+NOVIEMBRE!H236+DICIEMBRE!H236</f>
        <v>0</v>
      </c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33178</v>
      </c>
      <c r="D237" s="114">
        <f>+ENERO!D237+FEBRERO!D237+MARZO!D237+ABRIL!D237+MAYO!D237+JUNIO!D237+JULIO!D237+AGOSTO!D237+SEPTIEMBRE!D237+OCTUBRE!D237+NOVIEMBRE!D237+DICIEMBRE!D237</f>
        <v>32096</v>
      </c>
      <c r="E237" s="114">
        <f>+ENERO!E237+FEBRERO!E237+MARZO!E237+ABRIL!E237+MAYO!E237+JUNIO!E237+JULIO!E237+AGOSTO!E237+SEPTIEMBRE!E237+OCTUBRE!E237+NOVIEMBRE!E237+DICIEMBRE!E237</f>
        <v>0</v>
      </c>
      <c r="F237" s="114">
        <f>+ENERO!F237+FEBRERO!F237+MARZO!F237+ABRIL!F237+MAYO!F237+JUNIO!F237+JULIO!F237+AGOSTO!F237+SEPTIEMBRE!F237+OCTUBRE!F237+NOVIEMBRE!F237+DICIEMBRE!F237</f>
        <v>1082</v>
      </c>
      <c r="G237" s="114">
        <f>+ENERO!G237+FEBRERO!G237+MARZO!G237+ABRIL!G237+MAYO!G237+JUNIO!G237+JULIO!G237+AGOSTO!G237+SEPTIEMBRE!G237+OCTUBRE!G237+NOVIEMBRE!G237+DICIEMBRE!G237</f>
        <v>0</v>
      </c>
      <c r="H237" s="114">
        <f>+ENERO!H237+FEBRERO!H237+MARZO!H237+ABRIL!H237+MAYO!H237+JUNIO!H237+JULIO!H237+AGOSTO!H237+SEPTIEMBRE!H237+OCTUBRE!H237+NOVIEMBRE!H237+DICIEMBRE!H237</f>
        <v>0</v>
      </c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13199</v>
      </c>
      <c r="D238" s="114">
        <f>+ENERO!D238+FEBRERO!D238+MARZO!D238+ABRIL!D238+MAYO!D238+JUNIO!D238+JULIO!D238+AGOSTO!D238+SEPTIEMBRE!D238+OCTUBRE!D238+NOVIEMBRE!D238+DICIEMBRE!D238</f>
        <v>13089</v>
      </c>
      <c r="E238" s="114">
        <f>+ENERO!E238+FEBRERO!E238+MARZO!E238+ABRIL!E238+MAYO!E238+JUNIO!E238+JULIO!E238+AGOSTO!E238+SEPTIEMBRE!E238+OCTUBRE!E238+NOVIEMBRE!E238+DICIEMBRE!E238</f>
        <v>0</v>
      </c>
      <c r="F238" s="114">
        <f>+ENERO!F238+FEBRERO!F238+MARZO!F238+ABRIL!F238+MAYO!F238+JUNIO!F238+JULIO!F238+AGOSTO!F238+SEPTIEMBRE!F238+OCTUBRE!F238+NOVIEMBRE!F238+DICIEMBRE!F238</f>
        <v>110</v>
      </c>
      <c r="G238" s="114">
        <f>+ENERO!G238+FEBRERO!G238+MARZO!G238+ABRIL!G238+MAYO!G238+JUNIO!G238+JULIO!G238+AGOSTO!G238+SEPTIEMBRE!G238+OCTUBRE!G238+NOVIEMBRE!G238+DICIEMBRE!G238</f>
        <v>0</v>
      </c>
      <c r="H238" s="114">
        <f>+ENERO!H238+FEBRERO!H238+MARZO!H238+ABRIL!H238+MAYO!H238+JUNIO!H238+JULIO!H238+AGOSTO!H238+SEPTIEMBRE!H238+OCTUBRE!H238+NOVIEMBRE!H238+DICIEMBRE!H238</f>
        <v>0</v>
      </c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10</v>
      </c>
      <c r="D239" s="114">
        <f>+ENERO!D239+FEBRERO!D239+MARZO!D239+ABRIL!D239+MAYO!D239+JUNIO!D239+JULIO!D239+AGOSTO!D239+SEPTIEMBRE!D239+OCTUBRE!D239+NOVIEMBRE!D239+DICIEMBRE!D239</f>
        <v>0</v>
      </c>
      <c r="E239" s="114">
        <f>+ENERO!E239+FEBRERO!E239+MARZO!E239+ABRIL!E239+MAYO!E239+JUNIO!E239+JULIO!E239+AGOSTO!E239+SEPTIEMBRE!E239+OCTUBRE!E239+NOVIEMBRE!E239+DICIEMBRE!E239</f>
        <v>0</v>
      </c>
      <c r="F239" s="114">
        <f>+ENERO!F239+FEBRERO!F239+MARZO!F239+ABRIL!F239+MAYO!F239+JUNIO!F239+JULIO!F239+AGOSTO!F239+SEPTIEMBRE!F239+OCTUBRE!F239+NOVIEMBRE!F239+DICIEMBRE!F239</f>
        <v>10</v>
      </c>
      <c r="G239" s="114">
        <f>+ENERO!G239+FEBRERO!G239+MARZO!G239+ABRIL!G239+MAYO!G239+JUNIO!G239+JULIO!G239+AGOSTO!G239+SEPTIEMBRE!G239+OCTUBRE!G239+NOVIEMBRE!G239+DICIEMBRE!G239</f>
        <v>0</v>
      </c>
      <c r="H239" s="114">
        <f>+ENERO!H239+FEBRERO!H239+MARZO!H239+ABRIL!H239+MAYO!H239+JUNIO!H239+JULIO!H239+AGOSTO!H239+SEPTIEMBRE!H239+OCTUBRE!H239+NOVIEMBRE!H239+DICIEMBRE!H239</f>
        <v>0</v>
      </c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29</v>
      </c>
      <c r="D240" s="114">
        <f>+ENERO!D240+FEBRERO!D240+MARZO!D240+ABRIL!D240+MAYO!D240+JUNIO!D240+JULIO!D240+AGOSTO!D240+SEPTIEMBRE!D240+OCTUBRE!D240+NOVIEMBRE!D240+DICIEMBRE!D240</f>
        <v>11</v>
      </c>
      <c r="E240" s="114">
        <f>+ENERO!E240+FEBRERO!E240+MARZO!E240+ABRIL!E240+MAYO!E240+JUNIO!E240+JULIO!E240+AGOSTO!E240+SEPTIEMBRE!E240+OCTUBRE!E240+NOVIEMBRE!E240+DICIEMBRE!E240</f>
        <v>0</v>
      </c>
      <c r="F240" s="114">
        <f>+ENERO!F240+FEBRERO!F240+MARZO!F240+ABRIL!F240+MAYO!F240+JUNIO!F240+JULIO!F240+AGOSTO!F240+SEPTIEMBRE!F240+OCTUBRE!F240+NOVIEMBRE!F240+DICIEMBRE!F240</f>
        <v>18</v>
      </c>
      <c r="G240" s="114">
        <f>+ENERO!G240+FEBRERO!G240+MARZO!G240+ABRIL!G240+MAYO!G240+JUNIO!G240+JULIO!G240+AGOSTO!G240+SEPTIEMBRE!G240+OCTUBRE!G240+NOVIEMBRE!G240+DICIEMBRE!G240</f>
        <v>0</v>
      </c>
      <c r="H240" s="114">
        <f>+ENERO!H240+FEBRERO!H240+MARZO!H240+ABRIL!H240+MAYO!H240+JUNIO!H240+JULIO!H240+AGOSTO!H240+SEPTIEMBRE!H240+OCTUBRE!H240+NOVIEMBRE!H240+DICIEMBRE!H240</f>
        <v>0</v>
      </c>
      <c r="I240" s="65"/>
      <c r="J240" s="12"/>
      <c r="K240" s="12"/>
      <c r="N240" s="10"/>
      <c r="O240" s="13"/>
      <c r="Q240" s="12"/>
    </row>
    <row r="241" spans="1:17" ht="23.25" x14ac:dyDescent="0.2">
      <c r="A241" s="32" t="s">
        <v>441</v>
      </c>
      <c r="B241" s="38" t="s">
        <v>442</v>
      </c>
      <c r="C241" s="113">
        <f t="shared" si="3"/>
        <v>24073</v>
      </c>
      <c r="D241" s="114">
        <f>+ENERO!D241+FEBRERO!D241+MARZO!D241+ABRIL!D241+MAYO!D241+JUNIO!D241+JULIO!D241+AGOSTO!D241+SEPTIEMBRE!D241+OCTUBRE!D241+NOVIEMBRE!D241+DICIEMBRE!D241</f>
        <v>17473</v>
      </c>
      <c r="E241" s="114">
        <f>+ENERO!E241+FEBRERO!E241+MARZO!E241+ABRIL!E241+MAYO!E241+JUNIO!E241+JULIO!E241+AGOSTO!E241+SEPTIEMBRE!E241+OCTUBRE!E241+NOVIEMBRE!E241+DICIEMBRE!E241</f>
        <v>0</v>
      </c>
      <c r="F241" s="114">
        <f>+ENERO!F241+FEBRERO!F241+MARZO!F241+ABRIL!F241+MAYO!F241+JUNIO!F241+JULIO!F241+AGOSTO!F241+SEPTIEMBRE!F241+OCTUBRE!F241+NOVIEMBRE!F241+DICIEMBRE!F241</f>
        <v>6600</v>
      </c>
      <c r="G241" s="114">
        <f>+ENERO!G241+FEBRERO!G241+MARZO!G241+ABRIL!G241+MAYO!G241+JUNIO!G241+JULIO!G241+AGOSTO!G241+SEPTIEMBRE!G241+OCTUBRE!G241+NOVIEMBRE!G241+DICIEMBRE!G241</f>
        <v>0</v>
      </c>
      <c r="H241" s="114">
        <f>+ENERO!H241+FEBRERO!H241+MARZO!H241+ABRIL!H241+MAYO!H241+JUNIO!H241+JULIO!H241+AGOSTO!H241+SEPTIEMBRE!H241+OCTUBRE!H241+NOVIEMBRE!H241+DICIEMBRE!H241</f>
        <v>0</v>
      </c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>
        <f>+ENERO!D242+FEBRERO!D242+MARZO!D242+ABRIL!D242+MAYO!D242+JUNIO!D242+JULIO!D242+AGOSTO!D242+SEPTIEMBRE!D242+OCTUBRE!D242+NOVIEMBRE!D242+DICIEMBRE!D242</f>
        <v>0</v>
      </c>
      <c r="E242" s="114">
        <f>+ENERO!E242+FEBRERO!E242+MARZO!E242+ABRIL!E242+MAYO!E242+JUNIO!E242+JULIO!E242+AGOSTO!E242+SEPTIEMBRE!E242+OCTUBRE!E242+NOVIEMBRE!E242+DICIEMBRE!E242</f>
        <v>0</v>
      </c>
      <c r="F242" s="114">
        <f>+ENERO!F242+FEBRERO!F242+MARZO!F242+ABRIL!F242+MAYO!F242+JUNIO!F242+JULIO!F242+AGOSTO!F242+SEPTIEMBRE!F242+OCTUBRE!F242+NOVIEMBRE!F242+DICIEMBRE!F242</f>
        <v>0</v>
      </c>
      <c r="G242" s="114">
        <f>+ENERO!G242+FEBRERO!G242+MARZO!G242+ABRIL!G242+MAYO!G242+JUNIO!G242+JULIO!G242+AGOSTO!G242+SEPTIEMBRE!G242+OCTUBRE!G242+NOVIEMBRE!G242+DICIEMBRE!G242</f>
        <v>0</v>
      </c>
      <c r="H242" s="114">
        <f>+ENERO!H242+FEBRERO!H242+MARZO!H242+ABRIL!H242+MAYO!H242+JUNIO!H242+JULIO!H242+AGOSTO!H242+SEPTIEMBRE!H242+OCTUBRE!H242+NOVIEMBRE!H242+DICIEMBRE!H242</f>
        <v>0</v>
      </c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>
        <f>+ENERO!D243+FEBRERO!D243+MARZO!D243+ABRIL!D243+MAYO!D243+JUNIO!D243+JULIO!D243+AGOSTO!D243+SEPTIEMBRE!D243+OCTUBRE!D243+NOVIEMBRE!D243+DICIEMBRE!D243</f>
        <v>0</v>
      </c>
      <c r="E243" s="114">
        <f>+ENERO!E243+FEBRERO!E243+MARZO!E243+ABRIL!E243+MAYO!E243+JUNIO!E243+JULIO!E243+AGOSTO!E243+SEPTIEMBRE!E243+OCTUBRE!E243+NOVIEMBRE!E243+DICIEMBRE!E243</f>
        <v>0</v>
      </c>
      <c r="F243" s="114">
        <f>+ENERO!F243+FEBRERO!F243+MARZO!F243+ABRIL!F243+MAYO!F243+JUNIO!F243+JULIO!F243+AGOSTO!F243+SEPTIEMBRE!F243+OCTUBRE!F243+NOVIEMBRE!F243+DICIEMBRE!F243</f>
        <v>0</v>
      </c>
      <c r="G243" s="114">
        <f>+ENERO!G243+FEBRERO!G243+MARZO!G243+ABRIL!G243+MAYO!G243+JUNIO!G243+JULIO!G243+AGOSTO!G243+SEPTIEMBRE!G243+OCTUBRE!G243+NOVIEMBRE!G243+DICIEMBRE!G243</f>
        <v>0</v>
      </c>
      <c r="H243" s="114">
        <f>+ENERO!H243+FEBRERO!H243+MARZO!H243+ABRIL!H243+MAYO!H243+JUNIO!H243+JULIO!H243+AGOSTO!H243+SEPTIEMBRE!H243+OCTUBRE!H243+NOVIEMBRE!H243+DICIEMBRE!H243</f>
        <v>0</v>
      </c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68</v>
      </c>
      <c r="D244" s="114">
        <f>+ENERO!D244+FEBRERO!D244+MARZO!D244+ABRIL!D244+MAYO!D244+JUNIO!D244+JULIO!D244+AGOSTO!D244+SEPTIEMBRE!D244+OCTUBRE!D244+NOVIEMBRE!D244+DICIEMBRE!D244</f>
        <v>68</v>
      </c>
      <c r="E244" s="114">
        <f>+ENERO!E244+FEBRERO!E244+MARZO!E244+ABRIL!E244+MAYO!E244+JUNIO!E244+JULIO!E244+AGOSTO!E244+SEPTIEMBRE!E244+OCTUBRE!E244+NOVIEMBRE!E244+DICIEMBRE!E244</f>
        <v>0</v>
      </c>
      <c r="F244" s="114">
        <f>+ENERO!F244+FEBRERO!F244+MARZO!F244+ABRIL!F244+MAYO!F244+JUNIO!F244+JULIO!F244+AGOSTO!F244+SEPTIEMBRE!F244+OCTUBRE!F244+NOVIEMBRE!F244+DICIEMBRE!F244</f>
        <v>0</v>
      </c>
      <c r="G244" s="114">
        <f>+ENERO!G244+FEBRERO!G244+MARZO!G244+ABRIL!G244+MAYO!G244+JUNIO!G244+JULIO!G244+AGOSTO!G244+SEPTIEMBRE!G244+OCTUBRE!G244+NOVIEMBRE!G244+DICIEMBRE!G244</f>
        <v>0</v>
      </c>
      <c r="H244" s="114">
        <f>+ENERO!H244+FEBRERO!H244+MARZO!H244+ABRIL!H244+MAYO!H244+JUNIO!H244+JULIO!H244+AGOSTO!H244+SEPTIEMBRE!H244+OCTUBRE!H244+NOVIEMBRE!H244+DICIEMBRE!H244</f>
        <v>0</v>
      </c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>
        <f>+ENERO!D245+FEBRERO!D245+MARZO!D245+ABRIL!D245+MAYO!D245+JUNIO!D245+JULIO!D245+AGOSTO!D245+SEPTIEMBRE!D245+OCTUBRE!D245+NOVIEMBRE!D245+DICIEMBRE!D245</f>
        <v>0</v>
      </c>
      <c r="E245" s="114">
        <f>+ENERO!E245+FEBRERO!E245+MARZO!E245+ABRIL!E245+MAYO!E245+JUNIO!E245+JULIO!E245+AGOSTO!E245+SEPTIEMBRE!E245+OCTUBRE!E245+NOVIEMBRE!E245+DICIEMBRE!E245</f>
        <v>0</v>
      </c>
      <c r="F245" s="114">
        <f>+ENERO!F245+FEBRERO!F245+MARZO!F245+ABRIL!F245+MAYO!F245+JUNIO!F245+JULIO!F245+AGOSTO!F245+SEPTIEMBRE!F245+OCTUBRE!F245+NOVIEMBRE!F245+DICIEMBRE!F245</f>
        <v>0</v>
      </c>
      <c r="G245" s="114">
        <f>+ENERO!G245+FEBRERO!G245+MARZO!G245+ABRIL!G245+MAYO!G245+JUNIO!G245+JULIO!G245+AGOSTO!G245+SEPTIEMBRE!G245+OCTUBRE!G245+NOVIEMBRE!G245+DICIEMBRE!G245</f>
        <v>0</v>
      </c>
      <c r="H245" s="114">
        <f>+ENERO!H245+FEBRERO!H245+MARZO!H245+ABRIL!H245+MAYO!H245+JUNIO!H245+JULIO!H245+AGOSTO!H245+SEPTIEMBRE!H245+OCTUBRE!H245+NOVIEMBRE!H245+DICIEMBRE!H245</f>
        <v>0</v>
      </c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>
        <f>+ENERO!D246+FEBRERO!D246+MARZO!D246+ABRIL!D246+MAYO!D246+JUNIO!D246+JULIO!D246+AGOSTO!D246+SEPTIEMBRE!D246+OCTUBRE!D246+NOVIEMBRE!D246+DICIEMBRE!D246</f>
        <v>0</v>
      </c>
      <c r="E246" s="114">
        <f>+ENERO!E246+FEBRERO!E246+MARZO!E246+ABRIL!E246+MAYO!E246+JUNIO!E246+JULIO!E246+AGOSTO!E246+SEPTIEMBRE!E246+OCTUBRE!E246+NOVIEMBRE!E246+DICIEMBRE!E246</f>
        <v>0</v>
      </c>
      <c r="F246" s="114">
        <f>+ENERO!F246+FEBRERO!F246+MARZO!F246+ABRIL!F246+MAYO!F246+JUNIO!F246+JULIO!F246+AGOSTO!F246+SEPTIEMBRE!F246+OCTUBRE!F246+NOVIEMBRE!F246+DICIEMBRE!F246</f>
        <v>0</v>
      </c>
      <c r="G246" s="114">
        <f>+ENERO!G246+FEBRERO!G246+MARZO!G246+ABRIL!G246+MAYO!G246+JUNIO!G246+JULIO!G246+AGOSTO!G246+SEPTIEMBRE!G246+OCTUBRE!G246+NOVIEMBRE!G246+DICIEMBRE!G246</f>
        <v>0</v>
      </c>
      <c r="H246" s="114">
        <f>+ENERO!H246+FEBRERO!H246+MARZO!H246+ABRIL!H246+MAYO!H246+JUNIO!H246+JULIO!H246+AGOSTO!H246+SEPTIEMBRE!H246+OCTUBRE!H246+NOVIEMBRE!H246+DICIEMBRE!H246</f>
        <v>0</v>
      </c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174</v>
      </c>
      <c r="D247" s="114">
        <f>+ENERO!D247+FEBRERO!D247+MARZO!D247+ABRIL!D247+MAYO!D247+JUNIO!D247+JULIO!D247+AGOSTO!D247+SEPTIEMBRE!D247+OCTUBRE!D247+NOVIEMBRE!D247+DICIEMBRE!D247</f>
        <v>147</v>
      </c>
      <c r="E247" s="114">
        <f>+ENERO!E247+FEBRERO!E247+MARZO!E247+ABRIL!E247+MAYO!E247+JUNIO!E247+JULIO!E247+AGOSTO!E247+SEPTIEMBRE!E247+OCTUBRE!E247+NOVIEMBRE!E247+DICIEMBRE!E247</f>
        <v>1</v>
      </c>
      <c r="F247" s="114">
        <f>+ENERO!F247+FEBRERO!F247+MARZO!F247+ABRIL!F247+MAYO!F247+JUNIO!F247+JULIO!F247+AGOSTO!F247+SEPTIEMBRE!F247+OCTUBRE!F247+NOVIEMBRE!F247+DICIEMBRE!F247</f>
        <v>26</v>
      </c>
      <c r="G247" s="114">
        <f>+ENERO!G247+FEBRERO!G247+MARZO!G247+ABRIL!G247+MAYO!G247+JUNIO!G247+JULIO!G247+AGOSTO!G247+SEPTIEMBRE!G247+OCTUBRE!G247+NOVIEMBRE!G247+DICIEMBRE!G247</f>
        <v>0</v>
      </c>
      <c r="H247" s="114">
        <f>+ENERO!H247+FEBRERO!H247+MARZO!H247+ABRIL!H247+MAYO!H247+JUNIO!H247+JULIO!H247+AGOSTO!H247+SEPTIEMBRE!H247+OCTUBRE!H247+NOVIEMBRE!H247+DICIEMBRE!H247</f>
        <v>0</v>
      </c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>
        <f>+ENERO!D248+FEBRERO!D248+MARZO!D248+ABRIL!D248+MAYO!D248+JUNIO!D248+JULIO!D248+AGOSTO!D248+SEPTIEMBRE!D248+OCTUBRE!D248+NOVIEMBRE!D248+DICIEMBRE!D248</f>
        <v>0</v>
      </c>
      <c r="E248" s="114">
        <f>+ENERO!E248+FEBRERO!E248+MARZO!E248+ABRIL!E248+MAYO!E248+JUNIO!E248+JULIO!E248+AGOSTO!E248+SEPTIEMBRE!E248+OCTUBRE!E248+NOVIEMBRE!E248+DICIEMBRE!E248</f>
        <v>0</v>
      </c>
      <c r="F248" s="114">
        <f>+ENERO!F248+FEBRERO!F248+MARZO!F248+ABRIL!F248+MAYO!F248+JUNIO!F248+JULIO!F248+AGOSTO!F248+SEPTIEMBRE!F248+OCTUBRE!F248+NOVIEMBRE!F248+DICIEMBRE!F248</f>
        <v>0</v>
      </c>
      <c r="G248" s="114">
        <f>+ENERO!G248+FEBRERO!G248+MARZO!G248+ABRIL!G248+MAYO!G248+JUNIO!G248+JULIO!G248+AGOSTO!G248+SEPTIEMBRE!G248+OCTUBRE!G248+NOVIEMBRE!G248+DICIEMBRE!G248</f>
        <v>0</v>
      </c>
      <c r="H248" s="114">
        <f>+ENERO!H248+FEBRERO!H248+MARZO!H248+ABRIL!H248+MAYO!H248+JUNIO!H248+JULIO!H248+AGOSTO!H248+SEPTIEMBRE!H248+OCTUBRE!H248+NOVIEMBRE!H248+DICIEMBRE!H248</f>
        <v>0</v>
      </c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700</v>
      </c>
      <c r="D249" s="114">
        <f>+ENERO!D249+FEBRERO!D249+MARZO!D249+ABRIL!D249+MAYO!D249+JUNIO!D249+JULIO!D249+AGOSTO!D249+SEPTIEMBRE!D249+OCTUBRE!D249+NOVIEMBRE!D249+DICIEMBRE!D249</f>
        <v>700</v>
      </c>
      <c r="E249" s="114">
        <f>+ENERO!E249+FEBRERO!E249+MARZO!E249+ABRIL!E249+MAYO!E249+JUNIO!E249+JULIO!E249+AGOSTO!E249+SEPTIEMBRE!E249+OCTUBRE!E249+NOVIEMBRE!E249+DICIEMBRE!E249</f>
        <v>0</v>
      </c>
      <c r="F249" s="114">
        <f>+ENERO!F249+FEBRERO!F249+MARZO!F249+ABRIL!F249+MAYO!F249+JUNIO!F249+JULIO!F249+AGOSTO!F249+SEPTIEMBRE!F249+OCTUBRE!F249+NOVIEMBRE!F249+DICIEMBRE!F249</f>
        <v>0</v>
      </c>
      <c r="G249" s="114">
        <f>+ENERO!G249+FEBRERO!G249+MARZO!G249+ABRIL!G249+MAYO!G249+JUNIO!G249+JULIO!G249+AGOSTO!G249+SEPTIEMBRE!G249+OCTUBRE!G249+NOVIEMBRE!G249+DICIEMBRE!G249</f>
        <v>0</v>
      </c>
      <c r="H249" s="114">
        <f>+ENERO!H249+FEBRERO!H249+MARZO!H249+ABRIL!H249+MAYO!H249+JUNIO!H249+JULIO!H249+AGOSTO!H249+SEPTIEMBRE!H249+OCTUBRE!H249+NOVIEMBRE!H249+DICIEMBRE!H249</f>
        <v>0</v>
      </c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14">
        <f>+ENERO!D250+FEBRERO!D250+MARZO!D250+ABRIL!D250+MAYO!D250+JUNIO!D250+JULIO!D250+AGOSTO!D250+SEPTIEMBRE!D250+OCTUBRE!D250+NOVIEMBRE!D250+DICIEMBRE!D250</f>
        <v>0</v>
      </c>
      <c r="E250" s="114">
        <f>+ENERO!E250+FEBRERO!E250+MARZO!E250+ABRIL!E250+MAYO!E250+JUNIO!E250+JULIO!E250+AGOSTO!E250+SEPTIEMBRE!E250+OCTUBRE!E250+NOVIEMBRE!E250+DICIEMBRE!E250</f>
        <v>0</v>
      </c>
      <c r="F250" s="114">
        <f>+ENERO!F250+FEBRERO!F250+MARZO!F250+ABRIL!F250+MAYO!F250+JUNIO!F250+JULIO!F250+AGOSTO!F250+SEPTIEMBRE!F250+OCTUBRE!F250+NOVIEMBRE!F250+DICIEMBRE!F250</f>
        <v>0</v>
      </c>
      <c r="G250" s="114">
        <f>+ENERO!G250+FEBRERO!G250+MARZO!G250+ABRIL!G250+MAYO!G250+JUNIO!G250+JULIO!G250+AGOSTO!G250+SEPTIEMBRE!G250+OCTUBRE!G250+NOVIEMBRE!G250+DICIEMBRE!G250</f>
        <v>0</v>
      </c>
      <c r="H250" s="114">
        <f>+ENERO!H250+FEBRERO!H250+MARZO!H250+ABRIL!H250+MAYO!H250+JUNIO!H250+JULIO!H250+AGOSTO!H250+SEPTIEMBRE!H250+OCTUBRE!H250+NOVIEMBRE!H250+DICIEMBRE!H250</f>
        <v>0</v>
      </c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2032</v>
      </c>
      <c r="D252" s="141">
        <f>+SUM(D253:D290)</f>
        <v>1251</v>
      </c>
      <c r="E252" s="110">
        <f>+SUM(E253:E290)</f>
        <v>597</v>
      </c>
      <c r="F252" s="142">
        <f>+SUM(F253:F290)</f>
        <v>184</v>
      </c>
      <c r="G252" s="108">
        <f>+SUM(G253:G290)</f>
        <v>71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>
        <f>+ENERO!D253+FEBRERO!D253+MARZO!D253+ABRIL!D253+MAYO!D253+JUNIO!D253+JULIO!D253+AGOSTO!D253+SEPTIEMBRE!D253+OCTUBRE!D253+NOVIEMBRE!D253+DICIEMBRE!D253</f>
        <v>0</v>
      </c>
      <c r="E253" s="114">
        <f>+ENERO!E253+FEBRERO!E253+MARZO!E253+ABRIL!E253+MAYO!E253+JUNIO!E253+JULIO!E253+AGOSTO!E253+SEPTIEMBRE!E253+OCTUBRE!E253+NOVIEMBRE!E253+DICIEMBRE!E253</f>
        <v>0</v>
      </c>
      <c r="F253" s="114">
        <f>+ENERO!F253+FEBRERO!F253+MARZO!F253+ABRIL!F253+MAYO!F253+JUNIO!F253+JULIO!F253+AGOSTO!F253+SEPTIEMBRE!F253+OCTUBRE!F253+NOVIEMBRE!F253+DICIEMBRE!F253</f>
        <v>0</v>
      </c>
      <c r="G253" s="114">
        <f>+ENERO!G253+FEBRERO!G253+MARZO!G253+ABRIL!G253+MAYO!G253+JUNIO!G253+JULIO!G253+AGOSTO!G253+SEPTIEMBRE!G253+OCTUBRE!G253+NOVIEMBRE!G253+DICIEMBRE!G253</f>
        <v>0</v>
      </c>
      <c r="H253" s="114">
        <f>+ENERO!H253+FEBRERO!H253+MARZO!H253+ABRIL!H253+MAYO!H253+JUNIO!H253+JULIO!H253+AGOSTO!H253+SEPTIEMBRE!H253+OCTUBRE!H253+NOVIEMBRE!H253+DICIEMBRE!H253</f>
        <v>0</v>
      </c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>
        <f>+ENERO!D254+FEBRERO!D254+MARZO!D254+ABRIL!D254+MAYO!D254+JUNIO!D254+JULIO!D254+AGOSTO!D254+SEPTIEMBRE!D254+OCTUBRE!D254+NOVIEMBRE!D254+DICIEMBRE!D254</f>
        <v>0</v>
      </c>
      <c r="E254" s="114">
        <f>+ENERO!E254+FEBRERO!E254+MARZO!E254+ABRIL!E254+MAYO!E254+JUNIO!E254+JULIO!E254+AGOSTO!E254+SEPTIEMBRE!E254+OCTUBRE!E254+NOVIEMBRE!E254+DICIEMBRE!E254</f>
        <v>0</v>
      </c>
      <c r="F254" s="114">
        <f>+ENERO!F254+FEBRERO!F254+MARZO!F254+ABRIL!F254+MAYO!F254+JUNIO!F254+JULIO!F254+AGOSTO!F254+SEPTIEMBRE!F254+OCTUBRE!F254+NOVIEMBRE!F254+DICIEMBRE!F254</f>
        <v>0</v>
      </c>
      <c r="G254" s="114">
        <f>+ENERO!G254+FEBRERO!G254+MARZO!G254+ABRIL!G254+MAYO!G254+JUNIO!G254+JULIO!G254+AGOSTO!G254+SEPTIEMBRE!G254+OCTUBRE!G254+NOVIEMBRE!G254+DICIEMBRE!G254</f>
        <v>0</v>
      </c>
      <c r="H254" s="114">
        <f>+ENERO!H254+FEBRERO!H254+MARZO!H254+ABRIL!H254+MAYO!H254+JUNIO!H254+JULIO!H254+AGOSTO!H254+SEPTIEMBRE!H254+OCTUBRE!H254+NOVIEMBRE!H254+DICIEMBRE!H254</f>
        <v>0</v>
      </c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205</v>
      </c>
      <c r="D255" s="114">
        <f>+ENERO!D255+FEBRERO!D255+MARZO!D255+ABRIL!D255+MAYO!D255+JUNIO!D255+JULIO!D255+AGOSTO!D255+SEPTIEMBRE!D255+OCTUBRE!D255+NOVIEMBRE!D255+DICIEMBRE!D255</f>
        <v>10</v>
      </c>
      <c r="E255" s="114">
        <f>+ENERO!E255+FEBRERO!E255+MARZO!E255+ABRIL!E255+MAYO!E255+JUNIO!E255+JULIO!E255+AGOSTO!E255+SEPTIEMBRE!E255+OCTUBRE!E255+NOVIEMBRE!E255+DICIEMBRE!E255</f>
        <v>194</v>
      </c>
      <c r="F255" s="114">
        <f>+ENERO!F255+FEBRERO!F255+MARZO!F255+ABRIL!F255+MAYO!F255+JUNIO!F255+JULIO!F255+AGOSTO!F255+SEPTIEMBRE!F255+OCTUBRE!F255+NOVIEMBRE!F255+DICIEMBRE!F255</f>
        <v>1</v>
      </c>
      <c r="G255" s="114">
        <f>+ENERO!G255+FEBRERO!G255+MARZO!G255+ABRIL!G255+MAYO!G255+JUNIO!G255+JULIO!G255+AGOSTO!G255+SEPTIEMBRE!G255+OCTUBRE!G255+NOVIEMBRE!G255+DICIEMBRE!G255</f>
        <v>0</v>
      </c>
      <c r="H255" s="114">
        <f>+ENERO!H255+FEBRERO!H255+MARZO!H255+ABRIL!H255+MAYO!H255+JUNIO!H255+JULIO!H255+AGOSTO!H255+SEPTIEMBRE!H255+OCTUBRE!H255+NOVIEMBRE!H255+DICIEMBRE!H255</f>
        <v>0</v>
      </c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18</v>
      </c>
      <c r="D256" s="114">
        <f>+ENERO!D256+FEBRERO!D256+MARZO!D256+ABRIL!D256+MAYO!D256+JUNIO!D256+JULIO!D256+AGOSTO!D256+SEPTIEMBRE!D256+OCTUBRE!D256+NOVIEMBRE!D256+DICIEMBRE!D256</f>
        <v>1</v>
      </c>
      <c r="E256" s="114">
        <f>+ENERO!E256+FEBRERO!E256+MARZO!E256+ABRIL!E256+MAYO!E256+JUNIO!E256+JULIO!E256+AGOSTO!E256+SEPTIEMBRE!E256+OCTUBRE!E256+NOVIEMBRE!E256+DICIEMBRE!E256</f>
        <v>17</v>
      </c>
      <c r="F256" s="114">
        <f>+ENERO!F256+FEBRERO!F256+MARZO!F256+ABRIL!F256+MAYO!F256+JUNIO!F256+JULIO!F256+AGOSTO!F256+SEPTIEMBRE!F256+OCTUBRE!F256+NOVIEMBRE!F256+DICIEMBRE!F256</f>
        <v>0</v>
      </c>
      <c r="G256" s="114">
        <f>+ENERO!G256+FEBRERO!G256+MARZO!G256+ABRIL!G256+MAYO!G256+JUNIO!G256+JULIO!G256+AGOSTO!G256+SEPTIEMBRE!G256+OCTUBRE!G256+NOVIEMBRE!G256+DICIEMBRE!G256</f>
        <v>0</v>
      </c>
      <c r="H256" s="114">
        <f>+ENERO!H256+FEBRERO!H256+MARZO!H256+ABRIL!H256+MAYO!H256+JUNIO!H256+JULIO!H256+AGOSTO!H256+SEPTIEMBRE!H256+OCTUBRE!H256+NOVIEMBRE!H256+DICIEMBRE!H256</f>
        <v>0</v>
      </c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>
        <f>+ENERO!D257+FEBRERO!D257+MARZO!D257+ABRIL!D257+MAYO!D257+JUNIO!D257+JULIO!D257+AGOSTO!D257+SEPTIEMBRE!D257+OCTUBRE!D257+NOVIEMBRE!D257+DICIEMBRE!D257</f>
        <v>0</v>
      </c>
      <c r="E257" s="114">
        <f>+ENERO!E257+FEBRERO!E257+MARZO!E257+ABRIL!E257+MAYO!E257+JUNIO!E257+JULIO!E257+AGOSTO!E257+SEPTIEMBRE!E257+OCTUBRE!E257+NOVIEMBRE!E257+DICIEMBRE!E257</f>
        <v>0</v>
      </c>
      <c r="F257" s="114">
        <f>+ENERO!F257+FEBRERO!F257+MARZO!F257+ABRIL!F257+MAYO!F257+JUNIO!F257+JULIO!F257+AGOSTO!F257+SEPTIEMBRE!F257+OCTUBRE!F257+NOVIEMBRE!F257+DICIEMBRE!F257</f>
        <v>0</v>
      </c>
      <c r="G257" s="114">
        <f>+ENERO!G257+FEBRERO!G257+MARZO!G257+ABRIL!G257+MAYO!G257+JUNIO!G257+JULIO!G257+AGOSTO!G257+SEPTIEMBRE!G257+OCTUBRE!G257+NOVIEMBRE!G257+DICIEMBRE!G257</f>
        <v>0</v>
      </c>
      <c r="H257" s="114">
        <f>+ENERO!H257+FEBRERO!H257+MARZO!H257+ABRIL!H257+MAYO!H257+JUNIO!H257+JULIO!H257+AGOSTO!H257+SEPTIEMBRE!H257+OCTUBRE!H257+NOVIEMBRE!H257+DICIEMBRE!H257</f>
        <v>0</v>
      </c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>
        <f>+ENERO!D258+FEBRERO!D258+MARZO!D258+ABRIL!D258+MAYO!D258+JUNIO!D258+JULIO!D258+AGOSTO!D258+SEPTIEMBRE!D258+OCTUBRE!D258+NOVIEMBRE!D258+DICIEMBRE!D258</f>
        <v>0</v>
      </c>
      <c r="E258" s="114">
        <f>+ENERO!E258+FEBRERO!E258+MARZO!E258+ABRIL!E258+MAYO!E258+JUNIO!E258+JULIO!E258+AGOSTO!E258+SEPTIEMBRE!E258+OCTUBRE!E258+NOVIEMBRE!E258+DICIEMBRE!E258</f>
        <v>0</v>
      </c>
      <c r="F258" s="114">
        <f>+ENERO!F258+FEBRERO!F258+MARZO!F258+ABRIL!F258+MAYO!F258+JUNIO!F258+JULIO!F258+AGOSTO!F258+SEPTIEMBRE!F258+OCTUBRE!F258+NOVIEMBRE!F258+DICIEMBRE!F258</f>
        <v>0</v>
      </c>
      <c r="G258" s="114">
        <f>+ENERO!G258+FEBRERO!G258+MARZO!G258+ABRIL!G258+MAYO!G258+JUNIO!G258+JULIO!G258+AGOSTO!G258+SEPTIEMBRE!G258+OCTUBRE!G258+NOVIEMBRE!G258+DICIEMBRE!G258</f>
        <v>0</v>
      </c>
      <c r="H258" s="114">
        <f>+ENERO!H258+FEBRERO!H258+MARZO!H258+ABRIL!H258+MAYO!H258+JUNIO!H258+JULIO!H258+AGOSTO!H258+SEPTIEMBRE!H258+OCTUBRE!H258+NOVIEMBRE!H258+DICIEMBRE!H258</f>
        <v>0</v>
      </c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>
        <f>+ENERO!D259+FEBRERO!D259+MARZO!D259+ABRIL!D259+MAYO!D259+JUNIO!D259+JULIO!D259+AGOSTO!D259+SEPTIEMBRE!D259+OCTUBRE!D259+NOVIEMBRE!D259+DICIEMBRE!D259</f>
        <v>0</v>
      </c>
      <c r="E259" s="114">
        <f>+ENERO!E259+FEBRERO!E259+MARZO!E259+ABRIL!E259+MAYO!E259+JUNIO!E259+JULIO!E259+AGOSTO!E259+SEPTIEMBRE!E259+OCTUBRE!E259+NOVIEMBRE!E259+DICIEMBRE!E259</f>
        <v>0</v>
      </c>
      <c r="F259" s="114">
        <f>+ENERO!F259+FEBRERO!F259+MARZO!F259+ABRIL!F259+MAYO!F259+JUNIO!F259+JULIO!F259+AGOSTO!F259+SEPTIEMBRE!F259+OCTUBRE!F259+NOVIEMBRE!F259+DICIEMBRE!F259</f>
        <v>0</v>
      </c>
      <c r="G259" s="114">
        <f>+ENERO!G259+FEBRERO!G259+MARZO!G259+ABRIL!G259+MAYO!G259+JUNIO!G259+JULIO!G259+AGOSTO!G259+SEPTIEMBRE!G259+OCTUBRE!G259+NOVIEMBRE!G259+DICIEMBRE!G259</f>
        <v>0</v>
      </c>
      <c r="H259" s="114">
        <f>+ENERO!H259+FEBRERO!H259+MARZO!H259+ABRIL!H259+MAYO!H259+JUNIO!H259+JULIO!H259+AGOSTO!H259+SEPTIEMBRE!H259+OCTUBRE!H259+NOVIEMBRE!H259+DICIEMBRE!H259</f>
        <v>0</v>
      </c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>
        <f>+ENERO!D260+FEBRERO!D260+MARZO!D260+ABRIL!D260+MAYO!D260+JUNIO!D260+JULIO!D260+AGOSTO!D260+SEPTIEMBRE!D260+OCTUBRE!D260+NOVIEMBRE!D260+DICIEMBRE!D260</f>
        <v>0</v>
      </c>
      <c r="E260" s="114">
        <f>+ENERO!E260+FEBRERO!E260+MARZO!E260+ABRIL!E260+MAYO!E260+JUNIO!E260+JULIO!E260+AGOSTO!E260+SEPTIEMBRE!E260+OCTUBRE!E260+NOVIEMBRE!E260+DICIEMBRE!E260</f>
        <v>0</v>
      </c>
      <c r="F260" s="114">
        <f>+ENERO!F260+FEBRERO!F260+MARZO!F260+ABRIL!F260+MAYO!F260+JUNIO!F260+JULIO!F260+AGOSTO!F260+SEPTIEMBRE!F260+OCTUBRE!F260+NOVIEMBRE!F260+DICIEMBRE!F260</f>
        <v>0</v>
      </c>
      <c r="G260" s="114">
        <f>+ENERO!G260+FEBRERO!G260+MARZO!G260+ABRIL!G260+MAYO!G260+JUNIO!G260+JULIO!G260+AGOSTO!G260+SEPTIEMBRE!G260+OCTUBRE!G260+NOVIEMBRE!G260+DICIEMBRE!G260</f>
        <v>0</v>
      </c>
      <c r="H260" s="114">
        <f>+ENERO!H260+FEBRERO!H260+MARZO!H260+ABRIL!H260+MAYO!H260+JUNIO!H260+JULIO!H260+AGOSTO!H260+SEPTIEMBRE!H260+OCTUBRE!H260+NOVIEMBRE!H260+DICIEMBRE!H260</f>
        <v>0</v>
      </c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>
        <f>+ENERO!D261+FEBRERO!D261+MARZO!D261+ABRIL!D261+MAYO!D261+JUNIO!D261+JULIO!D261+AGOSTO!D261+SEPTIEMBRE!D261+OCTUBRE!D261+NOVIEMBRE!D261+DICIEMBRE!D261</f>
        <v>0</v>
      </c>
      <c r="E261" s="114">
        <f>+ENERO!E261+FEBRERO!E261+MARZO!E261+ABRIL!E261+MAYO!E261+JUNIO!E261+JULIO!E261+AGOSTO!E261+SEPTIEMBRE!E261+OCTUBRE!E261+NOVIEMBRE!E261+DICIEMBRE!E261</f>
        <v>0</v>
      </c>
      <c r="F261" s="114">
        <f>+ENERO!F261+FEBRERO!F261+MARZO!F261+ABRIL!F261+MAYO!F261+JUNIO!F261+JULIO!F261+AGOSTO!F261+SEPTIEMBRE!F261+OCTUBRE!F261+NOVIEMBRE!F261+DICIEMBRE!F261</f>
        <v>0</v>
      </c>
      <c r="G261" s="114">
        <f>+ENERO!G261+FEBRERO!G261+MARZO!G261+ABRIL!G261+MAYO!G261+JUNIO!G261+JULIO!G261+AGOSTO!G261+SEPTIEMBRE!G261+OCTUBRE!G261+NOVIEMBRE!G261+DICIEMBRE!G261</f>
        <v>0</v>
      </c>
      <c r="H261" s="114">
        <f>+ENERO!H261+FEBRERO!H261+MARZO!H261+ABRIL!H261+MAYO!H261+JUNIO!H261+JULIO!H261+AGOSTO!H261+SEPTIEMBRE!H261+OCTUBRE!H261+NOVIEMBRE!H261+DICIEMBRE!H261</f>
        <v>0</v>
      </c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>
        <f>+ENERO!D262+FEBRERO!D262+MARZO!D262+ABRIL!D262+MAYO!D262+JUNIO!D262+JULIO!D262+AGOSTO!D262+SEPTIEMBRE!D262+OCTUBRE!D262+NOVIEMBRE!D262+DICIEMBRE!D262</f>
        <v>0</v>
      </c>
      <c r="E262" s="114">
        <f>+ENERO!E262+FEBRERO!E262+MARZO!E262+ABRIL!E262+MAYO!E262+JUNIO!E262+JULIO!E262+AGOSTO!E262+SEPTIEMBRE!E262+OCTUBRE!E262+NOVIEMBRE!E262+DICIEMBRE!E262</f>
        <v>0</v>
      </c>
      <c r="F262" s="114">
        <f>+ENERO!F262+FEBRERO!F262+MARZO!F262+ABRIL!F262+MAYO!F262+JUNIO!F262+JULIO!F262+AGOSTO!F262+SEPTIEMBRE!F262+OCTUBRE!F262+NOVIEMBRE!F262+DICIEMBRE!F262</f>
        <v>0</v>
      </c>
      <c r="G262" s="114">
        <f>+ENERO!G262+FEBRERO!G262+MARZO!G262+ABRIL!G262+MAYO!G262+JUNIO!G262+JULIO!G262+AGOSTO!G262+SEPTIEMBRE!G262+OCTUBRE!G262+NOVIEMBRE!G262+DICIEMBRE!G262</f>
        <v>0</v>
      </c>
      <c r="H262" s="114">
        <f>+ENERO!H262+FEBRERO!H262+MARZO!H262+ABRIL!H262+MAYO!H262+JUNIO!H262+JULIO!H262+AGOSTO!H262+SEPTIEMBRE!H262+OCTUBRE!H262+NOVIEMBRE!H262+DICIEMBRE!H262</f>
        <v>0</v>
      </c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>
        <f>+ENERO!D263+FEBRERO!D263+MARZO!D263+ABRIL!D263+MAYO!D263+JUNIO!D263+JULIO!D263+AGOSTO!D263+SEPTIEMBRE!D263+OCTUBRE!D263+NOVIEMBRE!D263+DICIEMBRE!D263</f>
        <v>0</v>
      </c>
      <c r="E263" s="114">
        <f>+ENERO!E263+FEBRERO!E263+MARZO!E263+ABRIL!E263+MAYO!E263+JUNIO!E263+JULIO!E263+AGOSTO!E263+SEPTIEMBRE!E263+OCTUBRE!E263+NOVIEMBRE!E263+DICIEMBRE!E263</f>
        <v>0</v>
      </c>
      <c r="F263" s="114">
        <f>+ENERO!F263+FEBRERO!F263+MARZO!F263+ABRIL!F263+MAYO!F263+JUNIO!F263+JULIO!F263+AGOSTO!F263+SEPTIEMBRE!F263+OCTUBRE!F263+NOVIEMBRE!F263+DICIEMBRE!F263</f>
        <v>0</v>
      </c>
      <c r="G263" s="114">
        <f>+ENERO!G263+FEBRERO!G263+MARZO!G263+ABRIL!G263+MAYO!G263+JUNIO!G263+JULIO!G263+AGOSTO!G263+SEPTIEMBRE!G263+OCTUBRE!G263+NOVIEMBRE!G263+DICIEMBRE!G263</f>
        <v>0</v>
      </c>
      <c r="H263" s="114">
        <f>+ENERO!H263+FEBRERO!H263+MARZO!H263+ABRIL!H263+MAYO!H263+JUNIO!H263+JULIO!H263+AGOSTO!H263+SEPTIEMBRE!H263+OCTUBRE!H263+NOVIEMBRE!H263+DICIEMBRE!H263</f>
        <v>0</v>
      </c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3</v>
      </c>
      <c r="D264" s="114">
        <f>+ENERO!D264+FEBRERO!D264+MARZO!D264+ABRIL!D264+MAYO!D264+JUNIO!D264+JULIO!D264+AGOSTO!D264+SEPTIEMBRE!D264+OCTUBRE!D264+NOVIEMBRE!D264+DICIEMBRE!D264</f>
        <v>3</v>
      </c>
      <c r="E264" s="114">
        <f>+ENERO!E264+FEBRERO!E264+MARZO!E264+ABRIL!E264+MAYO!E264+JUNIO!E264+JULIO!E264+AGOSTO!E264+SEPTIEMBRE!E264+OCTUBRE!E264+NOVIEMBRE!E264+DICIEMBRE!E264</f>
        <v>0</v>
      </c>
      <c r="F264" s="114">
        <f>+ENERO!F264+FEBRERO!F264+MARZO!F264+ABRIL!F264+MAYO!F264+JUNIO!F264+JULIO!F264+AGOSTO!F264+SEPTIEMBRE!F264+OCTUBRE!F264+NOVIEMBRE!F264+DICIEMBRE!F264</f>
        <v>0</v>
      </c>
      <c r="G264" s="114">
        <f>+ENERO!G264+FEBRERO!G264+MARZO!G264+ABRIL!G264+MAYO!G264+JUNIO!G264+JULIO!G264+AGOSTO!G264+SEPTIEMBRE!G264+OCTUBRE!G264+NOVIEMBRE!G264+DICIEMBRE!G264</f>
        <v>0</v>
      </c>
      <c r="H264" s="114">
        <f>+ENERO!H264+FEBRERO!H264+MARZO!H264+ABRIL!H264+MAYO!H264+JUNIO!H264+JULIO!H264+AGOSTO!H264+SEPTIEMBRE!H264+OCTUBRE!H264+NOVIEMBRE!H264+DICIEMBRE!H264</f>
        <v>0</v>
      </c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142</v>
      </c>
      <c r="D265" s="114">
        <f>+ENERO!D265+FEBRERO!D265+MARZO!D265+ABRIL!D265+MAYO!D265+JUNIO!D265+JULIO!D265+AGOSTO!D265+SEPTIEMBRE!D265+OCTUBRE!D265+NOVIEMBRE!D265+DICIEMBRE!D265</f>
        <v>26</v>
      </c>
      <c r="E265" s="114">
        <f>+ENERO!E265+FEBRERO!E265+MARZO!E265+ABRIL!E265+MAYO!E265+JUNIO!E265+JULIO!E265+AGOSTO!E265+SEPTIEMBRE!E265+OCTUBRE!E265+NOVIEMBRE!E265+DICIEMBRE!E265</f>
        <v>116</v>
      </c>
      <c r="F265" s="114">
        <f>+ENERO!F265+FEBRERO!F265+MARZO!F265+ABRIL!F265+MAYO!F265+JUNIO!F265+JULIO!F265+AGOSTO!F265+SEPTIEMBRE!F265+OCTUBRE!F265+NOVIEMBRE!F265+DICIEMBRE!F265</f>
        <v>0</v>
      </c>
      <c r="G265" s="114">
        <f>+ENERO!G265+FEBRERO!G265+MARZO!G265+ABRIL!G265+MAYO!G265+JUNIO!G265+JULIO!G265+AGOSTO!G265+SEPTIEMBRE!G265+OCTUBRE!G265+NOVIEMBRE!G265+DICIEMBRE!G265</f>
        <v>0</v>
      </c>
      <c r="H265" s="114">
        <f>+ENERO!H265+FEBRERO!H265+MARZO!H265+ABRIL!H265+MAYO!H265+JUNIO!H265+JULIO!H265+AGOSTO!H265+SEPTIEMBRE!H265+OCTUBRE!H265+NOVIEMBRE!H265+DICIEMBRE!H265</f>
        <v>0</v>
      </c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>
        <f>+ENERO!D266+FEBRERO!D266+MARZO!D266+ABRIL!D266+MAYO!D266+JUNIO!D266+JULIO!D266+AGOSTO!D266+SEPTIEMBRE!D266+OCTUBRE!D266+NOVIEMBRE!D266+DICIEMBRE!D266</f>
        <v>0</v>
      </c>
      <c r="E266" s="114">
        <f>+ENERO!E266+FEBRERO!E266+MARZO!E266+ABRIL!E266+MAYO!E266+JUNIO!E266+JULIO!E266+AGOSTO!E266+SEPTIEMBRE!E266+OCTUBRE!E266+NOVIEMBRE!E266+DICIEMBRE!E266</f>
        <v>0</v>
      </c>
      <c r="F266" s="114">
        <f>+ENERO!F266+FEBRERO!F266+MARZO!F266+ABRIL!F266+MAYO!F266+JUNIO!F266+JULIO!F266+AGOSTO!F266+SEPTIEMBRE!F266+OCTUBRE!F266+NOVIEMBRE!F266+DICIEMBRE!F266</f>
        <v>0</v>
      </c>
      <c r="G266" s="114">
        <f>+ENERO!G266+FEBRERO!G266+MARZO!G266+ABRIL!G266+MAYO!G266+JUNIO!G266+JULIO!G266+AGOSTO!G266+SEPTIEMBRE!G266+OCTUBRE!G266+NOVIEMBRE!G266+DICIEMBRE!G266</f>
        <v>0</v>
      </c>
      <c r="H266" s="114">
        <f>+ENERO!H266+FEBRERO!H266+MARZO!H266+ABRIL!H266+MAYO!H266+JUNIO!H266+JULIO!H266+AGOSTO!H266+SEPTIEMBRE!H266+OCTUBRE!H266+NOVIEMBRE!H266+DICIEMBRE!H266</f>
        <v>0</v>
      </c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>
        <f>+ENERO!D267+FEBRERO!D267+MARZO!D267+ABRIL!D267+MAYO!D267+JUNIO!D267+JULIO!D267+AGOSTO!D267+SEPTIEMBRE!D267+OCTUBRE!D267+NOVIEMBRE!D267+DICIEMBRE!D267</f>
        <v>0</v>
      </c>
      <c r="E267" s="114">
        <f>+ENERO!E267+FEBRERO!E267+MARZO!E267+ABRIL!E267+MAYO!E267+JUNIO!E267+JULIO!E267+AGOSTO!E267+SEPTIEMBRE!E267+OCTUBRE!E267+NOVIEMBRE!E267+DICIEMBRE!E267</f>
        <v>0</v>
      </c>
      <c r="F267" s="114">
        <f>+ENERO!F267+FEBRERO!F267+MARZO!F267+ABRIL!F267+MAYO!F267+JUNIO!F267+JULIO!F267+AGOSTO!F267+SEPTIEMBRE!F267+OCTUBRE!F267+NOVIEMBRE!F267+DICIEMBRE!F267</f>
        <v>0</v>
      </c>
      <c r="G267" s="114">
        <f>+ENERO!G267+FEBRERO!G267+MARZO!G267+ABRIL!G267+MAYO!G267+JUNIO!G267+JULIO!G267+AGOSTO!G267+SEPTIEMBRE!G267+OCTUBRE!G267+NOVIEMBRE!G267+DICIEMBRE!G267</f>
        <v>0</v>
      </c>
      <c r="H267" s="114">
        <f>+ENERO!H267+FEBRERO!H267+MARZO!H267+ABRIL!H267+MAYO!H267+JUNIO!H267+JULIO!H267+AGOSTO!H267+SEPTIEMBRE!H267+OCTUBRE!H267+NOVIEMBRE!H267+DICIEMBRE!H267</f>
        <v>0</v>
      </c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>
        <f>+ENERO!D268+FEBRERO!D268+MARZO!D268+ABRIL!D268+MAYO!D268+JUNIO!D268+JULIO!D268+AGOSTO!D268+SEPTIEMBRE!D268+OCTUBRE!D268+NOVIEMBRE!D268+DICIEMBRE!D268</f>
        <v>0</v>
      </c>
      <c r="E268" s="114">
        <f>+ENERO!E268+FEBRERO!E268+MARZO!E268+ABRIL!E268+MAYO!E268+JUNIO!E268+JULIO!E268+AGOSTO!E268+SEPTIEMBRE!E268+OCTUBRE!E268+NOVIEMBRE!E268+DICIEMBRE!E268</f>
        <v>0</v>
      </c>
      <c r="F268" s="114">
        <f>+ENERO!F268+FEBRERO!F268+MARZO!F268+ABRIL!F268+MAYO!F268+JUNIO!F268+JULIO!F268+AGOSTO!F268+SEPTIEMBRE!F268+OCTUBRE!F268+NOVIEMBRE!F268+DICIEMBRE!F268</f>
        <v>0</v>
      </c>
      <c r="G268" s="114">
        <f>+ENERO!G268+FEBRERO!G268+MARZO!G268+ABRIL!G268+MAYO!G268+JUNIO!G268+JULIO!G268+AGOSTO!G268+SEPTIEMBRE!G268+OCTUBRE!G268+NOVIEMBRE!G268+DICIEMBRE!G268</f>
        <v>0</v>
      </c>
      <c r="H268" s="114">
        <f>+ENERO!H268+FEBRERO!H268+MARZO!H268+ABRIL!H268+MAYO!H268+JUNIO!H268+JULIO!H268+AGOSTO!H268+SEPTIEMBRE!H268+OCTUBRE!H268+NOVIEMBRE!H268+DICIEMBRE!H268</f>
        <v>0</v>
      </c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>
        <f>+ENERO!D269+FEBRERO!D269+MARZO!D269+ABRIL!D269+MAYO!D269+JUNIO!D269+JULIO!D269+AGOSTO!D269+SEPTIEMBRE!D269+OCTUBRE!D269+NOVIEMBRE!D269+DICIEMBRE!D269</f>
        <v>0</v>
      </c>
      <c r="E269" s="114">
        <f>+ENERO!E269+FEBRERO!E269+MARZO!E269+ABRIL!E269+MAYO!E269+JUNIO!E269+JULIO!E269+AGOSTO!E269+SEPTIEMBRE!E269+OCTUBRE!E269+NOVIEMBRE!E269+DICIEMBRE!E269</f>
        <v>0</v>
      </c>
      <c r="F269" s="114">
        <f>+ENERO!F269+FEBRERO!F269+MARZO!F269+ABRIL!F269+MAYO!F269+JUNIO!F269+JULIO!F269+AGOSTO!F269+SEPTIEMBRE!F269+OCTUBRE!F269+NOVIEMBRE!F269+DICIEMBRE!F269</f>
        <v>0</v>
      </c>
      <c r="G269" s="114">
        <f>+ENERO!G269+FEBRERO!G269+MARZO!G269+ABRIL!G269+MAYO!G269+JUNIO!G269+JULIO!G269+AGOSTO!G269+SEPTIEMBRE!G269+OCTUBRE!G269+NOVIEMBRE!G269+DICIEMBRE!G269</f>
        <v>0</v>
      </c>
      <c r="H269" s="114">
        <f>+ENERO!H269+FEBRERO!H269+MARZO!H269+ABRIL!H269+MAYO!H269+JUNIO!H269+JULIO!H269+AGOSTO!H269+SEPTIEMBRE!H269+OCTUBRE!H269+NOVIEMBRE!H269+DICIEMBRE!H269</f>
        <v>0</v>
      </c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>
        <f>+ENERO!D270+FEBRERO!D270+MARZO!D270+ABRIL!D270+MAYO!D270+JUNIO!D270+JULIO!D270+AGOSTO!D270+SEPTIEMBRE!D270+OCTUBRE!D270+NOVIEMBRE!D270+DICIEMBRE!D270</f>
        <v>0</v>
      </c>
      <c r="E270" s="114">
        <f>+ENERO!E270+FEBRERO!E270+MARZO!E270+ABRIL!E270+MAYO!E270+JUNIO!E270+JULIO!E270+AGOSTO!E270+SEPTIEMBRE!E270+OCTUBRE!E270+NOVIEMBRE!E270+DICIEMBRE!E270</f>
        <v>0</v>
      </c>
      <c r="F270" s="114">
        <f>+ENERO!F270+FEBRERO!F270+MARZO!F270+ABRIL!F270+MAYO!F270+JUNIO!F270+JULIO!F270+AGOSTO!F270+SEPTIEMBRE!F270+OCTUBRE!F270+NOVIEMBRE!F270+DICIEMBRE!F270</f>
        <v>0</v>
      </c>
      <c r="G270" s="114">
        <f>+ENERO!G270+FEBRERO!G270+MARZO!G270+ABRIL!G270+MAYO!G270+JUNIO!G270+JULIO!G270+AGOSTO!G270+SEPTIEMBRE!G270+OCTUBRE!G270+NOVIEMBRE!G270+DICIEMBRE!G270</f>
        <v>0</v>
      </c>
      <c r="H270" s="114">
        <f>+ENERO!H270+FEBRERO!H270+MARZO!H270+ABRIL!H270+MAYO!H270+JUNIO!H270+JULIO!H270+AGOSTO!H270+SEPTIEMBRE!H270+OCTUBRE!H270+NOVIEMBRE!H270+DICIEMBRE!H270</f>
        <v>0</v>
      </c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22</v>
      </c>
      <c r="D271" s="114">
        <f>+ENERO!D271+FEBRERO!D271+MARZO!D271+ABRIL!D271+MAYO!D271+JUNIO!D271+JULIO!D271+AGOSTO!D271+SEPTIEMBRE!D271+OCTUBRE!D271+NOVIEMBRE!D271+DICIEMBRE!D271</f>
        <v>18</v>
      </c>
      <c r="E271" s="114">
        <f>+ENERO!E271+FEBRERO!E271+MARZO!E271+ABRIL!E271+MAYO!E271+JUNIO!E271+JULIO!E271+AGOSTO!E271+SEPTIEMBRE!E271+OCTUBRE!E271+NOVIEMBRE!E271+DICIEMBRE!E271</f>
        <v>4</v>
      </c>
      <c r="F271" s="114">
        <f>+ENERO!F271+FEBRERO!F271+MARZO!F271+ABRIL!F271+MAYO!F271+JUNIO!F271+JULIO!F271+AGOSTO!F271+SEPTIEMBRE!F271+OCTUBRE!F271+NOVIEMBRE!F271+DICIEMBRE!F271</f>
        <v>0</v>
      </c>
      <c r="G271" s="114">
        <f>+ENERO!G271+FEBRERO!G271+MARZO!G271+ABRIL!G271+MAYO!G271+JUNIO!G271+JULIO!G271+AGOSTO!G271+SEPTIEMBRE!G271+OCTUBRE!G271+NOVIEMBRE!G271+DICIEMBRE!G271</f>
        <v>0</v>
      </c>
      <c r="H271" s="114">
        <f>+ENERO!H271+FEBRERO!H271+MARZO!H271+ABRIL!H271+MAYO!H271+JUNIO!H271+JULIO!H271+AGOSTO!H271+SEPTIEMBRE!H271+OCTUBRE!H271+NOVIEMBRE!H271+DICIEMBRE!H271</f>
        <v>0</v>
      </c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1615</v>
      </c>
      <c r="D272" s="114">
        <f>+ENERO!D272+FEBRERO!D272+MARZO!D272+ABRIL!D272+MAYO!D272+JUNIO!D272+JULIO!D272+AGOSTO!D272+SEPTIEMBRE!D272+OCTUBRE!D272+NOVIEMBRE!D272+DICIEMBRE!D272</f>
        <v>1172</v>
      </c>
      <c r="E272" s="114">
        <f>+ENERO!E272+FEBRERO!E272+MARZO!E272+ABRIL!E272+MAYO!E272+JUNIO!E272+JULIO!E272+AGOSTO!E272+SEPTIEMBRE!E272+OCTUBRE!E272+NOVIEMBRE!E272+DICIEMBRE!E272</f>
        <v>265</v>
      </c>
      <c r="F272" s="114">
        <f>+ENERO!F272+FEBRERO!F272+MARZO!F272+ABRIL!F272+MAYO!F272+JUNIO!F272+JULIO!F272+AGOSTO!F272+SEPTIEMBRE!F272+OCTUBRE!F272+NOVIEMBRE!F272+DICIEMBRE!F272</f>
        <v>178</v>
      </c>
      <c r="G272" s="114">
        <f>+ENERO!G272+FEBRERO!G272+MARZO!G272+ABRIL!G272+MAYO!G272+JUNIO!G272+JULIO!G272+AGOSTO!G272+SEPTIEMBRE!G272+OCTUBRE!G272+NOVIEMBRE!G272+DICIEMBRE!G272</f>
        <v>69</v>
      </c>
      <c r="H272" s="114">
        <f>+ENERO!H272+FEBRERO!H272+MARZO!H272+ABRIL!H272+MAYO!H272+JUNIO!H272+JULIO!H272+AGOSTO!H272+SEPTIEMBRE!H272+OCTUBRE!H272+NOVIEMBRE!H272+DICIEMBRE!H272</f>
        <v>0</v>
      </c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7</v>
      </c>
      <c r="D273" s="114">
        <f>+ENERO!D273+FEBRERO!D273+MARZO!D273+ABRIL!D273+MAYO!D273+JUNIO!D273+JULIO!D273+AGOSTO!D273+SEPTIEMBRE!D273+OCTUBRE!D273+NOVIEMBRE!D273+DICIEMBRE!D273</f>
        <v>7</v>
      </c>
      <c r="E273" s="114">
        <f>+ENERO!E273+FEBRERO!E273+MARZO!E273+ABRIL!E273+MAYO!E273+JUNIO!E273+JULIO!E273+AGOSTO!E273+SEPTIEMBRE!E273+OCTUBRE!E273+NOVIEMBRE!E273+DICIEMBRE!E273</f>
        <v>0</v>
      </c>
      <c r="F273" s="114">
        <f>+ENERO!F273+FEBRERO!F273+MARZO!F273+ABRIL!F273+MAYO!F273+JUNIO!F273+JULIO!F273+AGOSTO!F273+SEPTIEMBRE!F273+OCTUBRE!F273+NOVIEMBRE!F273+DICIEMBRE!F273</f>
        <v>0</v>
      </c>
      <c r="G273" s="114">
        <f>+ENERO!G273+FEBRERO!G273+MARZO!G273+ABRIL!G273+MAYO!G273+JUNIO!G273+JULIO!G273+AGOSTO!G273+SEPTIEMBRE!G273+OCTUBRE!G273+NOVIEMBRE!G273+DICIEMBRE!G273</f>
        <v>0</v>
      </c>
      <c r="H273" s="114">
        <f>+ENERO!H273+FEBRERO!H273+MARZO!H273+ABRIL!H273+MAYO!H273+JUNIO!H273+JULIO!H273+AGOSTO!H273+SEPTIEMBRE!H273+OCTUBRE!H273+NOVIEMBRE!H273+DICIEMBRE!H273</f>
        <v>0</v>
      </c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>
        <f>+ENERO!D274+FEBRERO!D274+MARZO!D274+ABRIL!D274+MAYO!D274+JUNIO!D274+JULIO!D274+AGOSTO!D274+SEPTIEMBRE!D274+OCTUBRE!D274+NOVIEMBRE!D274+DICIEMBRE!D274</f>
        <v>0</v>
      </c>
      <c r="E274" s="114">
        <f>+ENERO!E274+FEBRERO!E274+MARZO!E274+ABRIL!E274+MAYO!E274+JUNIO!E274+JULIO!E274+AGOSTO!E274+SEPTIEMBRE!E274+OCTUBRE!E274+NOVIEMBRE!E274+DICIEMBRE!E274</f>
        <v>0</v>
      </c>
      <c r="F274" s="114">
        <f>+ENERO!F274+FEBRERO!F274+MARZO!F274+ABRIL!F274+MAYO!F274+JUNIO!F274+JULIO!F274+AGOSTO!F274+SEPTIEMBRE!F274+OCTUBRE!F274+NOVIEMBRE!F274+DICIEMBRE!F274</f>
        <v>0</v>
      </c>
      <c r="G274" s="114">
        <f>+ENERO!G274+FEBRERO!G274+MARZO!G274+ABRIL!G274+MAYO!G274+JUNIO!G274+JULIO!G274+AGOSTO!G274+SEPTIEMBRE!G274+OCTUBRE!G274+NOVIEMBRE!G274+DICIEMBRE!G274</f>
        <v>0</v>
      </c>
      <c r="H274" s="114">
        <f>+ENERO!H274+FEBRERO!H274+MARZO!H274+ABRIL!H274+MAYO!H274+JUNIO!H274+JULIO!H274+AGOSTO!H274+SEPTIEMBRE!H274+OCTUBRE!H274+NOVIEMBRE!H274+DICIEMBRE!H274</f>
        <v>0</v>
      </c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>
        <f>+ENERO!D275+FEBRERO!D275+MARZO!D275+ABRIL!D275+MAYO!D275+JUNIO!D275+JULIO!D275+AGOSTO!D275+SEPTIEMBRE!D275+OCTUBRE!D275+NOVIEMBRE!D275+DICIEMBRE!D275</f>
        <v>0</v>
      </c>
      <c r="E275" s="114">
        <f>+ENERO!E275+FEBRERO!E275+MARZO!E275+ABRIL!E275+MAYO!E275+JUNIO!E275+JULIO!E275+AGOSTO!E275+SEPTIEMBRE!E275+OCTUBRE!E275+NOVIEMBRE!E275+DICIEMBRE!E275</f>
        <v>0</v>
      </c>
      <c r="F275" s="114">
        <f>+ENERO!F275+FEBRERO!F275+MARZO!F275+ABRIL!F275+MAYO!F275+JUNIO!F275+JULIO!F275+AGOSTO!F275+SEPTIEMBRE!F275+OCTUBRE!F275+NOVIEMBRE!F275+DICIEMBRE!F275</f>
        <v>0</v>
      </c>
      <c r="G275" s="114">
        <f>+ENERO!G275+FEBRERO!G275+MARZO!G275+ABRIL!G275+MAYO!G275+JUNIO!G275+JULIO!G275+AGOSTO!G275+SEPTIEMBRE!G275+OCTUBRE!G275+NOVIEMBRE!G275+DICIEMBRE!G275</f>
        <v>0</v>
      </c>
      <c r="H275" s="114">
        <f>+ENERO!H275+FEBRERO!H275+MARZO!H275+ABRIL!H275+MAYO!H275+JUNIO!H275+JULIO!H275+AGOSTO!H275+SEPTIEMBRE!H275+OCTUBRE!H275+NOVIEMBRE!H275+DICIEMBRE!H275</f>
        <v>0</v>
      </c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>
        <f>+ENERO!D276+FEBRERO!D276+MARZO!D276+ABRIL!D276+MAYO!D276+JUNIO!D276+JULIO!D276+AGOSTO!D276+SEPTIEMBRE!D276+OCTUBRE!D276+NOVIEMBRE!D276+DICIEMBRE!D276</f>
        <v>0</v>
      </c>
      <c r="E276" s="114">
        <f>+ENERO!E276+FEBRERO!E276+MARZO!E276+ABRIL!E276+MAYO!E276+JUNIO!E276+JULIO!E276+AGOSTO!E276+SEPTIEMBRE!E276+OCTUBRE!E276+NOVIEMBRE!E276+DICIEMBRE!E276</f>
        <v>0</v>
      </c>
      <c r="F276" s="114">
        <f>+ENERO!F276+FEBRERO!F276+MARZO!F276+ABRIL!F276+MAYO!F276+JUNIO!F276+JULIO!F276+AGOSTO!F276+SEPTIEMBRE!F276+OCTUBRE!F276+NOVIEMBRE!F276+DICIEMBRE!F276</f>
        <v>0</v>
      </c>
      <c r="G276" s="114">
        <f>+ENERO!G276+FEBRERO!G276+MARZO!G276+ABRIL!G276+MAYO!G276+JUNIO!G276+JULIO!G276+AGOSTO!G276+SEPTIEMBRE!G276+OCTUBRE!G276+NOVIEMBRE!G276+DICIEMBRE!G276</f>
        <v>0</v>
      </c>
      <c r="H276" s="114">
        <f>+ENERO!H276+FEBRERO!H276+MARZO!H276+ABRIL!H276+MAYO!H276+JUNIO!H276+JULIO!H276+AGOSTO!H276+SEPTIEMBRE!H276+OCTUBRE!H276+NOVIEMBRE!H276+DICIEMBRE!H276</f>
        <v>0</v>
      </c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>
        <f>+ENERO!D277+FEBRERO!D277+MARZO!D277+ABRIL!D277+MAYO!D277+JUNIO!D277+JULIO!D277+AGOSTO!D277+SEPTIEMBRE!D277+OCTUBRE!D277+NOVIEMBRE!D277+DICIEMBRE!D277</f>
        <v>0</v>
      </c>
      <c r="E277" s="114">
        <f>+ENERO!E277+FEBRERO!E277+MARZO!E277+ABRIL!E277+MAYO!E277+JUNIO!E277+JULIO!E277+AGOSTO!E277+SEPTIEMBRE!E277+OCTUBRE!E277+NOVIEMBRE!E277+DICIEMBRE!E277</f>
        <v>0</v>
      </c>
      <c r="F277" s="114">
        <f>+ENERO!F277+FEBRERO!F277+MARZO!F277+ABRIL!F277+MAYO!F277+JUNIO!F277+JULIO!F277+AGOSTO!F277+SEPTIEMBRE!F277+OCTUBRE!F277+NOVIEMBRE!F277+DICIEMBRE!F277</f>
        <v>0</v>
      </c>
      <c r="G277" s="114">
        <f>+ENERO!G277+FEBRERO!G277+MARZO!G277+ABRIL!G277+MAYO!G277+JUNIO!G277+JULIO!G277+AGOSTO!G277+SEPTIEMBRE!G277+OCTUBRE!G277+NOVIEMBRE!G277+DICIEMBRE!G277</f>
        <v>0</v>
      </c>
      <c r="H277" s="114">
        <f>+ENERO!H277+FEBRERO!H277+MARZO!H277+ABRIL!H277+MAYO!H277+JUNIO!H277+JULIO!H277+AGOSTO!H277+SEPTIEMBRE!H277+OCTUBRE!H277+NOVIEMBRE!H277+DICIEMBRE!H277</f>
        <v>0</v>
      </c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>
        <f>+ENERO!D278+FEBRERO!D278+MARZO!D278+ABRIL!D278+MAYO!D278+JUNIO!D278+JULIO!D278+AGOSTO!D278+SEPTIEMBRE!D278+OCTUBRE!D278+NOVIEMBRE!D278+DICIEMBRE!D278</f>
        <v>0</v>
      </c>
      <c r="E278" s="114">
        <f>+ENERO!E278+FEBRERO!E278+MARZO!E278+ABRIL!E278+MAYO!E278+JUNIO!E278+JULIO!E278+AGOSTO!E278+SEPTIEMBRE!E278+OCTUBRE!E278+NOVIEMBRE!E278+DICIEMBRE!E278</f>
        <v>0</v>
      </c>
      <c r="F278" s="114">
        <f>+ENERO!F278+FEBRERO!F278+MARZO!F278+ABRIL!F278+MAYO!F278+JUNIO!F278+JULIO!F278+AGOSTO!F278+SEPTIEMBRE!F278+OCTUBRE!F278+NOVIEMBRE!F278+DICIEMBRE!F278</f>
        <v>0</v>
      </c>
      <c r="G278" s="114">
        <f>+ENERO!G278+FEBRERO!G278+MARZO!G278+ABRIL!G278+MAYO!G278+JUNIO!G278+JULIO!G278+AGOSTO!G278+SEPTIEMBRE!G278+OCTUBRE!G278+NOVIEMBRE!G278+DICIEMBRE!G278</f>
        <v>0</v>
      </c>
      <c r="H278" s="114">
        <f>+ENERO!H278+FEBRERO!H278+MARZO!H278+ABRIL!H278+MAYO!H278+JUNIO!H278+JULIO!H278+AGOSTO!H278+SEPTIEMBRE!H278+OCTUBRE!H278+NOVIEMBRE!H278+DICIEMBRE!H278</f>
        <v>0</v>
      </c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>
        <f>+ENERO!D279+FEBRERO!D279+MARZO!D279+ABRIL!D279+MAYO!D279+JUNIO!D279+JULIO!D279+AGOSTO!D279+SEPTIEMBRE!D279+OCTUBRE!D279+NOVIEMBRE!D279+DICIEMBRE!D279</f>
        <v>0</v>
      </c>
      <c r="E279" s="114">
        <f>+ENERO!E279+FEBRERO!E279+MARZO!E279+ABRIL!E279+MAYO!E279+JUNIO!E279+JULIO!E279+AGOSTO!E279+SEPTIEMBRE!E279+OCTUBRE!E279+NOVIEMBRE!E279+DICIEMBRE!E279</f>
        <v>0</v>
      </c>
      <c r="F279" s="114">
        <f>+ENERO!F279+FEBRERO!F279+MARZO!F279+ABRIL!F279+MAYO!F279+JUNIO!F279+JULIO!F279+AGOSTO!F279+SEPTIEMBRE!F279+OCTUBRE!F279+NOVIEMBRE!F279+DICIEMBRE!F279</f>
        <v>0</v>
      </c>
      <c r="G279" s="114">
        <f>+ENERO!G279+FEBRERO!G279+MARZO!G279+ABRIL!G279+MAYO!G279+JUNIO!G279+JULIO!G279+AGOSTO!G279+SEPTIEMBRE!G279+OCTUBRE!G279+NOVIEMBRE!G279+DICIEMBRE!G279</f>
        <v>0</v>
      </c>
      <c r="H279" s="114">
        <f>+ENERO!H279+FEBRERO!H279+MARZO!H279+ABRIL!H279+MAYO!H279+JUNIO!H279+JULIO!H279+AGOSTO!H279+SEPTIEMBRE!H279+OCTUBRE!H279+NOVIEMBRE!H279+DICIEMBRE!H279</f>
        <v>0</v>
      </c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>
        <f>+ENERO!D280+FEBRERO!D280+MARZO!D280+ABRIL!D280+MAYO!D280+JUNIO!D280+JULIO!D280+AGOSTO!D280+SEPTIEMBRE!D280+OCTUBRE!D280+NOVIEMBRE!D280+DICIEMBRE!D280</f>
        <v>0</v>
      </c>
      <c r="E280" s="114">
        <f>+ENERO!E280+FEBRERO!E280+MARZO!E280+ABRIL!E280+MAYO!E280+JUNIO!E280+JULIO!E280+AGOSTO!E280+SEPTIEMBRE!E280+OCTUBRE!E280+NOVIEMBRE!E280+DICIEMBRE!E280</f>
        <v>0</v>
      </c>
      <c r="F280" s="114">
        <f>+ENERO!F280+FEBRERO!F280+MARZO!F280+ABRIL!F280+MAYO!F280+JUNIO!F280+JULIO!F280+AGOSTO!F280+SEPTIEMBRE!F280+OCTUBRE!F280+NOVIEMBRE!F280+DICIEMBRE!F280</f>
        <v>0</v>
      </c>
      <c r="G280" s="114">
        <f>+ENERO!G280+FEBRERO!G280+MARZO!G280+ABRIL!G280+MAYO!G280+JUNIO!G280+JULIO!G280+AGOSTO!G280+SEPTIEMBRE!G280+OCTUBRE!G280+NOVIEMBRE!G280+DICIEMBRE!G280</f>
        <v>0</v>
      </c>
      <c r="H280" s="114">
        <f>+ENERO!H280+FEBRERO!H280+MARZO!H280+ABRIL!H280+MAYO!H280+JUNIO!H280+JULIO!H280+AGOSTO!H280+SEPTIEMBRE!H280+OCTUBRE!H280+NOVIEMBRE!H280+DICIEMBRE!H280</f>
        <v>0</v>
      </c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>
        <f>+ENERO!D281+FEBRERO!D281+MARZO!D281+ABRIL!D281+MAYO!D281+JUNIO!D281+JULIO!D281+AGOSTO!D281+SEPTIEMBRE!D281+OCTUBRE!D281+NOVIEMBRE!D281+DICIEMBRE!D281</f>
        <v>0</v>
      </c>
      <c r="E281" s="114">
        <f>+ENERO!E281+FEBRERO!E281+MARZO!E281+ABRIL!E281+MAYO!E281+JUNIO!E281+JULIO!E281+AGOSTO!E281+SEPTIEMBRE!E281+OCTUBRE!E281+NOVIEMBRE!E281+DICIEMBRE!E281</f>
        <v>0</v>
      </c>
      <c r="F281" s="114">
        <f>+ENERO!F281+FEBRERO!F281+MARZO!F281+ABRIL!F281+MAYO!F281+JUNIO!F281+JULIO!F281+AGOSTO!F281+SEPTIEMBRE!F281+OCTUBRE!F281+NOVIEMBRE!F281+DICIEMBRE!F281</f>
        <v>0</v>
      </c>
      <c r="G281" s="114">
        <f>+ENERO!G281+FEBRERO!G281+MARZO!G281+ABRIL!G281+MAYO!G281+JUNIO!G281+JULIO!G281+AGOSTO!G281+SEPTIEMBRE!G281+OCTUBRE!G281+NOVIEMBRE!G281+DICIEMBRE!G281</f>
        <v>0</v>
      </c>
      <c r="H281" s="114">
        <f>+ENERO!H281+FEBRERO!H281+MARZO!H281+ABRIL!H281+MAYO!H281+JUNIO!H281+JULIO!H281+AGOSTO!H281+SEPTIEMBRE!H281+OCTUBRE!H281+NOVIEMBRE!H281+DICIEMBRE!H281</f>
        <v>0</v>
      </c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>
        <f>+ENERO!D282+FEBRERO!D282+MARZO!D282+ABRIL!D282+MAYO!D282+JUNIO!D282+JULIO!D282+AGOSTO!D282+SEPTIEMBRE!D282+OCTUBRE!D282+NOVIEMBRE!D282+DICIEMBRE!D282</f>
        <v>0</v>
      </c>
      <c r="E282" s="114">
        <f>+ENERO!E282+FEBRERO!E282+MARZO!E282+ABRIL!E282+MAYO!E282+JUNIO!E282+JULIO!E282+AGOSTO!E282+SEPTIEMBRE!E282+OCTUBRE!E282+NOVIEMBRE!E282+DICIEMBRE!E282</f>
        <v>0</v>
      </c>
      <c r="F282" s="114">
        <f>+ENERO!F282+FEBRERO!F282+MARZO!F282+ABRIL!F282+MAYO!F282+JUNIO!F282+JULIO!F282+AGOSTO!F282+SEPTIEMBRE!F282+OCTUBRE!F282+NOVIEMBRE!F282+DICIEMBRE!F282</f>
        <v>0</v>
      </c>
      <c r="G282" s="114">
        <f>+ENERO!G282+FEBRERO!G282+MARZO!G282+ABRIL!G282+MAYO!G282+JUNIO!G282+JULIO!G282+AGOSTO!G282+SEPTIEMBRE!G282+OCTUBRE!G282+NOVIEMBRE!G282+DICIEMBRE!G282</f>
        <v>0</v>
      </c>
      <c r="H282" s="114">
        <f>+ENERO!H282+FEBRERO!H282+MARZO!H282+ABRIL!H282+MAYO!H282+JUNIO!H282+JULIO!H282+AGOSTO!H282+SEPTIEMBRE!H282+OCTUBRE!H282+NOVIEMBRE!H282+DICIEMBRE!H282</f>
        <v>0</v>
      </c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>
        <f>+ENERO!D283+FEBRERO!D283+MARZO!D283+ABRIL!D283+MAYO!D283+JUNIO!D283+JULIO!D283+AGOSTO!D283+SEPTIEMBRE!D283+OCTUBRE!D283+NOVIEMBRE!D283+DICIEMBRE!D283</f>
        <v>0</v>
      </c>
      <c r="E283" s="114">
        <f>+ENERO!E283+FEBRERO!E283+MARZO!E283+ABRIL!E283+MAYO!E283+JUNIO!E283+JULIO!E283+AGOSTO!E283+SEPTIEMBRE!E283+OCTUBRE!E283+NOVIEMBRE!E283+DICIEMBRE!E283</f>
        <v>0</v>
      </c>
      <c r="F283" s="114">
        <f>+ENERO!F283+FEBRERO!F283+MARZO!F283+ABRIL!F283+MAYO!F283+JUNIO!F283+JULIO!F283+AGOSTO!F283+SEPTIEMBRE!F283+OCTUBRE!F283+NOVIEMBRE!F283+DICIEMBRE!F283</f>
        <v>0</v>
      </c>
      <c r="G283" s="114">
        <f>+ENERO!G283+FEBRERO!G283+MARZO!G283+ABRIL!G283+MAYO!G283+JUNIO!G283+JULIO!G283+AGOSTO!G283+SEPTIEMBRE!G283+OCTUBRE!G283+NOVIEMBRE!G283+DICIEMBRE!G283</f>
        <v>0</v>
      </c>
      <c r="H283" s="114">
        <f>+ENERO!H283+FEBRERO!H283+MARZO!H283+ABRIL!H283+MAYO!H283+JUNIO!H283+JULIO!H283+AGOSTO!H283+SEPTIEMBRE!H283+OCTUBRE!H283+NOVIEMBRE!H283+DICIEMBRE!H283</f>
        <v>0</v>
      </c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>
        <f>+ENERO!D284+FEBRERO!D284+MARZO!D284+ABRIL!D284+MAYO!D284+JUNIO!D284+JULIO!D284+AGOSTO!D284+SEPTIEMBRE!D284+OCTUBRE!D284+NOVIEMBRE!D284+DICIEMBRE!D284</f>
        <v>0</v>
      </c>
      <c r="E284" s="114">
        <f>+ENERO!E284+FEBRERO!E284+MARZO!E284+ABRIL!E284+MAYO!E284+JUNIO!E284+JULIO!E284+AGOSTO!E284+SEPTIEMBRE!E284+OCTUBRE!E284+NOVIEMBRE!E284+DICIEMBRE!E284</f>
        <v>0</v>
      </c>
      <c r="F284" s="114">
        <f>+ENERO!F284+FEBRERO!F284+MARZO!F284+ABRIL!F284+MAYO!F284+JUNIO!F284+JULIO!F284+AGOSTO!F284+SEPTIEMBRE!F284+OCTUBRE!F284+NOVIEMBRE!F284+DICIEMBRE!F284</f>
        <v>0</v>
      </c>
      <c r="G284" s="114">
        <f>+ENERO!G284+FEBRERO!G284+MARZO!G284+ABRIL!G284+MAYO!G284+JUNIO!G284+JULIO!G284+AGOSTO!G284+SEPTIEMBRE!G284+OCTUBRE!G284+NOVIEMBRE!G284+DICIEMBRE!G284</f>
        <v>0</v>
      </c>
      <c r="H284" s="114">
        <f>+ENERO!H284+FEBRERO!H284+MARZO!H284+ABRIL!H284+MAYO!H284+JUNIO!H284+JULIO!H284+AGOSTO!H284+SEPTIEMBRE!H284+OCTUBRE!H284+NOVIEMBRE!H284+DICIEMBRE!H284</f>
        <v>0</v>
      </c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>
        <f>+ENERO!D285+FEBRERO!D285+MARZO!D285+ABRIL!D285+MAYO!D285+JUNIO!D285+JULIO!D285+AGOSTO!D285+SEPTIEMBRE!D285+OCTUBRE!D285+NOVIEMBRE!D285+DICIEMBRE!D285</f>
        <v>0</v>
      </c>
      <c r="E285" s="114">
        <f>+ENERO!E285+FEBRERO!E285+MARZO!E285+ABRIL!E285+MAYO!E285+JUNIO!E285+JULIO!E285+AGOSTO!E285+SEPTIEMBRE!E285+OCTUBRE!E285+NOVIEMBRE!E285+DICIEMBRE!E285</f>
        <v>0</v>
      </c>
      <c r="F285" s="114">
        <f>+ENERO!F285+FEBRERO!F285+MARZO!F285+ABRIL!F285+MAYO!F285+JUNIO!F285+JULIO!F285+AGOSTO!F285+SEPTIEMBRE!F285+OCTUBRE!F285+NOVIEMBRE!F285+DICIEMBRE!F285</f>
        <v>0</v>
      </c>
      <c r="G285" s="114">
        <f>+ENERO!G285+FEBRERO!G285+MARZO!G285+ABRIL!G285+MAYO!G285+JUNIO!G285+JULIO!G285+AGOSTO!G285+SEPTIEMBRE!G285+OCTUBRE!G285+NOVIEMBRE!G285+DICIEMBRE!G285</f>
        <v>0</v>
      </c>
      <c r="H285" s="114">
        <f>+ENERO!H285+FEBRERO!H285+MARZO!H285+ABRIL!H285+MAYO!H285+JUNIO!H285+JULIO!H285+AGOSTO!H285+SEPTIEMBRE!H285+OCTUBRE!H285+NOVIEMBRE!H285+DICIEMBRE!H285</f>
        <v>0</v>
      </c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>
        <f>+ENERO!D286+FEBRERO!D286+MARZO!D286+ABRIL!D286+MAYO!D286+JUNIO!D286+JULIO!D286+AGOSTO!D286+SEPTIEMBRE!D286+OCTUBRE!D286+NOVIEMBRE!D286+DICIEMBRE!D286</f>
        <v>0</v>
      </c>
      <c r="E286" s="114">
        <f>+ENERO!E286+FEBRERO!E286+MARZO!E286+ABRIL!E286+MAYO!E286+JUNIO!E286+JULIO!E286+AGOSTO!E286+SEPTIEMBRE!E286+OCTUBRE!E286+NOVIEMBRE!E286+DICIEMBRE!E286</f>
        <v>0</v>
      </c>
      <c r="F286" s="114">
        <f>+ENERO!F286+FEBRERO!F286+MARZO!F286+ABRIL!F286+MAYO!F286+JUNIO!F286+JULIO!F286+AGOSTO!F286+SEPTIEMBRE!F286+OCTUBRE!F286+NOVIEMBRE!F286+DICIEMBRE!F286</f>
        <v>0</v>
      </c>
      <c r="G286" s="114">
        <f>+ENERO!G286+FEBRERO!G286+MARZO!G286+ABRIL!G286+MAYO!G286+JUNIO!G286+JULIO!G286+AGOSTO!G286+SEPTIEMBRE!G286+OCTUBRE!G286+NOVIEMBRE!G286+DICIEMBRE!G286</f>
        <v>0</v>
      </c>
      <c r="H286" s="114">
        <f>+ENERO!H286+FEBRERO!H286+MARZO!H286+ABRIL!H286+MAYO!H286+JUNIO!H286+JULIO!H286+AGOSTO!H286+SEPTIEMBRE!H286+OCTUBRE!H286+NOVIEMBRE!H286+DICIEMBRE!H286</f>
        <v>0</v>
      </c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>
        <f>+ENERO!D287+FEBRERO!D287+MARZO!D287+ABRIL!D287+MAYO!D287+JUNIO!D287+JULIO!D287+AGOSTO!D287+SEPTIEMBRE!D287+OCTUBRE!D287+NOVIEMBRE!D287+DICIEMBRE!D287</f>
        <v>0</v>
      </c>
      <c r="E287" s="114">
        <f>+ENERO!E287+FEBRERO!E287+MARZO!E287+ABRIL!E287+MAYO!E287+JUNIO!E287+JULIO!E287+AGOSTO!E287+SEPTIEMBRE!E287+OCTUBRE!E287+NOVIEMBRE!E287+DICIEMBRE!E287</f>
        <v>0</v>
      </c>
      <c r="F287" s="114">
        <f>+ENERO!F287+FEBRERO!F287+MARZO!F287+ABRIL!F287+MAYO!F287+JUNIO!F287+JULIO!F287+AGOSTO!F287+SEPTIEMBRE!F287+OCTUBRE!F287+NOVIEMBRE!F287+DICIEMBRE!F287</f>
        <v>0</v>
      </c>
      <c r="G287" s="114">
        <f>+ENERO!G287+FEBRERO!G287+MARZO!G287+ABRIL!G287+MAYO!G287+JUNIO!G287+JULIO!G287+AGOSTO!G287+SEPTIEMBRE!G287+OCTUBRE!G287+NOVIEMBRE!G287+DICIEMBRE!G287</f>
        <v>0</v>
      </c>
      <c r="H287" s="114">
        <f>+ENERO!H287+FEBRERO!H287+MARZO!H287+ABRIL!H287+MAYO!H287+JUNIO!H287+JULIO!H287+AGOSTO!H287+SEPTIEMBRE!H287+OCTUBRE!H287+NOVIEMBRE!H287+DICIEMBRE!H287</f>
        <v>0</v>
      </c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3</v>
      </c>
      <c r="D288" s="114">
        <f>+ENERO!D288+FEBRERO!D288+MARZO!D288+ABRIL!D288+MAYO!D288+JUNIO!D288+JULIO!D288+AGOSTO!D288+SEPTIEMBRE!D288+OCTUBRE!D288+NOVIEMBRE!D288+DICIEMBRE!D288</f>
        <v>2</v>
      </c>
      <c r="E288" s="114">
        <f>+ENERO!E288+FEBRERO!E288+MARZO!E288+ABRIL!E288+MAYO!E288+JUNIO!E288+JULIO!E288+AGOSTO!E288+SEPTIEMBRE!E288+OCTUBRE!E288+NOVIEMBRE!E288+DICIEMBRE!E288</f>
        <v>1</v>
      </c>
      <c r="F288" s="114">
        <f>+ENERO!F288+FEBRERO!F288+MARZO!F288+ABRIL!F288+MAYO!F288+JUNIO!F288+JULIO!F288+AGOSTO!F288+SEPTIEMBRE!F288+OCTUBRE!F288+NOVIEMBRE!F288+DICIEMBRE!F288</f>
        <v>0</v>
      </c>
      <c r="G288" s="114">
        <f>+ENERO!G288+FEBRERO!G288+MARZO!G288+ABRIL!G288+MAYO!G288+JUNIO!G288+JULIO!G288+AGOSTO!G288+SEPTIEMBRE!G288+OCTUBRE!G288+NOVIEMBRE!G288+DICIEMBRE!G288</f>
        <v>0</v>
      </c>
      <c r="H288" s="114">
        <f>+ENERO!H288+FEBRERO!H288+MARZO!H288+ABRIL!H288+MAYO!H288+JUNIO!H288+JULIO!H288+AGOSTO!H288+SEPTIEMBRE!H288+OCTUBRE!H288+NOVIEMBRE!H288+DICIEMBRE!H288</f>
        <v>0</v>
      </c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17</v>
      </c>
      <c r="D289" s="114">
        <f>+ENERO!D289+FEBRERO!D289+MARZO!D289+ABRIL!D289+MAYO!D289+JUNIO!D289+JULIO!D289+AGOSTO!D289+SEPTIEMBRE!D289+OCTUBRE!D289+NOVIEMBRE!D289+DICIEMBRE!D289</f>
        <v>12</v>
      </c>
      <c r="E289" s="114">
        <f>+ENERO!E289+FEBRERO!E289+MARZO!E289+ABRIL!E289+MAYO!E289+JUNIO!E289+JULIO!E289+AGOSTO!E289+SEPTIEMBRE!E289+OCTUBRE!E289+NOVIEMBRE!E289+DICIEMBRE!E289</f>
        <v>0</v>
      </c>
      <c r="F289" s="114">
        <f>+ENERO!F289+FEBRERO!F289+MARZO!F289+ABRIL!F289+MAYO!F289+JUNIO!F289+JULIO!F289+AGOSTO!F289+SEPTIEMBRE!F289+OCTUBRE!F289+NOVIEMBRE!F289+DICIEMBRE!F289</f>
        <v>5</v>
      </c>
      <c r="G289" s="114">
        <f>+ENERO!G289+FEBRERO!G289+MARZO!G289+ABRIL!G289+MAYO!G289+JUNIO!G289+JULIO!G289+AGOSTO!G289+SEPTIEMBRE!G289+OCTUBRE!G289+NOVIEMBRE!G289+DICIEMBRE!G289</f>
        <v>2</v>
      </c>
      <c r="H289" s="114">
        <f>+ENERO!H289+FEBRERO!H289+MARZO!H289+ABRIL!H289+MAYO!H289+JUNIO!H289+JULIO!H289+AGOSTO!H289+SEPTIEMBRE!H289+OCTUBRE!H289+NOVIEMBRE!H289+DICIEMBRE!H289</f>
        <v>0</v>
      </c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4">
        <f>+ENERO!D290+FEBRERO!D290+MARZO!D290+ABRIL!D290+MAYO!D290+JUNIO!D290+JULIO!D290+AGOSTO!D290+SEPTIEMBRE!D290+OCTUBRE!D290+NOVIEMBRE!D290+DICIEMBRE!D290</f>
        <v>0</v>
      </c>
      <c r="E290" s="114">
        <f>+ENERO!E290+FEBRERO!E290+MARZO!E290+ABRIL!E290+MAYO!E290+JUNIO!E290+JULIO!E290+AGOSTO!E290+SEPTIEMBRE!E290+OCTUBRE!E290+NOVIEMBRE!E290+DICIEMBRE!E290</f>
        <v>0</v>
      </c>
      <c r="F290" s="114">
        <f>+ENERO!F290+FEBRERO!F290+MARZO!F290+ABRIL!F290+MAYO!F290+JUNIO!F290+JULIO!F290+AGOSTO!F290+SEPTIEMBRE!F290+OCTUBRE!F290+NOVIEMBRE!F290+DICIEMBRE!F290</f>
        <v>0</v>
      </c>
      <c r="G290" s="114">
        <f>+ENERO!G290+FEBRERO!G290+MARZO!G290+ABRIL!G290+MAYO!G290+JUNIO!G290+JULIO!G290+AGOSTO!G290+SEPTIEMBRE!G290+OCTUBRE!G290+NOVIEMBRE!G290+DICIEMBRE!G290</f>
        <v>0</v>
      </c>
      <c r="H290" s="114">
        <f>+ENERO!H290+FEBRERO!H290+MARZO!H290+ABRIL!H290+MAYO!H290+JUNIO!H290+JULIO!H290+AGOSTO!H290+SEPTIEMBRE!H290+OCTUBRE!H290+NOVIEMBRE!H290+DICIEMBRE!H290</f>
        <v>0</v>
      </c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1116</v>
      </c>
      <c r="D292" s="136">
        <f>+SUM(D293:D313)</f>
        <v>339</v>
      </c>
      <c r="E292" s="136">
        <f>+SUM(E293:E313)</f>
        <v>226</v>
      </c>
      <c r="F292" s="136">
        <f>+SUM(F293:F313)</f>
        <v>551</v>
      </c>
      <c r="G292" s="136">
        <f>+SUM(G293:G313)</f>
        <v>0</v>
      </c>
      <c r="H292" s="136">
        <f>+SUM(H293:H313)</f>
        <v>44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14">
        <f>+ENERO!D293+FEBRERO!D293+MARZO!D293+ABRIL!D293+MAYO!D293+JUNIO!D293+JULIO!D293+AGOSTO!D293+SEPTIEMBRE!D293+OCTUBRE!D293+NOVIEMBRE!D293+DICIEMBRE!D293</f>
        <v>0</v>
      </c>
      <c r="E293" s="114">
        <f>+ENERO!E293+FEBRERO!E293+MARZO!E293+ABRIL!E293+MAYO!E293+JUNIO!E293+JULIO!E293+AGOSTO!E293+SEPTIEMBRE!E293+OCTUBRE!E293+NOVIEMBRE!E293+DICIEMBRE!E293</f>
        <v>0</v>
      </c>
      <c r="F293" s="114">
        <f>+ENERO!F293+FEBRERO!F293+MARZO!F293+ABRIL!F293+MAYO!F293+JUNIO!F293+JULIO!F293+AGOSTO!F293+SEPTIEMBRE!F293+OCTUBRE!F293+NOVIEMBRE!F293+DICIEMBRE!F293</f>
        <v>0</v>
      </c>
      <c r="G293" s="114">
        <f>+ENERO!G293+FEBRERO!G293+MARZO!G293+ABRIL!G293+MAYO!G293+JUNIO!G293+JULIO!G293+AGOSTO!G293+SEPTIEMBRE!G293+OCTUBRE!G293+NOVIEMBRE!G293+DICIEMBRE!G293</f>
        <v>0</v>
      </c>
      <c r="H293" s="114">
        <f>+ENERO!H293+FEBRERO!H293+MARZO!H293+ABRIL!H293+MAYO!H293+JUNIO!H293+JULIO!H293+AGOSTO!H293+SEPTIEMBRE!H293+OCTUBRE!H293+NOVIEMBRE!H293+DICIEMBRE!H293</f>
        <v>0</v>
      </c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>
        <f>+ENERO!D294+FEBRERO!D294+MARZO!D294+ABRIL!D294+MAYO!D294+JUNIO!D294+JULIO!D294+AGOSTO!D294+SEPTIEMBRE!D294+OCTUBRE!D294+NOVIEMBRE!D294+DICIEMBRE!D294</f>
        <v>0</v>
      </c>
      <c r="E294" s="114">
        <f>+ENERO!E294+FEBRERO!E294+MARZO!E294+ABRIL!E294+MAYO!E294+JUNIO!E294+JULIO!E294+AGOSTO!E294+SEPTIEMBRE!E294+OCTUBRE!E294+NOVIEMBRE!E294+DICIEMBRE!E294</f>
        <v>0</v>
      </c>
      <c r="F294" s="114">
        <f>+ENERO!F294+FEBRERO!F294+MARZO!F294+ABRIL!F294+MAYO!F294+JUNIO!F294+JULIO!F294+AGOSTO!F294+SEPTIEMBRE!F294+OCTUBRE!F294+NOVIEMBRE!F294+DICIEMBRE!F294</f>
        <v>0</v>
      </c>
      <c r="G294" s="114">
        <f>+ENERO!G294+FEBRERO!G294+MARZO!G294+ABRIL!G294+MAYO!G294+JUNIO!G294+JULIO!G294+AGOSTO!G294+SEPTIEMBRE!G294+OCTUBRE!G294+NOVIEMBRE!G294+DICIEMBRE!G294</f>
        <v>0</v>
      </c>
      <c r="H294" s="114">
        <f>+ENERO!H294+FEBRERO!H294+MARZO!H294+ABRIL!H294+MAYO!H294+JUNIO!H294+JULIO!H294+AGOSTO!H294+SEPTIEMBRE!H294+OCTUBRE!H294+NOVIEMBRE!H294+DICIEMBRE!H294</f>
        <v>0</v>
      </c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164</v>
      </c>
      <c r="D295" s="114">
        <f>+ENERO!D295+FEBRERO!D295+MARZO!D295+ABRIL!D295+MAYO!D295+JUNIO!D295+JULIO!D295+AGOSTO!D295+SEPTIEMBRE!D295+OCTUBRE!D295+NOVIEMBRE!D295+DICIEMBRE!D295</f>
        <v>20</v>
      </c>
      <c r="E295" s="114">
        <f>+ENERO!E295+FEBRERO!E295+MARZO!E295+ABRIL!E295+MAYO!E295+JUNIO!E295+JULIO!E295+AGOSTO!E295+SEPTIEMBRE!E295+OCTUBRE!E295+NOVIEMBRE!E295+DICIEMBRE!E295</f>
        <v>144</v>
      </c>
      <c r="F295" s="114">
        <f>+ENERO!F295+FEBRERO!F295+MARZO!F295+ABRIL!F295+MAYO!F295+JUNIO!F295+JULIO!F295+AGOSTO!F295+SEPTIEMBRE!F295+OCTUBRE!F295+NOVIEMBRE!F295+DICIEMBRE!F295</f>
        <v>0</v>
      </c>
      <c r="G295" s="114">
        <f>+ENERO!G295+FEBRERO!G295+MARZO!G295+ABRIL!G295+MAYO!G295+JUNIO!G295+JULIO!G295+AGOSTO!G295+SEPTIEMBRE!G295+OCTUBRE!G295+NOVIEMBRE!G295+DICIEMBRE!G295</f>
        <v>0</v>
      </c>
      <c r="H295" s="114">
        <f>+ENERO!H295+FEBRERO!H295+MARZO!H295+ABRIL!H295+MAYO!H295+JUNIO!H295+JULIO!H295+AGOSTO!H295+SEPTIEMBRE!H295+OCTUBRE!H295+NOVIEMBRE!H295+DICIEMBRE!H295</f>
        <v>0</v>
      </c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1</v>
      </c>
      <c r="D296" s="114">
        <f>+ENERO!D296+FEBRERO!D296+MARZO!D296+ABRIL!D296+MAYO!D296+JUNIO!D296+JULIO!D296+AGOSTO!D296+SEPTIEMBRE!D296+OCTUBRE!D296+NOVIEMBRE!D296+DICIEMBRE!D296</f>
        <v>1</v>
      </c>
      <c r="E296" s="114">
        <f>+ENERO!E296+FEBRERO!E296+MARZO!E296+ABRIL!E296+MAYO!E296+JUNIO!E296+JULIO!E296+AGOSTO!E296+SEPTIEMBRE!E296+OCTUBRE!E296+NOVIEMBRE!E296+DICIEMBRE!E296</f>
        <v>0</v>
      </c>
      <c r="F296" s="114">
        <f>+ENERO!F296+FEBRERO!F296+MARZO!F296+ABRIL!F296+MAYO!F296+JUNIO!F296+JULIO!F296+AGOSTO!F296+SEPTIEMBRE!F296+OCTUBRE!F296+NOVIEMBRE!F296+DICIEMBRE!F296</f>
        <v>0</v>
      </c>
      <c r="G296" s="114">
        <f>+ENERO!G296+FEBRERO!G296+MARZO!G296+ABRIL!G296+MAYO!G296+JUNIO!G296+JULIO!G296+AGOSTO!G296+SEPTIEMBRE!G296+OCTUBRE!G296+NOVIEMBRE!G296+DICIEMBRE!G296</f>
        <v>0</v>
      </c>
      <c r="H296" s="114">
        <f>+ENERO!H296+FEBRERO!H296+MARZO!H296+ABRIL!H296+MAYO!H296+JUNIO!H296+JULIO!H296+AGOSTO!H296+SEPTIEMBRE!H296+OCTUBRE!H296+NOVIEMBRE!H296+DICIEMBRE!H296</f>
        <v>0</v>
      </c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66</v>
      </c>
      <c r="D297" s="114">
        <f>+ENERO!D297+FEBRERO!D297+MARZO!D297+ABRIL!D297+MAYO!D297+JUNIO!D297+JULIO!D297+AGOSTO!D297+SEPTIEMBRE!D297+OCTUBRE!D297+NOVIEMBRE!D297+DICIEMBRE!D297</f>
        <v>12</v>
      </c>
      <c r="E297" s="114">
        <f>+ENERO!E297+FEBRERO!E297+MARZO!E297+ABRIL!E297+MAYO!E297+JUNIO!E297+JULIO!E297+AGOSTO!E297+SEPTIEMBRE!E297+OCTUBRE!E297+NOVIEMBRE!E297+DICIEMBRE!E297</f>
        <v>54</v>
      </c>
      <c r="F297" s="114">
        <f>+ENERO!F297+FEBRERO!F297+MARZO!F297+ABRIL!F297+MAYO!F297+JUNIO!F297+JULIO!F297+AGOSTO!F297+SEPTIEMBRE!F297+OCTUBRE!F297+NOVIEMBRE!F297+DICIEMBRE!F297</f>
        <v>0</v>
      </c>
      <c r="G297" s="114">
        <f>+ENERO!G297+FEBRERO!G297+MARZO!G297+ABRIL!G297+MAYO!G297+JUNIO!G297+JULIO!G297+AGOSTO!G297+SEPTIEMBRE!G297+OCTUBRE!G297+NOVIEMBRE!G297+DICIEMBRE!G297</f>
        <v>0</v>
      </c>
      <c r="H297" s="114">
        <f>+ENERO!H297+FEBRERO!H297+MARZO!H297+ABRIL!H297+MAYO!H297+JUNIO!H297+JULIO!H297+AGOSTO!H297+SEPTIEMBRE!H297+OCTUBRE!H297+NOVIEMBRE!H297+DICIEMBRE!H297</f>
        <v>0</v>
      </c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>
        <f>+ENERO!D298+FEBRERO!D298+MARZO!D298+ABRIL!D298+MAYO!D298+JUNIO!D298+JULIO!D298+AGOSTO!D298+SEPTIEMBRE!D298+OCTUBRE!D298+NOVIEMBRE!D298+DICIEMBRE!D298</f>
        <v>0</v>
      </c>
      <c r="E298" s="114">
        <f>+ENERO!E298+FEBRERO!E298+MARZO!E298+ABRIL!E298+MAYO!E298+JUNIO!E298+JULIO!E298+AGOSTO!E298+SEPTIEMBRE!E298+OCTUBRE!E298+NOVIEMBRE!E298+DICIEMBRE!E298</f>
        <v>0</v>
      </c>
      <c r="F298" s="114">
        <f>+ENERO!F298+FEBRERO!F298+MARZO!F298+ABRIL!F298+MAYO!F298+JUNIO!F298+JULIO!F298+AGOSTO!F298+SEPTIEMBRE!F298+OCTUBRE!F298+NOVIEMBRE!F298+DICIEMBRE!F298</f>
        <v>0</v>
      </c>
      <c r="G298" s="114">
        <f>+ENERO!G298+FEBRERO!G298+MARZO!G298+ABRIL!G298+MAYO!G298+JUNIO!G298+JULIO!G298+AGOSTO!G298+SEPTIEMBRE!G298+OCTUBRE!G298+NOVIEMBRE!G298+DICIEMBRE!G298</f>
        <v>0</v>
      </c>
      <c r="H298" s="114">
        <f>+ENERO!H298+FEBRERO!H298+MARZO!H298+ABRIL!H298+MAYO!H298+JUNIO!H298+JULIO!H298+AGOSTO!H298+SEPTIEMBRE!H298+OCTUBRE!H298+NOVIEMBRE!H298+DICIEMBRE!H298</f>
        <v>0</v>
      </c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>
        <f>+ENERO!D299+FEBRERO!D299+MARZO!D299+ABRIL!D299+MAYO!D299+JUNIO!D299+JULIO!D299+AGOSTO!D299+SEPTIEMBRE!D299+OCTUBRE!D299+NOVIEMBRE!D299+DICIEMBRE!D299</f>
        <v>0</v>
      </c>
      <c r="E299" s="114">
        <f>+ENERO!E299+FEBRERO!E299+MARZO!E299+ABRIL!E299+MAYO!E299+JUNIO!E299+JULIO!E299+AGOSTO!E299+SEPTIEMBRE!E299+OCTUBRE!E299+NOVIEMBRE!E299+DICIEMBRE!E299</f>
        <v>0</v>
      </c>
      <c r="F299" s="114">
        <f>+ENERO!F299+FEBRERO!F299+MARZO!F299+ABRIL!F299+MAYO!F299+JUNIO!F299+JULIO!F299+AGOSTO!F299+SEPTIEMBRE!F299+OCTUBRE!F299+NOVIEMBRE!F299+DICIEMBRE!F299</f>
        <v>0</v>
      </c>
      <c r="G299" s="114">
        <f>+ENERO!G299+FEBRERO!G299+MARZO!G299+ABRIL!G299+MAYO!G299+JUNIO!G299+JULIO!G299+AGOSTO!G299+SEPTIEMBRE!G299+OCTUBRE!G299+NOVIEMBRE!G299+DICIEMBRE!G299</f>
        <v>0</v>
      </c>
      <c r="H299" s="114">
        <f>+ENERO!H299+FEBRERO!H299+MARZO!H299+ABRIL!H299+MAYO!H299+JUNIO!H299+JULIO!H299+AGOSTO!H299+SEPTIEMBRE!H299+OCTUBRE!H299+NOVIEMBRE!H299+DICIEMBRE!H299</f>
        <v>0</v>
      </c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>
        <f>+ENERO!D300+FEBRERO!D300+MARZO!D300+ABRIL!D300+MAYO!D300+JUNIO!D300+JULIO!D300+AGOSTO!D300+SEPTIEMBRE!D300+OCTUBRE!D300+NOVIEMBRE!D300+DICIEMBRE!D300</f>
        <v>0</v>
      </c>
      <c r="E300" s="114">
        <f>+ENERO!E300+FEBRERO!E300+MARZO!E300+ABRIL!E300+MAYO!E300+JUNIO!E300+JULIO!E300+AGOSTO!E300+SEPTIEMBRE!E300+OCTUBRE!E300+NOVIEMBRE!E300+DICIEMBRE!E300</f>
        <v>0</v>
      </c>
      <c r="F300" s="114">
        <f>+ENERO!F300+FEBRERO!F300+MARZO!F300+ABRIL!F300+MAYO!F300+JUNIO!F300+JULIO!F300+AGOSTO!F300+SEPTIEMBRE!F300+OCTUBRE!F300+NOVIEMBRE!F300+DICIEMBRE!F300</f>
        <v>0</v>
      </c>
      <c r="G300" s="114">
        <f>+ENERO!G300+FEBRERO!G300+MARZO!G300+ABRIL!G300+MAYO!G300+JUNIO!G300+JULIO!G300+AGOSTO!G300+SEPTIEMBRE!G300+OCTUBRE!G300+NOVIEMBRE!G300+DICIEMBRE!G300</f>
        <v>0</v>
      </c>
      <c r="H300" s="114">
        <f>+ENERO!H300+FEBRERO!H300+MARZO!H300+ABRIL!H300+MAYO!H300+JUNIO!H300+JULIO!H300+AGOSTO!H300+SEPTIEMBRE!H300+OCTUBRE!H300+NOVIEMBRE!H300+DICIEMBRE!H300</f>
        <v>0</v>
      </c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>
        <f>+ENERO!D301+FEBRERO!D301+MARZO!D301+ABRIL!D301+MAYO!D301+JUNIO!D301+JULIO!D301+AGOSTO!D301+SEPTIEMBRE!D301+OCTUBRE!D301+NOVIEMBRE!D301+DICIEMBRE!D301</f>
        <v>0</v>
      </c>
      <c r="E301" s="114">
        <f>+ENERO!E301+FEBRERO!E301+MARZO!E301+ABRIL!E301+MAYO!E301+JUNIO!E301+JULIO!E301+AGOSTO!E301+SEPTIEMBRE!E301+OCTUBRE!E301+NOVIEMBRE!E301+DICIEMBRE!E301</f>
        <v>0</v>
      </c>
      <c r="F301" s="114">
        <f>+ENERO!F301+FEBRERO!F301+MARZO!F301+ABRIL!F301+MAYO!F301+JUNIO!F301+JULIO!F301+AGOSTO!F301+SEPTIEMBRE!F301+OCTUBRE!F301+NOVIEMBRE!F301+DICIEMBRE!F301</f>
        <v>0</v>
      </c>
      <c r="G301" s="114">
        <f>+ENERO!G301+FEBRERO!G301+MARZO!G301+ABRIL!G301+MAYO!G301+JUNIO!G301+JULIO!G301+AGOSTO!G301+SEPTIEMBRE!G301+OCTUBRE!G301+NOVIEMBRE!G301+DICIEMBRE!G301</f>
        <v>0</v>
      </c>
      <c r="H301" s="114">
        <f>+ENERO!H301+FEBRERO!H301+MARZO!H301+ABRIL!H301+MAYO!H301+JUNIO!H301+JULIO!H301+AGOSTO!H301+SEPTIEMBRE!H301+OCTUBRE!H301+NOVIEMBRE!H301+DICIEMBRE!H301</f>
        <v>0</v>
      </c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>
        <f>+ENERO!D302+FEBRERO!D302+MARZO!D302+ABRIL!D302+MAYO!D302+JUNIO!D302+JULIO!D302+AGOSTO!D302+SEPTIEMBRE!D302+OCTUBRE!D302+NOVIEMBRE!D302+DICIEMBRE!D302</f>
        <v>0</v>
      </c>
      <c r="E302" s="114">
        <f>+ENERO!E302+FEBRERO!E302+MARZO!E302+ABRIL!E302+MAYO!E302+JUNIO!E302+JULIO!E302+AGOSTO!E302+SEPTIEMBRE!E302+OCTUBRE!E302+NOVIEMBRE!E302+DICIEMBRE!E302</f>
        <v>0</v>
      </c>
      <c r="F302" s="114">
        <f>+ENERO!F302+FEBRERO!F302+MARZO!F302+ABRIL!F302+MAYO!F302+JUNIO!F302+JULIO!F302+AGOSTO!F302+SEPTIEMBRE!F302+OCTUBRE!F302+NOVIEMBRE!F302+DICIEMBRE!F302</f>
        <v>0</v>
      </c>
      <c r="G302" s="114">
        <f>+ENERO!G302+FEBRERO!G302+MARZO!G302+ABRIL!G302+MAYO!G302+JUNIO!G302+JULIO!G302+AGOSTO!G302+SEPTIEMBRE!G302+OCTUBRE!G302+NOVIEMBRE!G302+DICIEMBRE!G302</f>
        <v>0</v>
      </c>
      <c r="H302" s="114">
        <f>+ENERO!H302+FEBRERO!H302+MARZO!H302+ABRIL!H302+MAYO!H302+JUNIO!H302+JULIO!H302+AGOSTO!H302+SEPTIEMBRE!H302+OCTUBRE!H302+NOVIEMBRE!H302+DICIEMBRE!H302</f>
        <v>0</v>
      </c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>
        <f>+ENERO!D303+FEBRERO!D303+MARZO!D303+ABRIL!D303+MAYO!D303+JUNIO!D303+JULIO!D303+AGOSTO!D303+SEPTIEMBRE!D303+OCTUBRE!D303+NOVIEMBRE!D303+DICIEMBRE!D303</f>
        <v>0</v>
      </c>
      <c r="E303" s="114">
        <f>+ENERO!E303+FEBRERO!E303+MARZO!E303+ABRIL!E303+MAYO!E303+JUNIO!E303+JULIO!E303+AGOSTO!E303+SEPTIEMBRE!E303+OCTUBRE!E303+NOVIEMBRE!E303+DICIEMBRE!E303</f>
        <v>0</v>
      </c>
      <c r="F303" s="114">
        <f>+ENERO!F303+FEBRERO!F303+MARZO!F303+ABRIL!F303+MAYO!F303+JUNIO!F303+JULIO!F303+AGOSTO!F303+SEPTIEMBRE!F303+OCTUBRE!F303+NOVIEMBRE!F303+DICIEMBRE!F303</f>
        <v>0</v>
      </c>
      <c r="G303" s="114">
        <f>+ENERO!G303+FEBRERO!G303+MARZO!G303+ABRIL!G303+MAYO!G303+JUNIO!G303+JULIO!G303+AGOSTO!G303+SEPTIEMBRE!G303+OCTUBRE!G303+NOVIEMBRE!G303+DICIEMBRE!G303</f>
        <v>0</v>
      </c>
      <c r="H303" s="114">
        <f>+ENERO!H303+FEBRERO!H303+MARZO!H303+ABRIL!H303+MAYO!H303+JUNIO!H303+JULIO!H303+AGOSTO!H303+SEPTIEMBRE!H303+OCTUBRE!H303+NOVIEMBRE!H303+DICIEMBRE!H303</f>
        <v>0</v>
      </c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>
        <f>+ENERO!D304+FEBRERO!D304+MARZO!D304+ABRIL!D304+MAYO!D304+JUNIO!D304+JULIO!D304+AGOSTO!D304+SEPTIEMBRE!D304+OCTUBRE!D304+NOVIEMBRE!D304+DICIEMBRE!D304</f>
        <v>0</v>
      </c>
      <c r="E304" s="114">
        <f>+ENERO!E304+FEBRERO!E304+MARZO!E304+ABRIL!E304+MAYO!E304+JUNIO!E304+JULIO!E304+AGOSTO!E304+SEPTIEMBRE!E304+OCTUBRE!E304+NOVIEMBRE!E304+DICIEMBRE!E304</f>
        <v>0</v>
      </c>
      <c r="F304" s="114">
        <f>+ENERO!F304+FEBRERO!F304+MARZO!F304+ABRIL!F304+MAYO!F304+JUNIO!F304+JULIO!F304+AGOSTO!F304+SEPTIEMBRE!F304+OCTUBRE!F304+NOVIEMBRE!F304+DICIEMBRE!F304</f>
        <v>0</v>
      </c>
      <c r="G304" s="114">
        <f>+ENERO!G304+FEBRERO!G304+MARZO!G304+ABRIL!G304+MAYO!G304+JUNIO!G304+JULIO!G304+AGOSTO!G304+SEPTIEMBRE!G304+OCTUBRE!G304+NOVIEMBRE!G304+DICIEMBRE!G304</f>
        <v>0</v>
      </c>
      <c r="H304" s="114">
        <f>+ENERO!H304+FEBRERO!H304+MARZO!H304+ABRIL!H304+MAYO!H304+JUNIO!H304+JULIO!H304+AGOSTO!H304+SEPTIEMBRE!H304+OCTUBRE!H304+NOVIEMBRE!H304+DICIEMBRE!H304</f>
        <v>0</v>
      </c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>
        <f>+ENERO!D305+FEBRERO!D305+MARZO!D305+ABRIL!D305+MAYO!D305+JUNIO!D305+JULIO!D305+AGOSTO!D305+SEPTIEMBRE!D305+OCTUBRE!D305+NOVIEMBRE!D305+DICIEMBRE!D305</f>
        <v>0</v>
      </c>
      <c r="E305" s="114">
        <f>+ENERO!E305+FEBRERO!E305+MARZO!E305+ABRIL!E305+MAYO!E305+JUNIO!E305+JULIO!E305+AGOSTO!E305+SEPTIEMBRE!E305+OCTUBRE!E305+NOVIEMBRE!E305+DICIEMBRE!E305</f>
        <v>0</v>
      </c>
      <c r="F305" s="114">
        <f>+ENERO!F305+FEBRERO!F305+MARZO!F305+ABRIL!F305+MAYO!F305+JUNIO!F305+JULIO!F305+AGOSTO!F305+SEPTIEMBRE!F305+OCTUBRE!F305+NOVIEMBRE!F305+DICIEMBRE!F305</f>
        <v>0</v>
      </c>
      <c r="G305" s="114">
        <f>+ENERO!G305+FEBRERO!G305+MARZO!G305+ABRIL!G305+MAYO!G305+JUNIO!G305+JULIO!G305+AGOSTO!G305+SEPTIEMBRE!G305+OCTUBRE!G305+NOVIEMBRE!G305+DICIEMBRE!G305</f>
        <v>0</v>
      </c>
      <c r="H305" s="114">
        <f>+ENERO!H305+FEBRERO!H305+MARZO!H305+ABRIL!H305+MAYO!H305+JUNIO!H305+JULIO!H305+AGOSTO!H305+SEPTIEMBRE!H305+OCTUBRE!H305+NOVIEMBRE!H305+DICIEMBRE!H305</f>
        <v>0</v>
      </c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>
        <f>+ENERO!D306+FEBRERO!D306+MARZO!D306+ABRIL!D306+MAYO!D306+JUNIO!D306+JULIO!D306+AGOSTO!D306+SEPTIEMBRE!D306+OCTUBRE!D306+NOVIEMBRE!D306+DICIEMBRE!D306</f>
        <v>0</v>
      </c>
      <c r="E306" s="114">
        <f>+ENERO!E306+FEBRERO!E306+MARZO!E306+ABRIL!E306+MAYO!E306+JUNIO!E306+JULIO!E306+AGOSTO!E306+SEPTIEMBRE!E306+OCTUBRE!E306+NOVIEMBRE!E306+DICIEMBRE!E306</f>
        <v>0</v>
      </c>
      <c r="F306" s="114">
        <f>+ENERO!F306+FEBRERO!F306+MARZO!F306+ABRIL!F306+MAYO!F306+JUNIO!F306+JULIO!F306+AGOSTO!F306+SEPTIEMBRE!F306+OCTUBRE!F306+NOVIEMBRE!F306+DICIEMBRE!F306</f>
        <v>0</v>
      </c>
      <c r="G306" s="114">
        <f>+ENERO!G306+FEBRERO!G306+MARZO!G306+ABRIL!G306+MAYO!G306+JUNIO!G306+JULIO!G306+AGOSTO!G306+SEPTIEMBRE!G306+OCTUBRE!G306+NOVIEMBRE!G306+DICIEMBRE!G306</f>
        <v>0</v>
      </c>
      <c r="H306" s="114">
        <f>+ENERO!H306+FEBRERO!H306+MARZO!H306+ABRIL!H306+MAYO!H306+JUNIO!H306+JULIO!H306+AGOSTO!H306+SEPTIEMBRE!H306+OCTUBRE!H306+NOVIEMBRE!H306+DICIEMBRE!H306</f>
        <v>0</v>
      </c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2</v>
      </c>
      <c r="D307" s="114">
        <f>+ENERO!D307+FEBRERO!D307+MARZO!D307+ABRIL!D307+MAYO!D307+JUNIO!D307+JULIO!D307+AGOSTO!D307+SEPTIEMBRE!D307+OCTUBRE!D307+NOVIEMBRE!D307+DICIEMBRE!D307</f>
        <v>0</v>
      </c>
      <c r="E307" s="114">
        <f>+ENERO!E307+FEBRERO!E307+MARZO!E307+ABRIL!E307+MAYO!E307+JUNIO!E307+JULIO!E307+AGOSTO!E307+SEPTIEMBRE!E307+OCTUBRE!E307+NOVIEMBRE!E307+DICIEMBRE!E307</f>
        <v>2</v>
      </c>
      <c r="F307" s="114">
        <f>+ENERO!F307+FEBRERO!F307+MARZO!F307+ABRIL!F307+MAYO!F307+JUNIO!F307+JULIO!F307+AGOSTO!F307+SEPTIEMBRE!F307+OCTUBRE!F307+NOVIEMBRE!F307+DICIEMBRE!F307</f>
        <v>0</v>
      </c>
      <c r="G307" s="114">
        <f>+ENERO!G307+FEBRERO!G307+MARZO!G307+ABRIL!G307+MAYO!G307+JUNIO!G307+JULIO!G307+AGOSTO!G307+SEPTIEMBRE!G307+OCTUBRE!G307+NOVIEMBRE!G307+DICIEMBRE!G307</f>
        <v>0</v>
      </c>
      <c r="H307" s="114">
        <f>+ENERO!H307+FEBRERO!H307+MARZO!H307+ABRIL!H307+MAYO!H307+JUNIO!H307+JULIO!H307+AGOSTO!H307+SEPTIEMBRE!H307+OCTUBRE!H307+NOVIEMBRE!H307+DICIEMBRE!H307</f>
        <v>0</v>
      </c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>
        <f>+ENERO!D308+FEBRERO!D308+MARZO!D308+ABRIL!D308+MAYO!D308+JUNIO!D308+JULIO!D308+AGOSTO!D308+SEPTIEMBRE!D308+OCTUBRE!D308+NOVIEMBRE!D308+DICIEMBRE!D308</f>
        <v>0</v>
      </c>
      <c r="E308" s="114">
        <f>+ENERO!E308+FEBRERO!E308+MARZO!E308+ABRIL!E308+MAYO!E308+JUNIO!E308+JULIO!E308+AGOSTO!E308+SEPTIEMBRE!E308+OCTUBRE!E308+NOVIEMBRE!E308+DICIEMBRE!E308</f>
        <v>0</v>
      </c>
      <c r="F308" s="114">
        <f>+ENERO!F308+FEBRERO!F308+MARZO!F308+ABRIL!F308+MAYO!F308+JUNIO!F308+JULIO!F308+AGOSTO!F308+SEPTIEMBRE!F308+OCTUBRE!F308+NOVIEMBRE!F308+DICIEMBRE!F308</f>
        <v>0</v>
      </c>
      <c r="G308" s="114">
        <f>+ENERO!G308+FEBRERO!G308+MARZO!G308+ABRIL!G308+MAYO!G308+JUNIO!G308+JULIO!G308+AGOSTO!G308+SEPTIEMBRE!G308+OCTUBRE!G308+NOVIEMBRE!G308+DICIEMBRE!G308</f>
        <v>0</v>
      </c>
      <c r="H308" s="114">
        <f>+ENERO!H308+FEBRERO!H308+MARZO!H308+ABRIL!H308+MAYO!H308+JUNIO!H308+JULIO!H308+AGOSTO!H308+SEPTIEMBRE!H308+OCTUBRE!H308+NOVIEMBRE!H308+DICIEMBRE!H308</f>
        <v>0</v>
      </c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8</v>
      </c>
      <c r="D309" s="114">
        <f>+ENERO!D309+FEBRERO!D309+MARZO!D309+ABRIL!D309+MAYO!D309+JUNIO!D309+JULIO!D309+AGOSTO!D309+SEPTIEMBRE!D309+OCTUBRE!D309+NOVIEMBRE!D309+DICIEMBRE!D309</f>
        <v>0</v>
      </c>
      <c r="E309" s="114">
        <f>+ENERO!E309+FEBRERO!E309+MARZO!E309+ABRIL!E309+MAYO!E309+JUNIO!E309+JULIO!E309+AGOSTO!E309+SEPTIEMBRE!E309+OCTUBRE!E309+NOVIEMBRE!E309+DICIEMBRE!E309</f>
        <v>8</v>
      </c>
      <c r="F309" s="114">
        <f>+ENERO!F309+FEBRERO!F309+MARZO!F309+ABRIL!F309+MAYO!F309+JUNIO!F309+JULIO!F309+AGOSTO!F309+SEPTIEMBRE!F309+OCTUBRE!F309+NOVIEMBRE!F309+DICIEMBRE!F309</f>
        <v>0</v>
      </c>
      <c r="G309" s="114">
        <f>+ENERO!G309+FEBRERO!G309+MARZO!G309+ABRIL!G309+MAYO!G309+JUNIO!G309+JULIO!G309+AGOSTO!G309+SEPTIEMBRE!G309+OCTUBRE!G309+NOVIEMBRE!G309+DICIEMBRE!G309</f>
        <v>0</v>
      </c>
      <c r="H309" s="114">
        <f>+ENERO!H309+FEBRERO!H309+MARZO!H309+ABRIL!H309+MAYO!H309+JUNIO!H309+JULIO!H309+AGOSTO!H309+SEPTIEMBRE!H309+OCTUBRE!H309+NOVIEMBRE!H309+DICIEMBRE!H309</f>
        <v>0</v>
      </c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186</v>
      </c>
      <c r="D310" s="114">
        <f>+ENERO!D310+FEBRERO!D310+MARZO!D310+ABRIL!D310+MAYO!D310+JUNIO!D310+JULIO!D310+AGOSTO!D310+SEPTIEMBRE!D310+OCTUBRE!D310+NOVIEMBRE!D310+DICIEMBRE!D310</f>
        <v>148</v>
      </c>
      <c r="E310" s="114">
        <f>+ENERO!E310+FEBRERO!E310+MARZO!E310+ABRIL!E310+MAYO!E310+JUNIO!E310+JULIO!E310+AGOSTO!E310+SEPTIEMBRE!E310+OCTUBRE!E310+NOVIEMBRE!E310+DICIEMBRE!E310</f>
        <v>18</v>
      </c>
      <c r="F310" s="114">
        <f>+ENERO!F310+FEBRERO!F310+MARZO!F310+ABRIL!F310+MAYO!F310+JUNIO!F310+JULIO!F310+AGOSTO!F310+SEPTIEMBRE!F310+OCTUBRE!F310+NOVIEMBRE!F310+DICIEMBRE!F310</f>
        <v>20</v>
      </c>
      <c r="G310" s="114">
        <f>+ENERO!G310+FEBRERO!G310+MARZO!G310+ABRIL!G310+MAYO!G310+JUNIO!G310+JULIO!G310+AGOSTO!G310+SEPTIEMBRE!G310+OCTUBRE!G310+NOVIEMBRE!G310+DICIEMBRE!G310</f>
        <v>0</v>
      </c>
      <c r="H310" s="114">
        <f>+ENERO!H310+FEBRERO!H310+MARZO!H310+ABRIL!H310+MAYO!H310+JUNIO!H310+JULIO!H310+AGOSTO!H310+SEPTIEMBRE!H310+OCTUBRE!H310+NOVIEMBRE!H310+DICIEMBRE!H310</f>
        <v>0</v>
      </c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>
        <f>+ENERO!D311+FEBRERO!D311+MARZO!D311+ABRIL!D311+MAYO!D311+JUNIO!D311+JULIO!D311+AGOSTO!D311+SEPTIEMBRE!D311+OCTUBRE!D311+NOVIEMBRE!D311+DICIEMBRE!D311</f>
        <v>0</v>
      </c>
      <c r="E311" s="114">
        <f>+ENERO!E311+FEBRERO!E311+MARZO!E311+ABRIL!E311+MAYO!E311+JUNIO!E311+JULIO!E311+AGOSTO!E311+SEPTIEMBRE!E311+OCTUBRE!E311+NOVIEMBRE!E311+DICIEMBRE!E311</f>
        <v>0</v>
      </c>
      <c r="F311" s="114">
        <f>+ENERO!F311+FEBRERO!F311+MARZO!F311+ABRIL!F311+MAYO!F311+JUNIO!F311+JULIO!F311+AGOSTO!F311+SEPTIEMBRE!F311+OCTUBRE!F311+NOVIEMBRE!F311+DICIEMBRE!F311</f>
        <v>0</v>
      </c>
      <c r="G311" s="114">
        <f>+ENERO!G311+FEBRERO!G311+MARZO!G311+ABRIL!G311+MAYO!G311+JUNIO!G311+JULIO!G311+AGOSTO!G311+SEPTIEMBRE!G311+OCTUBRE!G311+NOVIEMBRE!G311+DICIEMBRE!G311</f>
        <v>0</v>
      </c>
      <c r="H311" s="114">
        <f>+ENERO!H311+FEBRERO!H311+MARZO!H311+ABRIL!H311+MAYO!H311+JUNIO!H311+JULIO!H311+AGOSTO!H311+SEPTIEMBRE!H311+OCTUBRE!H311+NOVIEMBRE!H311+DICIEMBRE!H311</f>
        <v>0</v>
      </c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19</v>
      </c>
      <c r="D312" s="114">
        <f>+ENERO!D312+FEBRERO!D312+MARZO!D312+ABRIL!D312+MAYO!D312+JUNIO!D312+JULIO!D312+AGOSTO!D312+SEPTIEMBRE!D312+OCTUBRE!D312+NOVIEMBRE!D312+DICIEMBRE!D312</f>
        <v>8</v>
      </c>
      <c r="E312" s="114">
        <f>+ENERO!E312+FEBRERO!E312+MARZO!E312+ABRIL!E312+MAYO!E312+JUNIO!E312+JULIO!E312+AGOSTO!E312+SEPTIEMBRE!E312+OCTUBRE!E312+NOVIEMBRE!E312+DICIEMBRE!E312</f>
        <v>0</v>
      </c>
      <c r="F312" s="114">
        <f>+ENERO!F312+FEBRERO!F312+MARZO!F312+ABRIL!F312+MAYO!F312+JUNIO!F312+JULIO!F312+AGOSTO!F312+SEPTIEMBRE!F312+OCTUBRE!F312+NOVIEMBRE!F312+DICIEMBRE!F312</f>
        <v>11</v>
      </c>
      <c r="G312" s="114">
        <f>+ENERO!G312+FEBRERO!G312+MARZO!G312+ABRIL!G312+MAYO!G312+JUNIO!G312+JULIO!G312+AGOSTO!G312+SEPTIEMBRE!G312+OCTUBRE!G312+NOVIEMBRE!G312+DICIEMBRE!G312</f>
        <v>0</v>
      </c>
      <c r="H312" s="114">
        <f>+ENERO!H312+FEBRERO!H312+MARZO!H312+ABRIL!H312+MAYO!H312+JUNIO!H312+JULIO!H312+AGOSTO!H312+SEPTIEMBRE!H312+OCTUBRE!H312+NOVIEMBRE!H312+DICIEMBRE!H312</f>
        <v>5</v>
      </c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670</v>
      </c>
      <c r="D313" s="114">
        <f>+ENERO!D313+FEBRERO!D313+MARZO!D313+ABRIL!D313+MAYO!D313+JUNIO!D313+JULIO!D313+AGOSTO!D313+SEPTIEMBRE!D313+OCTUBRE!D313+NOVIEMBRE!D313+DICIEMBRE!D313</f>
        <v>150</v>
      </c>
      <c r="E313" s="114">
        <f>+ENERO!E313+FEBRERO!E313+MARZO!E313+ABRIL!E313+MAYO!E313+JUNIO!E313+JULIO!E313+AGOSTO!E313+SEPTIEMBRE!E313+OCTUBRE!E313+NOVIEMBRE!E313+DICIEMBRE!E313</f>
        <v>0</v>
      </c>
      <c r="F313" s="114">
        <f>+ENERO!F313+FEBRERO!F313+MARZO!F313+ABRIL!F313+MAYO!F313+JUNIO!F313+JULIO!F313+AGOSTO!F313+SEPTIEMBRE!F313+OCTUBRE!F313+NOVIEMBRE!F313+DICIEMBRE!F313</f>
        <v>520</v>
      </c>
      <c r="G313" s="114">
        <f>+ENERO!G313+FEBRERO!G313+MARZO!G313+ABRIL!G313+MAYO!G313+JUNIO!G313+JULIO!G313+AGOSTO!G313+SEPTIEMBRE!G313+OCTUBRE!G313+NOVIEMBRE!G313+DICIEMBRE!G313</f>
        <v>0</v>
      </c>
      <c r="H313" s="114">
        <f>+ENERO!H313+FEBRERO!H313+MARZO!H313+ABRIL!H313+MAYO!H313+JUNIO!H313+JULIO!H313+AGOSTO!H313+SEPTIEMBRE!H313+OCTUBRE!H313+NOVIEMBRE!H313+DICIEMBRE!H313</f>
        <v>39</v>
      </c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1078</v>
      </c>
      <c r="D315" s="141">
        <f>+SUM(D316:D331)</f>
        <v>115</v>
      </c>
      <c r="E315" s="110">
        <f>+SUM(E316:E331)</f>
        <v>944</v>
      </c>
      <c r="F315" s="142">
        <f>+SUM(F316:F331)</f>
        <v>19</v>
      </c>
      <c r="G315" s="108">
        <f>+SUM(G316:G331)</f>
        <v>0</v>
      </c>
      <c r="H315" s="108">
        <f>+SUM(H316:H331)</f>
        <v>1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345</v>
      </c>
      <c r="D316" s="114">
        <f>+ENERO!D316+FEBRERO!D316+MARZO!D316+ABRIL!D316+MAYO!D316+JUNIO!D316+JULIO!D316+AGOSTO!D316+SEPTIEMBRE!D316+OCTUBRE!D316+NOVIEMBRE!D316+DICIEMBRE!D316</f>
        <v>115</v>
      </c>
      <c r="E316" s="114">
        <f>+ENERO!E316+FEBRERO!E316+MARZO!E316+ABRIL!E316+MAYO!E316+JUNIO!E316+JULIO!E316+AGOSTO!E316+SEPTIEMBRE!E316+OCTUBRE!E316+NOVIEMBRE!E316+DICIEMBRE!E316</f>
        <v>211</v>
      </c>
      <c r="F316" s="114">
        <f>+ENERO!F316+FEBRERO!F316+MARZO!F316+ABRIL!F316+MAYO!F316+JUNIO!F316+JULIO!F316+AGOSTO!F316+SEPTIEMBRE!F316+OCTUBRE!F316+NOVIEMBRE!F316+DICIEMBRE!F316</f>
        <v>19</v>
      </c>
      <c r="G316" s="114">
        <f>+ENERO!G316+FEBRERO!G316+MARZO!G316+ABRIL!G316+MAYO!G316+JUNIO!G316+JULIO!G316+AGOSTO!G316+SEPTIEMBRE!G316+OCTUBRE!G316+NOVIEMBRE!G316+DICIEMBRE!G316</f>
        <v>0</v>
      </c>
      <c r="H316" s="114">
        <f>+ENERO!H316+FEBRERO!H316+MARZO!H316+ABRIL!H316+MAYO!H316+JUNIO!H316+JULIO!H316+AGOSTO!H316+SEPTIEMBRE!H316+OCTUBRE!H316+NOVIEMBRE!H316+DICIEMBRE!H316</f>
        <v>1</v>
      </c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>
        <f>+ENERO!D317+FEBRERO!D317+MARZO!D317+ABRIL!D317+MAYO!D317+JUNIO!D317+JULIO!D317+AGOSTO!D317+SEPTIEMBRE!D317+OCTUBRE!D317+NOVIEMBRE!D317+DICIEMBRE!D317</f>
        <v>0</v>
      </c>
      <c r="E317" s="114">
        <f>+ENERO!E317+FEBRERO!E317+MARZO!E317+ABRIL!E317+MAYO!E317+JUNIO!E317+JULIO!E317+AGOSTO!E317+SEPTIEMBRE!E317+OCTUBRE!E317+NOVIEMBRE!E317+DICIEMBRE!E317</f>
        <v>0</v>
      </c>
      <c r="F317" s="114">
        <f>+ENERO!F317+FEBRERO!F317+MARZO!F317+ABRIL!F317+MAYO!F317+JUNIO!F317+JULIO!F317+AGOSTO!F317+SEPTIEMBRE!F317+OCTUBRE!F317+NOVIEMBRE!F317+DICIEMBRE!F317</f>
        <v>0</v>
      </c>
      <c r="G317" s="114">
        <f>+ENERO!G317+FEBRERO!G317+MARZO!G317+ABRIL!G317+MAYO!G317+JUNIO!G317+JULIO!G317+AGOSTO!G317+SEPTIEMBRE!G317+OCTUBRE!G317+NOVIEMBRE!G317+DICIEMBRE!G317</f>
        <v>0</v>
      </c>
      <c r="H317" s="114">
        <f>+ENERO!H317+FEBRERO!H317+MARZO!H317+ABRIL!H317+MAYO!H317+JUNIO!H317+JULIO!H317+AGOSTO!H317+SEPTIEMBRE!H317+OCTUBRE!H317+NOVIEMBRE!H317+DICIEMBRE!H317</f>
        <v>0</v>
      </c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>
        <f>+ENERO!D318+FEBRERO!D318+MARZO!D318+ABRIL!D318+MAYO!D318+JUNIO!D318+JULIO!D318+AGOSTO!D318+SEPTIEMBRE!D318+OCTUBRE!D318+NOVIEMBRE!D318+DICIEMBRE!D318</f>
        <v>0</v>
      </c>
      <c r="E318" s="114">
        <f>+ENERO!E318+FEBRERO!E318+MARZO!E318+ABRIL!E318+MAYO!E318+JUNIO!E318+JULIO!E318+AGOSTO!E318+SEPTIEMBRE!E318+OCTUBRE!E318+NOVIEMBRE!E318+DICIEMBRE!E318</f>
        <v>0</v>
      </c>
      <c r="F318" s="114">
        <f>+ENERO!F318+FEBRERO!F318+MARZO!F318+ABRIL!F318+MAYO!F318+JUNIO!F318+JULIO!F318+AGOSTO!F318+SEPTIEMBRE!F318+OCTUBRE!F318+NOVIEMBRE!F318+DICIEMBRE!F318</f>
        <v>0</v>
      </c>
      <c r="G318" s="114">
        <f>+ENERO!G318+FEBRERO!G318+MARZO!G318+ABRIL!G318+MAYO!G318+JUNIO!G318+JULIO!G318+AGOSTO!G318+SEPTIEMBRE!G318+OCTUBRE!G318+NOVIEMBRE!G318+DICIEMBRE!G318</f>
        <v>0</v>
      </c>
      <c r="H318" s="114">
        <f>+ENERO!H318+FEBRERO!H318+MARZO!H318+ABRIL!H318+MAYO!H318+JUNIO!H318+JULIO!H318+AGOSTO!H318+SEPTIEMBRE!H318+OCTUBRE!H318+NOVIEMBRE!H318+DICIEMBRE!H318</f>
        <v>0</v>
      </c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13</v>
      </c>
      <c r="D319" s="114">
        <f>+ENERO!D319+FEBRERO!D319+MARZO!D319+ABRIL!D319+MAYO!D319+JUNIO!D319+JULIO!D319+AGOSTO!D319+SEPTIEMBRE!D319+OCTUBRE!D319+NOVIEMBRE!D319+DICIEMBRE!D319</f>
        <v>0</v>
      </c>
      <c r="E319" s="114">
        <f>+ENERO!E319+FEBRERO!E319+MARZO!E319+ABRIL!E319+MAYO!E319+JUNIO!E319+JULIO!E319+AGOSTO!E319+SEPTIEMBRE!E319+OCTUBRE!E319+NOVIEMBRE!E319+DICIEMBRE!E319</f>
        <v>13</v>
      </c>
      <c r="F319" s="114">
        <f>+ENERO!F319+FEBRERO!F319+MARZO!F319+ABRIL!F319+MAYO!F319+JUNIO!F319+JULIO!F319+AGOSTO!F319+SEPTIEMBRE!F319+OCTUBRE!F319+NOVIEMBRE!F319+DICIEMBRE!F319</f>
        <v>0</v>
      </c>
      <c r="G319" s="114">
        <f>+ENERO!G319+FEBRERO!G319+MARZO!G319+ABRIL!G319+MAYO!G319+JUNIO!G319+JULIO!G319+AGOSTO!G319+SEPTIEMBRE!G319+OCTUBRE!G319+NOVIEMBRE!G319+DICIEMBRE!G319</f>
        <v>0</v>
      </c>
      <c r="H319" s="114">
        <f>+ENERO!H319+FEBRERO!H319+MARZO!H319+ABRIL!H319+MAYO!H319+JUNIO!H319+JULIO!H319+AGOSTO!H319+SEPTIEMBRE!H319+OCTUBRE!H319+NOVIEMBRE!H319+DICIEMBRE!H319</f>
        <v>0</v>
      </c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>
        <f>+ENERO!D320+FEBRERO!D320+MARZO!D320+ABRIL!D320+MAYO!D320+JUNIO!D320+JULIO!D320+AGOSTO!D320+SEPTIEMBRE!D320+OCTUBRE!D320+NOVIEMBRE!D320+DICIEMBRE!D320</f>
        <v>0</v>
      </c>
      <c r="E320" s="114">
        <f>+ENERO!E320+FEBRERO!E320+MARZO!E320+ABRIL!E320+MAYO!E320+JUNIO!E320+JULIO!E320+AGOSTO!E320+SEPTIEMBRE!E320+OCTUBRE!E320+NOVIEMBRE!E320+DICIEMBRE!E320</f>
        <v>0</v>
      </c>
      <c r="F320" s="114">
        <f>+ENERO!F320+FEBRERO!F320+MARZO!F320+ABRIL!F320+MAYO!F320+JUNIO!F320+JULIO!F320+AGOSTO!F320+SEPTIEMBRE!F320+OCTUBRE!F320+NOVIEMBRE!F320+DICIEMBRE!F320</f>
        <v>0</v>
      </c>
      <c r="G320" s="114">
        <f>+ENERO!G320+FEBRERO!G320+MARZO!G320+ABRIL!G320+MAYO!G320+JUNIO!G320+JULIO!G320+AGOSTO!G320+SEPTIEMBRE!G320+OCTUBRE!G320+NOVIEMBRE!G320+DICIEMBRE!G320</f>
        <v>0</v>
      </c>
      <c r="H320" s="114">
        <f>+ENERO!H320+FEBRERO!H320+MARZO!H320+ABRIL!H320+MAYO!H320+JUNIO!H320+JULIO!H320+AGOSTO!H320+SEPTIEMBRE!H320+OCTUBRE!H320+NOVIEMBRE!H320+DICIEMBRE!H320</f>
        <v>0</v>
      </c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2</v>
      </c>
      <c r="D321" s="114">
        <f>+ENERO!D321+FEBRERO!D321+MARZO!D321+ABRIL!D321+MAYO!D321+JUNIO!D321+JULIO!D321+AGOSTO!D321+SEPTIEMBRE!D321+OCTUBRE!D321+NOVIEMBRE!D321+DICIEMBRE!D321</f>
        <v>0</v>
      </c>
      <c r="E321" s="114">
        <f>+ENERO!E321+FEBRERO!E321+MARZO!E321+ABRIL!E321+MAYO!E321+JUNIO!E321+JULIO!E321+AGOSTO!E321+SEPTIEMBRE!E321+OCTUBRE!E321+NOVIEMBRE!E321+DICIEMBRE!E321</f>
        <v>2</v>
      </c>
      <c r="F321" s="114">
        <f>+ENERO!F321+FEBRERO!F321+MARZO!F321+ABRIL!F321+MAYO!F321+JUNIO!F321+JULIO!F321+AGOSTO!F321+SEPTIEMBRE!F321+OCTUBRE!F321+NOVIEMBRE!F321+DICIEMBRE!F321</f>
        <v>0</v>
      </c>
      <c r="G321" s="114">
        <f>+ENERO!G321+FEBRERO!G321+MARZO!G321+ABRIL!G321+MAYO!G321+JUNIO!G321+JULIO!G321+AGOSTO!G321+SEPTIEMBRE!G321+OCTUBRE!G321+NOVIEMBRE!G321+DICIEMBRE!G321</f>
        <v>0</v>
      </c>
      <c r="H321" s="114">
        <f>+ENERO!H321+FEBRERO!H321+MARZO!H321+ABRIL!H321+MAYO!H321+JUNIO!H321+JULIO!H321+AGOSTO!H321+SEPTIEMBRE!H321+OCTUBRE!H321+NOVIEMBRE!H321+DICIEMBRE!H321</f>
        <v>0</v>
      </c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310</v>
      </c>
      <c r="D322" s="114">
        <f>+ENERO!D322+FEBRERO!D322+MARZO!D322+ABRIL!D322+MAYO!D322+JUNIO!D322+JULIO!D322+AGOSTO!D322+SEPTIEMBRE!D322+OCTUBRE!D322+NOVIEMBRE!D322+DICIEMBRE!D322</f>
        <v>0</v>
      </c>
      <c r="E322" s="114">
        <f>+ENERO!E322+FEBRERO!E322+MARZO!E322+ABRIL!E322+MAYO!E322+JUNIO!E322+JULIO!E322+AGOSTO!E322+SEPTIEMBRE!E322+OCTUBRE!E322+NOVIEMBRE!E322+DICIEMBRE!E322</f>
        <v>310</v>
      </c>
      <c r="F322" s="114">
        <f>+ENERO!F322+FEBRERO!F322+MARZO!F322+ABRIL!F322+MAYO!F322+JUNIO!F322+JULIO!F322+AGOSTO!F322+SEPTIEMBRE!F322+OCTUBRE!F322+NOVIEMBRE!F322+DICIEMBRE!F322</f>
        <v>0</v>
      </c>
      <c r="G322" s="114">
        <f>+ENERO!G322+FEBRERO!G322+MARZO!G322+ABRIL!G322+MAYO!G322+JUNIO!G322+JULIO!G322+AGOSTO!G322+SEPTIEMBRE!G322+OCTUBRE!G322+NOVIEMBRE!G322+DICIEMBRE!G322</f>
        <v>0</v>
      </c>
      <c r="H322" s="114">
        <f>+ENERO!H322+FEBRERO!H322+MARZO!H322+ABRIL!H322+MAYO!H322+JUNIO!H322+JULIO!H322+AGOSTO!H322+SEPTIEMBRE!H322+OCTUBRE!H322+NOVIEMBRE!H322+DICIEMBRE!H322</f>
        <v>0</v>
      </c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17</v>
      </c>
      <c r="D323" s="114">
        <f>+ENERO!D323+FEBRERO!D323+MARZO!D323+ABRIL!D323+MAYO!D323+JUNIO!D323+JULIO!D323+AGOSTO!D323+SEPTIEMBRE!D323+OCTUBRE!D323+NOVIEMBRE!D323+DICIEMBRE!D323</f>
        <v>0</v>
      </c>
      <c r="E323" s="114">
        <f>+ENERO!E323+FEBRERO!E323+MARZO!E323+ABRIL!E323+MAYO!E323+JUNIO!E323+JULIO!E323+AGOSTO!E323+SEPTIEMBRE!E323+OCTUBRE!E323+NOVIEMBRE!E323+DICIEMBRE!E323</f>
        <v>17</v>
      </c>
      <c r="F323" s="114">
        <f>+ENERO!F323+FEBRERO!F323+MARZO!F323+ABRIL!F323+MAYO!F323+JUNIO!F323+JULIO!F323+AGOSTO!F323+SEPTIEMBRE!F323+OCTUBRE!F323+NOVIEMBRE!F323+DICIEMBRE!F323</f>
        <v>0</v>
      </c>
      <c r="G323" s="114">
        <f>+ENERO!G323+FEBRERO!G323+MARZO!G323+ABRIL!G323+MAYO!G323+JUNIO!G323+JULIO!G323+AGOSTO!G323+SEPTIEMBRE!G323+OCTUBRE!G323+NOVIEMBRE!G323+DICIEMBRE!G323</f>
        <v>0</v>
      </c>
      <c r="H323" s="114">
        <f>+ENERO!H323+FEBRERO!H323+MARZO!H323+ABRIL!H323+MAYO!H323+JUNIO!H323+JULIO!H323+AGOSTO!H323+SEPTIEMBRE!H323+OCTUBRE!H323+NOVIEMBRE!H323+DICIEMBRE!H323</f>
        <v>0</v>
      </c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251</v>
      </c>
      <c r="D324" s="114">
        <f>+ENERO!D324+FEBRERO!D324+MARZO!D324+ABRIL!D324+MAYO!D324+JUNIO!D324+JULIO!D324+AGOSTO!D324+SEPTIEMBRE!D324+OCTUBRE!D324+NOVIEMBRE!D324+DICIEMBRE!D324</f>
        <v>0</v>
      </c>
      <c r="E324" s="114">
        <f>+ENERO!E324+FEBRERO!E324+MARZO!E324+ABRIL!E324+MAYO!E324+JUNIO!E324+JULIO!E324+AGOSTO!E324+SEPTIEMBRE!E324+OCTUBRE!E324+NOVIEMBRE!E324+DICIEMBRE!E324</f>
        <v>251</v>
      </c>
      <c r="F324" s="114">
        <f>+ENERO!F324+FEBRERO!F324+MARZO!F324+ABRIL!F324+MAYO!F324+JUNIO!F324+JULIO!F324+AGOSTO!F324+SEPTIEMBRE!F324+OCTUBRE!F324+NOVIEMBRE!F324+DICIEMBRE!F324</f>
        <v>0</v>
      </c>
      <c r="G324" s="114">
        <f>+ENERO!G324+FEBRERO!G324+MARZO!G324+ABRIL!G324+MAYO!G324+JUNIO!G324+JULIO!G324+AGOSTO!G324+SEPTIEMBRE!G324+OCTUBRE!G324+NOVIEMBRE!G324+DICIEMBRE!G324</f>
        <v>0</v>
      </c>
      <c r="H324" s="114">
        <f>+ENERO!H324+FEBRERO!H324+MARZO!H324+ABRIL!H324+MAYO!H324+JUNIO!H324+JULIO!H324+AGOSTO!H324+SEPTIEMBRE!H324+OCTUBRE!H324+NOVIEMBRE!H324+DICIEMBRE!H324</f>
        <v>0</v>
      </c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129</v>
      </c>
      <c r="D325" s="114">
        <f>+ENERO!D325+FEBRERO!D325+MARZO!D325+ABRIL!D325+MAYO!D325+JUNIO!D325+JULIO!D325+AGOSTO!D325+SEPTIEMBRE!D325+OCTUBRE!D325+NOVIEMBRE!D325+DICIEMBRE!D325</f>
        <v>0</v>
      </c>
      <c r="E325" s="114">
        <f>+ENERO!E325+FEBRERO!E325+MARZO!E325+ABRIL!E325+MAYO!E325+JUNIO!E325+JULIO!E325+AGOSTO!E325+SEPTIEMBRE!E325+OCTUBRE!E325+NOVIEMBRE!E325+DICIEMBRE!E325</f>
        <v>129</v>
      </c>
      <c r="F325" s="114">
        <f>+ENERO!F325+FEBRERO!F325+MARZO!F325+ABRIL!F325+MAYO!F325+JUNIO!F325+JULIO!F325+AGOSTO!F325+SEPTIEMBRE!F325+OCTUBRE!F325+NOVIEMBRE!F325+DICIEMBRE!F325</f>
        <v>0</v>
      </c>
      <c r="G325" s="114">
        <f>+ENERO!G325+FEBRERO!G325+MARZO!G325+ABRIL!G325+MAYO!G325+JUNIO!G325+JULIO!G325+AGOSTO!G325+SEPTIEMBRE!G325+OCTUBRE!G325+NOVIEMBRE!G325+DICIEMBRE!G325</f>
        <v>0</v>
      </c>
      <c r="H325" s="114">
        <f>+ENERO!H325+FEBRERO!H325+MARZO!H325+ABRIL!H325+MAYO!H325+JUNIO!H325+JULIO!H325+AGOSTO!H325+SEPTIEMBRE!H325+OCTUBRE!H325+NOVIEMBRE!H325+DICIEMBRE!H325</f>
        <v>0</v>
      </c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>
        <f>+ENERO!D326+FEBRERO!D326+MARZO!D326+ABRIL!D326+MAYO!D326+JUNIO!D326+JULIO!D326+AGOSTO!D326+SEPTIEMBRE!D326+OCTUBRE!D326+NOVIEMBRE!D326+DICIEMBRE!D326</f>
        <v>0</v>
      </c>
      <c r="E326" s="114">
        <f>+ENERO!E326+FEBRERO!E326+MARZO!E326+ABRIL!E326+MAYO!E326+JUNIO!E326+JULIO!E326+AGOSTO!E326+SEPTIEMBRE!E326+OCTUBRE!E326+NOVIEMBRE!E326+DICIEMBRE!E326</f>
        <v>0</v>
      </c>
      <c r="F326" s="114">
        <f>+ENERO!F326+FEBRERO!F326+MARZO!F326+ABRIL!F326+MAYO!F326+JUNIO!F326+JULIO!F326+AGOSTO!F326+SEPTIEMBRE!F326+OCTUBRE!F326+NOVIEMBRE!F326+DICIEMBRE!F326</f>
        <v>0</v>
      </c>
      <c r="G326" s="114">
        <f>+ENERO!G326+FEBRERO!G326+MARZO!G326+ABRIL!G326+MAYO!G326+JUNIO!G326+JULIO!G326+AGOSTO!G326+SEPTIEMBRE!G326+OCTUBRE!G326+NOVIEMBRE!G326+DICIEMBRE!G326</f>
        <v>0</v>
      </c>
      <c r="H326" s="114">
        <f>+ENERO!H326+FEBRERO!H326+MARZO!H326+ABRIL!H326+MAYO!H326+JUNIO!H326+JULIO!H326+AGOSTO!H326+SEPTIEMBRE!H326+OCTUBRE!H326+NOVIEMBRE!H326+DICIEMBRE!H326</f>
        <v>0</v>
      </c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6</v>
      </c>
      <c r="D327" s="114">
        <f>+ENERO!D327+FEBRERO!D327+MARZO!D327+ABRIL!D327+MAYO!D327+JUNIO!D327+JULIO!D327+AGOSTO!D327+SEPTIEMBRE!D327+OCTUBRE!D327+NOVIEMBRE!D327+DICIEMBRE!D327</f>
        <v>0</v>
      </c>
      <c r="E327" s="114">
        <f>+ENERO!E327+FEBRERO!E327+MARZO!E327+ABRIL!E327+MAYO!E327+JUNIO!E327+JULIO!E327+AGOSTO!E327+SEPTIEMBRE!E327+OCTUBRE!E327+NOVIEMBRE!E327+DICIEMBRE!E327</f>
        <v>6</v>
      </c>
      <c r="F327" s="114">
        <f>+ENERO!F327+FEBRERO!F327+MARZO!F327+ABRIL!F327+MAYO!F327+JUNIO!F327+JULIO!F327+AGOSTO!F327+SEPTIEMBRE!F327+OCTUBRE!F327+NOVIEMBRE!F327+DICIEMBRE!F327</f>
        <v>0</v>
      </c>
      <c r="G327" s="114">
        <f>+ENERO!G327+FEBRERO!G327+MARZO!G327+ABRIL!G327+MAYO!G327+JUNIO!G327+JULIO!G327+AGOSTO!G327+SEPTIEMBRE!G327+OCTUBRE!G327+NOVIEMBRE!G327+DICIEMBRE!G327</f>
        <v>0</v>
      </c>
      <c r="H327" s="114">
        <f>+ENERO!H327+FEBRERO!H327+MARZO!H327+ABRIL!H327+MAYO!H327+JUNIO!H327+JULIO!H327+AGOSTO!H327+SEPTIEMBRE!H327+OCTUBRE!H327+NOVIEMBRE!H327+DICIEMBRE!H327</f>
        <v>0</v>
      </c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5</v>
      </c>
      <c r="D328" s="114">
        <f>+ENERO!D328+FEBRERO!D328+MARZO!D328+ABRIL!D328+MAYO!D328+JUNIO!D328+JULIO!D328+AGOSTO!D328+SEPTIEMBRE!D328+OCTUBRE!D328+NOVIEMBRE!D328+DICIEMBRE!D328</f>
        <v>0</v>
      </c>
      <c r="E328" s="114">
        <f>+ENERO!E328+FEBRERO!E328+MARZO!E328+ABRIL!E328+MAYO!E328+JUNIO!E328+JULIO!E328+AGOSTO!E328+SEPTIEMBRE!E328+OCTUBRE!E328+NOVIEMBRE!E328+DICIEMBRE!E328</f>
        <v>5</v>
      </c>
      <c r="F328" s="114">
        <f>+ENERO!F328+FEBRERO!F328+MARZO!F328+ABRIL!F328+MAYO!F328+JUNIO!F328+JULIO!F328+AGOSTO!F328+SEPTIEMBRE!F328+OCTUBRE!F328+NOVIEMBRE!F328+DICIEMBRE!F328</f>
        <v>0</v>
      </c>
      <c r="G328" s="114">
        <f>+ENERO!G328+FEBRERO!G328+MARZO!G328+ABRIL!G328+MAYO!G328+JUNIO!G328+JULIO!G328+AGOSTO!G328+SEPTIEMBRE!G328+OCTUBRE!G328+NOVIEMBRE!G328+DICIEMBRE!G328</f>
        <v>0</v>
      </c>
      <c r="H328" s="114">
        <f>+ENERO!H328+FEBRERO!H328+MARZO!H328+ABRIL!H328+MAYO!H328+JUNIO!H328+JULIO!H328+AGOSTO!H328+SEPTIEMBRE!H328+OCTUBRE!H328+NOVIEMBRE!H328+DICIEMBRE!H328</f>
        <v>0</v>
      </c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>
        <f>+ENERO!D329+FEBRERO!D329+MARZO!D329+ABRIL!D329+MAYO!D329+JUNIO!D329+JULIO!D329+AGOSTO!D329+SEPTIEMBRE!D329+OCTUBRE!D329+NOVIEMBRE!D329+DICIEMBRE!D329</f>
        <v>0</v>
      </c>
      <c r="E329" s="114">
        <f>+ENERO!E329+FEBRERO!E329+MARZO!E329+ABRIL!E329+MAYO!E329+JUNIO!E329+JULIO!E329+AGOSTO!E329+SEPTIEMBRE!E329+OCTUBRE!E329+NOVIEMBRE!E329+DICIEMBRE!E329</f>
        <v>0</v>
      </c>
      <c r="F329" s="114">
        <f>+ENERO!F329+FEBRERO!F329+MARZO!F329+ABRIL!F329+MAYO!F329+JUNIO!F329+JULIO!F329+AGOSTO!F329+SEPTIEMBRE!F329+OCTUBRE!F329+NOVIEMBRE!F329+DICIEMBRE!F329</f>
        <v>0</v>
      </c>
      <c r="G329" s="114">
        <f>+ENERO!G329+FEBRERO!G329+MARZO!G329+ABRIL!G329+MAYO!G329+JUNIO!G329+JULIO!G329+AGOSTO!G329+SEPTIEMBRE!G329+OCTUBRE!G329+NOVIEMBRE!G329+DICIEMBRE!G329</f>
        <v>0</v>
      </c>
      <c r="H329" s="114">
        <f>+ENERO!H329+FEBRERO!H329+MARZO!H329+ABRIL!H329+MAYO!H329+JUNIO!H329+JULIO!H329+AGOSTO!H329+SEPTIEMBRE!H329+OCTUBRE!H329+NOVIEMBRE!H329+DICIEMBRE!H329</f>
        <v>0</v>
      </c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>
        <f>+ENERO!D330+FEBRERO!D330+MARZO!D330+ABRIL!D330+MAYO!D330+JUNIO!D330+JULIO!D330+AGOSTO!D330+SEPTIEMBRE!D330+OCTUBRE!D330+NOVIEMBRE!D330+DICIEMBRE!D330</f>
        <v>0</v>
      </c>
      <c r="E330" s="114">
        <f>+ENERO!E330+FEBRERO!E330+MARZO!E330+ABRIL!E330+MAYO!E330+JUNIO!E330+JULIO!E330+AGOSTO!E330+SEPTIEMBRE!E330+OCTUBRE!E330+NOVIEMBRE!E330+DICIEMBRE!E330</f>
        <v>0</v>
      </c>
      <c r="F330" s="114">
        <f>+ENERO!F330+FEBRERO!F330+MARZO!F330+ABRIL!F330+MAYO!F330+JUNIO!F330+JULIO!F330+AGOSTO!F330+SEPTIEMBRE!F330+OCTUBRE!F330+NOVIEMBRE!F330+DICIEMBRE!F330</f>
        <v>0</v>
      </c>
      <c r="G330" s="114">
        <f>+ENERO!G330+FEBRERO!G330+MARZO!G330+ABRIL!G330+MAYO!G330+JUNIO!G330+JULIO!G330+AGOSTO!G330+SEPTIEMBRE!G330+OCTUBRE!G330+NOVIEMBRE!G330+DICIEMBRE!G330</f>
        <v>0</v>
      </c>
      <c r="H330" s="114">
        <f>+ENERO!H330+FEBRERO!H330+MARZO!H330+ABRIL!H330+MAYO!H330+JUNIO!H330+JULIO!H330+AGOSTO!H330+SEPTIEMBRE!H330+OCTUBRE!H330+NOVIEMBRE!H330+DICIEMBRE!H330</f>
        <v>0</v>
      </c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14">
        <f>+ENERO!D331+FEBRERO!D331+MARZO!D331+ABRIL!D331+MAYO!D331+JUNIO!D331+JULIO!D331+AGOSTO!D331+SEPTIEMBRE!D331+OCTUBRE!D331+NOVIEMBRE!D331+DICIEMBRE!D331</f>
        <v>0</v>
      </c>
      <c r="E331" s="114">
        <f>+ENERO!E331+FEBRERO!E331+MARZO!E331+ABRIL!E331+MAYO!E331+JUNIO!E331+JULIO!E331+AGOSTO!E331+SEPTIEMBRE!E331+OCTUBRE!E331+NOVIEMBRE!E331+DICIEMBRE!E331</f>
        <v>0</v>
      </c>
      <c r="F331" s="114">
        <f>+ENERO!F331+FEBRERO!F331+MARZO!F331+ABRIL!F331+MAYO!F331+JUNIO!F331+JULIO!F331+AGOSTO!F331+SEPTIEMBRE!F331+OCTUBRE!F331+NOVIEMBRE!F331+DICIEMBRE!F331</f>
        <v>0</v>
      </c>
      <c r="G331" s="114">
        <f>+ENERO!G331+FEBRERO!G331+MARZO!G331+ABRIL!G331+MAYO!G331+JUNIO!G331+JULIO!G331+AGOSTO!G331+SEPTIEMBRE!G331+OCTUBRE!G331+NOVIEMBRE!G331+DICIEMBRE!G331</f>
        <v>0</v>
      </c>
      <c r="H331" s="114">
        <f>+ENERO!H331+FEBRERO!H331+MARZO!H331+ABRIL!H331+MAYO!H331+JUNIO!H331+JULIO!H331+AGOSTO!H331+SEPTIEMBRE!H331+OCTUBRE!H331+NOVIEMBRE!H331+DICIEMBRE!H331</f>
        <v>0</v>
      </c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4">
        <f>+ENERO!D333+FEBRERO!D333+MARZO!D333+ABRIL!D333+MAYO!D333+JUNIO!D333+JULIO!D333+AGOSTO!D333+SEPTIEMBRE!D333+OCTUBRE!D333+NOVIEMBRE!D333+DICIEMBRE!D333</f>
        <v>0</v>
      </c>
      <c r="E333" s="114">
        <f>+ENERO!E333+FEBRERO!E333+MARZO!E333+ABRIL!E333+MAYO!E333+JUNIO!E333+JULIO!E333+AGOSTO!E333+SEPTIEMBRE!E333+OCTUBRE!E333+NOVIEMBRE!E333+DICIEMBRE!E333</f>
        <v>0</v>
      </c>
      <c r="F333" s="114">
        <f>+ENERO!F333+FEBRERO!F333+MARZO!F333+ABRIL!F333+MAYO!F333+JUNIO!F333+JULIO!F333+AGOSTO!F333+SEPTIEMBRE!F333+OCTUBRE!F333+NOVIEMBRE!F333+DICIEMBRE!F333</f>
        <v>0</v>
      </c>
      <c r="G333" s="114">
        <f>+ENERO!G333+FEBRERO!G333+MARZO!G333+ABRIL!G333+MAYO!G333+JUNIO!G333+JULIO!G333+AGOSTO!G333+SEPTIEMBRE!G333+OCTUBRE!G333+NOVIEMBRE!G333+DICIEMBRE!G333</f>
        <v>0</v>
      </c>
      <c r="H333" s="114">
        <f>+ENERO!H333+FEBRERO!H333+MARZO!H333+ABRIL!H333+MAYO!H333+JUNIO!H333+JULIO!H333+AGOSTO!H333+SEPTIEMBRE!H333+OCTUBRE!H333+NOVIEMBRE!H333+DICIEMBRE!H333</f>
        <v>0</v>
      </c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4">
        <f>+ENERO!D334+FEBRERO!D334+MARZO!D334+ABRIL!D334+MAYO!D334+JUNIO!D334+JULIO!D334+AGOSTO!D334+SEPTIEMBRE!D334+OCTUBRE!D334+NOVIEMBRE!D334+DICIEMBRE!D334</f>
        <v>0</v>
      </c>
      <c r="E334" s="114">
        <f>+ENERO!E334+FEBRERO!E334+MARZO!E334+ABRIL!E334+MAYO!E334+JUNIO!E334+JULIO!E334+AGOSTO!E334+SEPTIEMBRE!E334+OCTUBRE!E334+NOVIEMBRE!E334+DICIEMBRE!E334</f>
        <v>0</v>
      </c>
      <c r="F334" s="114">
        <f>+ENERO!F334+FEBRERO!F334+MARZO!F334+ABRIL!F334+MAYO!F334+JUNIO!F334+JULIO!F334+AGOSTO!F334+SEPTIEMBRE!F334+OCTUBRE!F334+NOVIEMBRE!F334+DICIEMBRE!F334</f>
        <v>0</v>
      </c>
      <c r="G334" s="114">
        <f>+ENERO!G334+FEBRERO!G334+MARZO!G334+ABRIL!G334+MAYO!G334+JUNIO!G334+JULIO!G334+AGOSTO!G334+SEPTIEMBRE!G334+OCTUBRE!G334+NOVIEMBRE!G334+DICIEMBRE!G334</f>
        <v>0</v>
      </c>
      <c r="H334" s="114">
        <f>+ENERO!H334+FEBRERO!H334+MARZO!H334+ABRIL!H334+MAYO!H334+JUNIO!H334+JULIO!H334+AGOSTO!H334+SEPTIEMBRE!H334+OCTUBRE!H334+NOVIEMBRE!H334+DICIEMBRE!H334</f>
        <v>0</v>
      </c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>
        <f>+ENERO!D335+FEBRERO!D335+MARZO!D335+ABRIL!D335+MAYO!D335+JUNIO!D335+JULIO!D335+AGOSTO!D335+SEPTIEMBRE!D335+OCTUBRE!D335+NOVIEMBRE!D335+DICIEMBRE!D335</f>
        <v>0</v>
      </c>
      <c r="E335" s="114">
        <f>+ENERO!E335+FEBRERO!E335+MARZO!E335+ABRIL!E335+MAYO!E335+JUNIO!E335+JULIO!E335+AGOSTO!E335+SEPTIEMBRE!E335+OCTUBRE!E335+NOVIEMBRE!E335+DICIEMBRE!E335</f>
        <v>0</v>
      </c>
      <c r="F335" s="114">
        <f>+ENERO!F335+FEBRERO!F335+MARZO!F335+ABRIL!F335+MAYO!F335+JUNIO!F335+JULIO!F335+AGOSTO!F335+SEPTIEMBRE!F335+OCTUBRE!F335+NOVIEMBRE!F335+DICIEMBRE!F335</f>
        <v>0</v>
      </c>
      <c r="G335" s="114">
        <f>+ENERO!G335+FEBRERO!G335+MARZO!G335+ABRIL!G335+MAYO!G335+JUNIO!G335+JULIO!G335+AGOSTO!G335+SEPTIEMBRE!G335+OCTUBRE!G335+NOVIEMBRE!G335+DICIEMBRE!G335</f>
        <v>0</v>
      </c>
      <c r="H335" s="114">
        <f>+ENERO!H335+FEBRERO!H335+MARZO!H335+ABRIL!H335+MAYO!H335+JUNIO!H335+JULIO!H335+AGOSTO!H335+SEPTIEMBRE!H335+OCTUBRE!H335+NOVIEMBRE!H335+DICIEMBRE!H335</f>
        <v>0</v>
      </c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14">
        <f>+ENERO!D336+FEBRERO!D336+MARZO!D336+ABRIL!D336+MAYO!D336+JUNIO!D336+JULIO!D336+AGOSTO!D336+SEPTIEMBRE!D336+OCTUBRE!D336+NOVIEMBRE!D336+DICIEMBRE!D336</f>
        <v>0</v>
      </c>
      <c r="E336" s="114">
        <f>+ENERO!E336+FEBRERO!E336+MARZO!E336+ABRIL!E336+MAYO!E336+JUNIO!E336+JULIO!E336+AGOSTO!E336+SEPTIEMBRE!E336+OCTUBRE!E336+NOVIEMBRE!E336+DICIEMBRE!E336</f>
        <v>0</v>
      </c>
      <c r="F336" s="114">
        <f>+ENERO!F336+FEBRERO!F336+MARZO!F336+ABRIL!F336+MAYO!F336+JUNIO!F336+JULIO!F336+AGOSTO!F336+SEPTIEMBRE!F336+OCTUBRE!F336+NOVIEMBRE!F336+DICIEMBRE!F336</f>
        <v>0</v>
      </c>
      <c r="G336" s="114">
        <f>+ENERO!G336+FEBRERO!G336+MARZO!G336+ABRIL!G336+MAYO!G336+JUNIO!G336+JULIO!G336+AGOSTO!G336+SEPTIEMBRE!G336+OCTUBRE!G336+NOVIEMBRE!G336+DICIEMBRE!G336</f>
        <v>0</v>
      </c>
      <c r="H336" s="114">
        <f>+ENERO!H336+FEBRERO!H336+MARZO!H336+ABRIL!H336+MAYO!H336+JUNIO!H336+JULIO!H336+AGOSTO!H336+SEPTIEMBRE!H336+OCTUBRE!H336+NOVIEMBRE!H336+DICIEMBRE!H336</f>
        <v>0</v>
      </c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>
        <f>+ENERO!D337+FEBRERO!D337+MARZO!D337+ABRIL!D337+MAYO!D337+JUNIO!D337+JULIO!D337+AGOSTO!D337+SEPTIEMBRE!D337+OCTUBRE!D337+NOVIEMBRE!D337+DICIEMBRE!D337</f>
        <v>0</v>
      </c>
      <c r="E337" s="114">
        <f>+ENERO!E337+FEBRERO!E337+MARZO!E337+ABRIL!E337+MAYO!E337+JUNIO!E337+JULIO!E337+AGOSTO!E337+SEPTIEMBRE!E337+OCTUBRE!E337+NOVIEMBRE!E337+DICIEMBRE!E337</f>
        <v>0</v>
      </c>
      <c r="F337" s="114">
        <f>+ENERO!F337+FEBRERO!F337+MARZO!F337+ABRIL!F337+MAYO!F337+JUNIO!F337+JULIO!F337+AGOSTO!F337+SEPTIEMBRE!F337+OCTUBRE!F337+NOVIEMBRE!F337+DICIEMBRE!F337</f>
        <v>0</v>
      </c>
      <c r="G337" s="114">
        <f>+ENERO!G337+FEBRERO!G337+MARZO!G337+ABRIL!G337+MAYO!G337+JUNIO!G337+JULIO!G337+AGOSTO!G337+SEPTIEMBRE!G337+OCTUBRE!G337+NOVIEMBRE!G337+DICIEMBRE!G337</f>
        <v>0</v>
      </c>
      <c r="H337" s="114">
        <f>+ENERO!H337+FEBRERO!H337+MARZO!H337+ABRIL!H337+MAYO!H337+JUNIO!H337+JULIO!H337+AGOSTO!H337+SEPTIEMBRE!H337+OCTUBRE!H337+NOVIEMBRE!H337+DICIEMBRE!H337</f>
        <v>0</v>
      </c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>
        <f>+ENERO!D338+FEBRERO!D338+MARZO!D338+ABRIL!D338+MAYO!D338+JUNIO!D338+JULIO!D338+AGOSTO!D338+SEPTIEMBRE!D338+OCTUBRE!D338+NOVIEMBRE!D338+DICIEMBRE!D338</f>
        <v>0</v>
      </c>
      <c r="E338" s="114">
        <f>+ENERO!E338+FEBRERO!E338+MARZO!E338+ABRIL!E338+MAYO!E338+JUNIO!E338+JULIO!E338+AGOSTO!E338+SEPTIEMBRE!E338+OCTUBRE!E338+NOVIEMBRE!E338+DICIEMBRE!E338</f>
        <v>0</v>
      </c>
      <c r="F338" s="114">
        <f>+ENERO!F338+FEBRERO!F338+MARZO!F338+ABRIL!F338+MAYO!F338+JUNIO!F338+JULIO!F338+AGOSTO!F338+SEPTIEMBRE!F338+OCTUBRE!F338+NOVIEMBRE!F338+DICIEMBRE!F338</f>
        <v>0</v>
      </c>
      <c r="G338" s="114">
        <f>+ENERO!G338+FEBRERO!G338+MARZO!G338+ABRIL!G338+MAYO!G338+JUNIO!G338+JULIO!G338+AGOSTO!G338+SEPTIEMBRE!G338+OCTUBRE!G338+NOVIEMBRE!G338+DICIEMBRE!G338</f>
        <v>0</v>
      </c>
      <c r="H338" s="114">
        <f>+ENERO!H338+FEBRERO!H338+MARZO!H338+ABRIL!H338+MAYO!H338+JUNIO!H338+JULIO!H338+AGOSTO!H338+SEPTIEMBRE!H338+OCTUBRE!H338+NOVIEMBRE!H338+DICIEMBRE!H338</f>
        <v>0</v>
      </c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>
        <f>+ENERO!D339+FEBRERO!D339+MARZO!D339+ABRIL!D339+MAYO!D339+JUNIO!D339+JULIO!D339+AGOSTO!D339+SEPTIEMBRE!D339+OCTUBRE!D339+NOVIEMBRE!D339+DICIEMBRE!D339</f>
        <v>0</v>
      </c>
      <c r="E339" s="114">
        <f>+ENERO!E339+FEBRERO!E339+MARZO!E339+ABRIL!E339+MAYO!E339+JUNIO!E339+JULIO!E339+AGOSTO!E339+SEPTIEMBRE!E339+OCTUBRE!E339+NOVIEMBRE!E339+DICIEMBRE!E339</f>
        <v>0</v>
      </c>
      <c r="F339" s="114">
        <f>+ENERO!F339+FEBRERO!F339+MARZO!F339+ABRIL!F339+MAYO!F339+JUNIO!F339+JULIO!F339+AGOSTO!F339+SEPTIEMBRE!F339+OCTUBRE!F339+NOVIEMBRE!F339+DICIEMBRE!F339</f>
        <v>0</v>
      </c>
      <c r="G339" s="114">
        <f>+ENERO!G339+FEBRERO!G339+MARZO!G339+ABRIL!G339+MAYO!G339+JUNIO!G339+JULIO!G339+AGOSTO!G339+SEPTIEMBRE!G339+OCTUBRE!G339+NOVIEMBRE!G339+DICIEMBRE!G339</f>
        <v>0</v>
      </c>
      <c r="H339" s="114">
        <f>+ENERO!H339+FEBRERO!H339+MARZO!H339+ABRIL!H339+MAYO!H339+JUNIO!H339+JULIO!H339+AGOSTO!H339+SEPTIEMBRE!H339+OCTUBRE!H339+NOVIEMBRE!H339+DICIEMBRE!H339</f>
        <v>0</v>
      </c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14">
        <f>+ENERO!D340+FEBRERO!D340+MARZO!D340+ABRIL!D340+MAYO!D340+JUNIO!D340+JULIO!D340+AGOSTO!D340+SEPTIEMBRE!D340+OCTUBRE!D340+NOVIEMBRE!D340+DICIEMBRE!D340</f>
        <v>0</v>
      </c>
      <c r="E340" s="114">
        <f>+ENERO!E340+FEBRERO!E340+MARZO!E340+ABRIL!E340+MAYO!E340+JUNIO!E340+JULIO!E340+AGOSTO!E340+SEPTIEMBRE!E340+OCTUBRE!E340+NOVIEMBRE!E340+DICIEMBRE!E340</f>
        <v>0</v>
      </c>
      <c r="F340" s="114">
        <f>+ENERO!F340+FEBRERO!F340+MARZO!F340+ABRIL!F340+MAYO!F340+JUNIO!F340+JULIO!F340+AGOSTO!F340+SEPTIEMBRE!F340+OCTUBRE!F340+NOVIEMBRE!F340+DICIEMBRE!F340</f>
        <v>0</v>
      </c>
      <c r="G340" s="114">
        <f>+ENERO!G340+FEBRERO!G340+MARZO!G340+ABRIL!G340+MAYO!G340+JUNIO!G340+JULIO!G340+AGOSTO!G340+SEPTIEMBRE!G340+OCTUBRE!G340+NOVIEMBRE!G340+DICIEMBRE!G340</f>
        <v>0</v>
      </c>
      <c r="H340" s="114">
        <f>+ENERO!H340+FEBRERO!H340+MARZO!H340+ABRIL!H340+MAYO!H340+JUNIO!H340+JULIO!H340+AGOSTO!H340+SEPTIEMBRE!H340+OCTUBRE!H340+NOVIEMBRE!H340+DICIEMBRE!H340</f>
        <v>0</v>
      </c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62495</v>
      </c>
      <c r="D341" s="109">
        <f>+SUM(D342:D457)</f>
        <v>40198</v>
      </c>
      <c r="E341" s="141">
        <f>+SUM(E342:E457)</f>
        <v>19458</v>
      </c>
      <c r="F341" s="147">
        <f>+SUM(F342:F457)</f>
        <v>2839</v>
      </c>
      <c r="G341" s="108">
        <f>+SUM(G342:G457)</f>
        <v>0</v>
      </c>
      <c r="H341" s="108">
        <f>+SUM(H342:H457)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25622</v>
      </c>
      <c r="D342" s="114">
        <f>+ENERO!D342+FEBRERO!D342+MARZO!D342+ABRIL!D342+MAYO!D342+JUNIO!D342+JULIO!D342+AGOSTO!D342+SEPTIEMBRE!D342+OCTUBRE!D342+NOVIEMBRE!D342+DICIEMBRE!D342</f>
        <v>13186</v>
      </c>
      <c r="E342" s="114">
        <f>+ENERO!E342+FEBRERO!E342+MARZO!E342+ABRIL!E342+MAYO!E342+JUNIO!E342+JULIO!E342+AGOSTO!E342+SEPTIEMBRE!E342+OCTUBRE!E342+NOVIEMBRE!E342+DICIEMBRE!E342</f>
        <v>12436</v>
      </c>
      <c r="F342" s="114">
        <f>+ENERO!F342+FEBRERO!F342+MARZO!F342+ABRIL!F342+MAYO!F342+JUNIO!F342+JULIO!F342+AGOSTO!F342+SEPTIEMBRE!F342+OCTUBRE!F342+NOVIEMBRE!F342+DICIEMBRE!F342</f>
        <v>0</v>
      </c>
      <c r="G342" s="114">
        <f>+ENERO!G342+FEBRERO!G342+MARZO!G342+ABRIL!G342+MAYO!G342+JUNIO!G342+JULIO!G342+AGOSTO!G342+SEPTIEMBRE!G342+OCTUBRE!G342+NOVIEMBRE!G342+DICIEMBRE!G342</f>
        <v>0</v>
      </c>
      <c r="H342" s="114">
        <f>+ENERO!H342+FEBRERO!H342+MARZO!H342+ABRIL!H342+MAYO!H342+JUNIO!H342+JULIO!H342+AGOSTO!H342+SEPTIEMBRE!H342+OCTUBRE!H342+NOVIEMBRE!H342+DICIEMBRE!H342</f>
        <v>0</v>
      </c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3473</v>
      </c>
      <c r="D343" s="114">
        <f>+ENERO!D343+FEBRERO!D343+MARZO!D343+ABRIL!D343+MAYO!D343+JUNIO!D343+JULIO!D343+AGOSTO!D343+SEPTIEMBRE!D343+OCTUBRE!D343+NOVIEMBRE!D343+DICIEMBRE!D343</f>
        <v>1853</v>
      </c>
      <c r="E343" s="114">
        <f>+ENERO!E343+FEBRERO!E343+MARZO!E343+ABRIL!E343+MAYO!E343+JUNIO!E343+JULIO!E343+AGOSTO!E343+SEPTIEMBRE!E343+OCTUBRE!E343+NOVIEMBRE!E343+DICIEMBRE!E343</f>
        <v>1618</v>
      </c>
      <c r="F343" s="114">
        <f>+ENERO!F343+FEBRERO!F343+MARZO!F343+ABRIL!F343+MAYO!F343+JUNIO!F343+JULIO!F343+AGOSTO!F343+SEPTIEMBRE!F343+OCTUBRE!F343+NOVIEMBRE!F343+DICIEMBRE!F343</f>
        <v>2</v>
      </c>
      <c r="G343" s="114">
        <f>+ENERO!G343+FEBRERO!G343+MARZO!G343+ABRIL!G343+MAYO!G343+JUNIO!G343+JULIO!G343+AGOSTO!G343+SEPTIEMBRE!G343+OCTUBRE!G343+NOVIEMBRE!G343+DICIEMBRE!G343</f>
        <v>0</v>
      </c>
      <c r="H343" s="114">
        <f>+ENERO!H343+FEBRERO!H343+MARZO!H343+ABRIL!H343+MAYO!H343+JUNIO!H343+JULIO!H343+AGOSTO!H343+SEPTIEMBRE!H343+OCTUBRE!H343+NOVIEMBRE!H343+DICIEMBRE!H343</f>
        <v>0</v>
      </c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74" t="s">
        <v>620</v>
      </c>
      <c r="C344" s="113">
        <f t="shared" si="5"/>
        <v>475</v>
      </c>
      <c r="D344" s="114">
        <f>+ENERO!D344+FEBRERO!D344+MARZO!D344+ABRIL!D344+MAYO!D344+JUNIO!D344+JULIO!D344+AGOSTO!D344+SEPTIEMBRE!D344+OCTUBRE!D344+NOVIEMBRE!D344+DICIEMBRE!D344</f>
        <v>0</v>
      </c>
      <c r="E344" s="114">
        <f>+ENERO!E344+FEBRERO!E344+MARZO!E344+ABRIL!E344+MAYO!E344+JUNIO!E344+JULIO!E344+AGOSTO!E344+SEPTIEMBRE!E344+OCTUBRE!E344+NOVIEMBRE!E344+DICIEMBRE!E344</f>
        <v>475</v>
      </c>
      <c r="F344" s="114">
        <f>+ENERO!F344+FEBRERO!F344+MARZO!F344+ABRIL!F344+MAYO!F344+JUNIO!F344+JULIO!F344+AGOSTO!F344+SEPTIEMBRE!F344+OCTUBRE!F344+NOVIEMBRE!F344+DICIEMBRE!F344</f>
        <v>0</v>
      </c>
      <c r="G344" s="114">
        <f>+ENERO!G344+FEBRERO!G344+MARZO!G344+ABRIL!G344+MAYO!G344+JUNIO!G344+JULIO!G344+AGOSTO!G344+SEPTIEMBRE!G344+OCTUBRE!G344+NOVIEMBRE!G344+DICIEMBRE!G344</f>
        <v>0</v>
      </c>
      <c r="H344" s="114">
        <f>+ENERO!H344+FEBRERO!H344+MARZO!H344+ABRIL!H344+MAYO!H344+JUNIO!H344+JULIO!H344+AGOSTO!H344+SEPTIEMBRE!H344+OCTUBRE!H344+NOVIEMBRE!H344+DICIEMBRE!H344</f>
        <v>0</v>
      </c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46" t="s">
        <v>622</v>
      </c>
      <c r="C345" s="113">
        <f t="shared" si="5"/>
        <v>3</v>
      </c>
      <c r="D345" s="114">
        <f>+ENERO!D345+FEBRERO!D345+MARZO!D345+ABRIL!D345+MAYO!D345+JUNIO!D345+JULIO!D345+AGOSTO!D345+SEPTIEMBRE!D345+OCTUBRE!D345+NOVIEMBRE!D345+DICIEMBRE!D345</f>
        <v>0</v>
      </c>
      <c r="E345" s="114">
        <f>+ENERO!E345+FEBRERO!E345+MARZO!E345+ABRIL!E345+MAYO!E345+JUNIO!E345+JULIO!E345+AGOSTO!E345+SEPTIEMBRE!E345+OCTUBRE!E345+NOVIEMBRE!E345+DICIEMBRE!E345</f>
        <v>3</v>
      </c>
      <c r="F345" s="114">
        <f>+ENERO!F345+FEBRERO!F345+MARZO!F345+ABRIL!F345+MAYO!F345+JUNIO!F345+JULIO!F345+AGOSTO!F345+SEPTIEMBRE!F345+OCTUBRE!F345+NOVIEMBRE!F345+DICIEMBRE!F345</f>
        <v>0</v>
      </c>
      <c r="G345" s="114">
        <f>+ENERO!G345+FEBRERO!G345+MARZO!G345+ABRIL!G345+MAYO!G345+JUNIO!G345+JULIO!G345+AGOSTO!G345+SEPTIEMBRE!G345+OCTUBRE!G345+NOVIEMBRE!G345+DICIEMBRE!G345</f>
        <v>0</v>
      </c>
      <c r="H345" s="114">
        <f>+ENERO!H345+FEBRERO!H345+MARZO!H345+ABRIL!H345+MAYO!H345+JUNIO!H345+JULIO!H345+AGOSTO!H345+SEPTIEMBRE!H345+OCTUBRE!H345+NOVIEMBRE!H345+DICIEMBRE!H345</f>
        <v>0</v>
      </c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>
        <f>+ENERO!D346+FEBRERO!D346+MARZO!D346+ABRIL!D346+MAYO!D346+JUNIO!D346+JULIO!D346+AGOSTO!D346+SEPTIEMBRE!D346+OCTUBRE!D346+NOVIEMBRE!D346+DICIEMBRE!D346</f>
        <v>0</v>
      </c>
      <c r="E346" s="114">
        <f>+ENERO!E346+FEBRERO!E346+MARZO!E346+ABRIL!E346+MAYO!E346+JUNIO!E346+JULIO!E346+AGOSTO!E346+SEPTIEMBRE!E346+OCTUBRE!E346+NOVIEMBRE!E346+DICIEMBRE!E346</f>
        <v>0</v>
      </c>
      <c r="F346" s="114">
        <f>+ENERO!F346+FEBRERO!F346+MARZO!F346+ABRIL!F346+MAYO!F346+JUNIO!F346+JULIO!F346+AGOSTO!F346+SEPTIEMBRE!F346+OCTUBRE!F346+NOVIEMBRE!F346+DICIEMBRE!F346</f>
        <v>0</v>
      </c>
      <c r="G346" s="114">
        <f>+ENERO!G346+FEBRERO!G346+MARZO!G346+ABRIL!G346+MAYO!G346+JUNIO!G346+JULIO!G346+AGOSTO!G346+SEPTIEMBRE!G346+OCTUBRE!G346+NOVIEMBRE!G346+DICIEMBRE!G346</f>
        <v>0</v>
      </c>
      <c r="H346" s="114">
        <f>+ENERO!H346+FEBRERO!H346+MARZO!H346+ABRIL!H346+MAYO!H346+JUNIO!H346+JULIO!H346+AGOSTO!H346+SEPTIEMBRE!H346+OCTUBRE!H346+NOVIEMBRE!H346+DICIEMBRE!H346</f>
        <v>0</v>
      </c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>
        <f>+ENERO!D347+FEBRERO!D347+MARZO!D347+ABRIL!D347+MAYO!D347+JUNIO!D347+JULIO!D347+AGOSTO!D347+SEPTIEMBRE!D347+OCTUBRE!D347+NOVIEMBRE!D347+DICIEMBRE!D347</f>
        <v>0</v>
      </c>
      <c r="E347" s="114">
        <f>+ENERO!E347+FEBRERO!E347+MARZO!E347+ABRIL!E347+MAYO!E347+JUNIO!E347+JULIO!E347+AGOSTO!E347+SEPTIEMBRE!E347+OCTUBRE!E347+NOVIEMBRE!E347+DICIEMBRE!E347</f>
        <v>0</v>
      </c>
      <c r="F347" s="114">
        <f>+ENERO!F347+FEBRERO!F347+MARZO!F347+ABRIL!F347+MAYO!F347+JUNIO!F347+JULIO!F347+AGOSTO!F347+SEPTIEMBRE!F347+OCTUBRE!F347+NOVIEMBRE!F347+DICIEMBRE!F347</f>
        <v>0</v>
      </c>
      <c r="G347" s="114">
        <f>+ENERO!G347+FEBRERO!G347+MARZO!G347+ABRIL!G347+MAYO!G347+JUNIO!G347+JULIO!G347+AGOSTO!G347+SEPTIEMBRE!G347+OCTUBRE!G347+NOVIEMBRE!G347+DICIEMBRE!G347</f>
        <v>0</v>
      </c>
      <c r="H347" s="114">
        <f>+ENERO!H347+FEBRERO!H347+MARZO!H347+ABRIL!H347+MAYO!H347+JUNIO!H347+JULIO!H347+AGOSTO!H347+SEPTIEMBRE!H347+OCTUBRE!H347+NOVIEMBRE!H347+DICIEMBRE!H347</f>
        <v>0</v>
      </c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>
        <f>+ENERO!D348+FEBRERO!D348+MARZO!D348+ABRIL!D348+MAYO!D348+JUNIO!D348+JULIO!D348+AGOSTO!D348+SEPTIEMBRE!D348+OCTUBRE!D348+NOVIEMBRE!D348+DICIEMBRE!D348</f>
        <v>0</v>
      </c>
      <c r="E348" s="114">
        <f>+ENERO!E348+FEBRERO!E348+MARZO!E348+ABRIL!E348+MAYO!E348+JUNIO!E348+JULIO!E348+AGOSTO!E348+SEPTIEMBRE!E348+OCTUBRE!E348+NOVIEMBRE!E348+DICIEMBRE!E348</f>
        <v>0</v>
      </c>
      <c r="F348" s="114">
        <f>+ENERO!F348+FEBRERO!F348+MARZO!F348+ABRIL!F348+MAYO!F348+JUNIO!F348+JULIO!F348+AGOSTO!F348+SEPTIEMBRE!F348+OCTUBRE!F348+NOVIEMBRE!F348+DICIEMBRE!F348</f>
        <v>0</v>
      </c>
      <c r="G348" s="114">
        <f>+ENERO!G348+FEBRERO!G348+MARZO!G348+ABRIL!G348+MAYO!G348+JUNIO!G348+JULIO!G348+AGOSTO!G348+SEPTIEMBRE!G348+OCTUBRE!G348+NOVIEMBRE!G348+DICIEMBRE!G348</f>
        <v>0</v>
      </c>
      <c r="H348" s="114">
        <f>+ENERO!H348+FEBRERO!H348+MARZO!H348+ABRIL!H348+MAYO!H348+JUNIO!H348+JULIO!H348+AGOSTO!H348+SEPTIEMBRE!H348+OCTUBRE!H348+NOVIEMBRE!H348+DICIEMBRE!H348</f>
        <v>0</v>
      </c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>
        <f>+ENERO!D349+FEBRERO!D349+MARZO!D349+ABRIL!D349+MAYO!D349+JUNIO!D349+JULIO!D349+AGOSTO!D349+SEPTIEMBRE!D349+OCTUBRE!D349+NOVIEMBRE!D349+DICIEMBRE!D349</f>
        <v>0</v>
      </c>
      <c r="E349" s="114">
        <f>+ENERO!E349+FEBRERO!E349+MARZO!E349+ABRIL!E349+MAYO!E349+JUNIO!E349+JULIO!E349+AGOSTO!E349+SEPTIEMBRE!E349+OCTUBRE!E349+NOVIEMBRE!E349+DICIEMBRE!E349</f>
        <v>0</v>
      </c>
      <c r="F349" s="114">
        <f>+ENERO!F349+FEBRERO!F349+MARZO!F349+ABRIL!F349+MAYO!F349+JUNIO!F349+JULIO!F349+AGOSTO!F349+SEPTIEMBRE!F349+OCTUBRE!F349+NOVIEMBRE!F349+DICIEMBRE!F349</f>
        <v>0</v>
      </c>
      <c r="G349" s="114">
        <f>+ENERO!G349+FEBRERO!G349+MARZO!G349+ABRIL!G349+MAYO!G349+JUNIO!G349+JULIO!G349+AGOSTO!G349+SEPTIEMBRE!G349+OCTUBRE!G349+NOVIEMBRE!G349+DICIEMBRE!G349</f>
        <v>0</v>
      </c>
      <c r="H349" s="114">
        <f>+ENERO!H349+FEBRERO!H349+MARZO!H349+ABRIL!H349+MAYO!H349+JUNIO!H349+JULIO!H349+AGOSTO!H349+SEPTIEMBRE!H349+OCTUBRE!H349+NOVIEMBRE!H349+DICIEMBRE!H349</f>
        <v>0</v>
      </c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4">
        <f>+ENERO!D350+FEBRERO!D350+MARZO!D350+ABRIL!D350+MAYO!D350+JUNIO!D350+JULIO!D350+AGOSTO!D350+SEPTIEMBRE!D350+OCTUBRE!D350+NOVIEMBRE!D350+DICIEMBRE!D350</f>
        <v>0</v>
      </c>
      <c r="E350" s="114">
        <f>+ENERO!E350+FEBRERO!E350+MARZO!E350+ABRIL!E350+MAYO!E350+JUNIO!E350+JULIO!E350+AGOSTO!E350+SEPTIEMBRE!E350+OCTUBRE!E350+NOVIEMBRE!E350+DICIEMBRE!E350</f>
        <v>0</v>
      </c>
      <c r="F350" s="114">
        <f>+ENERO!F350+FEBRERO!F350+MARZO!F350+ABRIL!F350+MAYO!F350+JUNIO!F350+JULIO!F350+AGOSTO!F350+SEPTIEMBRE!F350+OCTUBRE!F350+NOVIEMBRE!F350+DICIEMBRE!F350</f>
        <v>0</v>
      </c>
      <c r="G350" s="114">
        <f>+ENERO!G350+FEBRERO!G350+MARZO!G350+ABRIL!G350+MAYO!G350+JUNIO!G350+JULIO!G350+AGOSTO!G350+SEPTIEMBRE!G350+OCTUBRE!G350+NOVIEMBRE!G350+DICIEMBRE!G350</f>
        <v>0</v>
      </c>
      <c r="H350" s="114">
        <f>+ENERO!H350+FEBRERO!H350+MARZO!H350+ABRIL!H350+MAYO!H350+JUNIO!H350+JULIO!H350+AGOSTO!H350+SEPTIEMBRE!H350+OCTUBRE!H350+NOVIEMBRE!H350+DICIEMBRE!H350</f>
        <v>0</v>
      </c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4">
        <f>+ENERO!D351+FEBRERO!D351+MARZO!D351+ABRIL!D351+MAYO!D351+JUNIO!D351+JULIO!D351+AGOSTO!D351+SEPTIEMBRE!D351+OCTUBRE!D351+NOVIEMBRE!D351+DICIEMBRE!D351</f>
        <v>0</v>
      </c>
      <c r="E351" s="114">
        <f>+ENERO!E351+FEBRERO!E351+MARZO!E351+ABRIL!E351+MAYO!E351+JUNIO!E351+JULIO!E351+AGOSTO!E351+SEPTIEMBRE!E351+OCTUBRE!E351+NOVIEMBRE!E351+DICIEMBRE!E351</f>
        <v>0</v>
      </c>
      <c r="F351" s="114">
        <f>+ENERO!F351+FEBRERO!F351+MARZO!F351+ABRIL!F351+MAYO!F351+JUNIO!F351+JULIO!F351+AGOSTO!F351+SEPTIEMBRE!F351+OCTUBRE!F351+NOVIEMBRE!F351+DICIEMBRE!F351</f>
        <v>0</v>
      </c>
      <c r="G351" s="114">
        <f>+ENERO!G351+FEBRERO!G351+MARZO!G351+ABRIL!G351+MAYO!G351+JUNIO!G351+JULIO!G351+AGOSTO!G351+SEPTIEMBRE!G351+OCTUBRE!G351+NOVIEMBRE!G351+DICIEMBRE!G351</f>
        <v>0</v>
      </c>
      <c r="H351" s="114">
        <f>+ENERO!H351+FEBRERO!H351+MARZO!H351+ABRIL!H351+MAYO!H351+JUNIO!H351+JULIO!H351+AGOSTO!H351+SEPTIEMBRE!H351+OCTUBRE!H351+NOVIEMBRE!H351+DICIEMBRE!H351</f>
        <v>0</v>
      </c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>
        <f>+ENERO!D352+FEBRERO!D352+MARZO!D352+ABRIL!D352+MAYO!D352+JUNIO!D352+JULIO!D352+AGOSTO!D352+SEPTIEMBRE!D352+OCTUBRE!D352+NOVIEMBRE!D352+DICIEMBRE!D352</f>
        <v>0</v>
      </c>
      <c r="E352" s="114">
        <f>+ENERO!E352+FEBRERO!E352+MARZO!E352+ABRIL!E352+MAYO!E352+JUNIO!E352+JULIO!E352+AGOSTO!E352+SEPTIEMBRE!E352+OCTUBRE!E352+NOVIEMBRE!E352+DICIEMBRE!E352</f>
        <v>0</v>
      </c>
      <c r="F352" s="114">
        <f>+ENERO!F352+FEBRERO!F352+MARZO!F352+ABRIL!F352+MAYO!F352+JUNIO!F352+JULIO!F352+AGOSTO!F352+SEPTIEMBRE!F352+OCTUBRE!F352+NOVIEMBRE!F352+DICIEMBRE!F352</f>
        <v>0</v>
      </c>
      <c r="G352" s="114">
        <f>+ENERO!G352+FEBRERO!G352+MARZO!G352+ABRIL!G352+MAYO!G352+JUNIO!G352+JULIO!G352+AGOSTO!G352+SEPTIEMBRE!G352+OCTUBRE!G352+NOVIEMBRE!G352+DICIEMBRE!G352</f>
        <v>0</v>
      </c>
      <c r="H352" s="114">
        <f>+ENERO!H352+FEBRERO!H352+MARZO!H352+ABRIL!H352+MAYO!H352+JUNIO!H352+JULIO!H352+AGOSTO!H352+SEPTIEMBRE!H352+OCTUBRE!H352+NOVIEMBRE!H352+DICIEMBRE!H352</f>
        <v>0</v>
      </c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>
        <f>+ENERO!D353+FEBRERO!D353+MARZO!D353+ABRIL!D353+MAYO!D353+JUNIO!D353+JULIO!D353+AGOSTO!D353+SEPTIEMBRE!D353+OCTUBRE!D353+NOVIEMBRE!D353+DICIEMBRE!D353</f>
        <v>0</v>
      </c>
      <c r="E353" s="114">
        <f>+ENERO!E353+FEBRERO!E353+MARZO!E353+ABRIL!E353+MAYO!E353+JUNIO!E353+JULIO!E353+AGOSTO!E353+SEPTIEMBRE!E353+OCTUBRE!E353+NOVIEMBRE!E353+DICIEMBRE!E353</f>
        <v>0</v>
      </c>
      <c r="F353" s="114">
        <f>+ENERO!F353+FEBRERO!F353+MARZO!F353+ABRIL!F353+MAYO!F353+JUNIO!F353+JULIO!F353+AGOSTO!F353+SEPTIEMBRE!F353+OCTUBRE!F353+NOVIEMBRE!F353+DICIEMBRE!F353</f>
        <v>0</v>
      </c>
      <c r="G353" s="114">
        <f>+ENERO!G353+FEBRERO!G353+MARZO!G353+ABRIL!G353+MAYO!G353+JUNIO!G353+JULIO!G353+AGOSTO!G353+SEPTIEMBRE!G353+OCTUBRE!G353+NOVIEMBRE!G353+DICIEMBRE!G353</f>
        <v>0</v>
      </c>
      <c r="H353" s="114">
        <f>+ENERO!H353+FEBRERO!H353+MARZO!H353+ABRIL!H353+MAYO!H353+JUNIO!H353+JULIO!H353+AGOSTO!H353+SEPTIEMBRE!H353+OCTUBRE!H353+NOVIEMBRE!H353+DICIEMBRE!H353</f>
        <v>0</v>
      </c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>
        <f>+ENERO!D354+FEBRERO!D354+MARZO!D354+ABRIL!D354+MAYO!D354+JUNIO!D354+JULIO!D354+AGOSTO!D354+SEPTIEMBRE!D354+OCTUBRE!D354+NOVIEMBRE!D354+DICIEMBRE!D354</f>
        <v>0</v>
      </c>
      <c r="E354" s="114">
        <f>+ENERO!E354+FEBRERO!E354+MARZO!E354+ABRIL!E354+MAYO!E354+JUNIO!E354+JULIO!E354+AGOSTO!E354+SEPTIEMBRE!E354+OCTUBRE!E354+NOVIEMBRE!E354+DICIEMBRE!E354</f>
        <v>0</v>
      </c>
      <c r="F354" s="114">
        <f>+ENERO!F354+FEBRERO!F354+MARZO!F354+ABRIL!F354+MAYO!F354+JUNIO!F354+JULIO!F354+AGOSTO!F354+SEPTIEMBRE!F354+OCTUBRE!F354+NOVIEMBRE!F354+DICIEMBRE!F354</f>
        <v>0</v>
      </c>
      <c r="G354" s="114">
        <f>+ENERO!G354+FEBRERO!G354+MARZO!G354+ABRIL!G354+MAYO!G354+JUNIO!G354+JULIO!G354+AGOSTO!G354+SEPTIEMBRE!G354+OCTUBRE!G354+NOVIEMBRE!G354+DICIEMBRE!G354</f>
        <v>0</v>
      </c>
      <c r="H354" s="114">
        <f>+ENERO!H354+FEBRERO!H354+MARZO!H354+ABRIL!H354+MAYO!H354+JUNIO!H354+JULIO!H354+AGOSTO!H354+SEPTIEMBRE!H354+OCTUBRE!H354+NOVIEMBRE!H354+DICIEMBRE!H354</f>
        <v>0</v>
      </c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>
        <f>+ENERO!D355+FEBRERO!D355+MARZO!D355+ABRIL!D355+MAYO!D355+JUNIO!D355+JULIO!D355+AGOSTO!D355+SEPTIEMBRE!D355+OCTUBRE!D355+NOVIEMBRE!D355+DICIEMBRE!D355</f>
        <v>0</v>
      </c>
      <c r="E355" s="114">
        <f>+ENERO!E355+FEBRERO!E355+MARZO!E355+ABRIL!E355+MAYO!E355+JUNIO!E355+JULIO!E355+AGOSTO!E355+SEPTIEMBRE!E355+OCTUBRE!E355+NOVIEMBRE!E355+DICIEMBRE!E355</f>
        <v>0</v>
      </c>
      <c r="F355" s="114">
        <f>+ENERO!F355+FEBRERO!F355+MARZO!F355+ABRIL!F355+MAYO!F355+JUNIO!F355+JULIO!F355+AGOSTO!F355+SEPTIEMBRE!F355+OCTUBRE!F355+NOVIEMBRE!F355+DICIEMBRE!F355</f>
        <v>0</v>
      </c>
      <c r="G355" s="114">
        <f>+ENERO!G355+FEBRERO!G355+MARZO!G355+ABRIL!G355+MAYO!G355+JUNIO!G355+JULIO!G355+AGOSTO!G355+SEPTIEMBRE!G355+OCTUBRE!G355+NOVIEMBRE!G355+DICIEMBRE!G355</f>
        <v>0</v>
      </c>
      <c r="H355" s="114">
        <f>+ENERO!H355+FEBRERO!H355+MARZO!H355+ABRIL!H355+MAYO!H355+JUNIO!H355+JULIO!H355+AGOSTO!H355+SEPTIEMBRE!H355+OCTUBRE!H355+NOVIEMBRE!H355+DICIEMBRE!H355</f>
        <v>0</v>
      </c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>
        <f>+ENERO!D356+FEBRERO!D356+MARZO!D356+ABRIL!D356+MAYO!D356+JUNIO!D356+JULIO!D356+AGOSTO!D356+SEPTIEMBRE!D356+OCTUBRE!D356+NOVIEMBRE!D356+DICIEMBRE!D356</f>
        <v>0</v>
      </c>
      <c r="E356" s="114">
        <f>+ENERO!E356+FEBRERO!E356+MARZO!E356+ABRIL!E356+MAYO!E356+JUNIO!E356+JULIO!E356+AGOSTO!E356+SEPTIEMBRE!E356+OCTUBRE!E356+NOVIEMBRE!E356+DICIEMBRE!E356</f>
        <v>0</v>
      </c>
      <c r="F356" s="114">
        <f>+ENERO!F356+FEBRERO!F356+MARZO!F356+ABRIL!F356+MAYO!F356+JUNIO!F356+JULIO!F356+AGOSTO!F356+SEPTIEMBRE!F356+OCTUBRE!F356+NOVIEMBRE!F356+DICIEMBRE!F356</f>
        <v>0</v>
      </c>
      <c r="G356" s="114">
        <f>+ENERO!G356+FEBRERO!G356+MARZO!G356+ABRIL!G356+MAYO!G356+JUNIO!G356+JULIO!G356+AGOSTO!G356+SEPTIEMBRE!G356+OCTUBRE!G356+NOVIEMBRE!G356+DICIEMBRE!G356</f>
        <v>0</v>
      </c>
      <c r="H356" s="114">
        <f>+ENERO!H356+FEBRERO!H356+MARZO!H356+ABRIL!H356+MAYO!H356+JUNIO!H356+JULIO!H356+AGOSTO!H356+SEPTIEMBRE!H356+OCTUBRE!H356+NOVIEMBRE!H356+DICIEMBRE!H356</f>
        <v>0</v>
      </c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>
        <f>+ENERO!D357+FEBRERO!D357+MARZO!D357+ABRIL!D357+MAYO!D357+JUNIO!D357+JULIO!D357+AGOSTO!D357+SEPTIEMBRE!D357+OCTUBRE!D357+NOVIEMBRE!D357+DICIEMBRE!D357</f>
        <v>0</v>
      </c>
      <c r="E357" s="114">
        <f>+ENERO!E357+FEBRERO!E357+MARZO!E357+ABRIL!E357+MAYO!E357+JUNIO!E357+JULIO!E357+AGOSTO!E357+SEPTIEMBRE!E357+OCTUBRE!E357+NOVIEMBRE!E357+DICIEMBRE!E357</f>
        <v>0</v>
      </c>
      <c r="F357" s="114">
        <f>+ENERO!F357+FEBRERO!F357+MARZO!F357+ABRIL!F357+MAYO!F357+JUNIO!F357+JULIO!F357+AGOSTO!F357+SEPTIEMBRE!F357+OCTUBRE!F357+NOVIEMBRE!F357+DICIEMBRE!F357</f>
        <v>0</v>
      </c>
      <c r="G357" s="114">
        <f>+ENERO!G357+FEBRERO!G357+MARZO!G357+ABRIL!G357+MAYO!G357+JUNIO!G357+JULIO!G357+AGOSTO!G357+SEPTIEMBRE!G357+OCTUBRE!G357+NOVIEMBRE!G357+DICIEMBRE!G357</f>
        <v>0</v>
      </c>
      <c r="H357" s="114">
        <f>+ENERO!H357+FEBRERO!H357+MARZO!H357+ABRIL!H357+MAYO!H357+JUNIO!H357+JULIO!H357+AGOSTO!H357+SEPTIEMBRE!H357+OCTUBRE!H357+NOVIEMBRE!H357+DICIEMBRE!H357</f>
        <v>0</v>
      </c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>
        <f>+ENERO!D358+FEBRERO!D358+MARZO!D358+ABRIL!D358+MAYO!D358+JUNIO!D358+JULIO!D358+AGOSTO!D358+SEPTIEMBRE!D358+OCTUBRE!D358+NOVIEMBRE!D358+DICIEMBRE!D358</f>
        <v>0</v>
      </c>
      <c r="E358" s="114">
        <f>+ENERO!E358+FEBRERO!E358+MARZO!E358+ABRIL!E358+MAYO!E358+JUNIO!E358+JULIO!E358+AGOSTO!E358+SEPTIEMBRE!E358+OCTUBRE!E358+NOVIEMBRE!E358+DICIEMBRE!E358</f>
        <v>0</v>
      </c>
      <c r="F358" s="114">
        <f>+ENERO!F358+FEBRERO!F358+MARZO!F358+ABRIL!F358+MAYO!F358+JUNIO!F358+JULIO!F358+AGOSTO!F358+SEPTIEMBRE!F358+OCTUBRE!F358+NOVIEMBRE!F358+DICIEMBRE!F358</f>
        <v>0</v>
      </c>
      <c r="G358" s="114">
        <f>+ENERO!G358+FEBRERO!G358+MARZO!G358+ABRIL!G358+MAYO!G358+JUNIO!G358+JULIO!G358+AGOSTO!G358+SEPTIEMBRE!G358+OCTUBRE!G358+NOVIEMBRE!G358+DICIEMBRE!G358</f>
        <v>0</v>
      </c>
      <c r="H358" s="114">
        <f>+ENERO!H358+FEBRERO!H358+MARZO!H358+ABRIL!H358+MAYO!H358+JUNIO!H358+JULIO!H358+AGOSTO!H358+SEPTIEMBRE!H358+OCTUBRE!H358+NOVIEMBRE!H358+DICIEMBRE!H358</f>
        <v>0</v>
      </c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>
        <f>+ENERO!D359+FEBRERO!D359+MARZO!D359+ABRIL!D359+MAYO!D359+JUNIO!D359+JULIO!D359+AGOSTO!D359+SEPTIEMBRE!D359+OCTUBRE!D359+NOVIEMBRE!D359+DICIEMBRE!D359</f>
        <v>0</v>
      </c>
      <c r="E359" s="114">
        <f>+ENERO!E359+FEBRERO!E359+MARZO!E359+ABRIL!E359+MAYO!E359+JUNIO!E359+JULIO!E359+AGOSTO!E359+SEPTIEMBRE!E359+OCTUBRE!E359+NOVIEMBRE!E359+DICIEMBRE!E359</f>
        <v>0</v>
      </c>
      <c r="F359" s="114">
        <f>+ENERO!F359+FEBRERO!F359+MARZO!F359+ABRIL!F359+MAYO!F359+JUNIO!F359+JULIO!F359+AGOSTO!F359+SEPTIEMBRE!F359+OCTUBRE!F359+NOVIEMBRE!F359+DICIEMBRE!F359</f>
        <v>0</v>
      </c>
      <c r="G359" s="114">
        <f>+ENERO!G359+FEBRERO!G359+MARZO!G359+ABRIL!G359+MAYO!G359+JUNIO!G359+JULIO!G359+AGOSTO!G359+SEPTIEMBRE!G359+OCTUBRE!G359+NOVIEMBRE!G359+DICIEMBRE!G359</f>
        <v>0</v>
      </c>
      <c r="H359" s="114">
        <f>+ENERO!H359+FEBRERO!H359+MARZO!H359+ABRIL!H359+MAYO!H359+JUNIO!H359+JULIO!H359+AGOSTO!H359+SEPTIEMBRE!H359+OCTUBRE!H359+NOVIEMBRE!H359+DICIEMBRE!H359</f>
        <v>0</v>
      </c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>
        <f>+ENERO!D360+FEBRERO!D360+MARZO!D360+ABRIL!D360+MAYO!D360+JUNIO!D360+JULIO!D360+AGOSTO!D360+SEPTIEMBRE!D360+OCTUBRE!D360+NOVIEMBRE!D360+DICIEMBRE!D360</f>
        <v>0</v>
      </c>
      <c r="E360" s="114">
        <f>+ENERO!E360+FEBRERO!E360+MARZO!E360+ABRIL!E360+MAYO!E360+JUNIO!E360+JULIO!E360+AGOSTO!E360+SEPTIEMBRE!E360+OCTUBRE!E360+NOVIEMBRE!E360+DICIEMBRE!E360</f>
        <v>0</v>
      </c>
      <c r="F360" s="114">
        <f>+ENERO!F360+FEBRERO!F360+MARZO!F360+ABRIL!F360+MAYO!F360+JUNIO!F360+JULIO!F360+AGOSTO!F360+SEPTIEMBRE!F360+OCTUBRE!F360+NOVIEMBRE!F360+DICIEMBRE!F360</f>
        <v>0</v>
      </c>
      <c r="G360" s="114">
        <f>+ENERO!G360+FEBRERO!G360+MARZO!G360+ABRIL!G360+MAYO!G360+JUNIO!G360+JULIO!G360+AGOSTO!G360+SEPTIEMBRE!G360+OCTUBRE!G360+NOVIEMBRE!G360+DICIEMBRE!G360</f>
        <v>0</v>
      </c>
      <c r="H360" s="114">
        <f>+ENERO!H360+FEBRERO!H360+MARZO!H360+ABRIL!H360+MAYO!H360+JUNIO!H360+JULIO!H360+AGOSTO!H360+SEPTIEMBRE!H360+OCTUBRE!H360+NOVIEMBRE!H360+DICIEMBRE!H360</f>
        <v>0</v>
      </c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>
        <f>+ENERO!D361+FEBRERO!D361+MARZO!D361+ABRIL!D361+MAYO!D361+JUNIO!D361+JULIO!D361+AGOSTO!D361+SEPTIEMBRE!D361+OCTUBRE!D361+NOVIEMBRE!D361+DICIEMBRE!D361</f>
        <v>0</v>
      </c>
      <c r="E361" s="114">
        <f>+ENERO!E361+FEBRERO!E361+MARZO!E361+ABRIL!E361+MAYO!E361+JUNIO!E361+JULIO!E361+AGOSTO!E361+SEPTIEMBRE!E361+OCTUBRE!E361+NOVIEMBRE!E361+DICIEMBRE!E361</f>
        <v>0</v>
      </c>
      <c r="F361" s="114">
        <f>+ENERO!F361+FEBRERO!F361+MARZO!F361+ABRIL!F361+MAYO!F361+JUNIO!F361+JULIO!F361+AGOSTO!F361+SEPTIEMBRE!F361+OCTUBRE!F361+NOVIEMBRE!F361+DICIEMBRE!F361</f>
        <v>0</v>
      </c>
      <c r="G361" s="114">
        <f>+ENERO!G361+FEBRERO!G361+MARZO!G361+ABRIL!G361+MAYO!G361+JUNIO!G361+JULIO!G361+AGOSTO!G361+SEPTIEMBRE!G361+OCTUBRE!G361+NOVIEMBRE!G361+DICIEMBRE!G361</f>
        <v>0</v>
      </c>
      <c r="H361" s="114">
        <f>+ENERO!H361+FEBRERO!H361+MARZO!H361+ABRIL!H361+MAYO!H361+JUNIO!H361+JULIO!H361+AGOSTO!H361+SEPTIEMBRE!H361+OCTUBRE!H361+NOVIEMBRE!H361+DICIEMBRE!H361</f>
        <v>0</v>
      </c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>
        <f>+ENERO!D362+FEBRERO!D362+MARZO!D362+ABRIL!D362+MAYO!D362+JUNIO!D362+JULIO!D362+AGOSTO!D362+SEPTIEMBRE!D362+OCTUBRE!D362+NOVIEMBRE!D362+DICIEMBRE!D362</f>
        <v>0</v>
      </c>
      <c r="E362" s="114">
        <f>+ENERO!E362+FEBRERO!E362+MARZO!E362+ABRIL!E362+MAYO!E362+JUNIO!E362+JULIO!E362+AGOSTO!E362+SEPTIEMBRE!E362+OCTUBRE!E362+NOVIEMBRE!E362+DICIEMBRE!E362</f>
        <v>0</v>
      </c>
      <c r="F362" s="114">
        <f>+ENERO!F362+FEBRERO!F362+MARZO!F362+ABRIL!F362+MAYO!F362+JUNIO!F362+JULIO!F362+AGOSTO!F362+SEPTIEMBRE!F362+OCTUBRE!F362+NOVIEMBRE!F362+DICIEMBRE!F362</f>
        <v>0</v>
      </c>
      <c r="G362" s="114">
        <f>+ENERO!G362+FEBRERO!G362+MARZO!G362+ABRIL!G362+MAYO!G362+JUNIO!G362+JULIO!G362+AGOSTO!G362+SEPTIEMBRE!G362+OCTUBRE!G362+NOVIEMBRE!G362+DICIEMBRE!G362</f>
        <v>0</v>
      </c>
      <c r="H362" s="114">
        <f>+ENERO!H362+FEBRERO!H362+MARZO!H362+ABRIL!H362+MAYO!H362+JUNIO!H362+JULIO!H362+AGOSTO!H362+SEPTIEMBRE!H362+OCTUBRE!H362+NOVIEMBRE!H362+DICIEMBRE!H362</f>
        <v>0</v>
      </c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14">
        <f>+ENERO!D363+FEBRERO!D363+MARZO!D363+ABRIL!D363+MAYO!D363+JUNIO!D363+JULIO!D363+AGOSTO!D363+SEPTIEMBRE!D363+OCTUBRE!D363+NOVIEMBRE!D363+DICIEMBRE!D363</f>
        <v>0</v>
      </c>
      <c r="E363" s="114">
        <f>+ENERO!E363+FEBRERO!E363+MARZO!E363+ABRIL!E363+MAYO!E363+JUNIO!E363+JULIO!E363+AGOSTO!E363+SEPTIEMBRE!E363+OCTUBRE!E363+NOVIEMBRE!E363+DICIEMBRE!E363</f>
        <v>0</v>
      </c>
      <c r="F363" s="114">
        <f>+ENERO!F363+FEBRERO!F363+MARZO!F363+ABRIL!F363+MAYO!F363+JUNIO!F363+JULIO!F363+AGOSTO!F363+SEPTIEMBRE!F363+OCTUBRE!F363+NOVIEMBRE!F363+DICIEMBRE!F363</f>
        <v>0</v>
      </c>
      <c r="G363" s="114">
        <f>+ENERO!G363+FEBRERO!G363+MARZO!G363+ABRIL!G363+MAYO!G363+JUNIO!G363+JULIO!G363+AGOSTO!G363+SEPTIEMBRE!G363+OCTUBRE!G363+NOVIEMBRE!G363+DICIEMBRE!G363</f>
        <v>0</v>
      </c>
      <c r="H363" s="114">
        <f>+ENERO!H363+FEBRERO!H363+MARZO!H363+ABRIL!H363+MAYO!H363+JUNIO!H363+JULIO!H363+AGOSTO!H363+SEPTIEMBRE!H363+OCTUBRE!H363+NOVIEMBRE!H363+DICIEMBRE!H363</f>
        <v>0</v>
      </c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>
        <f>+ENERO!D364+FEBRERO!D364+MARZO!D364+ABRIL!D364+MAYO!D364+JUNIO!D364+JULIO!D364+AGOSTO!D364+SEPTIEMBRE!D364+OCTUBRE!D364+NOVIEMBRE!D364+DICIEMBRE!D364</f>
        <v>0</v>
      </c>
      <c r="E364" s="114">
        <f>+ENERO!E364+FEBRERO!E364+MARZO!E364+ABRIL!E364+MAYO!E364+JUNIO!E364+JULIO!E364+AGOSTO!E364+SEPTIEMBRE!E364+OCTUBRE!E364+NOVIEMBRE!E364+DICIEMBRE!E364</f>
        <v>0</v>
      </c>
      <c r="F364" s="114">
        <f>+ENERO!F364+FEBRERO!F364+MARZO!F364+ABRIL!F364+MAYO!F364+JUNIO!F364+JULIO!F364+AGOSTO!F364+SEPTIEMBRE!F364+OCTUBRE!F364+NOVIEMBRE!F364+DICIEMBRE!F364</f>
        <v>0</v>
      </c>
      <c r="G364" s="114">
        <f>+ENERO!G364+FEBRERO!G364+MARZO!G364+ABRIL!G364+MAYO!G364+JUNIO!G364+JULIO!G364+AGOSTO!G364+SEPTIEMBRE!G364+OCTUBRE!G364+NOVIEMBRE!G364+DICIEMBRE!G364</f>
        <v>0</v>
      </c>
      <c r="H364" s="114">
        <f>+ENERO!H364+FEBRERO!H364+MARZO!H364+ABRIL!H364+MAYO!H364+JUNIO!H364+JULIO!H364+AGOSTO!H364+SEPTIEMBRE!H364+OCTUBRE!H364+NOVIEMBRE!H364+DICIEMBRE!H364</f>
        <v>0</v>
      </c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>
        <f>+ENERO!D365+FEBRERO!D365+MARZO!D365+ABRIL!D365+MAYO!D365+JUNIO!D365+JULIO!D365+AGOSTO!D365+SEPTIEMBRE!D365+OCTUBRE!D365+NOVIEMBRE!D365+DICIEMBRE!D365</f>
        <v>0</v>
      </c>
      <c r="E365" s="114">
        <f>+ENERO!E365+FEBRERO!E365+MARZO!E365+ABRIL!E365+MAYO!E365+JUNIO!E365+JULIO!E365+AGOSTO!E365+SEPTIEMBRE!E365+OCTUBRE!E365+NOVIEMBRE!E365+DICIEMBRE!E365</f>
        <v>0</v>
      </c>
      <c r="F365" s="114">
        <f>+ENERO!F365+FEBRERO!F365+MARZO!F365+ABRIL!F365+MAYO!F365+JUNIO!F365+JULIO!F365+AGOSTO!F365+SEPTIEMBRE!F365+OCTUBRE!F365+NOVIEMBRE!F365+DICIEMBRE!F365</f>
        <v>0</v>
      </c>
      <c r="G365" s="114">
        <f>+ENERO!G365+FEBRERO!G365+MARZO!G365+ABRIL!G365+MAYO!G365+JUNIO!G365+JULIO!G365+AGOSTO!G365+SEPTIEMBRE!G365+OCTUBRE!G365+NOVIEMBRE!G365+DICIEMBRE!G365</f>
        <v>0</v>
      </c>
      <c r="H365" s="114">
        <f>+ENERO!H365+FEBRERO!H365+MARZO!H365+ABRIL!H365+MAYO!H365+JUNIO!H365+JULIO!H365+AGOSTO!H365+SEPTIEMBRE!H365+OCTUBRE!H365+NOVIEMBRE!H365+DICIEMBRE!H365</f>
        <v>0</v>
      </c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>
        <f>+ENERO!D366+FEBRERO!D366+MARZO!D366+ABRIL!D366+MAYO!D366+JUNIO!D366+JULIO!D366+AGOSTO!D366+SEPTIEMBRE!D366+OCTUBRE!D366+NOVIEMBRE!D366+DICIEMBRE!D366</f>
        <v>0</v>
      </c>
      <c r="E366" s="114">
        <f>+ENERO!E366+FEBRERO!E366+MARZO!E366+ABRIL!E366+MAYO!E366+JUNIO!E366+JULIO!E366+AGOSTO!E366+SEPTIEMBRE!E366+OCTUBRE!E366+NOVIEMBRE!E366+DICIEMBRE!E366</f>
        <v>0</v>
      </c>
      <c r="F366" s="114">
        <f>+ENERO!F366+FEBRERO!F366+MARZO!F366+ABRIL!F366+MAYO!F366+JUNIO!F366+JULIO!F366+AGOSTO!F366+SEPTIEMBRE!F366+OCTUBRE!F366+NOVIEMBRE!F366+DICIEMBRE!F366</f>
        <v>0</v>
      </c>
      <c r="G366" s="114">
        <f>+ENERO!G366+FEBRERO!G366+MARZO!G366+ABRIL!G366+MAYO!G366+JUNIO!G366+JULIO!G366+AGOSTO!G366+SEPTIEMBRE!G366+OCTUBRE!G366+NOVIEMBRE!G366+DICIEMBRE!G366</f>
        <v>0</v>
      </c>
      <c r="H366" s="114">
        <f>+ENERO!H366+FEBRERO!H366+MARZO!H366+ABRIL!H366+MAYO!H366+JUNIO!H366+JULIO!H366+AGOSTO!H366+SEPTIEMBRE!H366+OCTUBRE!H366+NOVIEMBRE!H366+DICIEMBRE!H366</f>
        <v>0</v>
      </c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>
        <f>+ENERO!D367+FEBRERO!D367+MARZO!D367+ABRIL!D367+MAYO!D367+JUNIO!D367+JULIO!D367+AGOSTO!D367+SEPTIEMBRE!D367+OCTUBRE!D367+NOVIEMBRE!D367+DICIEMBRE!D367</f>
        <v>0</v>
      </c>
      <c r="E367" s="114">
        <f>+ENERO!E367+FEBRERO!E367+MARZO!E367+ABRIL!E367+MAYO!E367+JUNIO!E367+JULIO!E367+AGOSTO!E367+SEPTIEMBRE!E367+OCTUBRE!E367+NOVIEMBRE!E367+DICIEMBRE!E367</f>
        <v>0</v>
      </c>
      <c r="F367" s="114">
        <f>+ENERO!F367+FEBRERO!F367+MARZO!F367+ABRIL!F367+MAYO!F367+JUNIO!F367+JULIO!F367+AGOSTO!F367+SEPTIEMBRE!F367+OCTUBRE!F367+NOVIEMBRE!F367+DICIEMBRE!F367</f>
        <v>0</v>
      </c>
      <c r="G367" s="114">
        <f>+ENERO!G367+FEBRERO!G367+MARZO!G367+ABRIL!G367+MAYO!G367+JUNIO!G367+JULIO!G367+AGOSTO!G367+SEPTIEMBRE!G367+OCTUBRE!G367+NOVIEMBRE!G367+DICIEMBRE!G367</f>
        <v>0</v>
      </c>
      <c r="H367" s="114">
        <f>+ENERO!H367+FEBRERO!H367+MARZO!H367+ABRIL!H367+MAYO!H367+JUNIO!H367+JULIO!H367+AGOSTO!H367+SEPTIEMBRE!H367+OCTUBRE!H367+NOVIEMBRE!H367+DICIEMBRE!H367</f>
        <v>0</v>
      </c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>
        <f>+ENERO!D368+FEBRERO!D368+MARZO!D368+ABRIL!D368+MAYO!D368+JUNIO!D368+JULIO!D368+AGOSTO!D368+SEPTIEMBRE!D368+OCTUBRE!D368+NOVIEMBRE!D368+DICIEMBRE!D368</f>
        <v>0</v>
      </c>
      <c r="E368" s="114">
        <f>+ENERO!E368+FEBRERO!E368+MARZO!E368+ABRIL!E368+MAYO!E368+JUNIO!E368+JULIO!E368+AGOSTO!E368+SEPTIEMBRE!E368+OCTUBRE!E368+NOVIEMBRE!E368+DICIEMBRE!E368</f>
        <v>0</v>
      </c>
      <c r="F368" s="114">
        <f>+ENERO!F368+FEBRERO!F368+MARZO!F368+ABRIL!F368+MAYO!F368+JUNIO!F368+JULIO!F368+AGOSTO!F368+SEPTIEMBRE!F368+OCTUBRE!F368+NOVIEMBRE!F368+DICIEMBRE!F368</f>
        <v>0</v>
      </c>
      <c r="G368" s="114">
        <f>+ENERO!G368+FEBRERO!G368+MARZO!G368+ABRIL!G368+MAYO!G368+JUNIO!G368+JULIO!G368+AGOSTO!G368+SEPTIEMBRE!G368+OCTUBRE!G368+NOVIEMBRE!G368+DICIEMBRE!G368</f>
        <v>0</v>
      </c>
      <c r="H368" s="114">
        <f>+ENERO!H368+FEBRERO!H368+MARZO!H368+ABRIL!H368+MAYO!H368+JUNIO!H368+JULIO!H368+AGOSTO!H368+SEPTIEMBRE!H368+OCTUBRE!H368+NOVIEMBRE!H368+DICIEMBRE!H368</f>
        <v>0</v>
      </c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>
        <f>+ENERO!D369+FEBRERO!D369+MARZO!D369+ABRIL!D369+MAYO!D369+JUNIO!D369+JULIO!D369+AGOSTO!D369+SEPTIEMBRE!D369+OCTUBRE!D369+NOVIEMBRE!D369+DICIEMBRE!D369</f>
        <v>0</v>
      </c>
      <c r="E369" s="114">
        <f>+ENERO!E369+FEBRERO!E369+MARZO!E369+ABRIL!E369+MAYO!E369+JUNIO!E369+JULIO!E369+AGOSTO!E369+SEPTIEMBRE!E369+OCTUBRE!E369+NOVIEMBRE!E369+DICIEMBRE!E369</f>
        <v>0</v>
      </c>
      <c r="F369" s="114">
        <f>+ENERO!F369+FEBRERO!F369+MARZO!F369+ABRIL!F369+MAYO!F369+JUNIO!F369+JULIO!F369+AGOSTO!F369+SEPTIEMBRE!F369+OCTUBRE!F369+NOVIEMBRE!F369+DICIEMBRE!F369</f>
        <v>0</v>
      </c>
      <c r="G369" s="114">
        <f>+ENERO!G369+FEBRERO!G369+MARZO!G369+ABRIL!G369+MAYO!G369+JUNIO!G369+JULIO!G369+AGOSTO!G369+SEPTIEMBRE!G369+OCTUBRE!G369+NOVIEMBRE!G369+DICIEMBRE!G369</f>
        <v>0</v>
      </c>
      <c r="H369" s="114">
        <f>+ENERO!H369+FEBRERO!H369+MARZO!H369+ABRIL!H369+MAYO!H369+JUNIO!H369+JULIO!H369+AGOSTO!H369+SEPTIEMBRE!H369+OCTUBRE!H369+NOVIEMBRE!H369+DICIEMBRE!H369</f>
        <v>0</v>
      </c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>
        <f>+ENERO!D370+FEBRERO!D370+MARZO!D370+ABRIL!D370+MAYO!D370+JUNIO!D370+JULIO!D370+AGOSTO!D370+SEPTIEMBRE!D370+OCTUBRE!D370+NOVIEMBRE!D370+DICIEMBRE!D370</f>
        <v>0</v>
      </c>
      <c r="E370" s="114">
        <f>+ENERO!E370+FEBRERO!E370+MARZO!E370+ABRIL!E370+MAYO!E370+JUNIO!E370+JULIO!E370+AGOSTO!E370+SEPTIEMBRE!E370+OCTUBRE!E370+NOVIEMBRE!E370+DICIEMBRE!E370</f>
        <v>0</v>
      </c>
      <c r="F370" s="114">
        <f>+ENERO!F370+FEBRERO!F370+MARZO!F370+ABRIL!F370+MAYO!F370+JUNIO!F370+JULIO!F370+AGOSTO!F370+SEPTIEMBRE!F370+OCTUBRE!F370+NOVIEMBRE!F370+DICIEMBRE!F370</f>
        <v>0</v>
      </c>
      <c r="G370" s="114">
        <f>+ENERO!G370+FEBRERO!G370+MARZO!G370+ABRIL!G370+MAYO!G370+JUNIO!G370+JULIO!G370+AGOSTO!G370+SEPTIEMBRE!G370+OCTUBRE!G370+NOVIEMBRE!G370+DICIEMBRE!G370</f>
        <v>0</v>
      </c>
      <c r="H370" s="114">
        <f>+ENERO!H370+FEBRERO!H370+MARZO!H370+ABRIL!H370+MAYO!H370+JUNIO!H370+JULIO!H370+AGOSTO!H370+SEPTIEMBRE!H370+OCTUBRE!H370+NOVIEMBRE!H370+DICIEMBRE!H370</f>
        <v>0</v>
      </c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>
        <f>+ENERO!D371+FEBRERO!D371+MARZO!D371+ABRIL!D371+MAYO!D371+JUNIO!D371+JULIO!D371+AGOSTO!D371+SEPTIEMBRE!D371+OCTUBRE!D371+NOVIEMBRE!D371+DICIEMBRE!D371</f>
        <v>0</v>
      </c>
      <c r="E371" s="114">
        <f>+ENERO!E371+FEBRERO!E371+MARZO!E371+ABRIL!E371+MAYO!E371+JUNIO!E371+JULIO!E371+AGOSTO!E371+SEPTIEMBRE!E371+OCTUBRE!E371+NOVIEMBRE!E371+DICIEMBRE!E371</f>
        <v>0</v>
      </c>
      <c r="F371" s="114">
        <f>+ENERO!F371+FEBRERO!F371+MARZO!F371+ABRIL!F371+MAYO!F371+JUNIO!F371+JULIO!F371+AGOSTO!F371+SEPTIEMBRE!F371+OCTUBRE!F371+NOVIEMBRE!F371+DICIEMBRE!F371</f>
        <v>0</v>
      </c>
      <c r="G371" s="114">
        <f>+ENERO!G371+FEBRERO!G371+MARZO!G371+ABRIL!G371+MAYO!G371+JUNIO!G371+JULIO!G371+AGOSTO!G371+SEPTIEMBRE!G371+OCTUBRE!G371+NOVIEMBRE!G371+DICIEMBRE!G371</f>
        <v>0</v>
      </c>
      <c r="H371" s="114">
        <f>+ENERO!H371+FEBRERO!H371+MARZO!H371+ABRIL!H371+MAYO!H371+JUNIO!H371+JULIO!H371+AGOSTO!H371+SEPTIEMBRE!H371+OCTUBRE!H371+NOVIEMBRE!H371+DICIEMBRE!H371</f>
        <v>0</v>
      </c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>
        <f>+ENERO!D372+FEBRERO!D372+MARZO!D372+ABRIL!D372+MAYO!D372+JUNIO!D372+JULIO!D372+AGOSTO!D372+SEPTIEMBRE!D372+OCTUBRE!D372+NOVIEMBRE!D372+DICIEMBRE!D372</f>
        <v>0</v>
      </c>
      <c r="E372" s="114">
        <f>+ENERO!E372+FEBRERO!E372+MARZO!E372+ABRIL!E372+MAYO!E372+JUNIO!E372+JULIO!E372+AGOSTO!E372+SEPTIEMBRE!E372+OCTUBRE!E372+NOVIEMBRE!E372+DICIEMBRE!E372</f>
        <v>0</v>
      </c>
      <c r="F372" s="114">
        <f>+ENERO!F372+FEBRERO!F372+MARZO!F372+ABRIL!F372+MAYO!F372+JUNIO!F372+JULIO!F372+AGOSTO!F372+SEPTIEMBRE!F372+OCTUBRE!F372+NOVIEMBRE!F372+DICIEMBRE!F372</f>
        <v>0</v>
      </c>
      <c r="G372" s="114">
        <f>+ENERO!G372+FEBRERO!G372+MARZO!G372+ABRIL!G372+MAYO!G372+JUNIO!G372+JULIO!G372+AGOSTO!G372+SEPTIEMBRE!G372+OCTUBRE!G372+NOVIEMBRE!G372+DICIEMBRE!G372</f>
        <v>0</v>
      </c>
      <c r="H372" s="114">
        <f>+ENERO!H372+FEBRERO!H372+MARZO!H372+ABRIL!H372+MAYO!H372+JUNIO!H372+JULIO!H372+AGOSTO!H372+SEPTIEMBRE!H372+OCTUBRE!H372+NOVIEMBRE!H372+DICIEMBRE!H372</f>
        <v>0</v>
      </c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>
        <f>+ENERO!D373+FEBRERO!D373+MARZO!D373+ABRIL!D373+MAYO!D373+JUNIO!D373+JULIO!D373+AGOSTO!D373+SEPTIEMBRE!D373+OCTUBRE!D373+NOVIEMBRE!D373+DICIEMBRE!D373</f>
        <v>0</v>
      </c>
      <c r="E373" s="114">
        <f>+ENERO!E373+FEBRERO!E373+MARZO!E373+ABRIL!E373+MAYO!E373+JUNIO!E373+JULIO!E373+AGOSTO!E373+SEPTIEMBRE!E373+OCTUBRE!E373+NOVIEMBRE!E373+DICIEMBRE!E373</f>
        <v>0</v>
      </c>
      <c r="F373" s="114">
        <f>+ENERO!F373+FEBRERO!F373+MARZO!F373+ABRIL!F373+MAYO!F373+JUNIO!F373+JULIO!F373+AGOSTO!F373+SEPTIEMBRE!F373+OCTUBRE!F373+NOVIEMBRE!F373+DICIEMBRE!F373</f>
        <v>0</v>
      </c>
      <c r="G373" s="114">
        <f>+ENERO!G373+FEBRERO!G373+MARZO!G373+ABRIL!G373+MAYO!G373+JUNIO!G373+JULIO!G373+AGOSTO!G373+SEPTIEMBRE!G373+OCTUBRE!G373+NOVIEMBRE!G373+DICIEMBRE!G373</f>
        <v>0</v>
      </c>
      <c r="H373" s="114">
        <f>+ENERO!H373+FEBRERO!H373+MARZO!H373+ABRIL!H373+MAYO!H373+JUNIO!H373+JULIO!H373+AGOSTO!H373+SEPTIEMBRE!H373+OCTUBRE!H373+NOVIEMBRE!H373+DICIEMBRE!H373</f>
        <v>0</v>
      </c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>
        <f>+ENERO!D374+FEBRERO!D374+MARZO!D374+ABRIL!D374+MAYO!D374+JUNIO!D374+JULIO!D374+AGOSTO!D374+SEPTIEMBRE!D374+OCTUBRE!D374+NOVIEMBRE!D374+DICIEMBRE!D374</f>
        <v>0</v>
      </c>
      <c r="E374" s="114">
        <f>+ENERO!E374+FEBRERO!E374+MARZO!E374+ABRIL!E374+MAYO!E374+JUNIO!E374+JULIO!E374+AGOSTO!E374+SEPTIEMBRE!E374+OCTUBRE!E374+NOVIEMBRE!E374+DICIEMBRE!E374</f>
        <v>0</v>
      </c>
      <c r="F374" s="114">
        <f>+ENERO!F374+FEBRERO!F374+MARZO!F374+ABRIL!F374+MAYO!F374+JUNIO!F374+JULIO!F374+AGOSTO!F374+SEPTIEMBRE!F374+OCTUBRE!F374+NOVIEMBRE!F374+DICIEMBRE!F374</f>
        <v>0</v>
      </c>
      <c r="G374" s="114">
        <f>+ENERO!G374+FEBRERO!G374+MARZO!G374+ABRIL!G374+MAYO!G374+JUNIO!G374+JULIO!G374+AGOSTO!G374+SEPTIEMBRE!G374+OCTUBRE!G374+NOVIEMBRE!G374+DICIEMBRE!G374</f>
        <v>0</v>
      </c>
      <c r="H374" s="114">
        <f>+ENERO!H374+FEBRERO!H374+MARZO!H374+ABRIL!H374+MAYO!H374+JUNIO!H374+JULIO!H374+AGOSTO!H374+SEPTIEMBRE!H374+OCTUBRE!H374+NOVIEMBRE!H374+DICIEMBRE!H374</f>
        <v>0</v>
      </c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>
        <f>+ENERO!D375+FEBRERO!D375+MARZO!D375+ABRIL!D375+MAYO!D375+JUNIO!D375+JULIO!D375+AGOSTO!D375+SEPTIEMBRE!D375+OCTUBRE!D375+NOVIEMBRE!D375+DICIEMBRE!D375</f>
        <v>0</v>
      </c>
      <c r="E375" s="114">
        <f>+ENERO!E375+FEBRERO!E375+MARZO!E375+ABRIL!E375+MAYO!E375+JUNIO!E375+JULIO!E375+AGOSTO!E375+SEPTIEMBRE!E375+OCTUBRE!E375+NOVIEMBRE!E375+DICIEMBRE!E375</f>
        <v>0</v>
      </c>
      <c r="F375" s="114">
        <f>+ENERO!F375+FEBRERO!F375+MARZO!F375+ABRIL!F375+MAYO!F375+JUNIO!F375+JULIO!F375+AGOSTO!F375+SEPTIEMBRE!F375+OCTUBRE!F375+NOVIEMBRE!F375+DICIEMBRE!F375</f>
        <v>0</v>
      </c>
      <c r="G375" s="114">
        <f>+ENERO!G375+FEBRERO!G375+MARZO!G375+ABRIL!G375+MAYO!G375+JUNIO!G375+JULIO!G375+AGOSTO!G375+SEPTIEMBRE!G375+OCTUBRE!G375+NOVIEMBRE!G375+DICIEMBRE!G375</f>
        <v>0</v>
      </c>
      <c r="H375" s="114">
        <f>+ENERO!H375+FEBRERO!H375+MARZO!H375+ABRIL!H375+MAYO!H375+JUNIO!H375+JULIO!H375+AGOSTO!H375+SEPTIEMBRE!H375+OCTUBRE!H375+NOVIEMBRE!H375+DICIEMBRE!H375</f>
        <v>0</v>
      </c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>
        <f>+ENERO!D376+FEBRERO!D376+MARZO!D376+ABRIL!D376+MAYO!D376+JUNIO!D376+JULIO!D376+AGOSTO!D376+SEPTIEMBRE!D376+OCTUBRE!D376+NOVIEMBRE!D376+DICIEMBRE!D376</f>
        <v>0</v>
      </c>
      <c r="E376" s="114">
        <f>+ENERO!E376+FEBRERO!E376+MARZO!E376+ABRIL!E376+MAYO!E376+JUNIO!E376+JULIO!E376+AGOSTO!E376+SEPTIEMBRE!E376+OCTUBRE!E376+NOVIEMBRE!E376+DICIEMBRE!E376</f>
        <v>0</v>
      </c>
      <c r="F376" s="114">
        <f>+ENERO!F376+FEBRERO!F376+MARZO!F376+ABRIL!F376+MAYO!F376+JUNIO!F376+JULIO!F376+AGOSTO!F376+SEPTIEMBRE!F376+OCTUBRE!F376+NOVIEMBRE!F376+DICIEMBRE!F376</f>
        <v>0</v>
      </c>
      <c r="G376" s="114">
        <f>+ENERO!G376+FEBRERO!G376+MARZO!G376+ABRIL!G376+MAYO!G376+JUNIO!G376+JULIO!G376+AGOSTO!G376+SEPTIEMBRE!G376+OCTUBRE!G376+NOVIEMBRE!G376+DICIEMBRE!G376</f>
        <v>0</v>
      </c>
      <c r="H376" s="114">
        <f>+ENERO!H376+FEBRERO!H376+MARZO!H376+ABRIL!H376+MAYO!H376+JUNIO!H376+JULIO!H376+AGOSTO!H376+SEPTIEMBRE!H376+OCTUBRE!H376+NOVIEMBRE!H376+DICIEMBRE!H376</f>
        <v>0</v>
      </c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>
        <f>+ENERO!D377+FEBRERO!D377+MARZO!D377+ABRIL!D377+MAYO!D377+JUNIO!D377+JULIO!D377+AGOSTO!D377+SEPTIEMBRE!D377+OCTUBRE!D377+NOVIEMBRE!D377+DICIEMBRE!D377</f>
        <v>0</v>
      </c>
      <c r="E377" s="114">
        <f>+ENERO!E377+FEBRERO!E377+MARZO!E377+ABRIL!E377+MAYO!E377+JUNIO!E377+JULIO!E377+AGOSTO!E377+SEPTIEMBRE!E377+OCTUBRE!E377+NOVIEMBRE!E377+DICIEMBRE!E377</f>
        <v>0</v>
      </c>
      <c r="F377" s="114">
        <f>+ENERO!F377+FEBRERO!F377+MARZO!F377+ABRIL!F377+MAYO!F377+JUNIO!F377+JULIO!F377+AGOSTO!F377+SEPTIEMBRE!F377+OCTUBRE!F377+NOVIEMBRE!F377+DICIEMBRE!F377</f>
        <v>0</v>
      </c>
      <c r="G377" s="114">
        <f>+ENERO!G377+FEBRERO!G377+MARZO!G377+ABRIL!G377+MAYO!G377+JUNIO!G377+JULIO!G377+AGOSTO!G377+SEPTIEMBRE!G377+OCTUBRE!G377+NOVIEMBRE!G377+DICIEMBRE!G377</f>
        <v>0</v>
      </c>
      <c r="H377" s="114">
        <f>+ENERO!H377+FEBRERO!H377+MARZO!H377+ABRIL!H377+MAYO!H377+JUNIO!H377+JULIO!H377+AGOSTO!H377+SEPTIEMBRE!H377+OCTUBRE!H377+NOVIEMBRE!H377+DICIEMBRE!H377</f>
        <v>0</v>
      </c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>
        <f>+ENERO!D378+FEBRERO!D378+MARZO!D378+ABRIL!D378+MAYO!D378+JUNIO!D378+JULIO!D378+AGOSTO!D378+SEPTIEMBRE!D378+OCTUBRE!D378+NOVIEMBRE!D378+DICIEMBRE!D378</f>
        <v>0</v>
      </c>
      <c r="E378" s="114">
        <f>+ENERO!E378+FEBRERO!E378+MARZO!E378+ABRIL!E378+MAYO!E378+JUNIO!E378+JULIO!E378+AGOSTO!E378+SEPTIEMBRE!E378+OCTUBRE!E378+NOVIEMBRE!E378+DICIEMBRE!E378</f>
        <v>0</v>
      </c>
      <c r="F378" s="114">
        <f>+ENERO!F378+FEBRERO!F378+MARZO!F378+ABRIL!F378+MAYO!F378+JUNIO!F378+JULIO!F378+AGOSTO!F378+SEPTIEMBRE!F378+OCTUBRE!F378+NOVIEMBRE!F378+DICIEMBRE!F378</f>
        <v>0</v>
      </c>
      <c r="G378" s="114">
        <f>+ENERO!G378+FEBRERO!G378+MARZO!G378+ABRIL!G378+MAYO!G378+JUNIO!G378+JULIO!G378+AGOSTO!G378+SEPTIEMBRE!G378+OCTUBRE!G378+NOVIEMBRE!G378+DICIEMBRE!G378</f>
        <v>0</v>
      </c>
      <c r="H378" s="114">
        <f>+ENERO!H378+FEBRERO!H378+MARZO!H378+ABRIL!H378+MAYO!H378+JUNIO!H378+JULIO!H378+AGOSTO!H378+SEPTIEMBRE!H378+OCTUBRE!H378+NOVIEMBRE!H378+DICIEMBRE!H378</f>
        <v>0</v>
      </c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>
        <f>+ENERO!D379+FEBRERO!D379+MARZO!D379+ABRIL!D379+MAYO!D379+JUNIO!D379+JULIO!D379+AGOSTO!D379+SEPTIEMBRE!D379+OCTUBRE!D379+NOVIEMBRE!D379+DICIEMBRE!D379</f>
        <v>0</v>
      </c>
      <c r="E379" s="114">
        <f>+ENERO!E379+FEBRERO!E379+MARZO!E379+ABRIL!E379+MAYO!E379+JUNIO!E379+JULIO!E379+AGOSTO!E379+SEPTIEMBRE!E379+OCTUBRE!E379+NOVIEMBRE!E379+DICIEMBRE!E379</f>
        <v>0</v>
      </c>
      <c r="F379" s="114">
        <f>+ENERO!F379+FEBRERO!F379+MARZO!F379+ABRIL!F379+MAYO!F379+JUNIO!F379+JULIO!F379+AGOSTO!F379+SEPTIEMBRE!F379+OCTUBRE!F379+NOVIEMBRE!F379+DICIEMBRE!F379</f>
        <v>0</v>
      </c>
      <c r="G379" s="114">
        <f>+ENERO!G379+FEBRERO!G379+MARZO!G379+ABRIL!G379+MAYO!G379+JUNIO!G379+JULIO!G379+AGOSTO!G379+SEPTIEMBRE!G379+OCTUBRE!G379+NOVIEMBRE!G379+DICIEMBRE!G379</f>
        <v>0</v>
      </c>
      <c r="H379" s="114">
        <f>+ENERO!H379+FEBRERO!H379+MARZO!H379+ABRIL!H379+MAYO!H379+JUNIO!H379+JULIO!H379+AGOSTO!H379+SEPTIEMBRE!H379+OCTUBRE!H379+NOVIEMBRE!H379+DICIEMBRE!H379</f>
        <v>0</v>
      </c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>
        <f>+ENERO!D380+FEBRERO!D380+MARZO!D380+ABRIL!D380+MAYO!D380+JUNIO!D380+JULIO!D380+AGOSTO!D380+SEPTIEMBRE!D380+OCTUBRE!D380+NOVIEMBRE!D380+DICIEMBRE!D380</f>
        <v>0</v>
      </c>
      <c r="E380" s="114">
        <f>+ENERO!E380+FEBRERO!E380+MARZO!E380+ABRIL!E380+MAYO!E380+JUNIO!E380+JULIO!E380+AGOSTO!E380+SEPTIEMBRE!E380+OCTUBRE!E380+NOVIEMBRE!E380+DICIEMBRE!E380</f>
        <v>0</v>
      </c>
      <c r="F380" s="114">
        <f>+ENERO!F380+FEBRERO!F380+MARZO!F380+ABRIL!F380+MAYO!F380+JUNIO!F380+JULIO!F380+AGOSTO!F380+SEPTIEMBRE!F380+OCTUBRE!F380+NOVIEMBRE!F380+DICIEMBRE!F380</f>
        <v>0</v>
      </c>
      <c r="G380" s="114">
        <f>+ENERO!G380+FEBRERO!G380+MARZO!G380+ABRIL!G380+MAYO!G380+JUNIO!G380+JULIO!G380+AGOSTO!G380+SEPTIEMBRE!G380+OCTUBRE!G380+NOVIEMBRE!G380+DICIEMBRE!G380</f>
        <v>0</v>
      </c>
      <c r="H380" s="114">
        <f>+ENERO!H380+FEBRERO!H380+MARZO!H380+ABRIL!H380+MAYO!H380+JUNIO!H380+JULIO!H380+AGOSTO!H380+SEPTIEMBRE!H380+OCTUBRE!H380+NOVIEMBRE!H380+DICIEMBRE!H380</f>
        <v>0</v>
      </c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>
        <f>+ENERO!D381+FEBRERO!D381+MARZO!D381+ABRIL!D381+MAYO!D381+JUNIO!D381+JULIO!D381+AGOSTO!D381+SEPTIEMBRE!D381+OCTUBRE!D381+NOVIEMBRE!D381+DICIEMBRE!D381</f>
        <v>0</v>
      </c>
      <c r="E381" s="114">
        <f>+ENERO!E381+FEBRERO!E381+MARZO!E381+ABRIL!E381+MAYO!E381+JUNIO!E381+JULIO!E381+AGOSTO!E381+SEPTIEMBRE!E381+OCTUBRE!E381+NOVIEMBRE!E381+DICIEMBRE!E381</f>
        <v>0</v>
      </c>
      <c r="F381" s="114">
        <f>+ENERO!F381+FEBRERO!F381+MARZO!F381+ABRIL!F381+MAYO!F381+JUNIO!F381+JULIO!F381+AGOSTO!F381+SEPTIEMBRE!F381+OCTUBRE!F381+NOVIEMBRE!F381+DICIEMBRE!F381</f>
        <v>0</v>
      </c>
      <c r="G381" s="114">
        <f>+ENERO!G381+FEBRERO!G381+MARZO!G381+ABRIL!G381+MAYO!G381+JUNIO!G381+JULIO!G381+AGOSTO!G381+SEPTIEMBRE!G381+OCTUBRE!G381+NOVIEMBRE!G381+DICIEMBRE!G381</f>
        <v>0</v>
      </c>
      <c r="H381" s="114">
        <f>+ENERO!H381+FEBRERO!H381+MARZO!H381+ABRIL!H381+MAYO!H381+JUNIO!H381+JULIO!H381+AGOSTO!H381+SEPTIEMBRE!H381+OCTUBRE!H381+NOVIEMBRE!H381+DICIEMBRE!H381</f>
        <v>0</v>
      </c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>
        <f>+ENERO!D382+FEBRERO!D382+MARZO!D382+ABRIL!D382+MAYO!D382+JUNIO!D382+JULIO!D382+AGOSTO!D382+SEPTIEMBRE!D382+OCTUBRE!D382+NOVIEMBRE!D382+DICIEMBRE!D382</f>
        <v>0</v>
      </c>
      <c r="E382" s="114">
        <f>+ENERO!E382+FEBRERO!E382+MARZO!E382+ABRIL!E382+MAYO!E382+JUNIO!E382+JULIO!E382+AGOSTO!E382+SEPTIEMBRE!E382+OCTUBRE!E382+NOVIEMBRE!E382+DICIEMBRE!E382</f>
        <v>0</v>
      </c>
      <c r="F382" s="114">
        <f>+ENERO!F382+FEBRERO!F382+MARZO!F382+ABRIL!F382+MAYO!F382+JUNIO!F382+JULIO!F382+AGOSTO!F382+SEPTIEMBRE!F382+OCTUBRE!F382+NOVIEMBRE!F382+DICIEMBRE!F382</f>
        <v>0</v>
      </c>
      <c r="G382" s="114">
        <f>+ENERO!G382+FEBRERO!G382+MARZO!G382+ABRIL!G382+MAYO!G382+JUNIO!G382+JULIO!G382+AGOSTO!G382+SEPTIEMBRE!G382+OCTUBRE!G382+NOVIEMBRE!G382+DICIEMBRE!G382</f>
        <v>0</v>
      </c>
      <c r="H382" s="114">
        <f>+ENERO!H382+FEBRERO!H382+MARZO!H382+ABRIL!H382+MAYO!H382+JUNIO!H382+JULIO!H382+AGOSTO!H382+SEPTIEMBRE!H382+OCTUBRE!H382+NOVIEMBRE!H382+DICIEMBRE!H382</f>
        <v>0</v>
      </c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>
        <f>+ENERO!D383+FEBRERO!D383+MARZO!D383+ABRIL!D383+MAYO!D383+JUNIO!D383+JULIO!D383+AGOSTO!D383+SEPTIEMBRE!D383+OCTUBRE!D383+NOVIEMBRE!D383+DICIEMBRE!D383</f>
        <v>0</v>
      </c>
      <c r="E383" s="114">
        <f>+ENERO!E383+FEBRERO!E383+MARZO!E383+ABRIL!E383+MAYO!E383+JUNIO!E383+JULIO!E383+AGOSTO!E383+SEPTIEMBRE!E383+OCTUBRE!E383+NOVIEMBRE!E383+DICIEMBRE!E383</f>
        <v>0</v>
      </c>
      <c r="F383" s="114">
        <f>+ENERO!F383+FEBRERO!F383+MARZO!F383+ABRIL!F383+MAYO!F383+JUNIO!F383+JULIO!F383+AGOSTO!F383+SEPTIEMBRE!F383+OCTUBRE!F383+NOVIEMBRE!F383+DICIEMBRE!F383</f>
        <v>0</v>
      </c>
      <c r="G383" s="114">
        <f>+ENERO!G383+FEBRERO!G383+MARZO!G383+ABRIL!G383+MAYO!G383+JUNIO!G383+JULIO!G383+AGOSTO!G383+SEPTIEMBRE!G383+OCTUBRE!G383+NOVIEMBRE!G383+DICIEMBRE!G383</f>
        <v>0</v>
      </c>
      <c r="H383" s="114">
        <f>+ENERO!H383+FEBRERO!H383+MARZO!H383+ABRIL!H383+MAYO!H383+JUNIO!H383+JULIO!H383+AGOSTO!H383+SEPTIEMBRE!H383+OCTUBRE!H383+NOVIEMBRE!H383+DICIEMBRE!H383</f>
        <v>0</v>
      </c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>
        <f>+ENERO!D384+FEBRERO!D384+MARZO!D384+ABRIL!D384+MAYO!D384+JUNIO!D384+JULIO!D384+AGOSTO!D384+SEPTIEMBRE!D384+OCTUBRE!D384+NOVIEMBRE!D384+DICIEMBRE!D384</f>
        <v>0</v>
      </c>
      <c r="E384" s="114">
        <f>+ENERO!E384+FEBRERO!E384+MARZO!E384+ABRIL!E384+MAYO!E384+JUNIO!E384+JULIO!E384+AGOSTO!E384+SEPTIEMBRE!E384+OCTUBRE!E384+NOVIEMBRE!E384+DICIEMBRE!E384</f>
        <v>0</v>
      </c>
      <c r="F384" s="114">
        <f>+ENERO!F384+FEBRERO!F384+MARZO!F384+ABRIL!F384+MAYO!F384+JUNIO!F384+JULIO!F384+AGOSTO!F384+SEPTIEMBRE!F384+OCTUBRE!F384+NOVIEMBRE!F384+DICIEMBRE!F384</f>
        <v>0</v>
      </c>
      <c r="G384" s="114">
        <f>+ENERO!G384+FEBRERO!G384+MARZO!G384+ABRIL!G384+MAYO!G384+JUNIO!G384+JULIO!G384+AGOSTO!G384+SEPTIEMBRE!G384+OCTUBRE!G384+NOVIEMBRE!G384+DICIEMBRE!G384</f>
        <v>0</v>
      </c>
      <c r="H384" s="114">
        <f>+ENERO!H384+FEBRERO!H384+MARZO!H384+ABRIL!H384+MAYO!H384+JUNIO!H384+JULIO!H384+AGOSTO!H384+SEPTIEMBRE!H384+OCTUBRE!H384+NOVIEMBRE!H384+DICIEMBRE!H384</f>
        <v>0</v>
      </c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>
        <f>+ENERO!D385+FEBRERO!D385+MARZO!D385+ABRIL!D385+MAYO!D385+JUNIO!D385+JULIO!D385+AGOSTO!D385+SEPTIEMBRE!D385+OCTUBRE!D385+NOVIEMBRE!D385+DICIEMBRE!D385</f>
        <v>0</v>
      </c>
      <c r="E385" s="114">
        <f>+ENERO!E385+FEBRERO!E385+MARZO!E385+ABRIL!E385+MAYO!E385+JUNIO!E385+JULIO!E385+AGOSTO!E385+SEPTIEMBRE!E385+OCTUBRE!E385+NOVIEMBRE!E385+DICIEMBRE!E385</f>
        <v>0</v>
      </c>
      <c r="F385" s="114">
        <f>+ENERO!F385+FEBRERO!F385+MARZO!F385+ABRIL!F385+MAYO!F385+JUNIO!F385+JULIO!F385+AGOSTO!F385+SEPTIEMBRE!F385+OCTUBRE!F385+NOVIEMBRE!F385+DICIEMBRE!F385</f>
        <v>0</v>
      </c>
      <c r="G385" s="114">
        <f>+ENERO!G385+FEBRERO!G385+MARZO!G385+ABRIL!G385+MAYO!G385+JUNIO!G385+JULIO!G385+AGOSTO!G385+SEPTIEMBRE!G385+OCTUBRE!G385+NOVIEMBRE!G385+DICIEMBRE!G385</f>
        <v>0</v>
      </c>
      <c r="H385" s="114">
        <f>+ENERO!H385+FEBRERO!H385+MARZO!H385+ABRIL!H385+MAYO!H385+JUNIO!H385+JULIO!H385+AGOSTO!H385+SEPTIEMBRE!H385+OCTUBRE!H385+NOVIEMBRE!H385+DICIEMBRE!H385</f>
        <v>0</v>
      </c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>
        <f>+ENERO!D386+FEBRERO!D386+MARZO!D386+ABRIL!D386+MAYO!D386+JUNIO!D386+JULIO!D386+AGOSTO!D386+SEPTIEMBRE!D386+OCTUBRE!D386+NOVIEMBRE!D386+DICIEMBRE!D386</f>
        <v>0</v>
      </c>
      <c r="E386" s="114">
        <f>+ENERO!E386+FEBRERO!E386+MARZO!E386+ABRIL!E386+MAYO!E386+JUNIO!E386+JULIO!E386+AGOSTO!E386+SEPTIEMBRE!E386+OCTUBRE!E386+NOVIEMBRE!E386+DICIEMBRE!E386</f>
        <v>0</v>
      </c>
      <c r="F386" s="114">
        <f>+ENERO!F386+FEBRERO!F386+MARZO!F386+ABRIL!F386+MAYO!F386+JUNIO!F386+JULIO!F386+AGOSTO!F386+SEPTIEMBRE!F386+OCTUBRE!F386+NOVIEMBRE!F386+DICIEMBRE!F386</f>
        <v>0</v>
      </c>
      <c r="G386" s="114">
        <f>+ENERO!G386+FEBRERO!G386+MARZO!G386+ABRIL!G386+MAYO!G386+JUNIO!G386+JULIO!G386+AGOSTO!G386+SEPTIEMBRE!G386+OCTUBRE!G386+NOVIEMBRE!G386+DICIEMBRE!G386</f>
        <v>0</v>
      </c>
      <c r="H386" s="114">
        <f>+ENERO!H386+FEBRERO!H386+MARZO!H386+ABRIL!H386+MAYO!H386+JUNIO!H386+JULIO!H386+AGOSTO!H386+SEPTIEMBRE!H386+OCTUBRE!H386+NOVIEMBRE!H386+DICIEMBRE!H386</f>
        <v>0</v>
      </c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>
        <f>+ENERO!D387+FEBRERO!D387+MARZO!D387+ABRIL!D387+MAYO!D387+JUNIO!D387+JULIO!D387+AGOSTO!D387+SEPTIEMBRE!D387+OCTUBRE!D387+NOVIEMBRE!D387+DICIEMBRE!D387</f>
        <v>0</v>
      </c>
      <c r="E387" s="114">
        <f>+ENERO!E387+FEBRERO!E387+MARZO!E387+ABRIL!E387+MAYO!E387+JUNIO!E387+JULIO!E387+AGOSTO!E387+SEPTIEMBRE!E387+OCTUBRE!E387+NOVIEMBRE!E387+DICIEMBRE!E387</f>
        <v>0</v>
      </c>
      <c r="F387" s="114">
        <f>+ENERO!F387+FEBRERO!F387+MARZO!F387+ABRIL!F387+MAYO!F387+JUNIO!F387+JULIO!F387+AGOSTO!F387+SEPTIEMBRE!F387+OCTUBRE!F387+NOVIEMBRE!F387+DICIEMBRE!F387</f>
        <v>0</v>
      </c>
      <c r="G387" s="114">
        <f>+ENERO!G387+FEBRERO!G387+MARZO!G387+ABRIL!G387+MAYO!G387+JUNIO!G387+JULIO!G387+AGOSTO!G387+SEPTIEMBRE!G387+OCTUBRE!G387+NOVIEMBRE!G387+DICIEMBRE!G387</f>
        <v>0</v>
      </c>
      <c r="H387" s="114">
        <f>+ENERO!H387+FEBRERO!H387+MARZO!H387+ABRIL!H387+MAYO!H387+JUNIO!H387+JULIO!H387+AGOSTO!H387+SEPTIEMBRE!H387+OCTUBRE!H387+NOVIEMBRE!H387+DICIEMBRE!H387</f>
        <v>0</v>
      </c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>
        <f>+ENERO!D388+FEBRERO!D388+MARZO!D388+ABRIL!D388+MAYO!D388+JUNIO!D388+JULIO!D388+AGOSTO!D388+SEPTIEMBRE!D388+OCTUBRE!D388+NOVIEMBRE!D388+DICIEMBRE!D388</f>
        <v>0</v>
      </c>
      <c r="E388" s="114">
        <f>+ENERO!E388+FEBRERO!E388+MARZO!E388+ABRIL!E388+MAYO!E388+JUNIO!E388+JULIO!E388+AGOSTO!E388+SEPTIEMBRE!E388+OCTUBRE!E388+NOVIEMBRE!E388+DICIEMBRE!E388</f>
        <v>0</v>
      </c>
      <c r="F388" s="114">
        <f>+ENERO!F388+FEBRERO!F388+MARZO!F388+ABRIL!F388+MAYO!F388+JUNIO!F388+JULIO!F388+AGOSTO!F388+SEPTIEMBRE!F388+OCTUBRE!F388+NOVIEMBRE!F388+DICIEMBRE!F388</f>
        <v>0</v>
      </c>
      <c r="G388" s="114">
        <f>+ENERO!G388+FEBRERO!G388+MARZO!G388+ABRIL!G388+MAYO!G388+JUNIO!G388+JULIO!G388+AGOSTO!G388+SEPTIEMBRE!G388+OCTUBRE!G388+NOVIEMBRE!G388+DICIEMBRE!G388</f>
        <v>0</v>
      </c>
      <c r="H388" s="114">
        <f>+ENERO!H388+FEBRERO!H388+MARZO!H388+ABRIL!H388+MAYO!H388+JUNIO!H388+JULIO!H388+AGOSTO!H388+SEPTIEMBRE!H388+OCTUBRE!H388+NOVIEMBRE!H388+DICIEMBRE!H388</f>
        <v>0</v>
      </c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>
        <f>+ENERO!D389+FEBRERO!D389+MARZO!D389+ABRIL!D389+MAYO!D389+JUNIO!D389+JULIO!D389+AGOSTO!D389+SEPTIEMBRE!D389+OCTUBRE!D389+NOVIEMBRE!D389+DICIEMBRE!D389</f>
        <v>0</v>
      </c>
      <c r="E389" s="114">
        <f>+ENERO!E389+FEBRERO!E389+MARZO!E389+ABRIL!E389+MAYO!E389+JUNIO!E389+JULIO!E389+AGOSTO!E389+SEPTIEMBRE!E389+OCTUBRE!E389+NOVIEMBRE!E389+DICIEMBRE!E389</f>
        <v>0</v>
      </c>
      <c r="F389" s="114">
        <f>+ENERO!F389+FEBRERO!F389+MARZO!F389+ABRIL!F389+MAYO!F389+JUNIO!F389+JULIO!F389+AGOSTO!F389+SEPTIEMBRE!F389+OCTUBRE!F389+NOVIEMBRE!F389+DICIEMBRE!F389</f>
        <v>0</v>
      </c>
      <c r="G389" s="114">
        <f>+ENERO!G389+FEBRERO!G389+MARZO!G389+ABRIL!G389+MAYO!G389+JUNIO!G389+JULIO!G389+AGOSTO!G389+SEPTIEMBRE!G389+OCTUBRE!G389+NOVIEMBRE!G389+DICIEMBRE!G389</f>
        <v>0</v>
      </c>
      <c r="H389" s="114">
        <f>+ENERO!H389+FEBRERO!H389+MARZO!H389+ABRIL!H389+MAYO!H389+JUNIO!H389+JULIO!H389+AGOSTO!H389+SEPTIEMBRE!H389+OCTUBRE!H389+NOVIEMBRE!H389+DICIEMBRE!H389</f>
        <v>0</v>
      </c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>
        <f>+ENERO!D390+FEBRERO!D390+MARZO!D390+ABRIL!D390+MAYO!D390+JUNIO!D390+JULIO!D390+AGOSTO!D390+SEPTIEMBRE!D390+OCTUBRE!D390+NOVIEMBRE!D390+DICIEMBRE!D390</f>
        <v>0</v>
      </c>
      <c r="E390" s="114">
        <f>+ENERO!E390+FEBRERO!E390+MARZO!E390+ABRIL!E390+MAYO!E390+JUNIO!E390+JULIO!E390+AGOSTO!E390+SEPTIEMBRE!E390+OCTUBRE!E390+NOVIEMBRE!E390+DICIEMBRE!E390</f>
        <v>0</v>
      </c>
      <c r="F390" s="114">
        <f>+ENERO!F390+FEBRERO!F390+MARZO!F390+ABRIL!F390+MAYO!F390+JUNIO!F390+JULIO!F390+AGOSTO!F390+SEPTIEMBRE!F390+OCTUBRE!F390+NOVIEMBRE!F390+DICIEMBRE!F390</f>
        <v>0</v>
      </c>
      <c r="G390" s="114">
        <f>+ENERO!G390+FEBRERO!G390+MARZO!G390+ABRIL!G390+MAYO!G390+JUNIO!G390+JULIO!G390+AGOSTO!G390+SEPTIEMBRE!G390+OCTUBRE!G390+NOVIEMBRE!G390+DICIEMBRE!G390</f>
        <v>0</v>
      </c>
      <c r="H390" s="114">
        <f>+ENERO!H390+FEBRERO!H390+MARZO!H390+ABRIL!H390+MAYO!H390+JUNIO!H390+JULIO!H390+AGOSTO!H390+SEPTIEMBRE!H390+OCTUBRE!H390+NOVIEMBRE!H390+DICIEMBRE!H390</f>
        <v>0</v>
      </c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>
        <f>+ENERO!D391+FEBRERO!D391+MARZO!D391+ABRIL!D391+MAYO!D391+JUNIO!D391+JULIO!D391+AGOSTO!D391+SEPTIEMBRE!D391+OCTUBRE!D391+NOVIEMBRE!D391+DICIEMBRE!D391</f>
        <v>0</v>
      </c>
      <c r="E391" s="114">
        <f>+ENERO!E391+FEBRERO!E391+MARZO!E391+ABRIL!E391+MAYO!E391+JUNIO!E391+JULIO!E391+AGOSTO!E391+SEPTIEMBRE!E391+OCTUBRE!E391+NOVIEMBRE!E391+DICIEMBRE!E391</f>
        <v>0</v>
      </c>
      <c r="F391" s="114">
        <f>+ENERO!F391+FEBRERO!F391+MARZO!F391+ABRIL!F391+MAYO!F391+JUNIO!F391+JULIO!F391+AGOSTO!F391+SEPTIEMBRE!F391+OCTUBRE!F391+NOVIEMBRE!F391+DICIEMBRE!F391</f>
        <v>0</v>
      </c>
      <c r="G391" s="114">
        <f>+ENERO!G391+FEBRERO!G391+MARZO!G391+ABRIL!G391+MAYO!G391+JUNIO!G391+JULIO!G391+AGOSTO!G391+SEPTIEMBRE!G391+OCTUBRE!G391+NOVIEMBRE!G391+DICIEMBRE!G391</f>
        <v>0</v>
      </c>
      <c r="H391" s="114">
        <f>+ENERO!H391+FEBRERO!H391+MARZO!H391+ABRIL!H391+MAYO!H391+JUNIO!H391+JULIO!H391+AGOSTO!H391+SEPTIEMBRE!H391+OCTUBRE!H391+NOVIEMBRE!H391+DICIEMBRE!H391</f>
        <v>0</v>
      </c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>
        <f>+ENERO!D392+FEBRERO!D392+MARZO!D392+ABRIL!D392+MAYO!D392+JUNIO!D392+JULIO!D392+AGOSTO!D392+SEPTIEMBRE!D392+OCTUBRE!D392+NOVIEMBRE!D392+DICIEMBRE!D392</f>
        <v>0</v>
      </c>
      <c r="E392" s="114">
        <f>+ENERO!E392+FEBRERO!E392+MARZO!E392+ABRIL!E392+MAYO!E392+JUNIO!E392+JULIO!E392+AGOSTO!E392+SEPTIEMBRE!E392+OCTUBRE!E392+NOVIEMBRE!E392+DICIEMBRE!E392</f>
        <v>0</v>
      </c>
      <c r="F392" s="114">
        <f>+ENERO!F392+FEBRERO!F392+MARZO!F392+ABRIL!F392+MAYO!F392+JUNIO!F392+JULIO!F392+AGOSTO!F392+SEPTIEMBRE!F392+OCTUBRE!F392+NOVIEMBRE!F392+DICIEMBRE!F392</f>
        <v>0</v>
      </c>
      <c r="G392" s="114">
        <f>+ENERO!G392+FEBRERO!G392+MARZO!G392+ABRIL!G392+MAYO!G392+JUNIO!G392+JULIO!G392+AGOSTO!G392+SEPTIEMBRE!G392+OCTUBRE!G392+NOVIEMBRE!G392+DICIEMBRE!G392</f>
        <v>0</v>
      </c>
      <c r="H392" s="114">
        <f>+ENERO!H392+FEBRERO!H392+MARZO!H392+ABRIL!H392+MAYO!H392+JUNIO!H392+JULIO!H392+AGOSTO!H392+SEPTIEMBRE!H392+OCTUBRE!H392+NOVIEMBRE!H392+DICIEMBRE!H392</f>
        <v>0</v>
      </c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>
        <f>+ENERO!D393+FEBRERO!D393+MARZO!D393+ABRIL!D393+MAYO!D393+JUNIO!D393+JULIO!D393+AGOSTO!D393+SEPTIEMBRE!D393+OCTUBRE!D393+NOVIEMBRE!D393+DICIEMBRE!D393</f>
        <v>0</v>
      </c>
      <c r="E393" s="114">
        <f>+ENERO!E393+FEBRERO!E393+MARZO!E393+ABRIL!E393+MAYO!E393+JUNIO!E393+JULIO!E393+AGOSTO!E393+SEPTIEMBRE!E393+OCTUBRE!E393+NOVIEMBRE!E393+DICIEMBRE!E393</f>
        <v>0</v>
      </c>
      <c r="F393" s="114">
        <f>+ENERO!F393+FEBRERO!F393+MARZO!F393+ABRIL!F393+MAYO!F393+JUNIO!F393+JULIO!F393+AGOSTO!F393+SEPTIEMBRE!F393+OCTUBRE!F393+NOVIEMBRE!F393+DICIEMBRE!F393</f>
        <v>0</v>
      </c>
      <c r="G393" s="114">
        <f>+ENERO!G393+FEBRERO!G393+MARZO!G393+ABRIL!G393+MAYO!G393+JUNIO!G393+JULIO!G393+AGOSTO!G393+SEPTIEMBRE!G393+OCTUBRE!G393+NOVIEMBRE!G393+DICIEMBRE!G393</f>
        <v>0</v>
      </c>
      <c r="H393" s="114">
        <f>+ENERO!H393+FEBRERO!H393+MARZO!H393+ABRIL!H393+MAYO!H393+JUNIO!H393+JULIO!H393+AGOSTO!H393+SEPTIEMBRE!H393+OCTUBRE!H393+NOVIEMBRE!H393+DICIEMBRE!H393</f>
        <v>0</v>
      </c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>
        <f>+ENERO!D394+FEBRERO!D394+MARZO!D394+ABRIL!D394+MAYO!D394+JUNIO!D394+JULIO!D394+AGOSTO!D394+SEPTIEMBRE!D394+OCTUBRE!D394+NOVIEMBRE!D394+DICIEMBRE!D394</f>
        <v>0</v>
      </c>
      <c r="E394" s="114">
        <f>+ENERO!E394+FEBRERO!E394+MARZO!E394+ABRIL!E394+MAYO!E394+JUNIO!E394+JULIO!E394+AGOSTO!E394+SEPTIEMBRE!E394+OCTUBRE!E394+NOVIEMBRE!E394+DICIEMBRE!E394</f>
        <v>0</v>
      </c>
      <c r="F394" s="114">
        <f>+ENERO!F394+FEBRERO!F394+MARZO!F394+ABRIL!F394+MAYO!F394+JUNIO!F394+JULIO!F394+AGOSTO!F394+SEPTIEMBRE!F394+OCTUBRE!F394+NOVIEMBRE!F394+DICIEMBRE!F394</f>
        <v>0</v>
      </c>
      <c r="G394" s="114">
        <f>+ENERO!G394+FEBRERO!G394+MARZO!G394+ABRIL!G394+MAYO!G394+JUNIO!G394+JULIO!G394+AGOSTO!G394+SEPTIEMBRE!G394+OCTUBRE!G394+NOVIEMBRE!G394+DICIEMBRE!G394</f>
        <v>0</v>
      </c>
      <c r="H394" s="114">
        <f>+ENERO!H394+FEBRERO!H394+MARZO!H394+ABRIL!H394+MAYO!H394+JUNIO!H394+JULIO!H394+AGOSTO!H394+SEPTIEMBRE!H394+OCTUBRE!H394+NOVIEMBRE!H394+DICIEMBRE!H394</f>
        <v>0</v>
      </c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>
        <f>+ENERO!D395+FEBRERO!D395+MARZO!D395+ABRIL!D395+MAYO!D395+JUNIO!D395+JULIO!D395+AGOSTO!D395+SEPTIEMBRE!D395+OCTUBRE!D395+NOVIEMBRE!D395+DICIEMBRE!D395</f>
        <v>0</v>
      </c>
      <c r="E395" s="114">
        <f>+ENERO!E395+FEBRERO!E395+MARZO!E395+ABRIL!E395+MAYO!E395+JUNIO!E395+JULIO!E395+AGOSTO!E395+SEPTIEMBRE!E395+OCTUBRE!E395+NOVIEMBRE!E395+DICIEMBRE!E395</f>
        <v>0</v>
      </c>
      <c r="F395" s="114">
        <f>+ENERO!F395+FEBRERO!F395+MARZO!F395+ABRIL!F395+MAYO!F395+JUNIO!F395+JULIO!F395+AGOSTO!F395+SEPTIEMBRE!F395+OCTUBRE!F395+NOVIEMBRE!F395+DICIEMBRE!F395</f>
        <v>0</v>
      </c>
      <c r="G395" s="114">
        <f>+ENERO!G395+FEBRERO!G395+MARZO!G395+ABRIL!G395+MAYO!G395+JUNIO!G395+JULIO!G395+AGOSTO!G395+SEPTIEMBRE!G395+OCTUBRE!G395+NOVIEMBRE!G395+DICIEMBRE!G395</f>
        <v>0</v>
      </c>
      <c r="H395" s="114">
        <f>+ENERO!H395+FEBRERO!H395+MARZO!H395+ABRIL!H395+MAYO!H395+JUNIO!H395+JULIO!H395+AGOSTO!H395+SEPTIEMBRE!H395+OCTUBRE!H395+NOVIEMBRE!H395+DICIEMBRE!H395</f>
        <v>0</v>
      </c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>
        <f>+ENERO!D396+FEBRERO!D396+MARZO!D396+ABRIL!D396+MAYO!D396+JUNIO!D396+JULIO!D396+AGOSTO!D396+SEPTIEMBRE!D396+OCTUBRE!D396+NOVIEMBRE!D396+DICIEMBRE!D396</f>
        <v>0</v>
      </c>
      <c r="E396" s="114">
        <f>+ENERO!E396+FEBRERO!E396+MARZO!E396+ABRIL!E396+MAYO!E396+JUNIO!E396+JULIO!E396+AGOSTO!E396+SEPTIEMBRE!E396+OCTUBRE!E396+NOVIEMBRE!E396+DICIEMBRE!E396</f>
        <v>0</v>
      </c>
      <c r="F396" s="114">
        <f>+ENERO!F396+FEBRERO!F396+MARZO!F396+ABRIL!F396+MAYO!F396+JUNIO!F396+JULIO!F396+AGOSTO!F396+SEPTIEMBRE!F396+OCTUBRE!F396+NOVIEMBRE!F396+DICIEMBRE!F396</f>
        <v>0</v>
      </c>
      <c r="G396" s="114">
        <f>+ENERO!G396+FEBRERO!G396+MARZO!G396+ABRIL!G396+MAYO!G396+JUNIO!G396+JULIO!G396+AGOSTO!G396+SEPTIEMBRE!G396+OCTUBRE!G396+NOVIEMBRE!G396+DICIEMBRE!G396</f>
        <v>0</v>
      </c>
      <c r="H396" s="114">
        <f>+ENERO!H396+FEBRERO!H396+MARZO!H396+ABRIL!H396+MAYO!H396+JUNIO!H396+JULIO!H396+AGOSTO!H396+SEPTIEMBRE!H396+OCTUBRE!H396+NOVIEMBRE!H396+DICIEMBRE!H396</f>
        <v>0</v>
      </c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>
        <f>+ENERO!D397+FEBRERO!D397+MARZO!D397+ABRIL!D397+MAYO!D397+JUNIO!D397+JULIO!D397+AGOSTO!D397+SEPTIEMBRE!D397+OCTUBRE!D397+NOVIEMBRE!D397+DICIEMBRE!D397</f>
        <v>0</v>
      </c>
      <c r="E397" s="114">
        <f>+ENERO!E397+FEBRERO!E397+MARZO!E397+ABRIL!E397+MAYO!E397+JUNIO!E397+JULIO!E397+AGOSTO!E397+SEPTIEMBRE!E397+OCTUBRE!E397+NOVIEMBRE!E397+DICIEMBRE!E397</f>
        <v>0</v>
      </c>
      <c r="F397" s="114">
        <f>+ENERO!F397+FEBRERO!F397+MARZO!F397+ABRIL!F397+MAYO!F397+JUNIO!F397+JULIO!F397+AGOSTO!F397+SEPTIEMBRE!F397+OCTUBRE!F397+NOVIEMBRE!F397+DICIEMBRE!F397</f>
        <v>0</v>
      </c>
      <c r="G397" s="114">
        <f>+ENERO!G397+FEBRERO!G397+MARZO!G397+ABRIL!G397+MAYO!G397+JUNIO!G397+JULIO!G397+AGOSTO!G397+SEPTIEMBRE!G397+OCTUBRE!G397+NOVIEMBRE!G397+DICIEMBRE!G397</f>
        <v>0</v>
      </c>
      <c r="H397" s="114">
        <f>+ENERO!H397+FEBRERO!H397+MARZO!H397+ABRIL!H397+MAYO!H397+JUNIO!H397+JULIO!H397+AGOSTO!H397+SEPTIEMBRE!H397+OCTUBRE!H397+NOVIEMBRE!H397+DICIEMBRE!H397</f>
        <v>0</v>
      </c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1833</v>
      </c>
      <c r="D398" s="114">
        <f>+ENERO!D398+FEBRERO!D398+MARZO!D398+ABRIL!D398+MAYO!D398+JUNIO!D398+JULIO!D398+AGOSTO!D398+SEPTIEMBRE!D398+OCTUBRE!D398+NOVIEMBRE!D398+DICIEMBRE!D398</f>
        <v>0</v>
      </c>
      <c r="E398" s="114">
        <f>+ENERO!E398+FEBRERO!E398+MARZO!E398+ABRIL!E398+MAYO!E398+JUNIO!E398+JULIO!E398+AGOSTO!E398+SEPTIEMBRE!E398+OCTUBRE!E398+NOVIEMBRE!E398+DICIEMBRE!E398</f>
        <v>1833</v>
      </c>
      <c r="F398" s="114">
        <f>+ENERO!F398+FEBRERO!F398+MARZO!F398+ABRIL!F398+MAYO!F398+JUNIO!F398+JULIO!F398+AGOSTO!F398+SEPTIEMBRE!F398+OCTUBRE!F398+NOVIEMBRE!F398+DICIEMBRE!F398</f>
        <v>0</v>
      </c>
      <c r="G398" s="114">
        <f>+ENERO!G398+FEBRERO!G398+MARZO!G398+ABRIL!G398+MAYO!G398+JUNIO!G398+JULIO!G398+AGOSTO!G398+SEPTIEMBRE!G398+OCTUBRE!G398+NOVIEMBRE!G398+DICIEMBRE!G398</f>
        <v>0</v>
      </c>
      <c r="H398" s="114">
        <f>+ENERO!H398+FEBRERO!H398+MARZO!H398+ABRIL!H398+MAYO!H398+JUNIO!H398+JULIO!H398+AGOSTO!H398+SEPTIEMBRE!H398+OCTUBRE!H398+NOVIEMBRE!H398+DICIEMBRE!H398</f>
        <v>0</v>
      </c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1802</v>
      </c>
      <c r="D399" s="114">
        <f>+ENERO!D399+FEBRERO!D399+MARZO!D399+ABRIL!D399+MAYO!D399+JUNIO!D399+JULIO!D399+AGOSTO!D399+SEPTIEMBRE!D399+OCTUBRE!D399+NOVIEMBRE!D399+DICIEMBRE!D399</f>
        <v>0</v>
      </c>
      <c r="E399" s="114">
        <f>+ENERO!E399+FEBRERO!E399+MARZO!E399+ABRIL!E399+MAYO!E399+JUNIO!E399+JULIO!E399+AGOSTO!E399+SEPTIEMBRE!E399+OCTUBRE!E399+NOVIEMBRE!E399+DICIEMBRE!E399</f>
        <v>1802</v>
      </c>
      <c r="F399" s="114">
        <f>+ENERO!F399+FEBRERO!F399+MARZO!F399+ABRIL!F399+MAYO!F399+JUNIO!F399+JULIO!F399+AGOSTO!F399+SEPTIEMBRE!F399+OCTUBRE!F399+NOVIEMBRE!F399+DICIEMBRE!F399</f>
        <v>0</v>
      </c>
      <c r="G399" s="114">
        <f>+ENERO!G399+FEBRERO!G399+MARZO!G399+ABRIL!G399+MAYO!G399+JUNIO!G399+JULIO!G399+AGOSTO!G399+SEPTIEMBRE!G399+OCTUBRE!G399+NOVIEMBRE!G399+DICIEMBRE!G399</f>
        <v>0</v>
      </c>
      <c r="H399" s="114">
        <f>+ENERO!H399+FEBRERO!H399+MARZO!H399+ABRIL!H399+MAYO!H399+JUNIO!H399+JULIO!H399+AGOSTO!H399+SEPTIEMBRE!H399+OCTUBRE!H399+NOVIEMBRE!H399+DICIEMBRE!H399</f>
        <v>0</v>
      </c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7</v>
      </c>
      <c r="D400" s="114">
        <f>+ENERO!D400+FEBRERO!D400+MARZO!D400+ABRIL!D400+MAYO!D400+JUNIO!D400+JULIO!D400+AGOSTO!D400+SEPTIEMBRE!D400+OCTUBRE!D400+NOVIEMBRE!D400+DICIEMBRE!D400</f>
        <v>0</v>
      </c>
      <c r="E400" s="114">
        <f>+ENERO!E400+FEBRERO!E400+MARZO!E400+ABRIL!E400+MAYO!E400+JUNIO!E400+JULIO!E400+AGOSTO!E400+SEPTIEMBRE!E400+OCTUBRE!E400+NOVIEMBRE!E400+DICIEMBRE!E400</f>
        <v>7</v>
      </c>
      <c r="F400" s="114">
        <f>+ENERO!F400+FEBRERO!F400+MARZO!F400+ABRIL!F400+MAYO!F400+JUNIO!F400+JULIO!F400+AGOSTO!F400+SEPTIEMBRE!F400+OCTUBRE!F400+NOVIEMBRE!F400+DICIEMBRE!F400</f>
        <v>0</v>
      </c>
      <c r="G400" s="114">
        <f>+ENERO!G400+FEBRERO!G400+MARZO!G400+ABRIL!G400+MAYO!G400+JUNIO!G400+JULIO!G400+AGOSTO!G400+SEPTIEMBRE!G400+OCTUBRE!G400+NOVIEMBRE!G400+DICIEMBRE!G400</f>
        <v>0</v>
      </c>
      <c r="H400" s="114">
        <f>+ENERO!H400+FEBRERO!H400+MARZO!H400+ABRIL!H400+MAYO!H400+JUNIO!H400+JULIO!H400+AGOSTO!H400+SEPTIEMBRE!H400+OCTUBRE!H400+NOVIEMBRE!H400+DICIEMBRE!H400</f>
        <v>0</v>
      </c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>
        <f>+ENERO!D401+FEBRERO!D401+MARZO!D401+ABRIL!D401+MAYO!D401+JUNIO!D401+JULIO!D401+AGOSTO!D401+SEPTIEMBRE!D401+OCTUBRE!D401+NOVIEMBRE!D401+DICIEMBRE!D401</f>
        <v>0</v>
      </c>
      <c r="E401" s="114">
        <f>+ENERO!E401+FEBRERO!E401+MARZO!E401+ABRIL!E401+MAYO!E401+JUNIO!E401+JULIO!E401+AGOSTO!E401+SEPTIEMBRE!E401+OCTUBRE!E401+NOVIEMBRE!E401+DICIEMBRE!E401</f>
        <v>0</v>
      </c>
      <c r="F401" s="114">
        <f>+ENERO!F401+FEBRERO!F401+MARZO!F401+ABRIL!F401+MAYO!F401+JUNIO!F401+JULIO!F401+AGOSTO!F401+SEPTIEMBRE!F401+OCTUBRE!F401+NOVIEMBRE!F401+DICIEMBRE!F401</f>
        <v>0</v>
      </c>
      <c r="G401" s="114">
        <f>+ENERO!G401+FEBRERO!G401+MARZO!G401+ABRIL!G401+MAYO!G401+JUNIO!G401+JULIO!G401+AGOSTO!G401+SEPTIEMBRE!G401+OCTUBRE!G401+NOVIEMBRE!G401+DICIEMBRE!G401</f>
        <v>0</v>
      </c>
      <c r="H401" s="114">
        <f>+ENERO!H401+FEBRERO!H401+MARZO!H401+ABRIL!H401+MAYO!H401+JUNIO!H401+JULIO!H401+AGOSTO!H401+SEPTIEMBRE!H401+OCTUBRE!H401+NOVIEMBRE!H401+DICIEMBRE!H401</f>
        <v>0</v>
      </c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52" si="6">+SUM(D402:F402)</f>
        <v>0</v>
      </c>
      <c r="D402" s="114">
        <f>+ENERO!D402+FEBRERO!D402+MARZO!D402+ABRIL!D402+MAYO!D402+JUNIO!D402+JULIO!D402+AGOSTO!D402+SEPTIEMBRE!D402+OCTUBRE!D402+NOVIEMBRE!D402+DICIEMBRE!D402</f>
        <v>0</v>
      </c>
      <c r="E402" s="114">
        <f>+ENERO!E402+FEBRERO!E402+MARZO!E402+ABRIL!E402+MAYO!E402+JUNIO!E402+JULIO!E402+AGOSTO!E402+SEPTIEMBRE!E402+OCTUBRE!E402+NOVIEMBRE!E402+DICIEMBRE!E402</f>
        <v>0</v>
      </c>
      <c r="F402" s="114">
        <f>+ENERO!F402+FEBRERO!F402+MARZO!F402+ABRIL!F402+MAYO!F402+JUNIO!F402+JULIO!F402+AGOSTO!F402+SEPTIEMBRE!F402+OCTUBRE!F402+NOVIEMBRE!F402+DICIEMBRE!F402</f>
        <v>0</v>
      </c>
      <c r="G402" s="114">
        <f>+ENERO!G402+FEBRERO!G402+MARZO!G402+ABRIL!G402+MAYO!G402+JUNIO!G402+JULIO!G402+AGOSTO!G402+SEPTIEMBRE!G402+OCTUBRE!G402+NOVIEMBRE!G402+DICIEMBRE!G402</f>
        <v>0</v>
      </c>
      <c r="H402" s="114">
        <f>+ENERO!H402+FEBRERO!H402+MARZO!H402+ABRIL!H402+MAYO!H402+JUNIO!H402+JULIO!H402+AGOSTO!H402+SEPTIEMBRE!H402+OCTUBRE!H402+NOVIEMBRE!H402+DICIEMBRE!H402</f>
        <v>0</v>
      </c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>
        <f>+ENERO!D403+FEBRERO!D403+MARZO!D403+ABRIL!D403+MAYO!D403+JUNIO!D403+JULIO!D403+AGOSTO!D403+SEPTIEMBRE!D403+OCTUBRE!D403+NOVIEMBRE!D403+DICIEMBRE!D403</f>
        <v>0</v>
      </c>
      <c r="E403" s="114">
        <f>+ENERO!E403+FEBRERO!E403+MARZO!E403+ABRIL!E403+MAYO!E403+JUNIO!E403+JULIO!E403+AGOSTO!E403+SEPTIEMBRE!E403+OCTUBRE!E403+NOVIEMBRE!E403+DICIEMBRE!E403</f>
        <v>0</v>
      </c>
      <c r="F403" s="114">
        <f>+ENERO!F403+FEBRERO!F403+MARZO!F403+ABRIL!F403+MAYO!F403+JUNIO!F403+JULIO!F403+AGOSTO!F403+SEPTIEMBRE!F403+OCTUBRE!F403+NOVIEMBRE!F403+DICIEMBRE!F403</f>
        <v>0</v>
      </c>
      <c r="G403" s="114">
        <f>+ENERO!G403+FEBRERO!G403+MARZO!G403+ABRIL!G403+MAYO!G403+JUNIO!G403+JULIO!G403+AGOSTO!G403+SEPTIEMBRE!G403+OCTUBRE!G403+NOVIEMBRE!G403+DICIEMBRE!G403</f>
        <v>0</v>
      </c>
      <c r="H403" s="114">
        <f>+ENERO!H403+FEBRERO!H403+MARZO!H403+ABRIL!H403+MAYO!H403+JUNIO!H403+JULIO!H403+AGOSTO!H403+SEPTIEMBRE!H403+OCTUBRE!H403+NOVIEMBRE!H403+DICIEMBRE!H403</f>
        <v>0</v>
      </c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21</v>
      </c>
      <c r="D404" s="114">
        <f>+ENERO!D404+FEBRERO!D404+MARZO!D404+ABRIL!D404+MAYO!D404+JUNIO!D404+JULIO!D404+AGOSTO!D404+SEPTIEMBRE!D404+OCTUBRE!D404+NOVIEMBRE!D404+DICIEMBRE!D404</f>
        <v>0</v>
      </c>
      <c r="E404" s="114">
        <f>+ENERO!E404+FEBRERO!E404+MARZO!E404+ABRIL!E404+MAYO!E404+JUNIO!E404+JULIO!E404+AGOSTO!E404+SEPTIEMBRE!E404+OCTUBRE!E404+NOVIEMBRE!E404+DICIEMBRE!E404</f>
        <v>21</v>
      </c>
      <c r="F404" s="114">
        <f>+ENERO!F404+FEBRERO!F404+MARZO!F404+ABRIL!F404+MAYO!F404+JUNIO!F404+JULIO!F404+AGOSTO!F404+SEPTIEMBRE!F404+OCTUBRE!F404+NOVIEMBRE!F404+DICIEMBRE!F404</f>
        <v>0</v>
      </c>
      <c r="G404" s="114">
        <f>+ENERO!G404+FEBRERO!G404+MARZO!G404+ABRIL!G404+MAYO!G404+JUNIO!G404+JULIO!G404+AGOSTO!G404+SEPTIEMBRE!G404+OCTUBRE!G404+NOVIEMBRE!G404+DICIEMBRE!G404</f>
        <v>0</v>
      </c>
      <c r="H404" s="114">
        <f>+ENERO!H404+FEBRERO!H404+MARZO!H404+ABRIL!H404+MAYO!H404+JUNIO!H404+JULIO!H404+AGOSTO!H404+SEPTIEMBRE!H404+OCTUBRE!H404+NOVIEMBRE!H404+DICIEMBRE!H404</f>
        <v>0</v>
      </c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4">
        <f>+ENERO!D405+FEBRERO!D405+MARZO!D405+ABRIL!D405+MAYO!D405+JUNIO!D405+JULIO!D405+AGOSTO!D405+SEPTIEMBRE!D405+OCTUBRE!D405+NOVIEMBRE!D405+DICIEMBRE!D405</f>
        <v>0</v>
      </c>
      <c r="E405" s="114">
        <f>+ENERO!E405+FEBRERO!E405+MARZO!E405+ABRIL!E405+MAYO!E405+JUNIO!E405+JULIO!E405+AGOSTO!E405+SEPTIEMBRE!E405+OCTUBRE!E405+NOVIEMBRE!E405+DICIEMBRE!E405</f>
        <v>0</v>
      </c>
      <c r="F405" s="114">
        <f>+ENERO!F405+FEBRERO!F405+MARZO!F405+ABRIL!F405+MAYO!F405+JUNIO!F405+JULIO!F405+AGOSTO!F405+SEPTIEMBRE!F405+OCTUBRE!F405+NOVIEMBRE!F405+DICIEMBRE!F405</f>
        <v>0</v>
      </c>
      <c r="G405" s="114">
        <f>+ENERO!G405+FEBRERO!G405+MARZO!G405+ABRIL!G405+MAYO!G405+JUNIO!G405+JULIO!G405+AGOSTO!G405+SEPTIEMBRE!G405+OCTUBRE!G405+NOVIEMBRE!G405+DICIEMBRE!G405</f>
        <v>0</v>
      </c>
      <c r="H405" s="114">
        <f>+ENERO!H405+FEBRERO!H405+MARZO!H405+ABRIL!H405+MAYO!H405+JUNIO!H405+JULIO!H405+AGOSTO!H405+SEPTIEMBRE!H405+OCTUBRE!H405+NOVIEMBRE!H405+DICIEMBRE!H405</f>
        <v>0</v>
      </c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>
        <f>+ENERO!D406+FEBRERO!D406+MARZO!D406+ABRIL!D406+MAYO!D406+JUNIO!D406+JULIO!D406+AGOSTO!D406+SEPTIEMBRE!D406+OCTUBRE!D406+NOVIEMBRE!D406+DICIEMBRE!D406</f>
        <v>0</v>
      </c>
      <c r="E406" s="114">
        <f>+ENERO!E406+FEBRERO!E406+MARZO!E406+ABRIL!E406+MAYO!E406+JUNIO!E406+JULIO!E406+AGOSTO!E406+SEPTIEMBRE!E406+OCTUBRE!E406+NOVIEMBRE!E406+DICIEMBRE!E406</f>
        <v>0</v>
      </c>
      <c r="F406" s="114">
        <f>+ENERO!F406+FEBRERO!F406+MARZO!F406+ABRIL!F406+MAYO!F406+JUNIO!F406+JULIO!F406+AGOSTO!F406+SEPTIEMBRE!F406+OCTUBRE!F406+NOVIEMBRE!F406+DICIEMBRE!F406</f>
        <v>0</v>
      </c>
      <c r="G406" s="114">
        <f>+ENERO!G406+FEBRERO!G406+MARZO!G406+ABRIL!G406+MAYO!G406+JUNIO!G406+JULIO!G406+AGOSTO!G406+SEPTIEMBRE!G406+OCTUBRE!G406+NOVIEMBRE!G406+DICIEMBRE!G406</f>
        <v>0</v>
      </c>
      <c r="H406" s="114">
        <f>+ENERO!H406+FEBRERO!H406+MARZO!H406+ABRIL!H406+MAYO!H406+JUNIO!H406+JULIO!H406+AGOSTO!H406+SEPTIEMBRE!H406+OCTUBRE!H406+NOVIEMBRE!H406+DICIEMBRE!H406</f>
        <v>0</v>
      </c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4">
        <f>+ENERO!D407+FEBRERO!D407+MARZO!D407+ABRIL!D407+MAYO!D407+JUNIO!D407+JULIO!D407+AGOSTO!D407+SEPTIEMBRE!D407+OCTUBRE!D407+NOVIEMBRE!D407+DICIEMBRE!D407</f>
        <v>0</v>
      </c>
      <c r="E407" s="114">
        <f>+ENERO!E407+FEBRERO!E407+MARZO!E407+ABRIL!E407+MAYO!E407+JUNIO!E407+JULIO!E407+AGOSTO!E407+SEPTIEMBRE!E407+OCTUBRE!E407+NOVIEMBRE!E407+DICIEMBRE!E407</f>
        <v>0</v>
      </c>
      <c r="F407" s="114">
        <f>+ENERO!F407+FEBRERO!F407+MARZO!F407+ABRIL!F407+MAYO!F407+JUNIO!F407+JULIO!F407+AGOSTO!F407+SEPTIEMBRE!F407+OCTUBRE!F407+NOVIEMBRE!F407+DICIEMBRE!F407</f>
        <v>0</v>
      </c>
      <c r="G407" s="114">
        <f>+ENERO!G407+FEBRERO!G407+MARZO!G407+ABRIL!G407+MAYO!G407+JUNIO!G407+JULIO!G407+AGOSTO!G407+SEPTIEMBRE!G407+OCTUBRE!G407+NOVIEMBRE!G407+DICIEMBRE!G407</f>
        <v>0</v>
      </c>
      <c r="H407" s="114">
        <f>+ENERO!H407+FEBRERO!H407+MARZO!H407+ABRIL!H407+MAYO!H407+JUNIO!H407+JULIO!H407+AGOSTO!H407+SEPTIEMBRE!H407+OCTUBRE!H407+NOVIEMBRE!H407+DICIEMBRE!H407</f>
        <v>0</v>
      </c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4">
        <f>+ENERO!D408+FEBRERO!D408+MARZO!D408+ABRIL!D408+MAYO!D408+JUNIO!D408+JULIO!D408+AGOSTO!D408+SEPTIEMBRE!D408+OCTUBRE!D408+NOVIEMBRE!D408+DICIEMBRE!D408</f>
        <v>0</v>
      </c>
      <c r="E408" s="114">
        <f>+ENERO!E408+FEBRERO!E408+MARZO!E408+ABRIL!E408+MAYO!E408+JUNIO!E408+JULIO!E408+AGOSTO!E408+SEPTIEMBRE!E408+OCTUBRE!E408+NOVIEMBRE!E408+DICIEMBRE!E408</f>
        <v>0</v>
      </c>
      <c r="F408" s="114">
        <f>+ENERO!F408+FEBRERO!F408+MARZO!F408+ABRIL!F408+MAYO!F408+JUNIO!F408+JULIO!F408+AGOSTO!F408+SEPTIEMBRE!F408+OCTUBRE!F408+NOVIEMBRE!F408+DICIEMBRE!F408</f>
        <v>0</v>
      </c>
      <c r="G408" s="114">
        <f>+ENERO!G408+FEBRERO!G408+MARZO!G408+ABRIL!G408+MAYO!G408+JUNIO!G408+JULIO!G408+AGOSTO!G408+SEPTIEMBRE!G408+OCTUBRE!G408+NOVIEMBRE!G408+DICIEMBRE!G408</f>
        <v>0</v>
      </c>
      <c r="H408" s="114">
        <f>+ENERO!H408+FEBRERO!H408+MARZO!H408+ABRIL!H408+MAYO!H408+JUNIO!H408+JULIO!H408+AGOSTO!H408+SEPTIEMBRE!H408+OCTUBRE!H408+NOVIEMBRE!H408+DICIEMBRE!H408</f>
        <v>0</v>
      </c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9</v>
      </c>
      <c r="D409" s="114">
        <f>+ENERO!D409+FEBRERO!D409+MARZO!D409+ABRIL!D409+MAYO!D409+JUNIO!D409+JULIO!D409+AGOSTO!D409+SEPTIEMBRE!D409+OCTUBRE!D409+NOVIEMBRE!D409+DICIEMBRE!D409</f>
        <v>9</v>
      </c>
      <c r="E409" s="114">
        <f>+ENERO!E409+FEBRERO!E409+MARZO!E409+ABRIL!E409+MAYO!E409+JUNIO!E409+JULIO!E409+AGOSTO!E409+SEPTIEMBRE!E409+OCTUBRE!E409+NOVIEMBRE!E409+DICIEMBRE!E409</f>
        <v>0</v>
      </c>
      <c r="F409" s="114">
        <f>+ENERO!F409+FEBRERO!F409+MARZO!F409+ABRIL!F409+MAYO!F409+JUNIO!F409+JULIO!F409+AGOSTO!F409+SEPTIEMBRE!F409+OCTUBRE!F409+NOVIEMBRE!F409+DICIEMBRE!F409</f>
        <v>0</v>
      </c>
      <c r="G409" s="114">
        <f>+ENERO!G409+FEBRERO!G409+MARZO!G409+ABRIL!G409+MAYO!G409+JUNIO!G409+JULIO!G409+AGOSTO!G409+SEPTIEMBRE!G409+OCTUBRE!G409+NOVIEMBRE!G409+DICIEMBRE!G409</f>
        <v>0</v>
      </c>
      <c r="H409" s="114">
        <f>+ENERO!H409+FEBRERO!H409+MARZO!H409+ABRIL!H409+MAYO!H409+JUNIO!H409+JULIO!H409+AGOSTO!H409+SEPTIEMBRE!H409+OCTUBRE!H409+NOVIEMBRE!H409+DICIEMBRE!H409</f>
        <v>0</v>
      </c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4">
        <f>+ENERO!D410+FEBRERO!D410+MARZO!D410+ABRIL!D410+MAYO!D410+JUNIO!D410+JULIO!D410+AGOSTO!D410+SEPTIEMBRE!D410+OCTUBRE!D410+NOVIEMBRE!D410+DICIEMBRE!D410</f>
        <v>0</v>
      </c>
      <c r="E410" s="114">
        <f>+ENERO!E410+FEBRERO!E410+MARZO!E410+ABRIL!E410+MAYO!E410+JUNIO!E410+JULIO!E410+AGOSTO!E410+SEPTIEMBRE!E410+OCTUBRE!E410+NOVIEMBRE!E410+DICIEMBRE!E410</f>
        <v>0</v>
      </c>
      <c r="F410" s="114">
        <f>+ENERO!F410+FEBRERO!F410+MARZO!F410+ABRIL!F410+MAYO!F410+JUNIO!F410+JULIO!F410+AGOSTO!F410+SEPTIEMBRE!F410+OCTUBRE!F410+NOVIEMBRE!F410+DICIEMBRE!F410</f>
        <v>0</v>
      </c>
      <c r="G410" s="114">
        <f>+ENERO!G410+FEBRERO!G410+MARZO!G410+ABRIL!G410+MAYO!G410+JUNIO!G410+JULIO!G410+AGOSTO!G410+SEPTIEMBRE!G410+OCTUBRE!G410+NOVIEMBRE!G410+DICIEMBRE!G410</f>
        <v>0</v>
      </c>
      <c r="H410" s="114">
        <f>+ENERO!H410+FEBRERO!H410+MARZO!H410+ABRIL!H410+MAYO!H410+JUNIO!H410+JULIO!H410+AGOSTO!H410+SEPTIEMBRE!H410+OCTUBRE!H410+NOVIEMBRE!H410+DICIEMBRE!H410</f>
        <v>0</v>
      </c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1396</v>
      </c>
      <c r="D411" s="114">
        <f>+ENERO!D411+FEBRERO!D411+MARZO!D411+ABRIL!D411+MAYO!D411+JUNIO!D411+JULIO!D411+AGOSTO!D411+SEPTIEMBRE!D411+OCTUBRE!D411+NOVIEMBRE!D411+DICIEMBRE!D411</f>
        <v>1391</v>
      </c>
      <c r="E411" s="114">
        <f>+ENERO!E411+FEBRERO!E411+MARZO!E411+ABRIL!E411+MAYO!E411+JUNIO!E411+JULIO!E411+AGOSTO!E411+SEPTIEMBRE!E411+OCTUBRE!E411+NOVIEMBRE!E411+DICIEMBRE!E411</f>
        <v>5</v>
      </c>
      <c r="F411" s="114">
        <f>+ENERO!F411+FEBRERO!F411+MARZO!F411+ABRIL!F411+MAYO!F411+JUNIO!F411+JULIO!F411+AGOSTO!F411+SEPTIEMBRE!F411+OCTUBRE!F411+NOVIEMBRE!F411+DICIEMBRE!F411</f>
        <v>0</v>
      </c>
      <c r="G411" s="114">
        <f>+ENERO!G411+FEBRERO!G411+MARZO!G411+ABRIL!G411+MAYO!G411+JUNIO!G411+JULIO!G411+AGOSTO!G411+SEPTIEMBRE!G411+OCTUBRE!G411+NOVIEMBRE!G411+DICIEMBRE!G411</f>
        <v>0</v>
      </c>
      <c r="H411" s="114">
        <f>+ENERO!H411+FEBRERO!H411+MARZO!H411+ABRIL!H411+MAYO!H411+JUNIO!H411+JULIO!H411+AGOSTO!H411+SEPTIEMBRE!H411+OCTUBRE!H411+NOVIEMBRE!H411+DICIEMBRE!H411</f>
        <v>0</v>
      </c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26</v>
      </c>
      <c r="D412" s="114">
        <f>+ENERO!D412+FEBRERO!D412+MARZO!D412+ABRIL!D412+MAYO!D412+JUNIO!D412+JULIO!D412+AGOSTO!D412+SEPTIEMBRE!D412+OCTUBRE!D412+NOVIEMBRE!D412+DICIEMBRE!D412</f>
        <v>3</v>
      </c>
      <c r="E412" s="114">
        <f>+ENERO!E412+FEBRERO!E412+MARZO!E412+ABRIL!E412+MAYO!E412+JUNIO!E412+JULIO!E412+AGOSTO!E412+SEPTIEMBRE!E412+OCTUBRE!E412+NOVIEMBRE!E412+DICIEMBRE!E412</f>
        <v>23</v>
      </c>
      <c r="F412" s="114">
        <f>+ENERO!F412+FEBRERO!F412+MARZO!F412+ABRIL!F412+MAYO!F412+JUNIO!F412+JULIO!F412+AGOSTO!F412+SEPTIEMBRE!F412+OCTUBRE!F412+NOVIEMBRE!F412+DICIEMBRE!F412</f>
        <v>0</v>
      </c>
      <c r="G412" s="114">
        <f>+ENERO!G412+FEBRERO!G412+MARZO!G412+ABRIL!G412+MAYO!G412+JUNIO!G412+JULIO!G412+AGOSTO!G412+SEPTIEMBRE!G412+OCTUBRE!G412+NOVIEMBRE!G412+DICIEMBRE!G412</f>
        <v>0</v>
      </c>
      <c r="H412" s="114">
        <f>+ENERO!H412+FEBRERO!H412+MARZO!H412+ABRIL!H412+MAYO!H412+JUNIO!H412+JULIO!H412+AGOSTO!H412+SEPTIEMBRE!H412+OCTUBRE!H412+NOVIEMBRE!H412+DICIEMBRE!H412</f>
        <v>0</v>
      </c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2</v>
      </c>
      <c r="D413" s="114">
        <f>+ENERO!D413+FEBRERO!D413+MARZO!D413+ABRIL!D413+MAYO!D413+JUNIO!D413+JULIO!D413+AGOSTO!D413+SEPTIEMBRE!D413+OCTUBRE!D413+NOVIEMBRE!D413+DICIEMBRE!D413</f>
        <v>0</v>
      </c>
      <c r="E413" s="114">
        <f>+ENERO!E413+FEBRERO!E413+MARZO!E413+ABRIL!E413+MAYO!E413+JUNIO!E413+JULIO!E413+AGOSTO!E413+SEPTIEMBRE!E413+OCTUBRE!E413+NOVIEMBRE!E413+DICIEMBRE!E413</f>
        <v>2</v>
      </c>
      <c r="F413" s="114">
        <f>+ENERO!F413+FEBRERO!F413+MARZO!F413+ABRIL!F413+MAYO!F413+JUNIO!F413+JULIO!F413+AGOSTO!F413+SEPTIEMBRE!F413+OCTUBRE!F413+NOVIEMBRE!F413+DICIEMBRE!F413</f>
        <v>0</v>
      </c>
      <c r="G413" s="114">
        <f>+ENERO!G413+FEBRERO!G413+MARZO!G413+ABRIL!G413+MAYO!G413+JUNIO!G413+JULIO!G413+AGOSTO!G413+SEPTIEMBRE!G413+OCTUBRE!G413+NOVIEMBRE!G413+DICIEMBRE!G413</f>
        <v>0</v>
      </c>
      <c r="H413" s="114">
        <f>+ENERO!H413+FEBRERO!H413+MARZO!H413+ABRIL!H413+MAYO!H413+JUNIO!H413+JULIO!H413+AGOSTO!H413+SEPTIEMBRE!H413+OCTUBRE!H413+NOVIEMBRE!H413+DICIEMBRE!H413</f>
        <v>0</v>
      </c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1</v>
      </c>
      <c r="D414" s="114">
        <f>+ENERO!D414+FEBRERO!D414+MARZO!D414+ABRIL!D414+MAYO!D414+JUNIO!D414+JULIO!D414+AGOSTO!D414+SEPTIEMBRE!D414+OCTUBRE!D414+NOVIEMBRE!D414+DICIEMBRE!D414</f>
        <v>0</v>
      </c>
      <c r="E414" s="114">
        <f>+ENERO!E414+FEBRERO!E414+MARZO!E414+ABRIL!E414+MAYO!E414+JUNIO!E414+JULIO!E414+AGOSTO!E414+SEPTIEMBRE!E414+OCTUBRE!E414+NOVIEMBRE!E414+DICIEMBRE!E414</f>
        <v>1</v>
      </c>
      <c r="F414" s="114">
        <f>+ENERO!F414+FEBRERO!F414+MARZO!F414+ABRIL!F414+MAYO!F414+JUNIO!F414+JULIO!F414+AGOSTO!F414+SEPTIEMBRE!F414+OCTUBRE!F414+NOVIEMBRE!F414+DICIEMBRE!F414</f>
        <v>0</v>
      </c>
      <c r="G414" s="114">
        <f>+ENERO!G414+FEBRERO!G414+MARZO!G414+ABRIL!G414+MAYO!G414+JUNIO!G414+JULIO!G414+AGOSTO!G414+SEPTIEMBRE!G414+OCTUBRE!G414+NOVIEMBRE!G414+DICIEMBRE!G414</f>
        <v>0</v>
      </c>
      <c r="H414" s="114">
        <f>+ENERO!H414+FEBRERO!H414+MARZO!H414+ABRIL!H414+MAYO!H414+JUNIO!H414+JULIO!H414+AGOSTO!H414+SEPTIEMBRE!H414+OCTUBRE!H414+NOVIEMBRE!H414+DICIEMBRE!H414</f>
        <v>0</v>
      </c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1</v>
      </c>
      <c r="D415" s="114">
        <f>+ENERO!D415+FEBRERO!D415+MARZO!D415+ABRIL!D415+MAYO!D415+JUNIO!D415+JULIO!D415+AGOSTO!D415+SEPTIEMBRE!D415+OCTUBRE!D415+NOVIEMBRE!D415+DICIEMBRE!D415</f>
        <v>0</v>
      </c>
      <c r="E415" s="114">
        <f>+ENERO!E415+FEBRERO!E415+MARZO!E415+ABRIL!E415+MAYO!E415+JUNIO!E415+JULIO!E415+AGOSTO!E415+SEPTIEMBRE!E415+OCTUBRE!E415+NOVIEMBRE!E415+DICIEMBRE!E415</f>
        <v>1</v>
      </c>
      <c r="F415" s="114">
        <f>+ENERO!F415+FEBRERO!F415+MARZO!F415+ABRIL!F415+MAYO!F415+JUNIO!F415+JULIO!F415+AGOSTO!F415+SEPTIEMBRE!F415+OCTUBRE!F415+NOVIEMBRE!F415+DICIEMBRE!F415</f>
        <v>0</v>
      </c>
      <c r="G415" s="114">
        <f>+ENERO!G415+FEBRERO!G415+MARZO!G415+ABRIL!G415+MAYO!G415+JUNIO!G415+JULIO!G415+AGOSTO!G415+SEPTIEMBRE!G415+OCTUBRE!G415+NOVIEMBRE!G415+DICIEMBRE!G415</f>
        <v>0</v>
      </c>
      <c r="H415" s="114">
        <f>+ENERO!H415+FEBRERO!H415+MARZO!H415+ABRIL!H415+MAYO!H415+JUNIO!H415+JULIO!H415+AGOSTO!H415+SEPTIEMBRE!H415+OCTUBRE!H415+NOVIEMBRE!H415+DICIEMBRE!H415</f>
        <v>0</v>
      </c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1</v>
      </c>
      <c r="D416" s="114">
        <f>+ENERO!D416+FEBRERO!D416+MARZO!D416+ABRIL!D416+MAYO!D416+JUNIO!D416+JULIO!D416+AGOSTO!D416+SEPTIEMBRE!D416+OCTUBRE!D416+NOVIEMBRE!D416+DICIEMBRE!D416</f>
        <v>0</v>
      </c>
      <c r="E416" s="114">
        <f>+ENERO!E416+FEBRERO!E416+MARZO!E416+ABRIL!E416+MAYO!E416+JUNIO!E416+JULIO!E416+AGOSTO!E416+SEPTIEMBRE!E416+OCTUBRE!E416+NOVIEMBRE!E416+DICIEMBRE!E416</f>
        <v>1</v>
      </c>
      <c r="F416" s="114">
        <f>+ENERO!F416+FEBRERO!F416+MARZO!F416+ABRIL!F416+MAYO!F416+JUNIO!F416+JULIO!F416+AGOSTO!F416+SEPTIEMBRE!F416+OCTUBRE!F416+NOVIEMBRE!F416+DICIEMBRE!F416</f>
        <v>0</v>
      </c>
      <c r="G416" s="114">
        <f>+ENERO!G416+FEBRERO!G416+MARZO!G416+ABRIL!G416+MAYO!G416+JUNIO!G416+JULIO!G416+AGOSTO!G416+SEPTIEMBRE!G416+OCTUBRE!G416+NOVIEMBRE!G416+DICIEMBRE!G416</f>
        <v>0</v>
      </c>
      <c r="H416" s="114">
        <f>+ENERO!H416+FEBRERO!H416+MARZO!H416+ABRIL!H416+MAYO!H416+JUNIO!H416+JULIO!H416+AGOSTO!H416+SEPTIEMBRE!H416+OCTUBRE!H416+NOVIEMBRE!H416+DICIEMBRE!H416</f>
        <v>0</v>
      </c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4">
        <f>+ENERO!D417+FEBRERO!D417+MARZO!D417+ABRIL!D417+MAYO!D417+JUNIO!D417+JULIO!D417+AGOSTO!D417+SEPTIEMBRE!D417+OCTUBRE!D417+NOVIEMBRE!D417+DICIEMBRE!D417</f>
        <v>0</v>
      </c>
      <c r="E417" s="114">
        <f>+ENERO!E417+FEBRERO!E417+MARZO!E417+ABRIL!E417+MAYO!E417+JUNIO!E417+JULIO!E417+AGOSTO!E417+SEPTIEMBRE!E417+OCTUBRE!E417+NOVIEMBRE!E417+DICIEMBRE!E417</f>
        <v>0</v>
      </c>
      <c r="F417" s="114">
        <f>+ENERO!F417+FEBRERO!F417+MARZO!F417+ABRIL!F417+MAYO!F417+JUNIO!F417+JULIO!F417+AGOSTO!F417+SEPTIEMBRE!F417+OCTUBRE!F417+NOVIEMBRE!F417+DICIEMBRE!F417</f>
        <v>0</v>
      </c>
      <c r="G417" s="114">
        <f>+ENERO!G417+FEBRERO!G417+MARZO!G417+ABRIL!G417+MAYO!G417+JUNIO!G417+JULIO!G417+AGOSTO!G417+SEPTIEMBRE!G417+OCTUBRE!G417+NOVIEMBRE!G417+DICIEMBRE!G417</f>
        <v>0</v>
      </c>
      <c r="H417" s="114">
        <f>+ENERO!H417+FEBRERO!H417+MARZO!H417+ABRIL!H417+MAYO!H417+JUNIO!H417+JULIO!H417+AGOSTO!H417+SEPTIEMBRE!H417+OCTUBRE!H417+NOVIEMBRE!H417+DICIEMBRE!H417</f>
        <v>0</v>
      </c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4">
        <f>+ENERO!D418+FEBRERO!D418+MARZO!D418+ABRIL!D418+MAYO!D418+JUNIO!D418+JULIO!D418+AGOSTO!D418+SEPTIEMBRE!D418+OCTUBRE!D418+NOVIEMBRE!D418+DICIEMBRE!D418</f>
        <v>0</v>
      </c>
      <c r="E418" s="114">
        <f>+ENERO!E418+FEBRERO!E418+MARZO!E418+ABRIL!E418+MAYO!E418+JUNIO!E418+JULIO!E418+AGOSTO!E418+SEPTIEMBRE!E418+OCTUBRE!E418+NOVIEMBRE!E418+DICIEMBRE!E418</f>
        <v>0</v>
      </c>
      <c r="F418" s="114">
        <f>+ENERO!F418+FEBRERO!F418+MARZO!F418+ABRIL!F418+MAYO!F418+JUNIO!F418+JULIO!F418+AGOSTO!F418+SEPTIEMBRE!F418+OCTUBRE!F418+NOVIEMBRE!F418+DICIEMBRE!F418</f>
        <v>0</v>
      </c>
      <c r="G418" s="114">
        <f>+ENERO!G418+FEBRERO!G418+MARZO!G418+ABRIL!G418+MAYO!G418+JUNIO!G418+JULIO!G418+AGOSTO!G418+SEPTIEMBRE!G418+OCTUBRE!G418+NOVIEMBRE!G418+DICIEMBRE!G418</f>
        <v>0</v>
      </c>
      <c r="H418" s="114">
        <f>+ENERO!H418+FEBRERO!H418+MARZO!H418+ABRIL!H418+MAYO!H418+JUNIO!H418+JULIO!H418+AGOSTO!H418+SEPTIEMBRE!H418+OCTUBRE!H418+NOVIEMBRE!H418+DICIEMBRE!H418</f>
        <v>0</v>
      </c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4">
        <f>+ENERO!D419+FEBRERO!D419+MARZO!D419+ABRIL!D419+MAYO!D419+JUNIO!D419+JULIO!D419+AGOSTO!D419+SEPTIEMBRE!D419+OCTUBRE!D419+NOVIEMBRE!D419+DICIEMBRE!D419</f>
        <v>0</v>
      </c>
      <c r="E419" s="114">
        <f>+ENERO!E419+FEBRERO!E419+MARZO!E419+ABRIL!E419+MAYO!E419+JUNIO!E419+JULIO!E419+AGOSTO!E419+SEPTIEMBRE!E419+OCTUBRE!E419+NOVIEMBRE!E419+DICIEMBRE!E419</f>
        <v>0</v>
      </c>
      <c r="F419" s="114">
        <f>+ENERO!F419+FEBRERO!F419+MARZO!F419+ABRIL!F419+MAYO!F419+JUNIO!F419+JULIO!F419+AGOSTO!F419+SEPTIEMBRE!F419+OCTUBRE!F419+NOVIEMBRE!F419+DICIEMBRE!F419</f>
        <v>0</v>
      </c>
      <c r="G419" s="114">
        <f>+ENERO!G419+FEBRERO!G419+MARZO!G419+ABRIL!G419+MAYO!G419+JUNIO!G419+JULIO!G419+AGOSTO!G419+SEPTIEMBRE!G419+OCTUBRE!G419+NOVIEMBRE!G419+DICIEMBRE!G419</f>
        <v>0</v>
      </c>
      <c r="H419" s="114">
        <f>+ENERO!H419+FEBRERO!H419+MARZO!H419+ABRIL!H419+MAYO!H419+JUNIO!H419+JULIO!H419+AGOSTO!H419+SEPTIEMBRE!H419+OCTUBRE!H419+NOVIEMBRE!H419+DICIEMBRE!H419</f>
        <v>0</v>
      </c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4">
        <f>+ENERO!D420+FEBRERO!D420+MARZO!D420+ABRIL!D420+MAYO!D420+JUNIO!D420+JULIO!D420+AGOSTO!D420+SEPTIEMBRE!D420+OCTUBRE!D420+NOVIEMBRE!D420+DICIEMBRE!D420</f>
        <v>0</v>
      </c>
      <c r="E420" s="114">
        <f>+ENERO!E420+FEBRERO!E420+MARZO!E420+ABRIL!E420+MAYO!E420+JUNIO!E420+JULIO!E420+AGOSTO!E420+SEPTIEMBRE!E420+OCTUBRE!E420+NOVIEMBRE!E420+DICIEMBRE!E420</f>
        <v>0</v>
      </c>
      <c r="F420" s="114">
        <f>+ENERO!F420+FEBRERO!F420+MARZO!F420+ABRIL!F420+MAYO!F420+JUNIO!F420+JULIO!F420+AGOSTO!F420+SEPTIEMBRE!F420+OCTUBRE!F420+NOVIEMBRE!F420+DICIEMBRE!F420</f>
        <v>0</v>
      </c>
      <c r="G420" s="114">
        <f>+ENERO!G420+FEBRERO!G420+MARZO!G420+ABRIL!G420+MAYO!G420+JUNIO!G420+JULIO!G420+AGOSTO!G420+SEPTIEMBRE!G420+OCTUBRE!G420+NOVIEMBRE!G420+DICIEMBRE!G420</f>
        <v>0</v>
      </c>
      <c r="H420" s="114">
        <f>+ENERO!H420+FEBRERO!H420+MARZO!H420+ABRIL!H420+MAYO!H420+JUNIO!H420+JULIO!H420+AGOSTO!H420+SEPTIEMBRE!H420+OCTUBRE!H420+NOVIEMBRE!H420+DICIEMBRE!H420</f>
        <v>0</v>
      </c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4">
        <f>+ENERO!D421+FEBRERO!D421+MARZO!D421+ABRIL!D421+MAYO!D421+JUNIO!D421+JULIO!D421+AGOSTO!D421+SEPTIEMBRE!D421+OCTUBRE!D421+NOVIEMBRE!D421+DICIEMBRE!D421</f>
        <v>0</v>
      </c>
      <c r="E421" s="114">
        <f>+ENERO!E421+FEBRERO!E421+MARZO!E421+ABRIL!E421+MAYO!E421+JUNIO!E421+JULIO!E421+AGOSTO!E421+SEPTIEMBRE!E421+OCTUBRE!E421+NOVIEMBRE!E421+DICIEMBRE!E421</f>
        <v>0</v>
      </c>
      <c r="F421" s="114">
        <f>+ENERO!F421+FEBRERO!F421+MARZO!F421+ABRIL!F421+MAYO!F421+JUNIO!F421+JULIO!F421+AGOSTO!F421+SEPTIEMBRE!F421+OCTUBRE!F421+NOVIEMBRE!F421+DICIEMBRE!F421</f>
        <v>0</v>
      </c>
      <c r="G421" s="114">
        <f>+ENERO!G421+FEBRERO!G421+MARZO!G421+ABRIL!G421+MAYO!G421+JUNIO!G421+JULIO!G421+AGOSTO!G421+SEPTIEMBRE!G421+OCTUBRE!G421+NOVIEMBRE!G421+DICIEMBRE!G421</f>
        <v>0</v>
      </c>
      <c r="H421" s="114">
        <f>+ENERO!H421+FEBRERO!H421+MARZO!H421+ABRIL!H421+MAYO!H421+JUNIO!H421+JULIO!H421+AGOSTO!H421+SEPTIEMBRE!H421+OCTUBRE!H421+NOVIEMBRE!H421+DICIEMBRE!H421</f>
        <v>0</v>
      </c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4">
        <f>+ENERO!D422+FEBRERO!D422+MARZO!D422+ABRIL!D422+MAYO!D422+JUNIO!D422+JULIO!D422+AGOSTO!D422+SEPTIEMBRE!D422+OCTUBRE!D422+NOVIEMBRE!D422+DICIEMBRE!D422</f>
        <v>0</v>
      </c>
      <c r="E422" s="114">
        <f>+ENERO!E422+FEBRERO!E422+MARZO!E422+ABRIL!E422+MAYO!E422+JUNIO!E422+JULIO!E422+AGOSTO!E422+SEPTIEMBRE!E422+OCTUBRE!E422+NOVIEMBRE!E422+DICIEMBRE!E422</f>
        <v>0</v>
      </c>
      <c r="F422" s="114">
        <f>+ENERO!F422+FEBRERO!F422+MARZO!F422+ABRIL!F422+MAYO!F422+JUNIO!F422+JULIO!F422+AGOSTO!F422+SEPTIEMBRE!F422+OCTUBRE!F422+NOVIEMBRE!F422+DICIEMBRE!F422</f>
        <v>0</v>
      </c>
      <c r="G422" s="114">
        <f>+ENERO!G422+FEBRERO!G422+MARZO!G422+ABRIL!G422+MAYO!G422+JUNIO!G422+JULIO!G422+AGOSTO!G422+SEPTIEMBRE!G422+OCTUBRE!G422+NOVIEMBRE!G422+DICIEMBRE!G422</f>
        <v>0</v>
      </c>
      <c r="H422" s="114">
        <f>+ENERO!H422+FEBRERO!H422+MARZO!H422+ABRIL!H422+MAYO!H422+JUNIO!H422+JULIO!H422+AGOSTO!H422+SEPTIEMBRE!H422+OCTUBRE!H422+NOVIEMBRE!H422+DICIEMBRE!H422</f>
        <v>0</v>
      </c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4">
        <f>+ENERO!D423+FEBRERO!D423+MARZO!D423+ABRIL!D423+MAYO!D423+JUNIO!D423+JULIO!D423+AGOSTO!D423+SEPTIEMBRE!D423+OCTUBRE!D423+NOVIEMBRE!D423+DICIEMBRE!D423</f>
        <v>0</v>
      </c>
      <c r="E423" s="114">
        <f>+ENERO!E423+FEBRERO!E423+MARZO!E423+ABRIL!E423+MAYO!E423+JUNIO!E423+JULIO!E423+AGOSTO!E423+SEPTIEMBRE!E423+OCTUBRE!E423+NOVIEMBRE!E423+DICIEMBRE!E423</f>
        <v>0</v>
      </c>
      <c r="F423" s="114">
        <f>+ENERO!F423+FEBRERO!F423+MARZO!F423+ABRIL!F423+MAYO!F423+JUNIO!F423+JULIO!F423+AGOSTO!F423+SEPTIEMBRE!F423+OCTUBRE!F423+NOVIEMBRE!F423+DICIEMBRE!F423</f>
        <v>0</v>
      </c>
      <c r="G423" s="114">
        <f>+ENERO!G423+FEBRERO!G423+MARZO!G423+ABRIL!G423+MAYO!G423+JUNIO!G423+JULIO!G423+AGOSTO!G423+SEPTIEMBRE!G423+OCTUBRE!G423+NOVIEMBRE!G423+DICIEMBRE!G423</f>
        <v>0</v>
      </c>
      <c r="H423" s="114">
        <f>+ENERO!H423+FEBRERO!H423+MARZO!H423+ABRIL!H423+MAYO!H423+JUNIO!H423+JULIO!H423+AGOSTO!H423+SEPTIEMBRE!H423+OCTUBRE!H423+NOVIEMBRE!H423+DICIEMBRE!H423</f>
        <v>0</v>
      </c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4">
        <f>+ENERO!D424+FEBRERO!D424+MARZO!D424+ABRIL!D424+MAYO!D424+JUNIO!D424+JULIO!D424+AGOSTO!D424+SEPTIEMBRE!D424+OCTUBRE!D424+NOVIEMBRE!D424+DICIEMBRE!D424</f>
        <v>0</v>
      </c>
      <c r="E424" s="114">
        <f>+ENERO!E424+FEBRERO!E424+MARZO!E424+ABRIL!E424+MAYO!E424+JUNIO!E424+JULIO!E424+AGOSTO!E424+SEPTIEMBRE!E424+OCTUBRE!E424+NOVIEMBRE!E424+DICIEMBRE!E424</f>
        <v>0</v>
      </c>
      <c r="F424" s="114">
        <f>+ENERO!F424+FEBRERO!F424+MARZO!F424+ABRIL!F424+MAYO!F424+JUNIO!F424+JULIO!F424+AGOSTO!F424+SEPTIEMBRE!F424+OCTUBRE!F424+NOVIEMBRE!F424+DICIEMBRE!F424</f>
        <v>0</v>
      </c>
      <c r="G424" s="114">
        <f>+ENERO!G424+FEBRERO!G424+MARZO!G424+ABRIL!G424+MAYO!G424+JUNIO!G424+JULIO!G424+AGOSTO!G424+SEPTIEMBRE!G424+OCTUBRE!G424+NOVIEMBRE!G424+DICIEMBRE!G424</f>
        <v>0</v>
      </c>
      <c r="H424" s="114">
        <f>+ENERO!H424+FEBRERO!H424+MARZO!H424+ABRIL!H424+MAYO!H424+JUNIO!H424+JULIO!H424+AGOSTO!H424+SEPTIEMBRE!H424+OCTUBRE!H424+NOVIEMBRE!H424+DICIEMBRE!H424</f>
        <v>0</v>
      </c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4">
        <f>+ENERO!D425+FEBRERO!D425+MARZO!D425+ABRIL!D425+MAYO!D425+JUNIO!D425+JULIO!D425+AGOSTO!D425+SEPTIEMBRE!D425+OCTUBRE!D425+NOVIEMBRE!D425+DICIEMBRE!D425</f>
        <v>0</v>
      </c>
      <c r="E425" s="114">
        <f>+ENERO!E425+FEBRERO!E425+MARZO!E425+ABRIL!E425+MAYO!E425+JUNIO!E425+JULIO!E425+AGOSTO!E425+SEPTIEMBRE!E425+OCTUBRE!E425+NOVIEMBRE!E425+DICIEMBRE!E425</f>
        <v>0</v>
      </c>
      <c r="F425" s="114">
        <f>+ENERO!F425+FEBRERO!F425+MARZO!F425+ABRIL!F425+MAYO!F425+JUNIO!F425+JULIO!F425+AGOSTO!F425+SEPTIEMBRE!F425+OCTUBRE!F425+NOVIEMBRE!F425+DICIEMBRE!F425</f>
        <v>0</v>
      </c>
      <c r="G425" s="114">
        <f>+ENERO!G425+FEBRERO!G425+MARZO!G425+ABRIL!G425+MAYO!G425+JUNIO!G425+JULIO!G425+AGOSTO!G425+SEPTIEMBRE!G425+OCTUBRE!G425+NOVIEMBRE!G425+DICIEMBRE!G425</f>
        <v>0</v>
      </c>
      <c r="H425" s="114">
        <f>+ENERO!H425+FEBRERO!H425+MARZO!H425+ABRIL!H425+MAYO!H425+JUNIO!H425+JULIO!H425+AGOSTO!H425+SEPTIEMBRE!H425+OCTUBRE!H425+NOVIEMBRE!H425+DICIEMBRE!H425</f>
        <v>0</v>
      </c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4">
        <f>+ENERO!D426+FEBRERO!D426+MARZO!D426+ABRIL!D426+MAYO!D426+JUNIO!D426+JULIO!D426+AGOSTO!D426+SEPTIEMBRE!D426+OCTUBRE!D426+NOVIEMBRE!D426+DICIEMBRE!D426</f>
        <v>0</v>
      </c>
      <c r="E426" s="114">
        <f>+ENERO!E426+FEBRERO!E426+MARZO!E426+ABRIL!E426+MAYO!E426+JUNIO!E426+JULIO!E426+AGOSTO!E426+SEPTIEMBRE!E426+OCTUBRE!E426+NOVIEMBRE!E426+DICIEMBRE!E426</f>
        <v>0</v>
      </c>
      <c r="F426" s="114">
        <f>+ENERO!F426+FEBRERO!F426+MARZO!F426+ABRIL!F426+MAYO!F426+JUNIO!F426+JULIO!F426+AGOSTO!F426+SEPTIEMBRE!F426+OCTUBRE!F426+NOVIEMBRE!F426+DICIEMBRE!F426</f>
        <v>0</v>
      </c>
      <c r="G426" s="114">
        <f>+ENERO!G426+FEBRERO!G426+MARZO!G426+ABRIL!G426+MAYO!G426+JUNIO!G426+JULIO!G426+AGOSTO!G426+SEPTIEMBRE!G426+OCTUBRE!G426+NOVIEMBRE!G426+DICIEMBRE!G426</f>
        <v>0</v>
      </c>
      <c r="H426" s="114">
        <f>+ENERO!H426+FEBRERO!H426+MARZO!H426+ABRIL!H426+MAYO!H426+JUNIO!H426+JULIO!H426+AGOSTO!H426+SEPTIEMBRE!H426+OCTUBRE!H426+NOVIEMBRE!H426+DICIEMBRE!H426</f>
        <v>0</v>
      </c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4">
        <f>+ENERO!D427+FEBRERO!D427+MARZO!D427+ABRIL!D427+MAYO!D427+JUNIO!D427+JULIO!D427+AGOSTO!D427+SEPTIEMBRE!D427+OCTUBRE!D427+NOVIEMBRE!D427+DICIEMBRE!D427</f>
        <v>0</v>
      </c>
      <c r="E427" s="114">
        <f>+ENERO!E427+FEBRERO!E427+MARZO!E427+ABRIL!E427+MAYO!E427+JUNIO!E427+JULIO!E427+AGOSTO!E427+SEPTIEMBRE!E427+OCTUBRE!E427+NOVIEMBRE!E427+DICIEMBRE!E427</f>
        <v>0</v>
      </c>
      <c r="F427" s="114">
        <f>+ENERO!F427+FEBRERO!F427+MARZO!F427+ABRIL!F427+MAYO!F427+JUNIO!F427+JULIO!F427+AGOSTO!F427+SEPTIEMBRE!F427+OCTUBRE!F427+NOVIEMBRE!F427+DICIEMBRE!F427</f>
        <v>0</v>
      </c>
      <c r="G427" s="114">
        <f>+ENERO!G427+FEBRERO!G427+MARZO!G427+ABRIL!G427+MAYO!G427+JUNIO!G427+JULIO!G427+AGOSTO!G427+SEPTIEMBRE!G427+OCTUBRE!G427+NOVIEMBRE!G427+DICIEMBRE!G427</f>
        <v>0</v>
      </c>
      <c r="H427" s="114">
        <f>+ENERO!H427+FEBRERO!H427+MARZO!H427+ABRIL!H427+MAYO!H427+JUNIO!H427+JULIO!H427+AGOSTO!H427+SEPTIEMBRE!H427+OCTUBRE!H427+NOVIEMBRE!H427+DICIEMBRE!H427</f>
        <v>0</v>
      </c>
      <c r="I427" s="65"/>
      <c r="J427" s="12"/>
      <c r="K427" s="12"/>
      <c r="N427" s="10"/>
      <c r="O427" s="13"/>
      <c r="Q427" s="12"/>
    </row>
    <row r="428" spans="1:17" ht="23.25" x14ac:dyDescent="0.2">
      <c r="A428" s="37" t="s">
        <v>693</v>
      </c>
      <c r="B428" s="40" t="s">
        <v>694</v>
      </c>
      <c r="C428" s="126">
        <f t="shared" si="6"/>
        <v>0</v>
      </c>
      <c r="D428" s="114">
        <f>+ENERO!D428+FEBRERO!D428+MARZO!D428+ABRIL!D428+MAYO!D428+JUNIO!D428+JULIO!D428+AGOSTO!D428+SEPTIEMBRE!D428+OCTUBRE!D428+NOVIEMBRE!D428+DICIEMBRE!D428</f>
        <v>0</v>
      </c>
      <c r="E428" s="114">
        <f>+ENERO!E428+FEBRERO!E428+MARZO!E428+ABRIL!E428+MAYO!E428+JUNIO!E428+JULIO!E428+AGOSTO!E428+SEPTIEMBRE!E428+OCTUBRE!E428+NOVIEMBRE!E428+DICIEMBRE!E428</f>
        <v>0</v>
      </c>
      <c r="F428" s="114">
        <f>+ENERO!F428+FEBRERO!F428+MARZO!F428+ABRIL!F428+MAYO!F428+JUNIO!F428+JULIO!F428+AGOSTO!F428+SEPTIEMBRE!F428+OCTUBRE!F428+NOVIEMBRE!F428+DICIEMBRE!F428</f>
        <v>0</v>
      </c>
      <c r="G428" s="114">
        <f>+ENERO!G428+FEBRERO!G428+MARZO!G428+ABRIL!G428+MAYO!G428+JUNIO!G428+JULIO!G428+AGOSTO!G428+SEPTIEMBRE!G428+OCTUBRE!G428+NOVIEMBRE!G428+DICIEMBRE!G428</f>
        <v>0</v>
      </c>
      <c r="H428" s="114">
        <f>+ENERO!H428+FEBRERO!H428+MARZO!H428+ABRIL!H428+MAYO!H428+JUNIO!H428+JULIO!H428+AGOSTO!H428+SEPTIEMBRE!H428+OCTUBRE!H428+NOVIEMBRE!H428+DICIEMBRE!H428</f>
        <v>0</v>
      </c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4">
        <f>+ENERO!D429+FEBRERO!D429+MARZO!D429+ABRIL!D429+MAYO!D429+JUNIO!D429+JULIO!D429+AGOSTO!D429+SEPTIEMBRE!D429+OCTUBRE!D429+NOVIEMBRE!D429+DICIEMBRE!D429</f>
        <v>0</v>
      </c>
      <c r="E429" s="114">
        <f>+ENERO!E429+FEBRERO!E429+MARZO!E429+ABRIL!E429+MAYO!E429+JUNIO!E429+JULIO!E429+AGOSTO!E429+SEPTIEMBRE!E429+OCTUBRE!E429+NOVIEMBRE!E429+DICIEMBRE!E429</f>
        <v>0</v>
      </c>
      <c r="F429" s="114">
        <f>+ENERO!F429+FEBRERO!F429+MARZO!F429+ABRIL!F429+MAYO!F429+JUNIO!F429+JULIO!F429+AGOSTO!F429+SEPTIEMBRE!F429+OCTUBRE!F429+NOVIEMBRE!F429+DICIEMBRE!F429</f>
        <v>0</v>
      </c>
      <c r="G429" s="114">
        <f>+ENERO!G429+FEBRERO!G429+MARZO!G429+ABRIL!G429+MAYO!G429+JUNIO!G429+JULIO!G429+AGOSTO!G429+SEPTIEMBRE!G429+OCTUBRE!G429+NOVIEMBRE!G429+DICIEMBRE!G429</f>
        <v>0</v>
      </c>
      <c r="H429" s="114">
        <f>+ENERO!H429+FEBRERO!H429+MARZO!H429+ABRIL!H429+MAYO!H429+JUNIO!H429+JULIO!H429+AGOSTO!H429+SEPTIEMBRE!H429+OCTUBRE!H429+NOVIEMBRE!H429+DICIEMBRE!H429</f>
        <v>0</v>
      </c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4">
        <f>+ENERO!D430+FEBRERO!D430+MARZO!D430+ABRIL!D430+MAYO!D430+JUNIO!D430+JULIO!D430+AGOSTO!D430+SEPTIEMBRE!D430+OCTUBRE!D430+NOVIEMBRE!D430+DICIEMBRE!D430</f>
        <v>0</v>
      </c>
      <c r="E430" s="114">
        <f>+ENERO!E430+FEBRERO!E430+MARZO!E430+ABRIL!E430+MAYO!E430+JUNIO!E430+JULIO!E430+AGOSTO!E430+SEPTIEMBRE!E430+OCTUBRE!E430+NOVIEMBRE!E430+DICIEMBRE!E430</f>
        <v>0</v>
      </c>
      <c r="F430" s="114">
        <f>+ENERO!F430+FEBRERO!F430+MARZO!F430+ABRIL!F430+MAYO!F430+JUNIO!F430+JULIO!F430+AGOSTO!F430+SEPTIEMBRE!F430+OCTUBRE!F430+NOVIEMBRE!F430+DICIEMBRE!F430</f>
        <v>0</v>
      </c>
      <c r="G430" s="114">
        <f>+ENERO!G430+FEBRERO!G430+MARZO!G430+ABRIL!G430+MAYO!G430+JUNIO!G430+JULIO!G430+AGOSTO!G430+SEPTIEMBRE!G430+OCTUBRE!G430+NOVIEMBRE!G430+DICIEMBRE!G430</f>
        <v>0</v>
      </c>
      <c r="H430" s="114">
        <f>+ENERO!H430+FEBRERO!H430+MARZO!H430+ABRIL!H430+MAYO!H430+JUNIO!H430+JULIO!H430+AGOSTO!H430+SEPTIEMBRE!H430+OCTUBRE!H430+NOVIEMBRE!H430+DICIEMBRE!H430</f>
        <v>0</v>
      </c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4">
        <f>+ENERO!D431+FEBRERO!D431+MARZO!D431+ABRIL!D431+MAYO!D431+JUNIO!D431+JULIO!D431+AGOSTO!D431+SEPTIEMBRE!D431+OCTUBRE!D431+NOVIEMBRE!D431+DICIEMBRE!D431</f>
        <v>0</v>
      </c>
      <c r="E431" s="114">
        <f>+ENERO!E431+FEBRERO!E431+MARZO!E431+ABRIL!E431+MAYO!E431+JUNIO!E431+JULIO!E431+AGOSTO!E431+SEPTIEMBRE!E431+OCTUBRE!E431+NOVIEMBRE!E431+DICIEMBRE!E431</f>
        <v>0</v>
      </c>
      <c r="F431" s="114">
        <f>+ENERO!F431+FEBRERO!F431+MARZO!F431+ABRIL!F431+MAYO!F431+JUNIO!F431+JULIO!F431+AGOSTO!F431+SEPTIEMBRE!F431+OCTUBRE!F431+NOVIEMBRE!F431+DICIEMBRE!F431</f>
        <v>0</v>
      </c>
      <c r="G431" s="114">
        <f>+ENERO!G431+FEBRERO!G431+MARZO!G431+ABRIL!G431+MAYO!G431+JUNIO!G431+JULIO!G431+AGOSTO!G431+SEPTIEMBRE!G431+OCTUBRE!G431+NOVIEMBRE!G431+DICIEMBRE!G431</f>
        <v>0</v>
      </c>
      <c r="H431" s="114">
        <f>+ENERO!H431+FEBRERO!H431+MARZO!H431+ABRIL!H431+MAYO!H431+JUNIO!H431+JULIO!H431+AGOSTO!H431+SEPTIEMBRE!H431+OCTUBRE!H431+NOVIEMBRE!H431+DICIEMBRE!H431</f>
        <v>0</v>
      </c>
      <c r="I431" s="65"/>
      <c r="J431" s="12"/>
      <c r="K431" s="12"/>
      <c r="N431" s="10"/>
      <c r="O431" s="13"/>
      <c r="Q431" s="12"/>
    </row>
    <row r="432" spans="1:17" x14ac:dyDescent="0.2">
      <c r="A432" s="32" t="s">
        <v>701</v>
      </c>
      <c r="B432" s="56" t="s">
        <v>702</v>
      </c>
      <c r="C432" s="126">
        <f t="shared" si="6"/>
        <v>0</v>
      </c>
      <c r="D432" s="114">
        <f>+ENERO!D432+FEBRERO!D432+MARZO!D432+ABRIL!D432+MAYO!D432+JUNIO!D432+JULIO!D432+AGOSTO!D432+SEPTIEMBRE!D432+OCTUBRE!D432+NOVIEMBRE!D432+DICIEMBRE!D432</f>
        <v>0</v>
      </c>
      <c r="E432" s="114">
        <f>+ENERO!E432+FEBRERO!E432+MARZO!E432+ABRIL!E432+MAYO!E432+JUNIO!E432+JULIO!E432+AGOSTO!E432+SEPTIEMBRE!E432+OCTUBRE!E432+NOVIEMBRE!E432+DICIEMBRE!E432</f>
        <v>0</v>
      </c>
      <c r="F432" s="114">
        <f>+ENERO!F432+FEBRERO!F432+MARZO!F432+ABRIL!F432+MAYO!F432+JUNIO!F432+JULIO!F432+AGOSTO!F432+SEPTIEMBRE!F432+OCTUBRE!F432+NOVIEMBRE!F432+DICIEMBRE!F432</f>
        <v>0</v>
      </c>
      <c r="G432" s="114">
        <f>+ENERO!G432+FEBRERO!G432+MARZO!G432+ABRIL!G432+MAYO!G432+JUNIO!G432+JULIO!G432+AGOSTO!G432+SEPTIEMBRE!G432+OCTUBRE!G432+NOVIEMBRE!G432+DICIEMBRE!G432</f>
        <v>0</v>
      </c>
      <c r="H432" s="114">
        <f>+ENERO!H432+FEBRERO!H432+MARZO!H432+ABRIL!H432+MAYO!H432+JUNIO!H432+JULIO!H432+AGOSTO!H432+SEPTIEMBRE!H432+OCTUBRE!H432+NOVIEMBRE!H432+DICIEMBRE!H432</f>
        <v>0</v>
      </c>
      <c r="I432" s="65"/>
      <c r="J432" s="12"/>
      <c r="K432" s="12"/>
      <c r="N432" s="10"/>
      <c r="O432" s="13"/>
      <c r="Q432" s="12"/>
    </row>
    <row r="433" spans="1:17" x14ac:dyDescent="0.2">
      <c r="A433" s="32" t="s">
        <v>849</v>
      </c>
      <c r="B433" s="148" t="s">
        <v>850</v>
      </c>
      <c r="C433" s="113">
        <f t="shared" si="6"/>
        <v>0</v>
      </c>
      <c r="D433" s="114">
        <f>+ENERO!D433+FEBRERO!D433+MARZO!D433+ABRIL!D433+MAYO!D433+JUNIO!D433+JULIO!D433+AGOSTO!D433+SEPTIEMBRE!D433+OCTUBRE!D433+NOVIEMBRE!D433+DICIEMBRE!D433</f>
        <v>0</v>
      </c>
      <c r="E433" s="114">
        <f>+ENERO!E433+FEBRERO!E433+MARZO!E433+ABRIL!E433+MAYO!E433+JUNIO!E433+JULIO!E433+AGOSTO!E433+SEPTIEMBRE!E433+OCTUBRE!E433+NOVIEMBRE!E433+DICIEMBRE!E433</f>
        <v>0</v>
      </c>
      <c r="F433" s="114">
        <f>+ENERO!F433+FEBRERO!F433+MARZO!F433+ABRIL!F433+MAYO!F433+JUNIO!F433+JULIO!F433+AGOSTO!F433+SEPTIEMBRE!F433+OCTUBRE!F433+NOVIEMBRE!F433+DICIEMBRE!F433</f>
        <v>0</v>
      </c>
      <c r="G433" s="114">
        <f>+ENERO!G433+FEBRERO!G433+MARZO!G433+ABRIL!G433+MAYO!G433+JUNIO!G433+JULIO!G433+AGOSTO!G433+SEPTIEMBRE!G433+OCTUBRE!G433+NOVIEMBRE!G433+DICIEMBRE!G433</f>
        <v>0</v>
      </c>
      <c r="H433" s="114">
        <f>+ENERO!H433+FEBRERO!H433+MARZO!H433+ABRIL!H433+MAYO!H433+JUNIO!H433+JULIO!H433+AGOSTO!H433+SEPTIEMBRE!H433+OCTUBRE!H433+NOVIEMBRE!H433+DICIEMBRE!H433</f>
        <v>0</v>
      </c>
      <c r="I433" s="65"/>
      <c r="J433" s="12"/>
      <c r="K433" s="12"/>
      <c r="N433" s="10"/>
      <c r="O433" s="13"/>
      <c r="Q433" s="12"/>
    </row>
    <row r="434" spans="1:17" x14ac:dyDescent="0.2">
      <c r="A434" s="32" t="s">
        <v>851</v>
      </c>
      <c r="B434" s="148" t="s">
        <v>852</v>
      </c>
      <c r="C434" s="113">
        <f t="shared" si="6"/>
        <v>0</v>
      </c>
      <c r="D434" s="114">
        <f>+ENERO!D434+FEBRERO!D434+MARZO!D434+ABRIL!D434+MAYO!D434+JUNIO!D434+JULIO!D434+AGOSTO!D434+SEPTIEMBRE!D434+OCTUBRE!D434+NOVIEMBRE!D434+DICIEMBRE!D434</f>
        <v>0</v>
      </c>
      <c r="E434" s="114">
        <f>+ENERO!E434+FEBRERO!E434+MARZO!E434+ABRIL!E434+MAYO!E434+JUNIO!E434+JULIO!E434+AGOSTO!E434+SEPTIEMBRE!E434+OCTUBRE!E434+NOVIEMBRE!E434+DICIEMBRE!E434</f>
        <v>0</v>
      </c>
      <c r="F434" s="114">
        <f>+ENERO!F434+FEBRERO!F434+MARZO!F434+ABRIL!F434+MAYO!F434+JUNIO!F434+JULIO!F434+AGOSTO!F434+SEPTIEMBRE!F434+OCTUBRE!F434+NOVIEMBRE!F434+DICIEMBRE!F434</f>
        <v>0</v>
      </c>
      <c r="G434" s="114">
        <f>+ENERO!G434+FEBRERO!G434+MARZO!G434+ABRIL!G434+MAYO!G434+JUNIO!G434+JULIO!G434+AGOSTO!G434+SEPTIEMBRE!G434+OCTUBRE!G434+NOVIEMBRE!G434+DICIEMBRE!G434</f>
        <v>0</v>
      </c>
      <c r="H434" s="114">
        <f>+ENERO!H434+FEBRERO!H434+MARZO!H434+ABRIL!H434+MAYO!H434+JUNIO!H434+JULIO!H434+AGOSTO!H434+SEPTIEMBRE!H434+OCTUBRE!H434+NOVIEMBRE!H434+DICIEMBRE!H434</f>
        <v>0</v>
      </c>
      <c r="I434" s="65"/>
      <c r="J434" s="12"/>
      <c r="K434" s="12"/>
      <c r="N434" s="10"/>
      <c r="O434" s="13"/>
      <c r="Q434" s="12"/>
    </row>
    <row r="435" spans="1:17" x14ac:dyDescent="0.2">
      <c r="A435" s="32" t="s">
        <v>853</v>
      </c>
      <c r="B435" s="148" t="s">
        <v>854</v>
      </c>
      <c r="C435" s="113">
        <f t="shared" si="6"/>
        <v>0</v>
      </c>
      <c r="D435" s="114">
        <f>+ENERO!D435+FEBRERO!D435+MARZO!D435+ABRIL!D435+MAYO!D435+JUNIO!D435+JULIO!D435+AGOSTO!D435+SEPTIEMBRE!D435+OCTUBRE!D435+NOVIEMBRE!D435+DICIEMBRE!D435</f>
        <v>0</v>
      </c>
      <c r="E435" s="114">
        <f>+ENERO!E435+FEBRERO!E435+MARZO!E435+ABRIL!E435+MAYO!E435+JUNIO!E435+JULIO!E435+AGOSTO!E435+SEPTIEMBRE!E435+OCTUBRE!E435+NOVIEMBRE!E435+DICIEMBRE!E435</f>
        <v>0</v>
      </c>
      <c r="F435" s="114">
        <f>+ENERO!F435+FEBRERO!F435+MARZO!F435+ABRIL!F435+MAYO!F435+JUNIO!F435+JULIO!F435+AGOSTO!F435+SEPTIEMBRE!F435+OCTUBRE!F435+NOVIEMBRE!F435+DICIEMBRE!F435</f>
        <v>0</v>
      </c>
      <c r="G435" s="114">
        <f>+ENERO!G435+FEBRERO!G435+MARZO!G435+ABRIL!G435+MAYO!G435+JUNIO!G435+JULIO!G435+AGOSTO!G435+SEPTIEMBRE!G435+OCTUBRE!G435+NOVIEMBRE!G435+DICIEMBRE!G435</f>
        <v>0</v>
      </c>
      <c r="H435" s="114">
        <f>+ENERO!H435+FEBRERO!H435+MARZO!H435+ABRIL!H435+MAYO!H435+JUNIO!H435+JULIO!H435+AGOSTO!H435+SEPTIEMBRE!H435+OCTUBRE!H435+NOVIEMBRE!H435+DICIEMBRE!H435</f>
        <v>0</v>
      </c>
      <c r="I435" s="65"/>
      <c r="J435" s="12"/>
      <c r="K435" s="12"/>
      <c r="N435" s="10"/>
      <c r="O435" s="13"/>
      <c r="Q435" s="12"/>
    </row>
    <row r="436" spans="1:17" x14ac:dyDescent="0.2">
      <c r="A436" s="32" t="s">
        <v>855</v>
      </c>
      <c r="B436" s="148" t="s">
        <v>856</v>
      </c>
      <c r="C436" s="113">
        <f t="shared" si="6"/>
        <v>0</v>
      </c>
      <c r="D436" s="114">
        <f>+ENERO!D436+FEBRERO!D436+MARZO!D436+ABRIL!D436+MAYO!D436+JUNIO!D436+JULIO!D436+AGOSTO!D436+SEPTIEMBRE!D436+OCTUBRE!D436+NOVIEMBRE!D436+DICIEMBRE!D436</f>
        <v>0</v>
      </c>
      <c r="E436" s="114">
        <f>+ENERO!E436+FEBRERO!E436+MARZO!E436+ABRIL!E436+MAYO!E436+JUNIO!E436+JULIO!E436+AGOSTO!E436+SEPTIEMBRE!E436+OCTUBRE!E436+NOVIEMBRE!E436+DICIEMBRE!E436</f>
        <v>0</v>
      </c>
      <c r="F436" s="114">
        <f>+ENERO!F436+FEBRERO!F436+MARZO!F436+ABRIL!F436+MAYO!F436+JUNIO!F436+JULIO!F436+AGOSTO!F436+SEPTIEMBRE!F436+OCTUBRE!F436+NOVIEMBRE!F436+DICIEMBRE!F436</f>
        <v>0</v>
      </c>
      <c r="G436" s="114">
        <f>+ENERO!G436+FEBRERO!G436+MARZO!G436+ABRIL!G436+MAYO!G436+JUNIO!G436+JULIO!G436+AGOSTO!G436+SEPTIEMBRE!G436+OCTUBRE!G436+NOVIEMBRE!G436+DICIEMBRE!G436</f>
        <v>0</v>
      </c>
      <c r="H436" s="114">
        <f>+ENERO!H436+FEBRERO!H436+MARZO!H436+ABRIL!H436+MAYO!H436+JUNIO!H436+JULIO!H436+AGOSTO!H436+SEPTIEMBRE!H436+OCTUBRE!H436+NOVIEMBRE!H436+DICIEMBRE!H436</f>
        <v>0</v>
      </c>
      <c r="I436" s="65"/>
      <c r="J436" s="12"/>
      <c r="K436" s="12"/>
      <c r="N436" s="10"/>
      <c r="O436" s="13"/>
      <c r="Q436" s="12"/>
    </row>
    <row r="437" spans="1:17" x14ac:dyDescent="0.2">
      <c r="A437" s="32" t="s">
        <v>857</v>
      </c>
      <c r="B437" s="148" t="s">
        <v>858</v>
      </c>
      <c r="C437" s="113">
        <f t="shared" si="6"/>
        <v>0</v>
      </c>
      <c r="D437" s="114">
        <f>+ENERO!D437+FEBRERO!D437+MARZO!D437+ABRIL!D437+MAYO!D437+JUNIO!D437+JULIO!D437+AGOSTO!D437+SEPTIEMBRE!D437+OCTUBRE!D437+NOVIEMBRE!D437+DICIEMBRE!D437</f>
        <v>0</v>
      </c>
      <c r="E437" s="114">
        <f>+ENERO!E437+FEBRERO!E437+MARZO!E437+ABRIL!E437+MAYO!E437+JUNIO!E437+JULIO!E437+AGOSTO!E437+SEPTIEMBRE!E437+OCTUBRE!E437+NOVIEMBRE!E437+DICIEMBRE!E437</f>
        <v>0</v>
      </c>
      <c r="F437" s="114">
        <f>+ENERO!F437+FEBRERO!F437+MARZO!F437+ABRIL!F437+MAYO!F437+JUNIO!F437+JULIO!F437+AGOSTO!F437+SEPTIEMBRE!F437+OCTUBRE!F437+NOVIEMBRE!F437+DICIEMBRE!F437</f>
        <v>0</v>
      </c>
      <c r="G437" s="114">
        <f>+ENERO!G437+FEBRERO!G437+MARZO!G437+ABRIL!G437+MAYO!G437+JUNIO!G437+JULIO!G437+AGOSTO!G437+SEPTIEMBRE!G437+OCTUBRE!G437+NOVIEMBRE!G437+DICIEMBRE!G437</f>
        <v>0</v>
      </c>
      <c r="H437" s="114">
        <f>+ENERO!H437+FEBRERO!H437+MARZO!H437+ABRIL!H437+MAYO!H437+JUNIO!H437+JULIO!H437+AGOSTO!H437+SEPTIEMBRE!H437+OCTUBRE!H437+NOVIEMBRE!H437+DICIEMBRE!H437</f>
        <v>0</v>
      </c>
      <c r="I437" s="65"/>
      <c r="J437" s="12"/>
      <c r="K437" s="12"/>
      <c r="N437" s="10"/>
      <c r="O437" s="13"/>
      <c r="Q437" s="12"/>
    </row>
    <row r="438" spans="1:17" x14ac:dyDescent="0.2">
      <c r="A438" s="32" t="s">
        <v>859</v>
      </c>
      <c r="B438" s="148" t="s">
        <v>860</v>
      </c>
      <c r="C438" s="113">
        <f t="shared" si="6"/>
        <v>0</v>
      </c>
      <c r="D438" s="114">
        <f>+ENERO!D438+FEBRERO!D438+MARZO!D438+ABRIL!D438+MAYO!D438+JUNIO!D438+JULIO!D438+AGOSTO!D438+SEPTIEMBRE!D438+OCTUBRE!D438+NOVIEMBRE!D438+DICIEMBRE!D438</f>
        <v>0</v>
      </c>
      <c r="E438" s="114">
        <f>+ENERO!E438+FEBRERO!E438+MARZO!E438+ABRIL!E438+MAYO!E438+JUNIO!E438+JULIO!E438+AGOSTO!E438+SEPTIEMBRE!E438+OCTUBRE!E438+NOVIEMBRE!E438+DICIEMBRE!E438</f>
        <v>0</v>
      </c>
      <c r="F438" s="114">
        <f>+ENERO!F438+FEBRERO!F438+MARZO!F438+ABRIL!F438+MAYO!F438+JUNIO!F438+JULIO!F438+AGOSTO!F438+SEPTIEMBRE!F438+OCTUBRE!F438+NOVIEMBRE!F438+DICIEMBRE!F438</f>
        <v>0</v>
      </c>
      <c r="G438" s="114">
        <f>+ENERO!G438+FEBRERO!G438+MARZO!G438+ABRIL!G438+MAYO!G438+JUNIO!G438+JULIO!G438+AGOSTO!G438+SEPTIEMBRE!G438+OCTUBRE!G438+NOVIEMBRE!G438+DICIEMBRE!G438</f>
        <v>0</v>
      </c>
      <c r="H438" s="114">
        <f>+ENERO!H438+FEBRERO!H438+MARZO!H438+ABRIL!H438+MAYO!H438+JUNIO!H438+JULIO!H438+AGOSTO!H438+SEPTIEMBRE!H438+OCTUBRE!H438+NOVIEMBRE!H438+DICIEMBRE!H438</f>
        <v>0</v>
      </c>
      <c r="I438" s="65"/>
      <c r="J438" s="12"/>
      <c r="K438" s="12"/>
      <c r="N438" s="10"/>
      <c r="O438" s="13"/>
      <c r="Q438" s="12"/>
    </row>
    <row r="439" spans="1:17" x14ac:dyDescent="0.2">
      <c r="A439" s="32" t="s">
        <v>861</v>
      </c>
      <c r="B439" s="148" t="s">
        <v>862</v>
      </c>
      <c r="C439" s="113">
        <f t="shared" si="6"/>
        <v>0</v>
      </c>
      <c r="D439" s="114">
        <f>+ENERO!D439+FEBRERO!D439+MARZO!D439+ABRIL!D439+MAYO!D439+JUNIO!D439+JULIO!D439+AGOSTO!D439+SEPTIEMBRE!D439+OCTUBRE!D439+NOVIEMBRE!D439+DICIEMBRE!D439</f>
        <v>0</v>
      </c>
      <c r="E439" s="114">
        <f>+ENERO!E439+FEBRERO!E439+MARZO!E439+ABRIL!E439+MAYO!E439+JUNIO!E439+JULIO!E439+AGOSTO!E439+SEPTIEMBRE!E439+OCTUBRE!E439+NOVIEMBRE!E439+DICIEMBRE!E439</f>
        <v>0</v>
      </c>
      <c r="F439" s="114">
        <f>+ENERO!F439+FEBRERO!F439+MARZO!F439+ABRIL!F439+MAYO!F439+JUNIO!F439+JULIO!F439+AGOSTO!F439+SEPTIEMBRE!F439+OCTUBRE!F439+NOVIEMBRE!F439+DICIEMBRE!F439</f>
        <v>0</v>
      </c>
      <c r="G439" s="114">
        <f>+ENERO!G439+FEBRERO!G439+MARZO!G439+ABRIL!G439+MAYO!G439+JUNIO!G439+JULIO!G439+AGOSTO!G439+SEPTIEMBRE!G439+OCTUBRE!G439+NOVIEMBRE!G439+DICIEMBRE!G439</f>
        <v>0</v>
      </c>
      <c r="H439" s="114">
        <f>+ENERO!H439+FEBRERO!H439+MARZO!H439+ABRIL!H439+MAYO!H439+JUNIO!H439+JULIO!H439+AGOSTO!H439+SEPTIEMBRE!H439+OCTUBRE!H439+NOVIEMBRE!H439+DICIEMBRE!H439</f>
        <v>0</v>
      </c>
      <c r="I439" s="65"/>
      <c r="J439" s="12"/>
      <c r="K439" s="12"/>
      <c r="N439" s="10"/>
      <c r="O439" s="13"/>
      <c r="Q439" s="12"/>
    </row>
    <row r="440" spans="1:17" x14ac:dyDescent="0.2">
      <c r="A440" s="37" t="s">
        <v>703</v>
      </c>
      <c r="B440" s="56" t="s">
        <v>704</v>
      </c>
      <c r="C440" s="126">
        <f t="shared" si="6"/>
        <v>25232</v>
      </c>
      <c r="D440" s="114">
        <f>+ENERO!D440+FEBRERO!D440+MARZO!D440+ABRIL!D440+MAYO!D440+JUNIO!D440+JULIO!D440+AGOSTO!D440+SEPTIEMBRE!D440+OCTUBRE!D440+NOVIEMBRE!D440+DICIEMBRE!D440</f>
        <v>22015</v>
      </c>
      <c r="E440" s="114">
        <f>+ENERO!E440+FEBRERO!E440+MARZO!E440+ABRIL!E440+MAYO!E440+JUNIO!E440+JULIO!E440+AGOSTO!E440+SEPTIEMBRE!E440+OCTUBRE!E440+NOVIEMBRE!E440+DICIEMBRE!E440</f>
        <v>600</v>
      </c>
      <c r="F440" s="114">
        <f>+ENERO!F440+FEBRERO!F440+MARZO!F440+ABRIL!F440+MAYO!F440+JUNIO!F440+JULIO!F440+AGOSTO!F440+SEPTIEMBRE!F440+OCTUBRE!F440+NOVIEMBRE!F440+DICIEMBRE!F440</f>
        <v>2617</v>
      </c>
      <c r="G440" s="114">
        <f>+ENERO!G440+FEBRERO!G440+MARZO!G440+ABRIL!G440+MAYO!G440+JUNIO!G440+JULIO!G440+AGOSTO!G440+SEPTIEMBRE!G440+OCTUBRE!G440+NOVIEMBRE!G440+DICIEMBRE!G440</f>
        <v>0</v>
      </c>
      <c r="H440" s="114">
        <f>+ENERO!H440+FEBRERO!H440+MARZO!H440+ABRIL!H440+MAYO!H440+JUNIO!H440+JULIO!H440+AGOSTO!H440+SEPTIEMBRE!H440+OCTUBRE!H440+NOVIEMBRE!H440+DICIEMBRE!H440</f>
        <v>0</v>
      </c>
      <c r="I440" s="65"/>
      <c r="J440" s="12"/>
      <c r="K440" s="12"/>
      <c r="N440" s="10"/>
      <c r="O440" s="13"/>
      <c r="Q440" s="12"/>
    </row>
    <row r="441" spans="1:17" x14ac:dyDescent="0.2">
      <c r="A441" s="32" t="s">
        <v>705</v>
      </c>
      <c r="B441" s="56" t="s">
        <v>706</v>
      </c>
      <c r="C441" s="126">
        <f t="shared" si="6"/>
        <v>0</v>
      </c>
      <c r="D441" s="114">
        <f>+ENERO!D441+FEBRERO!D441+MARZO!D441+ABRIL!D441+MAYO!D441+JUNIO!D441+JULIO!D441+AGOSTO!D441+SEPTIEMBRE!D441+OCTUBRE!D441+NOVIEMBRE!D441+DICIEMBRE!D441</f>
        <v>0</v>
      </c>
      <c r="E441" s="114">
        <f>+ENERO!E441+FEBRERO!E441+MARZO!E441+ABRIL!E441+MAYO!E441+JUNIO!E441+JULIO!E441+AGOSTO!E441+SEPTIEMBRE!E441+OCTUBRE!E441+NOVIEMBRE!E441+DICIEMBRE!E441</f>
        <v>0</v>
      </c>
      <c r="F441" s="114">
        <f>+ENERO!F441+FEBRERO!F441+MARZO!F441+ABRIL!F441+MAYO!F441+JUNIO!F441+JULIO!F441+AGOSTO!F441+SEPTIEMBRE!F441+OCTUBRE!F441+NOVIEMBRE!F441+DICIEMBRE!F441</f>
        <v>0</v>
      </c>
      <c r="G441" s="114">
        <f>+ENERO!G441+FEBRERO!G441+MARZO!G441+ABRIL!G441+MAYO!G441+JUNIO!G441+JULIO!G441+AGOSTO!G441+SEPTIEMBRE!G441+OCTUBRE!G441+NOVIEMBRE!G441+DICIEMBRE!G441</f>
        <v>0</v>
      </c>
      <c r="H441" s="114">
        <f>+ENERO!H441+FEBRERO!H441+MARZO!H441+ABRIL!H441+MAYO!H441+JUNIO!H441+JULIO!H441+AGOSTO!H441+SEPTIEMBRE!H441+OCTUBRE!H441+NOVIEMBRE!H441+DICIEMBRE!H441</f>
        <v>0</v>
      </c>
      <c r="I441" s="65"/>
      <c r="J441" s="12"/>
      <c r="K441" s="12"/>
      <c r="N441" s="10"/>
      <c r="O441" s="13"/>
      <c r="Q441" s="12"/>
    </row>
    <row r="442" spans="1:17" x14ac:dyDescent="0.2">
      <c r="A442" s="70" t="s">
        <v>707</v>
      </c>
      <c r="B442" s="69" t="s">
        <v>708</v>
      </c>
      <c r="C442" s="126">
        <f t="shared" si="6"/>
        <v>0</v>
      </c>
      <c r="D442" s="114">
        <f>+ENERO!D442+FEBRERO!D442+MARZO!D442+ABRIL!D442+MAYO!D442+JUNIO!D442+JULIO!D442+AGOSTO!D442+SEPTIEMBRE!D442+OCTUBRE!D442+NOVIEMBRE!D442+DICIEMBRE!D442</f>
        <v>0</v>
      </c>
      <c r="E442" s="114">
        <f>+ENERO!E442+FEBRERO!E442+MARZO!E442+ABRIL!E442+MAYO!E442+JUNIO!E442+JULIO!E442+AGOSTO!E442+SEPTIEMBRE!E442+OCTUBRE!E442+NOVIEMBRE!E442+DICIEMBRE!E442</f>
        <v>0</v>
      </c>
      <c r="F442" s="114">
        <f>+ENERO!F442+FEBRERO!F442+MARZO!F442+ABRIL!F442+MAYO!F442+JUNIO!F442+JULIO!F442+AGOSTO!F442+SEPTIEMBRE!F442+OCTUBRE!F442+NOVIEMBRE!F442+DICIEMBRE!F442</f>
        <v>0</v>
      </c>
      <c r="G442" s="114">
        <f>+ENERO!G442+FEBRERO!G442+MARZO!G442+ABRIL!G442+MAYO!G442+JUNIO!G442+JULIO!G442+AGOSTO!G442+SEPTIEMBRE!G442+OCTUBRE!G442+NOVIEMBRE!G442+DICIEMBRE!G442</f>
        <v>0</v>
      </c>
      <c r="H442" s="114">
        <f>+ENERO!H442+FEBRERO!H442+MARZO!H442+ABRIL!H442+MAYO!H442+JUNIO!H442+JULIO!H442+AGOSTO!H442+SEPTIEMBRE!H442+OCTUBRE!H442+NOVIEMBRE!H442+DICIEMBRE!H442</f>
        <v>0</v>
      </c>
      <c r="I442" s="65"/>
      <c r="J442" s="12"/>
      <c r="K442" s="12"/>
      <c r="N442" s="10"/>
      <c r="O442" s="13"/>
      <c r="Q442" s="12"/>
    </row>
    <row r="443" spans="1:17" x14ac:dyDescent="0.2">
      <c r="A443" s="32" t="s">
        <v>709</v>
      </c>
      <c r="B443" s="148" t="s">
        <v>710</v>
      </c>
      <c r="C443" s="113">
        <f t="shared" si="6"/>
        <v>220</v>
      </c>
      <c r="D443" s="114">
        <f>+ENERO!D443+FEBRERO!D443+MARZO!D443+ABRIL!D443+MAYO!D443+JUNIO!D443+JULIO!D443+AGOSTO!D443+SEPTIEMBRE!D443+OCTUBRE!D443+NOVIEMBRE!D443+DICIEMBRE!D443</f>
        <v>0</v>
      </c>
      <c r="E443" s="114">
        <f>+ENERO!E443+FEBRERO!E443+MARZO!E443+ABRIL!E443+MAYO!E443+JUNIO!E443+JULIO!E443+AGOSTO!E443+SEPTIEMBRE!E443+OCTUBRE!E443+NOVIEMBRE!E443+DICIEMBRE!E443</f>
        <v>0</v>
      </c>
      <c r="F443" s="114">
        <f>+ENERO!F443+FEBRERO!F443+MARZO!F443+ABRIL!F443+MAYO!F443+JUNIO!F443+JULIO!F443+AGOSTO!F443+SEPTIEMBRE!F443+OCTUBRE!F443+NOVIEMBRE!F443+DICIEMBRE!F443</f>
        <v>220</v>
      </c>
      <c r="G443" s="114">
        <f>+ENERO!G443+FEBRERO!G443+MARZO!G443+ABRIL!G443+MAYO!G443+JUNIO!G443+JULIO!G443+AGOSTO!G443+SEPTIEMBRE!G443+OCTUBRE!G443+NOVIEMBRE!G443+DICIEMBRE!G443</f>
        <v>0</v>
      </c>
      <c r="H443" s="114">
        <f>+ENERO!H443+FEBRERO!H443+MARZO!H443+ABRIL!H443+MAYO!H443+JUNIO!H443+JULIO!H443+AGOSTO!H443+SEPTIEMBRE!H443+OCTUBRE!H443+NOVIEMBRE!H443+DICIEMBRE!H443</f>
        <v>0</v>
      </c>
      <c r="I443" s="65"/>
      <c r="J443" s="12"/>
      <c r="K443" s="12"/>
      <c r="N443" s="10"/>
      <c r="O443" s="13"/>
      <c r="Q443" s="12"/>
    </row>
    <row r="444" spans="1:17" x14ac:dyDescent="0.2">
      <c r="A444" s="32" t="s">
        <v>863</v>
      </c>
      <c r="B444" s="148" t="s">
        <v>864</v>
      </c>
      <c r="C444" s="113">
        <f t="shared" si="6"/>
        <v>0</v>
      </c>
      <c r="D444" s="114">
        <f>+ENERO!D444+FEBRERO!D444+MARZO!D444+ABRIL!D444+MAYO!D444+JUNIO!D444+JULIO!D444+AGOSTO!D444+SEPTIEMBRE!D444+OCTUBRE!D444+NOVIEMBRE!D444+DICIEMBRE!D444</f>
        <v>0</v>
      </c>
      <c r="E444" s="114">
        <f>+ENERO!E444+FEBRERO!E444+MARZO!E444+ABRIL!E444+MAYO!E444+JUNIO!E444+JULIO!E444+AGOSTO!E444+SEPTIEMBRE!E444+OCTUBRE!E444+NOVIEMBRE!E444+DICIEMBRE!E444</f>
        <v>0</v>
      </c>
      <c r="F444" s="114">
        <f>+ENERO!F444+FEBRERO!F444+MARZO!F444+ABRIL!F444+MAYO!F444+JUNIO!F444+JULIO!F444+AGOSTO!F444+SEPTIEMBRE!F444+OCTUBRE!F444+NOVIEMBRE!F444+DICIEMBRE!F444</f>
        <v>0</v>
      </c>
      <c r="G444" s="114">
        <f>+ENERO!G444+FEBRERO!G444+MARZO!G444+ABRIL!G444+MAYO!G444+JUNIO!G444+JULIO!G444+AGOSTO!G444+SEPTIEMBRE!G444+OCTUBRE!G444+NOVIEMBRE!G444+DICIEMBRE!G444</f>
        <v>0</v>
      </c>
      <c r="H444" s="114">
        <f>+ENERO!H444+FEBRERO!H444+MARZO!H444+ABRIL!H444+MAYO!H444+JUNIO!H444+JULIO!H444+AGOSTO!H444+SEPTIEMBRE!H444+OCTUBRE!H444+NOVIEMBRE!H444+DICIEMBRE!H444</f>
        <v>0</v>
      </c>
      <c r="I444" s="65"/>
      <c r="J444" s="12"/>
      <c r="K444" s="12"/>
      <c r="N444" s="10"/>
      <c r="O444" s="13"/>
      <c r="Q444" s="12"/>
    </row>
    <row r="445" spans="1:17" x14ac:dyDescent="0.2">
      <c r="A445" s="32" t="s">
        <v>865</v>
      </c>
      <c r="B445" s="148" t="s">
        <v>866</v>
      </c>
      <c r="C445" s="113">
        <f t="shared" si="6"/>
        <v>4</v>
      </c>
      <c r="D445" s="114">
        <f>+ENERO!D445+FEBRERO!D445+MARZO!D445+ABRIL!D445+MAYO!D445+JUNIO!D445+JULIO!D445+AGOSTO!D445+SEPTIEMBRE!D445+OCTUBRE!D445+NOVIEMBRE!D445+DICIEMBRE!D445</f>
        <v>4</v>
      </c>
      <c r="E445" s="114">
        <f>+ENERO!E445+FEBRERO!E445+MARZO!E445+ABRIL!E445+MAYO!E445+JUNIO!E445+JULIO!E445+AGOSTO!E445+SEPTIEMBRE!E445+OCTUBRE!E445+NOVIEMBRE!E445+DICIEMBRE!E445</f>
        <v>0</v>
      </c>
      <c r="F445" s="114">
        <f>+ENERO!F445+FEBRERO!F445+MARZO!F445+ABRIL!F445+MAYO!F445+JUNIO!F445+JULIO!F445+AGOSTO!F445+SEPTIEMBRE!F445+OCTUBRE!F445+NOVIEMBRE!F445+DICIEMBRE!F445</f>
        <v>0</v>
      </c>
      <c r="G445" s="114">
        <f>+ENERO!G445+FEBRERO!G445+MARZO!G445+ABRIL!G445+MAYO!G445+JUNIO!G445+JULIO!G445+AGOSTO!G445+SEPTIEMBRE!G445+OCTUBRE!G445+NOVIEMBRE!G445+DICIEMBRE!G445</f>
        <v>0</v>
      </c>
      <c r="H445" s="114">
        <f>+ENERO!H445+FEBRERO!H445+MARZO!H445+ABRIL!H445+MAYO!H445+JUNIO!H445+JULIO!H445+AGOSTO!H445+SEPTIEMBRE!H445+OCTUBRE!H445+NOVIEMBRE!H445+DICIEMBRE!H445</f>
        <v>0</v>
      </c>
      <c r="I445" s="65"/>
      <c r="J445" s="12"/>
      <c r="K445" s="12"/>
      <c r="N445" s="10"/>
      <c r="O445" s="13"/>
      <c r="Q445" s="12"/>
    </row>
    <row r="446" spans="1:17" x14ac:dyDescent="0.2">
      <c r="A446" s="32" t="s">
        <v>867</v>
      </c>
      <c r="B446" s="148" t="s">
        <v>868</v>
      </c>
      <c r="C446" s="113">
        <f t="shared" si="6"/>
        <v>0</v>
      </c>
      <c r="D446" s="114">
        <f>+ENERO!D446+FEBRERO!D446+MARZO!D446+ABRIL!D446+MAYO!D446+JUNIO!D446+JULIO!D446+AGOSTO!D446+SEPTIEMBRE!D446+OCTUBRE!D446+NOVIEMBRE!D446+DICIEMBRE!D446</f>
        <v>0</v>
      </c>
      <c r="E446" s="114">
        <f>+ENERO!E446+FEBRERO!E446+MARZO!E446+ABRIL!E446+MAYO!E446+JUNIO!E446+JULIO!E446+AGOSTO!E446+SEPTIEMBRE!E446+OCTUBRE!E446+NOVIEMBRE!E446+DICIEMBRE!E446</f>
        <v>0</v>
      </c>
      <c r="F446" s="114">
        <f>+ENERO!F446+FEBRERO!F446+MARZO!F446+ABRIL!F446+MAYO!F446+JUNIO!F446+JULIO!F446+AGOSTO!F446+SEPTIEMBRE!F446+OCTUBRE!F446+NOVIEMBRE!F446+DICIEMBRE!F446</f>
        <v>0</v>
      </c>
      <c r="G446" s="114">
        <f>+ENERO!G446+FEBRERO!G446+MARZO!G446+ABRIL!G446+MAYO!G446+JUNIO!G446+JULIO!G446+AGOSTO!G446+SEPTIEMBRE!G446+OCTUBRE!G446+NOVIEMBRE!G446+DICIEMBRE!G446</f>
        <v>0</v>
      </c>
      <c r="H446" s="114">
        <f>+ENERO!H446+FEBRERO!H446+MARZO!H446+ABRIL!H446+MAYO!H446+JUNIO!H446+JULIO!H446+AGOSTO!H446+SEPTIEMBRE!H446+OCTUBRE!H446+NOVIEMBRE!H446+DICIEMBRE!H446</f>
        <v>0</v>
      </c>
      <c r="I446" s="65"/>
      <c r="J446" s="12"/>
      <c r="K446" s="12"/>
      <c r="N446" s="10"/>
      <c r="O446" s="13"/>
      <c r="Q446" s="12"/>
    </row>
    <row r="447" spans="1:17" x14ac:dyDescent="0.2">
      <c r="A447" s="32" t="s">
        <v>869</v>
      </c>
      <c r="B447" s="148" t="s">
        <v>870</v>
      </c>
      <c r="C447" s="113">
        <f t="shared" si="6"/>
        <v>0</v>
      </c>
      <c r="D447" s="114">
        <f>+ENERO!D447+FEBRERO!D447+MARZO!D447+ABRIL!D447+MAYO!D447+JUNIO!D447+JULIO!D447+AGOSTO!D447+SEPTIEMBRE!D447+OCTUBRE!D447+NOVIEMBRE!D447+DICIEMBRE!D447</f>
        <v>0</v>
      </c>
      <c r="E447" s="114">
        <f>+ENERO!E447+FEBRERO!E447+MARZO!E447+ABRIL!E447+MAYO!E447+JUNIO!E447+JULIO!E447+AGOSTO!E447+SEPTIEMBRE!E447+OCTUBRE!E447+NOVIEMBRE!E447+DICIEMBRE!E447</f>
        <v>0</v>
      </c>
      <c r="F447" s="114">
        <f>+ENERO!F447+FEBRERO!F447+MARZO!F447+ABRIL!F447+MAYO!F447+JUNIO!F447+JULIO!F447+AGOSTO!F447+SEPTIEMBRE!F447+OCTUBRE!F447+NOVIEMBRE!F447+DICIEMBRE!F447</f>
        <v>0</v>
      </c>
      <c r="G447" s="114">
        <f>+ENERO!G447+FEBRERO!G447+MARZO!G447+ABRIL!G447+MAYO!G447+JUNIO!G447+JULIO!G447+AGOSTO!G447+SEPTIEMBRE!G447+OCTUBRE!G447+NOVIEMBRE!G447+DICIEMBRE!G447</f>
        <v>0</v>
      </c>
      <c r="H447" s="114">
        <f>+ENERO!H447+FEBRERO!H447+MARZO!H447+ABRIL!H447+MAYO!H447+JUNIO!H447+JULIO!H447+AGOSTO!H447+SEPTIEMBRE!H447+OCTUBRE!H447+NOVIEMBRE!H447+DICIEMBRE!H447</f>
        <v>0</v>
      </c>
      <c r="I447" s="65"/>
      <c r="J447" s="12"/>
      <c r="K447" s="12"/>
      <c r="N447" s="10"/>
      <c r="O447" s="13"/>
      <c r="Q447" s="12"/>
    </row>
    <row r="448" spans="1:17" x14ac:dyDescent="0.2">
      <c r="A448" s="32" t="s">
        <v>871</v>
      </c>
      <c r="B448" s="148" t="s">
        <v>872</v>
      </c>
      <c r="C448" s="113">
        <f t="shared" si="6"/>
        <v>0</v>
      </c>
      <c r="D448" s="114">
        <f>+ENERO!D448+FEBRERO!D448+MARZO!D448+ABRIL!D448+MAYO!D448+JUNIO!D448+JULIO!D448+AGOSTO!D448+SEPTIEMBRE!D448+OCTUBRE!D448+NOVIEMBRE!D448+DICIEMBRE!D448</f>
        <v>0</v>
      </c>
      <c r="E448" s="114">
        <f>+ENERO!E448+FEBRERO!E448+MARZO!E448+ABRIL!E448+MAYO!E448+JUNIO!E448+JULIO!E448+AGOSTO!E448+SEPTIEMBRE!E448+OCTUBRE!E448+NOVIEMBRE!E448+DICIEMBRE!E448</f>
        <v>0</v>
      </c>
      <c r="F448" s="114">
        <f>+ENERO!F448+FEBRERO!F448+MARZO!F448+ABRIL!F448+MAYO!F448+JUNIO!F448+JULIO!F448+AGOSTO!F448+SEPTIEMBRE!F448+OCTUBRE!F448+NOVIEMBRE!F448+DICIEMBRE!F448</f>
        <v>0</v>
      </c>
      <c r="G448" s="114">
        <f>+ENERO!G448+FEBRERO!G448+MARZO!G448+ABRIL!G448+MAYO!G448+JUNIO!G448+JULIO!G448+AGOSTO!G448+SEPTIEMBRE!G448+OCTUBRE!G448+NOVIEMBRE!G448+DICIEMBRE!G448</f>
        <v>0</v>
      </c>
      <c r="H448" s="114">
        <f>+ENERO!H448+FEBRERO!H448+MARZO!H448+ABRIL!H448+MAYO!H448+JUNIO!H448+JULIO!H448+AGOSTO!H448+SEPTIEMBRE!H448+OCTUBRE!H448+NOVIEMBRE!H448+DICIEMBRE!H448</f>
        <v>0</v>
      </c>
      <c r="I448" s="65"/>
      <c r="J448" s="12"/>
      <c r="K448" s="12"/>
      <c r="N448" s="10"/>
      <c r="O448" s="13"/>
      <c r="Q448" s="12"/>
    </row>
    <row r="449" spans="1:17" x14ac:dyDescent="0.2">
      <c r="A449" s="32" t="s">
        <v>873</v>
      </c>
      <c r="B449" s="148" t="s">
        <v>874</v>
      </c>
      <c r="C449" s="113">
        <f t="shared" si="6"/>
        <v>2367</v>
      </c>
      <c r="D449" s="114">
        <f>+ENERO!D449+FEBRERO!D449+MARZO!D449+ABRIL!D449+MAYO!D449+JUNIO!D449+JULIO!D449+AGOSTO!D449+SEPTIEMBRE!D449+OCTUBRE!D449+NOVIEMBRE!D449+DICIEMBRE!D449</f>
        <v>1737</v>
      </c>
      <c r="E449" s="114">
        <f>+ENERO!E449+FEBRERO!E449+MARZO!E449+ABRIL!E449+MAYO!E449+JUNIO!E449+JULIO!E449+AGOSTO!E449+SEPTIEMBRE!E449+OCTUBRE!E449+NOVIEMBRE!E449+DICIEMBRE!E449</f>
        <v>630</v>
      </c>
      <c r="F449" s="114">
        <f>+ENERO!F449+FEBRERO!F449+MARZO!F449+ABRIL!F449+MAYO!F449+JUNIO!F449+JULIO!F449+AGOSTO!F449+SEPTIEMBRE!F449+OCTUBRE!F449+NOVIEMBRE!F449+DICIEMBRE!F449</f>
        <v>0</v>
      </c>
      <c r="G449" s="114">
        <f>+ENERO!G449+FEBRERO!G449+MARZO!G449+ABRIL!G449+MAYO!G449+JUNIO!G449+JULIO!G449+AGOSTO!G449+SEPTIEMBRE!G449+OCTUBRE!G449+NOVIEMBRE!G449+DICIEMBRE!G449</f>
        <v>0</v>
      </c>
      <c r="H449" s="114">
        <f>+ENERO!H449+FEBRERO!H449+MARZO!H449+ABRIL!H449+MAYO!H449+JUNIO!H449+JULIO!H449+AGOSTO!H449+SEPTIEMBRE!H449+OCTUBRE!H449+NOVIEMBRE!H449+DICIEMBRE!H449</f>
        <v>0</v>
      </c>
      <c r="I449" s="65"/>
      <c r="J449" s="12"/>
      <c r="K449" s="12"/>
      <c r="N449" s="10"/>
      <c r="O449" s="13"/>
      <c r="Q449" s="12"/>
    </row>
    <row r="450" spans="1:17" x14ac:dyDescent="0.2">
      <c r="A450" s="32" t="s">
        <v>875</v>
      </c>
      <c r="B450" s="148" t="s">
        <v>876</v>
      </c>
      <c r="C450" s="113">
        <f t="shared" si="6"/>
        <v>0</v>
      </c>
      <c r="D450" s="114">
        <f>+ENERO!D450+FEBRERO!D450+MARZO!D450+ABRIL!D450+MAYO!D450+JUNIO!D450+JULIO!D450+AGOSTO!D450+SEPTIEMBRE!D450+OCTUBRE!D450+NOVIEMBRE!D450+DICIEMBRE!D450</f>
        <v>0</v>
      </c>
      <c r="E450" s="114">
        <f>+ENERO!E450+FEBRERO!E450+MARZO!E450+ABRIL!E450+MAYO!E450+JUNIO!E450+JULIO!E450+AGOSTO!E450+SEPTIEMBRE!E450+OCTUBRE!E450+NOVIEMBRE!E450+DICIEMBRE!E450</f>
        <v>0</v>
      </c>
      <c r="F450" s="114">
        <f>+ENERO!F450+FEBRERO!F450+MARZO!F450+ABRIL!F450+MAYO!F450+JUNIO!F450+JULIO!F450+AGOSTO!F450+SEPTIEMBRE!F450+OCTUBRE!F450+NOVIEMBRE!F450+DICIEMBRE!F450</f>
        <v>0</v>
      </c>
      <c r="G450" s="114">
        <f>+ENERO!G450+FEBRERO!G450+MARZO!G450+ABRIL!G450+MAYO!G450+JUNIO!G450+JULIO!G450+AGOSTO!G450+SEPTIEMBRE!G450+OCTUBRE!G450+NOVIEMBRE!G450+DICIEMBRE!G450</f>
        <v>0</v>
      </c>
      <c r="H450" s="114">
        <f>+ENERO!H450+FEBRERO!H450+MARZO!H450+ABRIL!H450+MAYO!H450+JUNIO!H450+JULIO!H450+AGOSTO!H450+SEPTIEMBRE!H450+OCTUBRE!H450+NOVIEMBRE!H450+DICIEMBRE!H450</f>
        <v>0</v>
      </c>
      <c r="I450" s="65"/>
      <c r="J450" s="12"/>
      <c r="K450" s="12"/>
      <c r="N450" s="10"/>
      <c r="O450" s="13"/>
      <c r="Q450" s="12"/>
    </row>
    <row r="451" spans="1:17" x14ac:dyDescent="0.2">
      <c r="A451" s="32" t="s">
        <v>877</v>
      </c>
      <c r="B451" s="148" t="s">
        <v>878</v>
      </c>
      <c r="C451" s="113">
        <f t="shared" si="6"/>
        <v>0</v>
      </c>
      <c r="D451" s="114">
        <f>+ENERO!D451+FEBRERO!D451+MARZO!D451+ABRIL!D451+MAYO!D451+JUNIO!D451+JULIO!D451+AGOSTO!D451+SEPTIEMBRE!D451+OCTUBRE!D451+NOVIEMBRE!D451+DICIEMBRE!D451</f>
        <v>0</v>
      </c>
      <c r="E451" s="114">
        <f>+ENERO!E451+FEBRERO!E451+MARZO!E451+ABRIL!E451+MAYO!E451+JUNIO!E451+JULIO!E451+AGOSTO!E451+SEPTIEMBRE!E451+OCTUBRE!E451+NOVIEMBRE!E451+DICIEMBRE!E451</f>
        <v>0</v>
      </c>
      <c r="F451" s="114">
        <f>+ENERO!F451+FEBRERO!F451+MARZO!F451+ABRIL!F451+MAYO!F451+JUNIO!F451+JULIO!F451+AGOSTO!F451+SEPTIEMBRE!F451+OCTUBRE!F451+NOVIEMBRE!F451+DICIEMBRE!F451</f>
        <v>0</v>
      </c>
      <c r="G451" s="114">
        <f>+ENERO!G451+FEBRERO!G451+MARZO!G451+ABRIL!G451+MAYO!G451+JUNIO!G451+JULIO!G451+AGOSTO!G451+SEPTIEMBRE!G451+OCTUBRE!G451+NOVIEMBRE!G451+DICIEMBRE!G451</f>
        <v>0</v>
      </c>
      <c r="H451" s="114">
        <f>+ENERO!H451+FEBRERO!H451+MARZO!H451+ABRIL!H451+MAYO!H451+JUNIO!H451+JULIO!H451+AGOSTO!H451+SEPTIEMBRE!H451+OCTUBRE!H451+NOVIEMBRE!H451+DICIEMBRE!H451</f>
        <v>0</v>
      </c>
      <c r="I451" s="65"/>
      <c r="J451" s="12"/>
      <c r="K451" s="12"/>
      <c r="N451" s="10"/>
      <c r="O451" s="13"/>
      <c r="Q451" s="12"/>
    </row>
    <row r="452" spans="1:17" x14ac:dyDescent="0.2">
      <c r="A452" s="32" t="s">
        <v>879</v>
      </c>
      <c r="B452" s="148" t="s">
        <v>880</v>
      </c>
      <c r="C452" s="113">
        <f t="shared" si="6"/>
        <v>0</v>
      </c>
      <c r="D452" s="114">
        <f>+ENERO!D452+FEBRERO!D452+MARZO!D452+ABRIL!D452+MAYO!D452+JUNIO!D452+JULIO!D452+AGOSTO!D452+SEPTIEMBRE!D452+OCTUBRE!D452+NOVIEMBRE!D452+DICIEMBRE!D452</f>
        <v>0</v>
      </c>
      <c r="E452" s="114">
        <f>+ENERO!E452+FEBRERO!E452+MARZO!E452+ABRIL!E452+MAYO!E452+JUNIO!E452+JULIO!E452+AGOSTO!E452+SEPTIEMBRE!E452+OCTUBRE!E452+NOVIEMBRE!E452+DICIEMBRE!E452</f>
        <v>0</v>
      </c>
      <c r="F452" s="114">
        <f>+ENERO!F452+FEBRERO!F452+MARZO!F452+ABRIL!F452+MAYO!F452+JUNIO!F452+JULIO!F452+AGOSTO!F452+SEPTIEMBRE!F452+OCTUBRE!F452+NOVIEMBRE!F452+DICIEMBRE!F452</f>
        <v>0</v>
      </c>
      <c r="G452" s="114">
        <f>+ENERO!G452+FEBRERO!G452+MARZO!G452+ABRIL!G452+MAYO!G452+JUNIO!G452+JULIO!G452+AGOSTO!G452+SEPTIEMBRE!G452+OCTUBRE!G452+NOVIEMBRE!G452+DICIEMBRE!G452</f>
        <v>0</v>
      </c>
      <c r="H452" s="114">
        <f>+ENERO!H452+FEBRERO!H452+MARZO!H452+ABRIL!H452+MAYO!H452+JUNIO!H452+JULIO!H452+AGOSTO!H452+SEPTIEMBRE!H452+OCTUBRE!H452+NOVIEMBRE!H452+DICIEMBRE!H452</f>
        <v>0</v>
      </c>
      <c r="I452" s="65"/>
      <c r="J452" s="12"/>
      <c r="K452" s="12"/>
      <c r="N452" s="10"/>
      <c r="O452" s="13"/>
      <c r="Q452" s="12"/>
    </row>
    <row r="453" spans="1:17" x14ac:dyDescent="0.2">
      <c r="A453" s="32" t="s">
        <v>881</v>
      </c>
      <c r="B453" s="148" t="s">
        <v>882</v>
      </c>
      <c r="C453" s="113">
        <f>+SUM(D453:F453)</f>
        <v>0</v>
      </c>
      <c r="D453" s="114">
        <f>+ENERO!D453+FEBRERO!D453+MARZO!D453+ABRIL!D453+MAYO!D453+JUNIO!D453+JULIO!D453+AGOSTO!D453+SEPTIEMBRE!D453+OCTUBRE!D453+NOVIEMBRE!D453+DICIEMBRE!D453</f>
        <v>0</v>
      </c>
      <c r="E453" s="114">
        <f>+ENERO!E453+FEBRERO!E453+MARZO!E453+ABRIL!E453+MAYO!E453+JUNIO!E453+JULIO!E453+AGOSTO!E453+SEPTIEMBRE!E453+OCTUBRE!E453+NOVIEMBRE!E453+DICIEMBRE!E453</f>
        <v>0</v>
      </c>
      <c r="F453" s="114">
        <f>+ENERO!F453+FEBRERO!F453+MARZO!F453+ABRIL!F453+MAYO!F453+JUNIO!F453+JULIO!F453+AGOSTO!F453+SEPTIEMBRE!F453+OCTUBRE!F453+NOVIEMBRE!F453+DICIEMBRE!F453</f>
        <v>0</v>
      </c>
      <c r="G453" s="114">
        <f>+ENERO!G453+FEBRERO!G453+MARZO!G453+ABRIL!G453+MAYO!G453+JUNIO!G453+JULIO!G453+AGOSTO!G453+SEPTIEMBRE!G453+OCTUBRE!G453+NOVIEMBRE!G453+DICIEMBRE!G453</f>
        <v>0</v>
      </c>
      <c r="H453" s="114">
        <f>+ENERO!H453+FEBRERO!H453+MARZO!H453+ABRIL!H453+MAYO!H453+JUNIO!H453+JULIO!H453+AGOSTO!H453+SEPTIEMBRE!H453+OCTUBRE!H453+NOVIEMBRE!H453+DICIEMBRE!H453</f>
        <v>0</v>
      </c>
      <c r="I453" s="65"/>
      <c r="J453" s="12"/>
      <c r="K453" s="12"/>
      <c r="N453" s="10"/>
      <c r="O453" s="13"/>
      <c r="Q453" s="12"/>
    </row>
    <row r="454" spans="1:17" x14ac:dyDescent="0.2">
      <c r="A454" s="32" t="s">
        <v>883</v>
      </c>
      <c r="B454" s="148" t="s">
        <v>884</v>
      </c>
      <c r="C454" s="113">
        <f>+SUM(D454:F454)</f>
        <v>0</v>
      </c>
      <c r="D454" s="114">
        <f>+ENERO!D454+FEBRERO!D454+MARZO!D454+ABRIL!D454+MAYO!D454+JUNIO!D454+JULIO!D454+AGOSTO!D454+SEPTIEMBRE!D454+OCTUBRE!D454+NOVIEMBRE!D454+DICIEMBRE!D454</f>
        <v>0</v>
      </c>
      <c r="E454" s="114">
        <f>+ENERO!E454+FEBRERO!E454+MARZO!E454+ABRIL!E454+MAYO!E454+JUNIO!E454+JULIO!E454+AGOSTO!E454+SEPTIEMBRE!E454+OCTUBRE!E454+NOVIEMBRE!E454+DICIEMBRE!E454</f>
        <v>0</v>
      </c>
      <c r="F454" s="114">
        <f>+ENERO!F454+FEBRERO!F454+MARZO!F454+ABRIL!F454+MAYO!F454+JUNIO!F454+JULIO!F454+AGOSTO!F454+SEPTIEMBRE!F454+OCTUBRE!F454+NOVIEMBRE!F454+DICIEMBRE!F454</f>
        <v>0</v>
      </c>
      <c r="G454" s="114">
        <f>+ENERO!G454+FEBRERO!G454+MARZO!G454+ABRIL!G454+MAYO!G454+JUNIO!G454+JULIO!G454+AGOSTO!G454+SEPTIEMBRE!G454+OCTUBRE!G454+NOVIEMBRE!G454+DICIEMBRE!G454</f>
        <v>0</v>
      </c>
      <c r="H454" s="114">
        <f>+ENERO!H454+FEBRERO!H454+MARZO!H454+ABRIL!H454+MAYO!H454+JUNIO!H454+JULIO!H454+AGOSTO!H454+SEPTIEMBRE!H454+OCTUBRE!H454+NOVIEMBRE!H454+DICIEMBRE!H454</f>
        <v>0</v>
      </c>
      <c r="I454" s="65"/>
      <c r="J454" s="12"/>
      <c r="K454" s="12"/>
      <c r="N454" s="10"/>
      <c r="O454" s="13"/>
      <c r="Q454" s="12"/>
    </row>
    <row r="455" spans="1:17" x14ac:dyDescent="0.2">
      <c r="A455" s="32" t="s">
        <v>885</v>
      </c>
      <c r="B455" s="148" t="s">
        <v>886</v>
      </c>
      <c r="C455" s="113">
        <f>+SUM(D455:F455)</f>
        <v>0</v>
      </c>
      <c r="D455" s="114">
        <f>+ENERO!D455+FEBRERO!D455+MARZO!D455+ABRIL!D455+MAYO!D455+JUNIO!D455+JULIO!D455+AGOSTO!D455+SEPTIEMBRE!D455+OCTUBRE!D455+NOVIEMBRE!D455+DICIEMBRE!D455</f>
        <v>0</v>
      </c>
      <c r="E455" s="114">
        <f>+ENERO!E455+FEBRERO!E455+MARZO!E455+ABRIL!E455+MAYO!E455+JUNIO!E455+JULIO!E455+AGOSTO!E455+SEPTIEMBRE!E455+OCTUBRE!E455+NOVIEMBRE!E455+DICIEMBRE!E455</f>
        <v>0</v>
      </c>
      <c r="F455" s="114">
        <f>+ENERO!F455+FEBRERO!F455+MARZO!F455+ABRIL!F455+MAYO!F455+JUNIO!F455+JULIO!F455+AGOSTO!F455+SEPTIEMBRE!F455+OCTUBRE!F455+NOVIEMBRE!F455+DICIEMBRE!F455</f>
        <v>0</v>
      </c>
      <c r="G455" s="114">
        <f>+ENERO!G455+FEBRERO!G455+MARZO!G455+ABRIL!G455+MAYO!G455+JUNIO!G455+JULIO!G455+AGOSTO!G455+SEPTIEMBRE!G455+OCTUBRE!G455+NOVIEMBRE!G455+DICIEMBRE!G455</f>
        <v>0</v>
      </c>
      <c r="H455" s="114">
        <f>+ENERO!H455+FEBRERO!H455+MARZO!H455+ABRIL!H455+MAYO!H455+JUNIO!H455+JULIO!H455+AGOSTO!H455+SEPTIEMBRE!H455+OCTUBRE!H455+NOVIEMBRE!H455+DICIEMBRE!H455</f>
        <v>0</v>
      </c>
      <c r="I455" s="65"/>
      <c r="J455" s="12"/>
      <c r="K455" s="12"/>
      <c r="N455" s="10"/>
      <c r="O455" s="13"/>
      <c r="Q455" s="12"/>
    </row>
    <row r="456" spans="1:17" x14ac:dyDescent="0.2">
      <c r="A456" s="37" t="s">
        <v>887</v>
      </c>
      <c r="B456" s="149" t="s">
        <v>888</v>
      </c>
      <c r="C456" s="126">
        <f>+SUM(D456:F456)</f>
        <v>0</v>
      </c>
      <c r="D456" s="114">
        <f>+ENERO!D456+FEBRERO!D456+MARZO!D456+ABRIL!D456+MAYO!D456+JUNIO!D456+JULIO!D456+AGOSTO!D456+SEPTIEMBRE!D456+OCTUBRE!D456+NOVIEMBRE!D456+DICIEMBRE!D456</f>
        <v>0</v>
      </c>
      <c r="E456" s="114">
        <f>+ENERO!E456+FEBRERO!E456+MARZO!E456+ABRIL!E456+MAYO!E456+JUNIO!E456+JULIO!E456+AGOSTO!E456+SEPTIEMBRE!E456+OCTUBRE!E456+NOVIEMBRE!E456+DICIEMBRE!E456</f>
        <v>0</v>
      </c>
      <c r="F456" s="114">
        <f>+ENERO!F456+FEBRERO!F456+MARZO!F456+ABRIL!F456+MAYO!F456+JUNIO!F456+JULIO!F456+AGOSTO!F456+SEPTIEMBRE!F456+OCTUBRE!F456+NOVIEMBRE!F456+DICIEMBRE!F456</f>
        <v>0</v>
      </c>
      <c r="G456" s="114">
        <f>+ENERO!G456+FEBRERO!G456+MARZO!G456+ABRIL!G456+MAYO!G456+JUNIO!G456+JULIO!G456+AGOSTO!G456+SEPTIEMBRE!G456+OCTUBRE!G456+NOVIEMBRE!G456+DICIEMBRE!G456</f>
        <v>0</v>
      </c>
      <c r="H456" s="114">
        <f>+ENERO!H456+FEBRERO!H456+MARZO!H456+ABRIL!H456+MAYO!H456+JUNIO!H456+JULIO!H456+AGOSTO!H456+SEPTIEMBRE!H456+OCTUBRE!H456+NOVIEMBRE!H456+DICIEMBRE!H456</f>
        <v>0</v>
      </c>
      <c r="I456" s="65"/>
      <c r="J456" s="12"/>
      <c r="K456" s="12"/>
      <c r="N456" s="10"/>
      <c r="O456" s="13"/>
      <c r="Q456" s="12"/>
    </row>
    <row r="457" spans="1:17" ht="14.25" customHeight="1" x14ac:dyDescent="0.2">
      <c r="A457" s="33" t="s">
        <v>889</v>
      </c>
      <c r="B457" s="150" t="s">
        <v>890</v>
      </c>
      <c r="C457" s="128">
        <f>+SUM(D457:F457)</f>
        <v>0</v>
      </c>
      <c r="D457" s="114">
        <f>+ENERO!D457+FEBRERO!D457+MARZO!D457+ABRIL!D457+MAYO!D457+JUNIO!D457+JULIO!D457+AGOSTO!D457+SEPTIEMBRE!D457+OCTUBRE!D457+NOVIEMBRE!D457+DICIEMBRE!D457</f>
        <v>0</v>
      </c>
      <c r="E457" s="114">
        <f>+ENERO!E457+FEBRERO!E457+MARZO!E457+ABRIL!E457+MAYO!E457+JUNIO!E457+JULIO!E457+AGOSTO!E457+SEPTIEMBRE!E457+OCTUBRE!E457+NOVIEMBRE!E457+DICIEMBRE!E457</f>
        <v>0</v>
      </c>
      <c r="F457" s="114">
        <f>+ENERO!F457+FEBRERO!F457+MARZO!F457+ABRIL!F457+MAYO!F457+JUNIO!F457+JULIO!F457+AGOSTO!F457+SEPTIEMBRE!F457+OCTUBRE!F457+NOVIEMBRE!F457+DICIEMBRE!F457</f>
        <v>0</v>
      </c>
      <c r="G457" s="114">
        <f>+ENERO!G457+FEBRERO!G457+MARZO!G457+ABRIL!G457+MAYO!G457+JUNIO!G457+JULIO!G457+AGOSTO!G457+SEPTIEMBRE!G457+OCTUBRE!G457+NOVIEMBRE!G457+DICIEMBRE!G457</f>
        <v>0</v>
      </c>
      <c r="H457" s="114">
        <f>+ENERO!H457+FEBRERO!H457+MARZO!H457+ABRIL!H457+MAYO!H457+JUNIO!H457+JULIO!H457+AGOSTO!H457+SEPTIEMBRE!H457+OCTUBRE!H457+NOVIEMBRE!H457+DICIEMBRE!H457</f>
        <v>0</v>
      </c>
      <c r="I457" s="65"/>
      <c r="J457" s="12"/>
      <c r="K457" s="12"/>
      <c r="N457" s="10"/>
      <c r="O457" s="13"/>
      <c r="Q457" s="12"/>
    </row>
    <row r="458" spans="1:17" x14ac:dyDescent="0.2">
      <c r="A458" s="80"/>
      <c r="B458" s="81"/>
      <c r="C458" s="16"/>
      <c r="D458" s="16"/>
      <c r="E458" s="16"/>
      <c r="F458" s="16"/>
      <c r="G458" s="16"/>
      <c r="H458" s="16"/>
      <c r="I458" s="14"/>
      <c r="J458" s="10"/>
      <c r="K458" s="10"/>
      <c r="L458" s="10"/>
      <c r="M458" s="10"/>
      <c r="N458" s="10"/>
      <c r="O458" s="13"/>
      <c r="Q458" s="12"/>
    </row>
    <row r="459" spans="1:17" x14ac:dyDescent="0.2">
      <c r="A459" s="173" t="s">
        <v>711</v>
      </c>
      <c r="B459" s="174"/>
      <c r="C459" s="24" t="s">
        <v>712</v>
      </c>
      <c r="D459" s="25"/>
      <c r="E459" s="26"/>
      <c r="F459" s="10"/>
      <c r="G459" s="16"/>
      <c r="H459" s="16"/>
      <c r="I459" s="14"/>
      <c r="J459" s="10"/>
      <c r="K459" s="10"/>
      <c r="L459" s="10"/>
      <c r="M459" s="10"/>
      <c r="N459" s="10"/>
      <c r="O459" s="13"/>
      <c r="Q459" s="12"/>
    </row>
    <row r="460" spans="1:17" x14ac:dyDescent="0.2">
      <c r="A460" s="175"/>
      <c r="B460" s="176"/>
      <c r="C460" s="179" t="s">
        <v>3</v>
      </c>
      <c r="D460" s="25" t="s">
        <v>713</v>
      </c>
      <c r="E460" s="26"/>
      <c r="F460" s="10"/>
      <c r="G460" s="16"/>
      <c r="H460" s="16"/>
      <c r="I460" s="14"/>
      <c r="J460" s="10"/>
      <c r="K460" s="10"/>
      <c r="L460" s="10"/>
      <c r="M460" s="10"/>
      <c r="N460" s="10"/>
      <c r="O460" s="13"/>
      <c r="Q460" s="12"/>
    </row>
    <row r="461" spans="1:17" ht="33.75" customHeight="1" x14ac:dyDescent="0.2">
      <c r="A461" s="177"/>
      <c r="B461" s="178"/>
      <c r="C461" s="180"/>
      <c r="D461" s="27" t="s">
        <v>714</v>
      </c>
      <c r="E461" s="28" t="s">
        <v>715</v>
      </c>
      <c r="F461" s="10"/>
      <c r="G461" s="16"/>
      <c r="H461" s="16"/>
      <c r="I461" s="14"/>
      <c r="J461" s="10"/>
      <c r="K461" s="10"/>
      <c r="L461" s="10"/>
      <c r="M461" s="10"/>
      <c r="N461" s="10"/>
      <c r="O461" s="13"/>
      <c r="Q461" s="12"/>
    </row>
    <row r="462" spans="1:17" x14ac:dyDescent="0.2">
      <c r="A462" s="57" t="s">
        <v>716</v>
      </c>
      <c r="B462" s="58" t="s">
        <v>717</v>
      </c>
      <c r="C462" s="22">
        <f>+SUM(D462:E462)</f>
        <v>0</v>
      </c>
      <c r="D462" s="114">
        <f>+ENERO!D462+FEBRERO!D462+MARZO!D462+ABRIL!D462+MAYO!D462+JUNIO!D462+JULIO!D462+AGOSTO!D462+SEPTIEMBRE!D462+OCTUBRE!D462+NOVIEMBRE!D462+DICIEMBRE!D462</f>
        <v>0</v>
      </c>
      <c r="E462" s="114">
        <f>+ENERO!E462+FEBRERO!E462+MARZO!E462+ABRIL!E462+MAYO!E462+JUNIO!E462+JULIO!E462+AGOSTO!E462+SEPTIEMBRE!E462+OCTUBRE!E462+NOVIEMBRE!E462+DICIEMBRE!E462</f>
        <v>0</v>
      </c>
      <c r="F462" s="10"/>
      <c r="G462" s="16"/>
      <c r="H462" s="16"/>
      <c r="I462" s="14"/>
      <c r="J462" s="10"/>
      <c r="K462" s="10"/>
      <c r="L462" s="10"/>
      <c r="M462" s="10"/>
      <c r="N462" s="10"/>
      <c r="O462" s="13"/>
      <c r="Q462" s="12"/>
    </row>
    <row r="463" spans="1:17" x14ac:dyDescent="0.2">
      <c r="A463" s="57" t="s">
        <v>718</v>
      </c>
      <c r="B463" s="58" t="s">
        <v>719</v>
      </c>
      <c r="C463" s="98">
        <f>+SUM(D463:E463)</f>
        <v>0</v>
      </c>
      <c r="D463" s="114">
        <f>+ENERO!D463+FEBRERO!D463+MARZO!D463+ABRIL!D463+MAYO!D463+JUNIO!D463+JULIO!D463+AGOSTO!D463+SEPTIEMBRE!D463+OCTUBRE!D463+NOVIEMBRE!D463+DICIEMBRE!D463</f>
        <v>0</v>
      </c>
      <c r="E463" s="114">
        <f>+ENERO!E463+FEBRERO!E463+MARZO!E463+ABRIL!E463+MAYO!E463+JUNIO!E463+JULIO!E463+AGOSTO!E463+SEPTIEMBRE!E463+OCTUBRE!E463+NOVIEMBRE!E463+DICIEMBRE!E463</f>
        <v>0</v>
      </c>
      <c r="F463" s="10"/>
      <c r="G463" s="16"/>
      <c r="H463" s="16"/>
      <c r="I463" s="14"/>
      <c r="J463" s="10"/>
      <c r="K463" s="10"/>
      <c r="L463" s="10"/>
      <c r="M463" s="10"/>
      <c r="N463" s="10"/>
      <c r="O463" s="13"/>
      <c r="Q463" s="12"/>
    </row>
    <row r="464" spans="1:17" ht="18" customHeight="1" x14ac:dyDescent="0.2">
      <c r="A464" s="34"/>
      <c r="B464" s="35"/>
      <c r="C464" s="5"/>
    </row>
    <row r="465" spans="1:17" ht="24" customHeight="1" x14ac:dyDescent="0.2">
      <c r="A465" s="181" t="s">
        <v>720</v>
      </c>
      <c r="B465" s="182"/>
      <c r="C465" s="179" t="s">
        <v>3</v>
      </c>
      <c r="D465" s="170" t="s">
        <v>721</v>
      </c>
      <c r="E465" s="170" t="s">
        <v>722</v>
      </c>
      <c r="F465" s="16"/>
      <c r="G465" s="13"/>
      <c r="H465" s="13"/>
      <c r="I465" s="17"/>
      <c r="J465" s="12"/>
      <c r="K465" s="12"/>
      <c r="O465" s="13"/>
      <c r="Q465" s="12"/>
    </row>
    <row r="466" spans="1:17" ht="19.5" customHeight="1" x14ac:dyDescent="0.2">
      <c r="A466" s="183"/>
      <c r="B466" s="184"/>
      <c r="C466" s="185"/>
      <c r="D466" s="170"/>
      <c r="E466" s="170"/>
      <c r="F466" s="16"/>
      <c r="G466" s="13"/>
      <c r="H466" s="13"/>
      <c r="I466" s="17"/>
      <c r="J466" s="12"/>
      <c r="K466" s="12"/>
      <c r="O466" s="13"/>
      <c r="Q466" s="12"/>
    </row>
    <row r="467" spans="1:17" ht="24.75" customHeight="1" x14ac:dyDescent="0.2">
      <c r="A467" s="171" t="s">
        <v>723</v>
      </c>
      <c r="B467" s="172"/>
      <c r="C467" s="77"/>
      <c r="D467" s="42"/>
      <c r="E467" s="43"/>
      <c r="F467" s="16"/>
      <c r="G467" s="13"/>
      <c r="H467" s="13"/>
      <c r="I467" s="17"/>
      <c r="J467" s="12"/>
      <c r="K467" s="12"/>
      <c r="O467" s="13"/>
      <c r="Q467" s="12"/>
    </row>
    <row r="468" spans="1:17" x14ac:dyDescent="0.2">
      <c r="A468" s="59" t="s">
        <v>724</v>
      </c>
      <c r="B468" s="151"/>
      <c r="C468" s="18">
        <f t="shared" ref="C468:C474" si="7">SUM(D468:E468)</f>
        <v>0</v>
      </c>
      <c r="D468" s="114">
        <f>+ENERO!D468+FEBRERO!D468+MARZO!D468+ABRIL!D468+MAYO!D468+JUNIO!D468+JULIO!D468+AGOSTO!D468+SEPTIEMBRE!D468+OCTUBRE!D468+NOVIEMBRE!D468+DICIEMBRE!D468</f>
        <v>0</v>
      </c>
      <c r="E468" s="114">
        <f>+ENERO!E468+FEBRERO!E468+MARZO!E468+ABRIL!E468+MAYO!E468+JUNIO!E468+JULIO!E468+AGOSTO!E468+SEPTIEMBRE!E468+OCTUBRE!E468+NOVIEMBRE!E468+DICIEMBRE!E468</f>
        <v>0</v>
      </c>
      <c r="F468" s="16"/>
      <c r="G468" s="13"/>
      <c r="H468" s="13"/>
      <c r="I468" s="17"/>
      <c r="J468" s="12"/>
      <c r="K468" s="12"/>
      <c r="O468" s="13"/>
      <c r="Q468" s="12"/>
    </row>
    <row r="469" spans="1:17" x14ac:dyDescent="0.2">
      <c r="A469" s="60" t="s">
        <v>725</v>
      </c>
      <c r="B469" s="153"/>
      <c r="C469" s="11">
        <f t="shared" si="7"/>
        <v>9</v>
      </c>
      <c r="D469" s="114">
        <f>+ENERO!D469+FEBRERO!D469+MARZO!D469+ABRIL!D469+MAYO!D469+JUNIO!D469+JULIO!D469+AGOSTO!D469+SEPTIEMBRE!D469+OCTUBRE!D469+NOVIEMBRE!D469+DICIEMBRE!D469</f>
        <v>9</v>
      </c>
      <c r="E469" s="114">
        <f>+ENERO!E469+FEBRERO!E469+MARZO!E469+ABRIL!E469+MAYO!E469+JUNIO!E469+JULIO!E469+AGOSTO!E469+SEPTIEMBRE!E469+OCTUBRE!E469+NOVIEMBRE!E469+DICIEMBRE!E469</f>
        <v>0</v>
      </c>
      <c r="F469" s="16"/>
      <c r="G469" s="13"/>
      <c r="H469" s="13"/>
      <c r="I469" s="17"/>
      <c r="J469" s="12"/>
      <c r="K469" s="12"/>
      <c r="O469" s="13"/>
      <c r="Q469" s="12"/>
    </row>
    <row r="470" spans="1:17" s="68" customFormat="1" x14ac:dyDescent="0.2">
      <c r="A470" s="60" t="s">
        <v>726</v>
      </c>
      <c r="B470" s="153"/>
      <c r="C470" s="11">
        <f t="shared" si="7"/>
        <v>0</v>
      </c>
      <c r="D470" s="114">
        <f>+ENERO!D470+FEBRERO!D470+MARZO!D470+ABRIL!D470+MAYO!D470+JUNIO!D470+JULIO!D470+AGOSTO!D470+SEPTIEMBRE!D470+OCTUBRE!D470+NOVIEMBRE!D470+DICIEMBRE!D470</f>
        <v>0</v>
      </c>
      <c r="E470" s="114">
        <f>+ENERO!E470+FEBRERO!E470+MARZO!E470+ABRIL!E470+MAYO!E470+JUNIO!E470+JULIO!E470+AGOSTO!E470+SEPTIEMBRE!E470+OCTUBRE!E470+NOVIEMBRE!E470+DICIEMBRE!E470</f>
        <v>0</v>
      </c>
      <c r="F470" s="67"/>
      <c r="G470" s="67"/>
    </row>
    <row r="471" spans="1:17" s="68" customFormat="1" x14ac:dyDescent="0.2">
      <c r="A471" s="60" t="s">
        <v>727</v>
      </c>
      <c r="B471" s="153"/>
      <c r="C471" s="11">
        <f t="shared" si="7"/>
        <v>0</v>
      </c>
      <c r="D471" s="114">
        <f>+ENERO!D471+FEBRERO!D471+MARZO!D471+ABRIL!D471+MAYO!D471+JUNIO!D471+JULIO!D471+AGOSTO!D471+SEPTIEMBRE!D471+OCTUBRE!D471+NOVIEMBRE!D471+DICIEMBRE!D471</f>
        <v>0</v>
      </c>
      <c r="E471" s="114">
        <f>+ENERO!E471+FEBRERO!E471+MARZO!E471+ABRIL!E471+MAYO!E471+JUNIO!E471+JULIO!E471+AGOSTO!E471+SEPTIEMBRE!E471+OCTUBRE!E471+NOVIEMBRE!E471+DICIEMBRE!E471</f>
        <v>0</v>
      </c>
      <c r="F471" s="67"/>
      <c r="G471" s="67"/>
    </row>
    <row r="472" spans="1:17" s="68" customFormat="1" x14ac:dyDescent="0.2">
      <c r="A472" s="60" t="s">
        <v>728</v>
      </c>
      <c r="B472" s="153"/>
      <c r="C472" s="11">
        <f t="shared" si="7"/>
        <v>0</v>
      </c>
      <c r="D472" s="114">
        <f>+ENERO!D472+FEBRERO!D472+MARZO!D472+ABRIL!D472+MAYO!D472+JUNIO!D472+JULIO!D472+AGOSTO!D472+SEPTIEMBRE!D472+OCTUBRE!D472+NOVIEMBRE!D472+DICIEMBRE!D472</f>
        <v>0</v>
      </c>
      <c r="E472" s="114">
        <f>+ENERO!E472+FEBRERO!E472+MARZO!E472+ABRIL!E472+MAYO!E472+JUNIO!E472+JULIO!E472+AGOSTO!E472+SEPTIEMBRE!E472+OCTUBRE!E472+NOVIEMBRE!E472+DICIEMBRE!E472</f>
        <v>0</v>
      </c>
      <c r="F472" s="67"/>
      <c r="G472" s="67"/>
    </row>
    <row r="473" spans="1:17" x14ac:dyDescent="0.2">
      <c r="A473" s="61" t="s">
        <v>729</v>
      </c>
      <c r="B473" s="156"/>
      <c r="C473" s="157">
        <f t="shared" si="7"/>
        <v>0</v>
      </c>
      <c r="D473" s="114">
        <f>+ENERO!D473+FEBRERO!D473+MARZO!D473+ABRIL!D473+MAYO!D473+JUNIO!D473+JULIO!D473+AGOSTO!D473+SEPTIEMBRE!D473+OCTUBRE!D473+NOVIEMBRE!D473+DICIEMBRE!D473</f>
        <v>0</v>
      </c>
      <c r="E473" s="114">
        <f>+ENERO!E473+FEBRERO!E473+MARZO!E473+ABRIL!E473+MAYO!E473+JUNIO!E473+JULIO!E473+AGOSTO!E473+SEPTIEMBRE!E473+OCTUBRE!E473+NOVIEMBRE!E473+DICIEMBRE!E473</f>
        <v>0</v>
      </c>
      <c r="H473" s="13"/>
      <c r="J473" s="17"/>
      <c r="K473" s="12"/>
      <c r="P473" s="13"/>
      <c r="Q473" s="12"/>
    </row>
    <row r="474" spans="1:17" ht="19.5" customHeight="1" x14ac:dyDescent="0.2">
      <c r="A474" s="84" t="s">
        <v>730</v>
      </c>
      <c r="B474" s="77"/>
      <c r="C474" s="159">
        <f t="shared" si="7"/>
        <v>9</v>
      </c>
      <c r="D474" s="160">
        <f>SUM(D468:D473)</f>
        <v>9</v>
      </c>
      <c r="E474" s="85">
        <f>SUM(E468:E473)</f>
        <v>0</v>
      </c>
      <c r="H474" s="13"/>
      <c r="J474" s="17"/>
      <c r="K474" s="12"/>
      <c r="P474" s="13"/>
      <c r="Q474" s="12"/>
    </row>
    <row r="475" spans="1:17" ht="24.75" customHeight="1" x14ac:dyDescent="0.2">
      <c r="A475" s="84" t="s">
        <v>731</v>
      </c>
      <c r="B475" s="86"/>
      <c r="C475" s="77"/>
      <c r="D475" s="77"/>
      <c r="E475" s="87"/>
      <c r="F475" s="16"/>
      <c r="G475" s="13"/>
      <c r="H475" s="13"/>
      <c r="I475" s="17"/>
      <c r="J475" s="12"/>
      <c r="K475" s="12"/>
      <c r="O475" s="13"/>
      <c r="Q475" s="12"/>
    </row>
    <row r="476" spans="1:17" x14ac:dyDescent="0.2">
      <c r="A476" s="62" t="s">
        <v>724</v>
      </c>
      <c r="B476" s="161"/>
      <c r="C476" s="18">
        <f t="shared" ref="C476:C482" si="8">SUM(D476:E476)</f>
        <v>0</v>
      </c>
      <c r="D476" s="114">
        <f>+ENERO!D476+FEBRERO!D476+MARZO!D476+ABRIL!D476+MAYO!D476+JUNIO!D476+JULIO!D476+AGOSTO!D476+SEPTIEMBRE!D476+OCTUBRE!D476+NOVIEMBRE!D476+DICIEMBRE!D476</f>
        <v>0</v>
      </c>
      <c r="E476" s="114">
        <f>+ENERO!E476+FEBRERO!E476+MARZO!E476+ABRIL!E476+MAYO!E476+JUNIO!E476+JULIO!E476+AGOSTO!E476+SEPTIEMBRE!E476+OCTUBRE!E476+NOVIEMBRE!E476+DICIEMBRE!E476</f>
        <v>0</v>
      </c>
      <c r="F476" s="16"/>
      <c r="G476" s="13"/>
      <c r="H476" s="13"/>
      <c r="I476" s="17"/>
      <c r="J476" s="12"/>
      <c r="K476" s="12"/>
      <c r="O476" s="13"/>
      <c r="Q476" s="12"/>
    </row>
    <row r="477" spans="1:17" x14ac:dyDescent="0.2">
      <c r="A477" s="63" t="s">
        <v>725</v>
      </c>
      <c r="B477" s="162"/>
      <c r="C477" s="11">
        <f t="shared" si="8"/>
        <v>0</v>
      </c>
      <c r="D477" s="114">
        <f>+ENERO!D477+FEBRERO!D477+MARZO!D477+ABRIL!D477+MAYO!D477+JUNIO!D477+JULIO!D477+AGOSTO!D477+SEPTIEMBRE!D477+OCTUBRE!D477+NOVIEMBRE!D477+DICIEMBRE!D477</f>
        <v>0</v>
      </c>
      <c r="E477" s="114">
        <f>+ENERO!E477+FEBRERO!E477+MARZO!E477+ABRIL!E477+MAYO!E477+JUNIO!E477+JULIO!E477+AGOSTO!E477+SEPTIEMBRE!E477+OCTUBRE!E477+NOVIEMBRE!E477+DICIEMBRE!E477</f>
        <v>0</v>
      </c>
      <c r="F477" s="16"/>
      <c r="G477" s="13"/>
      <c r="H477" s="13"/>
      <c r="I477" s="17"/>
      <c r="J477" s="12"/>
      <c r="K477" s="12"/>
      <c r="O477" s="13"/>
      <c r="Q477" s="12"/>
    </row>
    <row r="478" spans="1:17" s="68" customFormat="1" x14ac:dyDescent="0.2">
      <c r="A478" s="63" t="s">
        <v>726</v>
      </c>
      <c r="B478" s="162"/>
      <c r="C478" s="11">
        <f t="shared" si="8"/>
        <v>0</v>
      </c>
      <c r="D478" s="114">
        <f>+ENERO!D478+FEBRERO!D478+MARZO!D478+ABRIL!D478+MAYO!D478+JUNIO!D478+JULIO!D478+AGOSTO!D478+SEPTIEMBRE!D478+OCTUBRE!D478+NOVIEMBRE!D478+DICIEMBRE!D478</f>
        <v>0</v>
      </c>
      <c r="E478" s="114">
        <f>+ENERO!E478+FEBRERO!E478+MARZO!E478+ABRIL!E478+MAYO!E478+JUNIO!E478+JULIO!E478+AGOSTO!E478+SEPTIEMBRE!E478+OCTUBRE!E478+NOVIEMBRE!E478+DICIEMBRE!E478</f>
        <v>0</v>
      </c>
      <c r="F478" s="67"/>
      <c r="G478" s="67"/>
    </row>
    <row r="479" spans="1:17" s="68" customFormat="1" x14ac:dyDescent="0.2">
      <c r="A479" s="63" t="s">
        <v>727</v>
      </c>
      <c r="B479" s="162"/>
      <c r="C479" s="11">
        <f t="shared" si="8"/>
        <v>0</v>
      </c>
      <c r="D479" s="114">
        <f>+ENERO!D479+FEBRERO!D479+MARZO!D479+ABRIL!D479+MAYO!D479+JUNIO!D479+JULIO!D479+AGOSTO!D479+SEPTIEMBRE!D479+OCTUBRE!D479+NOVIEMBRE!D479+DICIEMBRE!D479</f>
        <v>0</v>
      </c>
      <c r="E479" s="114">
        <f>+ENERO!E479+FEBRERO!E479+MARZO!E479+ABRIL!E479+MAYO!E479+JUNIO!E479+JULIO!E479+AGOSTO!E479+SEPTIEMBRE!E479+OCTUBRE!E479+NOVIEMBRE!E479+DICIEMBRE!E479</f>
        <v>0</v>
      </c>
      <c r="F479" s="67"/>
      <c r="G479" s="67"/>
    </row>
    <row r="480" spans="1:17" s="68" customFormat="1" x14ac:dyDescent="0.2">
      <c r="A480" s="63" t="s">
        <v>728</v>
      </c>
      <c r="B480" s="162"/>
      <c r="C480" s="11">
        <f t="shared" si="8"/>
        <v>0</v>
      </c>
      <c r="D480" s="114">
        <f>+ENERO!D480+FEBRERO!D480+MARZO!D480+ABRIL!D480+MAYO!D480+JUNIO!D480+JULIO!D480+AGOSTO!D480+SEPTIEMBRE!D480+OCTUBRE!D480+NOVIEMBRE!D480+DICIEMBRE!D480</f>
        <v>0</v>
      </c>
      <c r="E480" s="114">
        <f>+ENERO!E480+FEBRERO!E480+MARZO!E480+ABRIL!E480+MAYO!E480+JUNIO!E480+JULIO!E480+AGOSTO!E480+SEPTIEMBRE!E480+OCTUBRE!E480+NOVIEMBRE!E480+DICIEMBRE!E480</f>
        <v>0</v>
      </c>
      <c r="F480" s="67"/>
      <c r="G480" s="67"/>
    </row>
    <row r="481" spans="1:17" x14ac:dyDescent="0.2">
      <c r="A481" s="64" t="s">
        <v>729</v>
      </c>
      <c r="B481" s="163"/>
      <c r="C481" s="157">
        <f t="shared" si="8"/>
        <v>0</v>
      </c>
      <c r="D481" s="114">
        <f>+ENERO!D481+FEBRERO!D481+MARZO!D481+ABRIL!D481+MAYO!D481+JUNIO!D481+JULIO!D481+AGOSTO!D481+SEPTIEMBRE!D481+OCTUBRE!D481+NOVIEMBRE!D481+DICIEMBRE!D481</f>
        <v>0</v>
      </c>
      <c r="E481" s="114">
        <f>+ENERO!E481+FEBRERO!E481+MARZO!E481+ABRIL!E481+MAYO!E481+JUNIO!E481+JULIO!E481+AGOSTO!E481+SEPTIEMBRE!E481+OCTUBRE!E481+NOVIEMBRE!E481+DICIEMBRE!E481</f>
        <v>0</v>
      </c>
      <c r="H481" s="13"/>
      <c r="J481" s="17"/>
      <c r="K481" s="12"/>
      <c r="P481" s="13"/>
      <c r="Q481" s="12"/>
    </row>
    <row r="482" spans="1:17" ht="19.5" customHeight="1" x14ac:dyDescent="0.2">
      <c r="A482" s="41" t="s">
        <v>732</v>
      </c>
      <c r="B482" s="42"/>
      <c r="C482" s="159">
        <f t="shared" si="8"/>
        <v>0</v>
      </c>
      <c r="D482" s="164">
        <f>SUM(D476:D481)</f>
        <v>0</v>
      </c>
      <c r="E482" s="73">
        <f>SUM(E476:E481)</f>
        <v>0</v>
      </c>
      <c r="H482" s="13"/>
      <c r="J482" s="17"/>
      <c r="K482" s="12"/>
      <c r="P482" s="13"/>
      <c r="Q482" s="12"/>
    </row>
  </sheetData>
  <mergeCells count="24">
    <mergeCell ref="A332:B332"/>
    <mergeCell ref="A164:B164"/>
    <mergeCell ref="A181:B181"/>
    <mergeCell ref="A252:B252"/>
    <mergeCell ref="A292:B292"/>
    <mergeCell ref="A315:B315"/>
    <mergeCell ref="A122:B122"/>
    <mergeCell ref="A6:F7"/>
    <mergeCell ref="C10:C12"/>
    <mergeCell ref="E11:E12"/>
    <mergeCell ref="F11:F12"/>
    <mergeCell ref="D10:F10"/>
    <mergeCell ref="H10:H12"/>
    <mergeCell ref="D11:D12"/>
    <mergeCell ref="G10:G12"/>
    <mergeCell ref="A44:B44"/>
    <mergeCell ref="A80:B80"/>
    <mergeCell ref="E465:E466"/>
    <mergeCell ref="A467:B467"/>
    <mergeCell ref="A459:B461"/>
    <mergeCell ref="C460:C461"/>
    <mergeCell ref="A465:B466"/>
    <mergeCell ref="C465:C466"/>
    <mergeCell ref="D465:D46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workbookViewId="0">
      <selection activeCell="B15" sqref="B15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",[10]NOMBRE!B2," - ","( ",[10]NOMBRE!C2,[10]NOMBRE!D2,[10]NOMBRE!E2,[10]NOMBRE!F2,[10]NOMBRE!G2," )")</f>
        <v>COMUNA: LINARES - ( 07401 )</v>
      </c>
      <c r="I2" s="12"/>
    </row>
    <row r="3" spans="1:19" x14ac:dyDescent="0.2">
      <c r="A3" s="7" t="str">
        <f>CONCATENATE("ESTABLECIMIENTO/ESTRATEGIA: ",[10]NOMBRE!B3," - ","( ",[10]NOMBRE!C3,[10]NOMBRE!D3,[10]NOMBRE!E3,[10]NOMBRE!F3,[10]NOMBRE!G3,[10]NOMBRE!H3," )")</f>
        <v>ESTABLECIMIENTO/ESTRATEGIA: HOSPITAL DE LINARES  - ( 116108 )</v>
      </c>
      <c r="I3" s="9"/>
    </row>
    <row r="4" spans="1:19" x14ac:dyDescent="0.2">
      <c r="A4" s="7" t="str">
        <f>CONCATENATE("MES: ",[10]NOMBRE!B6," - ","( ",[10]NOMBRE!C6,[10]NOMBRE!D6," )")</f>
        <v>MES: SEPTIEMBRE - ( 09 )</v>
      </c>
      <c r="I4" s="8"/>
    </row>
    <row r="5" spans="1:19" ht="12.75" customHeight="1" x14ac:dyDescent="0.2">
      <c r="A5" s="7" t="str">
        <f>CONCATENATE("AÑO: ",[10]NOMBRE!B7)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5842</v>
      </c>
      <c r="D13" s="109">
        <f>+SUM(D14:D43)</f>
        <v>3155</v>
      </c>
      <c r="E13" s="110">
        <f>+SUM(E14:E43)</f>
        <v>2687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2004</v>
      </c>
      <c r="D14" s="114">
        <v>843</v>
      </c>
      <c r="E14" s="115">
        <v>1161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/>
      <c r="E16" s="115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87</v>
      </c>
      <c r="D17" s="114"/>
      <c r="E17" s="115">
        <v>87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6</v>
      </c>
      <c r="D18" s="114"/>
      <c r="E18" s="115">
        <v>6</v>
      </c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80</v>
      </c>
      <c r="D19" s="114">
        <v>20</v>
      </c>
      <c r="E19" s="115">
        <v>60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175</v>
      </c>
      <c r="D21" s="114"/>
      <c r="E21" s="115">
        <v>175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30</v>
      </c>
      <c r="D23" s="114"/>
      <c r="E23" s="115">
        <v>30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146</v>
      </c>
      <c r="D24" s="114">
        <v>59</v>
      </c>
      <c r="E24" s="115">
        <v>87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14</v>
      </c>
      <c r="D25" s="117"/>
      <c r="E25" s="118">
        <v>14</v>
      </c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11</v>
      </c>
      <c r="D30" s="117"/>
      <c r="E30" s="118">
        <v>11</v>
      </c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335</v>
      </c>
      <c r="D31" s="117"/>
      <c r="E31" s="118">
        <v>335</v>
      </c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700</v>
      </c>
      <c r="D32" s="117">
        <v>700</v>
      </c>
      <c r="E32" s="118"/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10</v>
      </c>
      <c r="D34" s="117"/>
      <c r="E34" s="118">
        <v>10</v>
      </c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118</v>
      </c>
      <c r="D38" s="123">
        <v>44</v>
      </c>
      <c r="E38" s="124">
        <v>74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1309</v>
      </c>
      <c r="D39" s="114">
        <v>672</v>
      </c>
      <c r="E39" s="115">
        <v>637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52</v>
      </c>
      <c r="D40" s="114">
        <v>52</v>
      </c>
      <c r="E40" s="115"/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599</v>
      </c>
      <c r="D42" s="114">
        <v>599</v>
      </c>
      <c r="E42" s="115"/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166</v>
      </c>
      <c r="D43" s="117">
        <v>166</v>
      </c>
      <c r="E43" s="118"/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6</v>
      </c>
      <c r="D44" s="112">
        <f>SUM(D45:D78)</f>
        <v>6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6</v>
      </c>
      <c r="D47" s="116">
        <v>6</v>
      </c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1130</v>
      </c>
      <c r="D80" s="134">
        <f>+SUM(D81:D120)</f>
        <v>2</v>
      </c>
      <c r="E80" s="134">
        <f>+SUM(E81:E120)</f>
        <v>1098</v>
      </c>
      <c r="F80" s="135">
        <f>+SUM(F81:F120)</f>
        <v>30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14"/>
      <c r="E81" s="114"/>
      <c r="F81" s="114"/>
      <c r="G81" s="114"/>
      <c r="H81" s="114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25</v>
      </c>
      <c r="D82" s="114"/>
      <c r="E82" s="114">
        <v>25</v>
      </c>
      <c r="F82" s="114"/>
      <c r="G82" s="114"/>
      <c r="H82" s="114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4"/>
      <c r="F83" s="114"/>
      <c r="G83" s="114"/>
      <c r="H83" s="114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4"/>
      <c r="F84" s="114"/>
      <c r="G84" s="114"/>
      <c r="H84" s="114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117</v>
      </c>
      <c r="D85" s="114"/>
      <c r="E85" s="114">
        <v>117</v>
      </c>
      <c r="F85" s="114"/>
      <c r="G85" s="114"/>
      <c r="H85" s="114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4"/>
      <c r="F86" s="114"/>
      <c r="G86" s="114"/>
      <c r="H86" s="114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4"/>
      <c r="F87" s="114"/>
      <c r="G87" s="114"/>
      <c r="H87" s="114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4"/>
      <c r="F88" s="114"/>
      <c r="G88" s="114"/>
      <c r="H88" s="114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4"/>
      <c r="F89" s="114"/>
      <c r="G89" s="114"/>
      <c r="H89" s="114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40</v>
      </c>
      <c r="D90" s="114">
        <v>2</v>
      </c>
      <c r="E90" s="114">
        <v>38</v>
      </c>
      <c r="F90" s="114"/>
      <c r="G90" s="114"/>
      <c r="H90" s="114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4"/>
      <c r="F91" s="114"/>
      <c r="G91" s="114"/>
      <c r="H91" s="114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4"/>
      <c r="F92" s="114"/>
      <c r="G92" s="114"/>
      <c r="H92" s="114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4"/>
      <c r="F93" s="114"/>
      <c r="G93" s="114"/>
      <c r="H93" s="114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4"/>
      <c r="F94" s="114"/>
      <c r="G94" s="114"/>
      <c r="H94" s="114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650</v>
      </c>
      <c r="D95" s="114"/>
      <c r="E95" s="114">
        <v>650</v>
      </c>
      <c r="F95" s="114"/>
      <c r="G95" s="114"/>
      <c r="H95" s="114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26</v>
      </c>
      <c r="D96" s="114"/>
      <c r="E96" s="114">
        <v>26</v>
      </c>
      <c r="F96" s="114"/>
      <c r="G96" s="114"/>
      <c r="H96" s="114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4"/>
      <c r="F97" s="114"/>
      <c r="G97" s="114"/>
      <c r="H97" s="114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4"/>
      <c r="F98" s="114"/>
      <c r="G98" s="114"/>
      <c r="H98" s="114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4"/>
      <c r="F99" s="114"/>
      <c r="G99" s="114"/>
      <c r="H99" s="114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137</v>
      </c>
      <c r="D100" s="114"/>
      <c r="E100" s="114">
        <v>137</v>
      </c>
      <c r="F100" s="114"/>
      <c r="G100" s="114"/>
      <c r="H100" s="114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15</v>
      </c>
      <c r="D101" s="114"/>
      <c r="E101" s="114">
        <v>15</v>
      </c>
      <c r="F101" s="114"/>
      <c r="G101" s="114"/>
      <c r="H101" s="114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4"/>
      <c r="F102" s="114"/>
      <c r="G102" s="114"/>
      <c r="H102" s="114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4"/>
      <c r="F103" s="114"/>
      <c r="G103" s="114"/>
      <c r="H103" s="114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4"/>
      <c r="F104" s="114"/>
      <c r="G104" s="114"/>
      <c r="H104" s="114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4"/>
      <c r="F105" s="114"/>
      <c r="G105" s="114"/>
      <c r="H105" s="114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27</v>
      </c>
      <c r="D106" s="114"/>
      <c r="E106" s="114"/>
      <c r="F106" s="114">
        <v>27</v>
      </c>
      <c r="G106" s="114"/>
      <c r="H106" s="114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3</v>
      </c>
      <c r="D107" s="114"/>
      <c r="E107" s="114"/>
      <c r="F107" s="114">
        <v>3</v>
      </c>
      <c r="G107" s="114"/>
      <c r="H107" s="114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2</v>
      </c>
      <c r="D108" s="114"/>
      <c r="E108" s="114">
        <v>2</v>
      </c>
      <c r="F108" s="114"/>
      <c r="G108" s="114"/>
      <c r="H108" s="114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4"/>
      <c r="F109" s="114"/>
      <c r="G109" s="114"/>
      <c r="H109" s="114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4"/>
      <c r="F110" s="114"/>
      <c r="G110" s="114"/>
      <c r="H110" s="114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4"/>
      <c r="F111" s="114"/>
      <c r="G111" s="114"/>
      <c r="H111" s="114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4"/>
      <c r="F112" s="114"/>
      <c r="G112" s="114"/>
      <c r="H112" s="114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4"/>
      <c r="F113" s="114"/>
      <c r="G113" s="114"/>
      <c r="H113" s="114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4"/>
      <c r="F114" s="114"/>
      <c r="G114" s="114"/>
      <c r="H114" s="114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4"/>
      <c r="F115" s="114"/>
      <c r="G115" s="114"/>
      <c r="H115" s="114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4"/>
      <c r="F116" s="114"/>
      <c r="G116" s="114"/>
      <c r="H116" s="114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4"/>
      <c r="F117" s="114"/>
      <c r="G117" s="114"/>
      <c r="H117" s="114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4"/>
      <c r="F118" s="114"/>
      <c r="G118" s="114"/>
      <c r="H118" s="114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0</v>
      </c>
      <c r="D119" s="114"/>
      <c r="E119" s="114"/>
      <c r="F119" s="114"/>
      <c r="G119" s="114"/>
      <c r="H119" s="114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88</v>
      </c>
      <c r="D120" s="114"/>
      <c r="E120" s="114">
        <v>88</v>
      </c>
      <c r="F120" s="114"/>
      <c r="G120" s="114"/>
      <c r="H120" s="114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296</v>
      </c>
      <c r="D122" s="134">
        <f>+SUM(D123:D162)</f>
        <v>1</v>
      </c>
      <c r="E122" s="138">
        <f>+SUM(E123:E162)</f>
        <v>288</v>
      </c>
      <c r="F122" s="139">
        <f>+SUM(F123:F162)</f>
        <v>7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6</v>
      </c>
      <c r="D124" s="116"/>
      <c r="E124" s="115">
        <v>6</v>
      </c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29</v>
      </c>
      <c r="D125" s="116"/>
      <c r="E125" s="115">
        <v>29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1</v>
      </c>
      <c r="D126" s="116"/>
      <c r="E126" s="115">
        <v>1</v>
      </c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15</v>
      </c>
      <c r="D127" s="116"/>
      <c r="E127" s="115">
        <v>15</v>
      </c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6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130</v>
      </c>
      <c r="D131" s="116"/>
      <c r="E131" s="115">
        <v>130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7</v>
      </c>
      <c r="D132" s="116"/>
      <c r="E132" s="115">
        <v>7</v>
      </c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4</v>
      </c>
      <c r="D133" s="116"/>
      <c r="E133" s="115">
        <v>4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57</v>
      </c>
      <c r="D134" s="116"/>
      <c r="E134" s="115">
        <v>57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2</v>
      </c>
      <c r="D140" s="116"/>
      <c r="E140" s="115">
        <v>2</v>
      </c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4</v>
      </c>
      <c r="D142" s="116">
        <v>1</v>
      </c>
      <c r="E142" s="115"/>
      <c r="F142" s="116">
        <v>3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1</v>
      </c>
      <c r="D143" s="116"/>
      <c r="E143" s="115"/>
      <c r="F143" s="116">
        <v>1</v>
      </c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3</v>
      </c>
      <c r="D145" s="116"/>
      <c r="E145" s="115">
        <v>3</v>
      </c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3</v>
      </c>
      <c r="D147" s="116"/>
      <c r="E147" s="115"/>
      <c r="F147" s="116">
        <v>3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34</v>
      </c>
      <c r="D153" s="116"/>
      <c r="E153" s="115">
        <v>34</v>
      </c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0</v>
      </c>
      <c r="D155" s="116"/>
      <c r="E155" s="115"/>
      <c r="F155" s="116"/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0</v>
      </c>
      <c r="D156" s="116"/>
      <c r="E156" s="115"/>
      <c r="F156" s="116"/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0</v>
      </c>
      <c r="D159" s="116"/>
      <c r="E159" s="115"/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0</v>
      </c>
      <c r="D160" s="116"/>
      <c r="E160" s="115"/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0</v>
      </c>
      <c r="D162" s="129"/>
      <c r="E162" s="130"/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2</v>
      </c>
      <c r="D164" s="134">
        <f>+SUM(D165:D179)</f>
        <v>2</v>
      </c>
      <c r="E164" s="138">
        <f>+SUM(E165:E179)</f>
        <v>0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2</v>
      </c>
      <c r="D169" s="114">
        <v>2</v>
      </c>
      <c r="E169" s="115"/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9115</v>
      </c>
      <c r="D181" s="141">
        <f>+SUM(D182:D250)</f>
        <v>8385</v>
      </c>
      <c r="E181" s="110">
        <f>+SUM(E182:E250)</f>
        <v>12</v>
      </c>
      <c r="F181" s="142">
        <f>+SUM(F182:F250)</f>
        <v>718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0</v>
      </c>
      <c r="D185" s="114"/>
      <c r="E185" s="115"/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188</v>
      </c>
      <c r="D186" s="114">
        <v>188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1</v>
      </c>
      <c r="D187" s="114">
        <v>1</v>
      </c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9</v>
      </c>
      <c r="D188" s="114">
        <v>9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0</v>
      </c>
      <c r="D190" s="114"/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3</v>
      </c>
      <c r="D199" s="114">
        <v>3</v>
      </c>
      <c r="E199" s="115"/>
      <c r="F199" s="116"/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18</v>
      </c>
      <c r="D200" s="114">
        <v>18</v>
      </c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23</v>
      </c>
      <c r="D201" s="114">
        <v>22</v>
      </c>
      <c r="E201" s="115"/>
      <c r="F201" s="116">
        <v>1</v>
      </c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12</v>
      </c>
      <c r="D209" s="114"/>
      <c r="E209" s="115">
        <v>12</v>
      </c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293</v>
      </c>
      <c r="D235" s="114">
        <v>293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3399</v>
      </c>
      <c r="D237" s="114">
        <v>3362</v>
      </c>
      <c r="E237" s="115"/>
      <c r="F237" s="116">
        <v>37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1400</v>
      </c>
      <c r="D238" s="114">
        <v>1400</v>
      </c>
      <c r="E238" s="115"/>
      <c r="F238" s="116"/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6</v>
      </c>
      <c r="D239" s="114"/>
      <c r="E239" s="115"/>
      <c r="F239" s="116">
        <v>6</v>
      </c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1</v>
      </c>
      <c r="D240" s="114">
        <v>1</v>
      </c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3672</v>
      </c>
      <c r="D241" s="114">
        <v>3002</v>
      </c>
      <c r="E241" s="115"/>
      <c r="F241" s="116">
        <v>670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68</v>
      </c>
      <c r="D244" s="114">
        <v>68</v>
      </c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22</v>
      </c>
      <c r="D247" s="114">
        <v>18</v>
      </c>
      <c r="E247" s="115"/>
      <c r="F247" s="116">
        <v>4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0</v>
      </c>
      <c r="D249" s="114"/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323</v>
      </c>
      <c r="D252" s="141">
        <f>+SUM(D253:D290)</f>
        <v>285</v>
      </c>
      <c r="E252" s="110">
        <f>+SUM(E253:E290)</f>
        <v>26</v>
      </c>
      <c r="F252" s="142">
        <f>+SUM(F253:F290)</f>
        <v>12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18</v>
      </c>
      <c r="D255" s="114"/>
      <c r="E255" s="115">
        <v>18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11</v>
      </c>
      <c r="D265" s="114">
        <v>3</v>
      </c>
      <c r="E265" s="115">
        <v>8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0</v>
      </c>
      <c r="D271" s="114"/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292</v>
      </c>
      <c r="D272" s="114">
        <v>280</v>
      </c>
      <c r="E272" s="115"/>
      <c r="F272" s="116">
        <v>12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1</v>
      </c>
      <c r="D288" s="114">
        <v>1</v>
      </c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1</v>
      </c>
      <c r="D289" s="114">
        <v>1</v>
      </c>
      <c r="E289" s="115"/>
      <c r="F289" s="119"/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93</v>
      </c>
      <c r="D292" s="136">
        <f>+SUM(D293:D313)</f>
        <v>39</v>
      </c>
      <c r="E292" s="136">
        <f>+SUM(E293:E313)</f>
        <v>11</v>
      </c>
      <c r="F292" s="136">
        <f>+SUM(F293:F313)</f>
        <v>43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12</v>
      </c>
      <c r="D295" s="114">
        <v>1</v>
      </c>
      <c r="E295" s="115">
        <v>11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3</v>
      </c>
      <c r="D297" s="114">
        <v>3</v>
      </c>
      <c r="E297" s="115"/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0</v>
      </c>
      <c r="D309" s="114"/>
      <c r="E309" s="115"/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16</v>
      </c>
      <c r="D310" s="114">
        <v>16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1</v>
      </c>
      <c r="D312" s="114"/>
      <c r="E312" s="115"/>
      <c r="F312" s="116">
        <v>1</v>
      </c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61</v>
      </c>
      <c r="D313" s="137">
        <v>19</v>
      </c>
      <c r="E313" s="130"/>
      <c r="F313" s="131">
        <v>42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110</v>
      </c>
      <c r="D315" s="141">
        <f>+SUM(D316:D331)</f>
        <v>14</v>
      </c>
      <c r="E315" s="110">
        <f>+SUM(E316:E331)</f>
        <v>96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51</v>
      </c>
      <c r="D316" s="114">
        <v>14</v>
      </c>
      <c r="E316" s="115">
        <v>37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26</v>
      </c>
      <c r="D322" s="114"/>
      <c r="E322" s="115">
        <v>26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0</v>
      </c>
      <c r="D323" s="114"/>
      <c r="E323" s="115"/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23</v>
      </c>
      <c r="D324" s="114"/>
      <c r="E324" s="115">
        <v>23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10</v>
      </c>
      <c r="D325" s="114"/>
      <c r="E325" s="115">
        <v>10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8913</v>
      </c>
      <c r="D341" s="109">
        <f>+SUM(D342:D527)</f>
        <v>6515</v>
      </c>
      <c r="E341" s="141">
        <f>+SUM(E342:E527)</f>
        <v>2043</v>
      </c>
      <c r="F341" s="147">
        <f>+SUM(F342:F527)</f>
        <v>355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3399</v>
      </c>
      <c r="D342" s="114">
        <v>2103</v>
      </c>
      <c r="E342" s="115">
        <v>1296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444</v>
      </c>
      <c r="D343" s="114">
        <v>346</v>
      </c>
      <c r="E343" s="115">
        <v>98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77</v>
      </c>
      <c r="D344" s="114"/>
      <c r="E344" s="115">
        <v>77</v>
      </c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128</v>
      </c>
      <c r="D398" s="114"/>
      <c r="E398" s="115">
        <v>128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125</v>
      </c>
      <c r="D399" s="117"/>
      <c r="E399" s="118">
        <v>125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65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3</v>
      </c>
      <c r="D409" s="114">
        <v>3</v>
      </c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235</v>
      </c>
      <c r="D411" s="114">
        <v>235</v>
      </c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1</v>
      </c>
      <c r="D412" s="117"/>
      <c r="E412" s="118">
        <v>1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>
        <f t="shared" si="6"/>
        <v>0</v>
      </c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>
        <f t="shared" si="6"/>
        <v>0</v>
      </c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>
        <f t="shared" si="6"/>
        <v>3875</v>
      </c>
      <c r="D440" s="117">
        <v>3509</v>
      </c>
      <c r="E440" s="118">
        <v>11</v>
      </c>
      <c r="F440" s="119">
        <v>355</v>
      </c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>
        <f t="shared" si="6"/>
        <v>0</v>
      </c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>
        <f t="shared" si="6"/>
        <v>0</v>
      </c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>
        <f t="shared" si="6"/>
        <v>4</v>
      </c>
      <c r="D445" s="117">
        <v>4</v>
      </c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>
        <f t="shared" si="6"/>
        <v>0</v>
      </c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>
        <f t="shared" si="6"/>
        <v>0</v>
      </c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>
        <f t="shared" si="6"/>
        <v>0</v>
      </c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>
        <f t="shared" si="6"/>
        <v>622</v>
      </c>
      <c r="D449" s="117">
        <v>315</v>
      </c>
      <c r="E449" s="118">
        <v>307</v>
      </c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>
        <f t="shared" si="6"/>
        <v>0</v>
      </c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>
        <f t="shared" si="6"/>
        <v>0</v>
      </c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>
        <f t="shared" si="6"/>
        <v>0</v>
      </c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>
        <f t="shared" si="6"/>
        <v>0</v>
      </c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>
        <f t="shared" si="6"/>
        <v>0</v>
      </c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>
        <f t="shared" si="6"/>
        <v>0</v>
      </c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>
        <f t="shared" si="6"/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>
        <f t="shared" si="6"/>
        <v>0</v>
      </c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>
        <f t="shared" si="6"/>
        <v>0</v>
      </c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>
        <f t="shared" si="6"/>
        <v>0</v>
      </c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>
        <f t="shared" si="6"/>
        <v>0</v>
      </c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>
        <f t="shared" si="6"/>
        <v>0</v>
      </c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>
        <f t="shared" si="6"/>
        <v>0</v>
      </c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>
        <f t="shared" si="6"/>
        <v>0</v>
      </c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>
        <f t="shared" si="6"/>
        <v>0</v>
      </c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>
        <f t="shared" si="6"/>
        <v>0</v>
      </c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>
        <f t="shared" ref="C466:C527" si="7">+SUM(D466:F466)</f>
        <v>0</v>
      </c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>
        <f t="shared" si="7"/>
        <v>0</v>
      </c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>
        <f t="shared" si="7"/>
        <v>0</v>
      </c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>
        <f t="shared" si="7"/>
        <v>0</v>
      </c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>
        <f t="shared" si="7"/>
        <v>0</v>
      </c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>
        <f t="shared" si="7"/>
        <v>0</v>
      </c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>
        <f t="shared" si="7"/>
        <v>0</v>
      </c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>
        <f t="shared" si="7"/>
        <v>0</v>
      </c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>
        <f t="shared" si="7"/>
        <v>0</v>
      </c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>
        <f t="shared" si="7"/>
        <v>0</v>
      </c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>
        <f t="shared" si="7"/>
        <v>0</v>
      </c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>
        <f t="shared" si="7"/>
        <v>0</v>
      </c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>
        <f t="shared" si="7"/>
        <v>0</v>
      </c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>
        <f t="shared" si="7"/>
        <v>0</v>
      </c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>
        <f t="shared" si="7"/>
        <v>0</v>
      </c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>
        <f t="shared" si="7"/>
        <v>0</v>
      </c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>
        <f t="shared" si="7"/>
        <v>0</v>
      </c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>
        <f t="shared" si="7"/>
        <v>0</v>
      </c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>
        <f t="shared" si="7"/>
        <v>0</v>
      </c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>
        <f t="shared" si="7"/>
        <v>0</v>
      </c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>
        <f t="shared" si="7"/>
        <v>0</v>
      </c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>
        <f t="shared" si="7"/>
        <v>0</v>
      </c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>
        <f t="shared" si="7"/>
        <v>0</v>
      </c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>
        <f t="shared" si="7"/>
        <v>0</v>
      </c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>
        <f t="shared" si="7"/>
        <v>0</v>
      </c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>
        <f t="shared" si="7"/>
        <v>0</v>
      </c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>
        <f t="shared" si="7"/>
        <v>0</v>
      </c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>
        <f t="shared" si="7"/>
        <v>0</v>
      </c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>
        <f t="shared" si="7"/>
        <v>0</v>
      </c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>
        <f t="shared" si="7"/>
        <v>0</v>
      </c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>
        <f t="shared" si="7"/>
        <v>0</v>
      </c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>
        <f t="shared" si="7"/>
        <v>0</v>
      </c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>
        <f t="shared" si="7"/>
        <v>0</v>
      </c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>
        <f t="shared" si="7"/>
        <v>0</v>
      </c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>
        <f t="shared" si="7"/>
        <v>0</v>
      </c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>
        <f t="shared" si="7"/>
        <v>0</v>
      </c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>
        <f t="shared" si="7"/>
        <v>0</v>
      </c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>
        <f t="shared" si="7"/>
        <v>0</v>
      </c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>
        <f t="shared" si="7"/>
        <v>0</v>
      </c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>
        <f t="shared" si="7"/>
        <v>0</v>
      </c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>
        <f t="shared" si="7"/>
        <v>0</v>
      </c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>
        <f t="shared" si="7"/>
        <v>0</v>
      </c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>
        <f t="shared" si="7"/>
        <v>0</v>
      </c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>
        <f t="shared" si="7"/>
        <v>0</v>
      </c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>
        <f t="shared" si="7"/>
        <v>0</v>
      </c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>
        <f t="shared" si="7"/>
        <v>0</v>
      </c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>
        <f t="shared" si="7"/>
        <v>0</v>
      </c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>
        <f t="shared" si="7"/>
        <v>0</v>
      </c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>
        <f t="shared" si="7"/>
        <v>0</v>
      </c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>
        <f t="shared" si="7"/>
        <v>0</v>
      </c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>
        <f t="shared" si="7"/>
        <v>0</v>
      </c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>
        <f t="shared" si="7"/>
        <v>0</v>
      </c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>
        <f t="shared" si="7"/>
        <v>0</v>
      </c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>
        <f t="shared" si="7"/>
        <v>0</v>
      </c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>
        <f t="shared" si="7"/>
        <v>0</v>
      </c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>
        <f t="shared" si="7"/>
        <v>0</v>
      </c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>
        <f t="shared" si="7"/>
        <v>0</v>
      </c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>
        <f t="shared" si="7"/>
        <v>0</v>
      </c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>
        <f t="shared" si="7"/>
        <v>0</v>
      </c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>
        <f t="shared" si="7"/>
        <v>0</v>
      </c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>
        <f t="shared" si="7"/>
        <v>0</v>
      </c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>
        <f t="shared" si="7"/>
        <v>0</v>
      </c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8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8"/>
        <v>4</v>
      </c>
      <c r="D539" s="154">
        <v>4</v>
      </c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8"/>
        <v>0</v>
      </c>
      <c r="D540" s="155"/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8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8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8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8"/>
        <v>4</v>
      </c>
      <c r="D544" s="160">
        <f>SUM(D538:D543)</f>
        <v>4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9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9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9"/>
        <v>0</v>
      </c>
      <c r="D548" s="155"/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9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9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9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9"/>
        <v>0</v>
      </c>
      <c r="D552" s="164">
        <f>SUM(D546:D551)</f>
        <v>0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A80:B80"/>
    <mergeCell ref="A122:B122"/>
    <mergeCell ref="A164:B164"/>
    <mergeCell ref="H10:H12"/>
    <mergeCell ref="D11:D12"/>
    <mergeCell ref="G10:G12"/>
    <mergeCell ref="A44:B44"/>
    <mergeCell ref="A6:F7"/>
    <mergeCell ref="C10:C12"/>
    <mergeCell ref="E11:E12"/>
    <mergeCell ref="F11:F12"/>
    <mergeCell ref="D10:F10"/>
    <mergeCell ref="A181:B181"/>
    <mergeCell ref="A252:B252"/>
    <mergeCell ref="A292:B292"/>
    <mergeCell ref="A315:B315"/>
    <mergeCell ref="A332:B332"/>
    <mergeCell ref="E535:E536"/>
    <mergeCell ref="A537:B537"/>
    <mergeCell ref="A529:B531"/>
    <mergeCell ref="C530:C531"/>
    <mergeCell ref="A535:B536"/>
    <mergeCell ref="C535:C536"/>
    <mergeCell ref="D535:D5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workbookViewId="0">
      <selection activeCell="B29" sqref="B29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",[11]NOMBRE!B2," - ","( ",[11]NOMBRE!C2,[11]NOMBRE!D2,[11]NOMBRE!E2,[11]NOMBRE!F2,[11]NOMBRE!G2," )")</f>
        <v>COMUNA: LINARES  - ( 07401 )</v>
      </c>
      <c r="I2" s="12"/>
    </row>
    <row r="3" spans="1:19" x14ac:dyDescent="0.2">
      <c r="A3" s="7" t="str">
        <f>CONCATENATE("ESTABLECIMIENTO/ESTRATEGIA: ",[11]NOMBRE!B3," - ","( ",[11]NOMBRE!C3,[11]NOMBRE!D3,[11]NOMBRE!E3,[11]NOMBRE!F3,[11]NOMBRE!G3,[11]NOMBRE!H3," )")</f>
        <v>ESTABLECIMIENTO/ESTRATEGIA: HOSPITAL DE LINARES  - ( 116108 )</v>
      </c>
      <c r="I3" s="9"/>
    </row>
    <row r="4" spans="1:19" x14ac:dyDescent="0.2">
      <c r="A4" s="7" t="str">
        <f>CONCATENATE("MES: ",[11]NOMBRE!B6," - ","( ",[11]NOMBRE!C6,[11]NOMBRE!D6," )")</f>
        <v>MES: OCTUBRE - ( 10 )</v>
      </c>
      <c r="I4" s="8"/>
    </row>
    <row r="5" spans="1:19" ht="12.75" customHeight="1" x14ac:dyDescent="0.2">
      <c r="A5" s="7" t="str">
        <f>CONCATENATE("AÑO: ",[11]NOMBRE!B7)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5720</v>
      </c>
      <c r="D13" s="109">
        <f>+SUM(D14:D43)</f>
        <v>3208</v>
      </c>
      <c r="E13" s="110">
        <f>+SUM(E14:E43)</f>
        <v>2512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930</v>
      </c>
      <c r="D14" s="114">
        <v>705</v>
      </c>
      <c r="E14" s="115">
        <v>225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5</v>
      </c>
      <c r="D16" s="114"/>
      <c r="E16" s="115">
        <v>5</v>
      </c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320</v>
      </c>
      <c r="D17" s="114"/>
      <c r="E17" s="115">
        <v>320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140</v>
      </c>
      <c r="D19" s="114"/>
      <c r="E19" s="115">
        <v>140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3</v>
      </c>
      <c r="D20" s="114"/>
      <c r="E20" s="115">
        <v>3</v>
      </c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352</v>
      </c>
      <c r="D21" s="114">
        <v>36</v>
      </c>
      <c r="E21" s="115">
        <v>316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120</v>
      </c>
      <c r="D23" s="114"/>
      <c r="E23" s="115">
        <v>120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453</v>
      </c>
      <c r="D24" s="114">
        <v>125</v>
      </c>
      <c r="E24" s="115">
        <v>328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15</v>
      </c>
      <c r="D25" s="117"/>
      <c r="E25" s="118">
        <v>15</v>
      </c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7</v>
      </c>
      <c r="D30" s="117"/>
      <c r="E30" s="118">
        <v>7</v>
      </c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7</v>
      </c>
      <c r="D31" s="117">
        <v>7</v>
      </c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671</v>
      </c>
      <c r="D32" s="117">
        <v>671</v>
      </c>
      <c r="E32" s="118"/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3</v>
      </c>
      <c r="D33" s="117">
        <v>3</v>
      </c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56</v>
      </c>
      <c r="D34" s="117"/>
      <c r="E34" s="118">
        <v>56</v>
      </c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210</v>
      </c>
      <c r="D38" s="123">
        <v>3</v>
      </c>
      <c r="E38" s="124">
        <v>207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1381</v>
      </c>
      <c r="D39" s="114">
        <v>641</v>
      </c>
      <c r="E39" s="115">
        <v>740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18</v>
      </c>
      <c r="D40" s="114">
        <v>18</v>
      </c>
      <c r="E40" s="115"/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680</v>
      </c>
      <c r="D42" s="114">
        <v>680</v>
      </c>
      <c r="E42" s="115"/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349</v>
      </c>
      <c r="D43" s="117">
        <v>319</v>
      </c>
      <c r="E43" s="118">
        <v>30</v>
      </c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2</v>
      </c>
      <c r="D44" s="112">
        <f>SUM(D45:D78)</f>
        <v>2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2</v>
      </c>
      <c r="D47" s="116">
        <v>2</v>
      </c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1327</v>
      </c>
      <c r="D80" s="134">
        <f>+SUM(D81:D120)</f>
        <v>6</v>
      </c>
      <c r="E80" s="134">
        <f>+SUM(E81:E120)</f>
        <v>1289</v>
      </c>
      <c r="F80" s="135">
        <f>+SUM(F81:F120)</f>
        <v>32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14"/>
      <c r="E81" s="114"/>
      <c r="F81" s="114"/>
      <c r="G81" s="114"/>
      <c r="H81" s="114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0</v>
      </c>
      <c r="D82" s="114"/>
      <c r="E82" s="114"/>
      <c r="F82" s="114"/>
      <c r="G82" s="114"/>
      <c r="H82" s="114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4"/>
      <c r="F83" s="114"/>
      <c r="G83" s="114"/>
      <c r="H83" s="114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4"/>
      <c r="F84" s="114"/>
      <c r="G84" s="114"/>
      <c r="H84" s="114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159</v>
      </c>
      <c r="D85" s="114"/>
      <c r="E85" s="114">
        <v>159</v>
      </c>
      <c r="F85" s="114"/>
      <c r="G85" s="114"/>
      <c r="H85" s="114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4"/>
      <c r="F86" s="114"/>
      <c r="G86" s="114"/>
      <c r="H86" s="114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4"/>
      <c r="F87" s="114"/>
      <c r="G87" s="114"/>
      <c r="H87" s="114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4"/>
      <c r="F88" s="114"/>
      <c r="G88" s="114"/>
      <c r="H88" s="114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4"/>
      <c r="F89" s="114"/>
      <c r="G89" s="114"/>
      <c r="H89" s="114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53</v>
      </c>
      <c r="D90" s="114">
        <v>1</v>
      </c>
      <c r="E90" s="114">
        <v>52</v>
      </c>
      <c r="F90" s="114"/>
      <c r="G90" s="114"/>
      <c r="H90" s="114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4"/>
      <c r="F91" s="114"/>
      <c r="G91" s="114"/>
      <c r="H91" s="114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4"/>
      <c r="F92" s="114"/>
      <c r="G92" s="114"/>
      <c r="H92" s="114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4"/>
      <c r="F93" s="114"/>
      <c r="G93" s="114"/>
      <c r="H93" s="114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4"/>
      <c r="F94" s="114"/>
      <c r="G94" s="114"/>
      <c r="H94" s="114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713</v>
      </c>
      <c r="D95" s="114"/>
      <c r="E95" s="114">
        <v>713</v>
      </c>
      <c r="F95" s="114"/>
      <c r="G95" s="114"/>
      <c r="H95" s="114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28</v>
      </c>
      <c r="D96" s="114"/>
      <c r="E96" s="114">
        <v>28</v>
      </c>
      <c r="F96" s="114"/>
      <c r="G96" s="114"/>
      <c r="H96" s="114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4"/>
      <c r="F97" s="114"/>
      <c r="G97" s="114"/>
      <c r="H97" s="114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4"/>
      <c r="F98" s="114"/>
      <c r="G98" s="114"/>
      <c r="H98" s="114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4"/>
      <c r="F99" s="114"/>
      <c r="G99" s="114"/>
      <c r="H99" s="114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187</v>
      </c>
      <c r="D100" s="114">
        <v>5</v>
      </c>
      <c r="E100" s="114">
        <v>182</v>
      </c>
      <c r="F100" s="114"/>
      <c r="G100" s="114"/>
      <c r="H100" s="114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9</v>
      </c>
      <c r="D101" s="114"/>
      <c r="E101" s="114">
        <v>9</v>
      </c>
      <c r="F101" s="114"/>
      <c r="G101" s="114"/>
      <c r="H101" s="114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4"/>
      <c r="F102" s="114"/>
      <c r="G102" s="114"/>
      <c r="H102" s="114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4"/>
      <c r="F103" s="114"/>
      <c r="G103" s="114"/>
      <c r="H103" s="114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4"/>
      <c r="F104" s="114"/>
      <c r="G104" s="114"/>
      <c r="H104" s="114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4"/>
      <c r="F105" s="114"/>
      <c r="G105" s="114"/>
      <c r="H105" s="114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31</v>
      </c>
      <c r="D106" s="114"/>
      <c r="E106" s="114"/>
      <c r="F106" s="114">
        <v>31</v>
      </c>
      <c r="G106" s="114"/>
      <c r="H106" s="114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1</v>
      </c>
      <c r="D107" s="114"/>
      <c r="E107" s="114"/>
      <c r="F107" s="114">
        <v>1</v>
      </c>
      <c r="G107" s="114"/>
      <c r="H107" s="114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4"/>
      <c r="F108" s="114"/>
      <c r="G108" s="114"/>
      <c r="H108" s="114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4"/>
      <c r="F109" s="114"/>
      <c r="G109" s="114"/>
      <c r="H109" s="114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4"/>
      <c r="F110" s="114"/>
      <c r="G110" s="114"/>
      <c r="H110" s="114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4"/>
      <c r="F111" s="114"/>
      <c r="G111" s="114"/>
      <c r="H111" s="114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4"/>
      <c r="F112" s="114"/>
      <c r="G112" s="114"/>
      <c r="H112" s="114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4"/>
      <c r="F113" s="114"/>
      <c r="G113" s="114"/>
      <c r="H113" s="114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4"/>
      <c r="F114" s="114"/>
      <c r="G114" s="114"/>
      <c r="H114" s="114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4"/>
      <c r="F115" s="114"/>
      <c r="G115" s="114"/>
      <c r="H115" s="114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4"/>
      <c r="F116" s="114"/>
      <c r="G116" s="114"/>
      <c r="H116" s="114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4"/>
      <c r="F117" s="114"/>
      <c r="G117" s="114"/>
      <c r="H117" s="114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4"/>
      <c r="F118" s="114"/>
      <c r="G118" s="114"/>
      <c r="H118" s="114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146</v>
      </c>
      <c r="D119" s="114"/>
      <c r="E119" s="114">
        <v>146</v>
      </c>
      <c r="F119" s="114"/>
      <c r="G119" s="114"/>
      <c r="H119" s="114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14"/>
      <c r="E120" s="114"/>
      <c r="F120" s="114"/>
      <c r="G120" s="114"/>
      <c r="H120" s="114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343</v>
      </c>
      <c r="D122" s="134">
        <f>+SUM(D123:D162)</f>
        <v>0</v>
      </c>
      <c r="E122" s="138">
        <f>+SUM(E123:E162)</f>
        <v>326</v>
      </c>
      <c r="F122" s="139">
        <f>+SUM(F123:F162)</f>
        <v>17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2</v>
      </c>
      <c r="D125" s="116"/>
      <c r="E125" s="115">
        <v>2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0</v>
      </c>
      <c r="D126" s="116"/>
      <c r="E126" s="115"/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0</v>
      </c>
      <c r="D127" s="116"/>
      <c r="E127" s="115"/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6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202</v>
      </c>
      <c r="D131" s="116"/>
      <c r="E131" s="115">
        <v>202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7</v>
      </c>
      <c r="D132" s="116"/>
      <c r="E132" s="115">
        <v>7</v>
      </c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6</v>
      </c>
      <c r="D133" s="116"/>
      <c r="E133" s="115">
        <v>6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58</v>
      </c>
      <c r="D134" s="116"/>
      <c r="E134" s="115">
        <v>58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5</v>
      </c>
      <c r="D140" s="116"/>
      <c r="E140" s="115">
        <v>5</v>
      </c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9</v>
      </c>
      <c r="D142" s="116"/>
      <c r="E142" s="115"/>
      <c r="F142" s="116">
        <v>9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0</v>
      </c>
      <c r="D143" s="116"/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1</v>
      </c>
      <c r="D145" s="116"/>
      <c r="E145" s="115">
        <v>1</v>
      </c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4</v>
      </c>
      <c r="D147" s="116"/>
      <c r="E147" s="115"/>
      <c r="F147" s="116">
        <v>4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21</v>
      </c>
      <c r="D153" s="116"/>
      <c r="E153" s="115">
        <v>21</v>
      </c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1</v>
      </c>
      <c r="D155" s="116"/>
      <c r="E155" s="115"/>
      <c r="F155" s="116">
        <v>1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3</v>
      </c>
      <c r="D156" s="116"/>
      <c r="E156" s="115"/>
      <c r="F156" s="116">
        <v>3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2</v>
      </c>
      <c r="D158" s="116"/>
      <c r="E158" s="115">
        <v>2</v>
      </c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5</v>
      </c>
      <c r="D159" s="116"/>
      <c r="E159" s="115">
        <v>5</v>
      </c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11</v>
      </c>
      <c r="D160" s="116"/>
      <c r="E160" s="115">
        <v>11</v>
      </c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6</v>
      </c>
      <c r="D162" s="129"/>
      <c r="E162" s="130">
        <v>6</v>
      </c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2</v>
      </c>
      <c r="D164" s="134">
        <f>+SUM(D165:D179)</f>
        <v>2</v>
      </c>
      <c r="E164" s="138">
        <f>+SUM(E165:E179)</f>
        <v>0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2</v>
      </c>
      <c r="D169" s="114">
        <v>2</v>
      </c>
      <c r="E169" s="115"/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7538</v>
      </c>
      <c r="D181" s="141">
        <f>+SUM(D182:D250)</f>
        <v>6810</v>
      </c>
      <c r="E181" s="110">
        <f>+SUM(E182:E250)</f>
        <v>3</v>
      </c>
      <c r="F181" s="142">
        <f>+SUM(F182:F250)</f>
        <v>725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4</v>
      </c>
      <c r="D185" s="114">
        <v>2</v>
      </c>
      <c r="E185" s="115">
        <v>2</v>
      </c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37</v>
      </c>
      <c r="D186" s="114">
        <v>37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1</v>
      </c>
      <c r="D187" s="114">
        <v>1</v>
      </c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1</v>
      </c>
      <c r="D188" s="114">
        <v>1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1</v>
      </c>
      <c r="D190" s="114">
        <v>1</v>
      </c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26</v>
      </c>
      <c r="D193" s="114">
        <v>26</v>
      </c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6</v>
      </c>
      <c r="D199" s="114">
        <v>1</v>
      </c>
      <c r="E199" s="115"/>
      <c r="F199" s="116">
        <v>5</v>
      </c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0</v>
      </c>
      <c r="D200" s="114"/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20</v>
      </c>
      <c r="D201" s="114">
        <v>20</v>
      </c>
      <c r="E201" s="115"/>
      <c r="F201" s="116"/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0</v>
      </c>
      <c r="D209" s="114"/>
      <c r="E209" s="115"/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306</v>
      </c>
      <c r="D235" s="114">
        <v>306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2787</v>
      </c>
      <c r="D237" s="114">
        <v>2587</v>
      </c>
      <c r="E237" s="115"/>
      <c r="F237" s="116">
        <v>200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1479</v>
      </c>
      <c r="D238" s="114">
        <v>1478</v>
      </c>
      <c r="E238" s="115"/>
      <c r="F238" s="116">
        <v>1</v>
      </c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16</v>
      </c>
      <c r="D240" s="114">
        <v>2</v>
      </c>
      <c r="E240" s="115"/>
      <c r="F240" s="116">
        <v>14</v>
      </c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2840</v>
      </c>
      <c r="D241" s="114">
        <v>2340</v>
      </c>
      <c r="E241" s="115"/>
      <c r="F241" s="116">
        <v>500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14</v>
      </c>
      <c r="D247" s="114">
        <v>8</v>
      </c>
      <c r="E247" s="115">
        <v>1</v>
      </c>
      <c r="F247" s="116">
        <v>5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0</v>
      </c>
      <c r="D249" s="114"/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320</v>
      </c>
      <c r="D252" s="141">
        <f>+SUM(D253:D290)</f>
        <v>1</v>
      </c>
      <c r="E252" s="110">
        <f>+SUM(E253:E290)</f>
        <v>319</v>
      </c>
      <c r="F252" s="142">
        <f>+SUM(F253:F290)</f>
        <v>0</v>
      </c>
      <c r="G252" s="108">
        <f>+SUM(G253:G290)</f>
        <v>71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30</v>
      </c>
      <c r="D255" s="114">
        <v>1</v>
      </c>
      <c r="E255" s="115">
        <v>29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20</v>
      </c>
      <c r="D265" s="114"/>
      <c r="E265" s="115">
        <v>20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4</v>
      </c>
      <c r="D271" s="114"/>
      <c r="E271" s="115">
        <v>4</v>
      </c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265</v>
      </c>
      <c r="D272" s="114"/>
      <c r="E272" s="115">
        <v>265</v>
      </c>
      <c r="F272" s="116"/>
      <c r="G272" s="116">
        <v>69</v>
      </c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1</v>
      </c>
      <c r="D288" s="114"/>
      <c r="E288" s="115">
        <v>1</v>
      </c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0</v>
      </c>
      <c r="D289" s="114"/>
      <c r="E289" s="115"/>
      <c r="F289" s="119"/>
      <c r="G289" s="116">
        <v>2</v>
      </c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70</v>
      </c>
      <c r="D292" s="136">
        <f>+SUM(D293:D313)</f>
        <v>2</v>
      </c>
      <c r="E292" s="136">
        <f>+SUM(E293:E313)</f>
        <v>32</v>
      </c>
      <c r="F292" s="136">
        <f>+SUM(F293:F313)</f>
        <v>36</v>
      </c>
      <c r="G292" s="136">
        <f>+SUM(G293:G313)</f>
        <v>0</v>
      </c>
      <c r="H292" s="136">
        <f>+SUM(H293:H313)</f>
        <v>44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22</v>
      </c>
      <c r="D295" s="114">
        <v>2</v>
      </c>
      <c r="E295" s="115">
        <v>20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4</v>
      </c>
      <c r="D297" s="114"/>
      <c r="E297" s="115">
        <v>4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2</v>
      </c>
      <c r="D309" s="114"/>
      <c r="E309" s="115">
        <v>2</v>
      </c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26</v>
      </c>
      <c r="D310" s="114"/>
      <c r="E310" s="115">
        <v>6</v>
      </c>
      <c r="F310" s="116">
        <v>20</v>
      </c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0</v>
      </c>
      <c r="D312" s="114"/>
      <c r="E312" s="115"/>
      <c r="F312" s="116"/>
      <c r="G312" s="116"/>
      <c r="H312" s="116">
        <v>5</v>
      </c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16</v>
      </c>
      <c r="D313" s="137"/>
      <c r="E313" s="130"/>
      <c r="F313" s="131">
        <v>16</v>
      </c>
      <c r="G313" s="131"/>
      <c r="H313" s="131">
        <v>39</v>
      </c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103</v>
      </c>
      <c r="D315" s="141">
        <f>+SUM(D316:D331)</f>
        <v>0</v>
      </c>
      <c r="E315" s="110">
        <f>+SUM(E316:E331)</f>
        <v>89</v>
      </c>
      <c r="F315" s="142">
        <f>+SUM(F316:F331)</f>
        <v>14</v>
      </c>
      <c r="G315" s="108">
        <f>+SUM(G316:G331)</f>
        <v>0</v>
      </c>
      <c r="H315" s="108">
        <f>+SUM(H316:H331)</f>
        <v>1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41</v>
      </c>
      <c r="D316" s="114"/>
      <c r="E316" s="115">
        <v>27</v>
      </c>
      <c r="F316" s="116">
        <v>14</v>
      </c>
      <c r="G316" s="116"/>
      <c r="H316" s="116">
        <v>1</v>
      </c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29</v>
      </c>
      <c r="D322" s="114"/>
      <c r="E322" s="115">
        <v>29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0</v>
      </c>
      <c r="D323" s="114"/>
      <c r="E323" s="115"/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22</v>
      </c>
      <c r="D324" s="114"/>
      <c r="E324" s="115">
        <v>22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10</v>
      </c>
      <c r="D325" s="114"/>
      <c r="E325" s="115">
        <v>10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1</v>
      </c>
      <c r="D328" s="114"/>
      <c r="E328" s="115">
        <v>1</v>
      </c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8591</v>
      </c>
      <c r="D341" s="109">
        <f>+SUM(D342:D527)</f>
        <v>6183</v>
      </c>
      <c r="E341" s="141">
        <f>+SUM(E342:E527)</f>
        <v>2088</v>
      </c>
      <c r="F341" s="147">
        <f>+SUM(F342:F527)</f>
        <v>320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3772</v>
      </c>
      <c r="D342" s="114">
        <v>2241</v>
      </c>
      <c r="E342" s="115">
        <v>1531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445</v>
      </c>
      <c r="D343" s="114">
        <v>285</v>
      </c>
      <c r="E343" s="115">
        <v>160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0</v>
      </c>
      <c r="D344" s="114"/>
      <c r="E344" s="115"/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167</v>
      </c>
      <c r="D398" s="114"/>
      <c r="E398" s="115">
        <v>167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168</v>
      </c>
      <c r="D399" s="117"/>
      <c r="E399" s="118">
        <v>168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65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0</v>
      </c>
      <c r="D409" s="114"/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220</v>
      </c>
      <c r="D411" s="114">
        <v>220</v>
      </c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2</v>
      </c>
      <c r="D412" s="117"/>
      <c r="E412" s="118">
        <v>2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>
        <f t="shared" si="6"/>
        <v>0</v>
      </c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>
        <f t="shared" si="6"/>
        <v>0</v>
      </c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>
        <f t="shared" si="6"/>
        <v>3545</v>
      </c>
      <c r="D440" s="117">
        <v>3165</v>
      </c>
      <c r="E440" s="118">
        <v>60</v>
      </c>
      <c r="F440" s="119">
        <v>320</v>
      </c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>
        <f t="shared" si="6"/>
        <v>0</v>
      </c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>
        <f t="shared" si="6"/>
        <v>0</v>
      </c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>
        <f t="shared" si="6"/>
        <v>0</v>
      </c>
      <c r="D445" s="117"/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>
        <f t="shared" si="6"/>
        <v>0</v>
      </c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>
        <f t="shared" si="6"/>
        <v>0</v>
      </c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>
        <f t="shared" si="6"/>
        <v>0</v>
      </c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>
        <f t="shared" si="6"/>
        <v>272</v>
      </c>
      <c r="D449" s="117">
        <v>272</v>
      </c>
      <c r="E449" s="118"/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>
        <f t="shared" si="6"/>
        <v>0</v>
      </c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>
        <f t="shared" si="6"/>
        <v>0</v>
      </c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>
        <f t="shared" si="6"/>
        <v>0</v>
      </c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>
        <f t="shared" si="6"/>
        <v>0</v>
      </c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>
        <f t="shared" si="6"/>
        <v>0</v>
      </c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>
        <f t="shared" si="6"/>
        <v>0</v>
      </c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>
        <f t="shared" si="6"/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>
        <f t="shared" si="6"/>
        <v>0</v>
      </c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>
        <f t="shared" si="6"/>
        <v>0</v>
      </c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>
        <f t="shared" si="6"/>
        <v>0</v>
      </c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>
        <f t="shared" si="6"/>
        <v>0</v>
      </c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>
        <f t="shared" si="6"/>
        <v>0</v>
      </c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>
        <f t="shared" si="6"/>
        <v>0</v>
      </c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>
        <f t="shared" si="6"/>
        <v>0</v>
      </c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>
        <f t="shared" si="6"/>
        <v>0</v>
      </c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>
        <f t="shared" si="6"/>
        <v>0</v>
      </c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>
        <f t="shared" ref="C466:C527" si="7">+SUM(D466:F466)</f>
        <v>0</v>
      </c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>
        <f t="shared" si="7"/>
        <v>0</v>
      </c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>
        <f t="shared" si="7"/>
        <v>0</v>
      </c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>
        <f t="shared" si="7"/>
        <v>0</v>
      </c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>
        <f t="shared" si="7"/>
        <v>0</v>
      </c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>
        <f t="shared" si="7"/>
        <v>0</v>
      </c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>
        <f t="shared" si="7"/>
        <v>0</v>
      </c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>
        <f t="shared" si="7"/>
        <v>0</v>
      </c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>
        <f t="shared" si="7"/>
        <v>0</v>
      </c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>
        <f t="shared" si="7"/>
        <v>0</v>
      </c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>
        <f t="shared" si="7"/>
        <v>0</v>
      </c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>
        <f t="shared" si="7"/>
        <v>0</v>
      </c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>
        <f t="shared" si="7"/>
        <v>0</v>
      </c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>
        <f t="shared" si="7"/>
        <v>0</v>
      </c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>
        <f t="shared" si="7"/>
        <v>0</v>
      </c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>
        <f t="shared" si="7"/>
        <v>0</v>
      </c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>
        <f t="shared" si="7"/>
        <v>0</v>
      </c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>
        <f t="shared" si="7"/>
        <v>0</v>
      </c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>
        <f t="shared" si="7"/>
        <v>0</v>
      </c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>
        <f t="shared" si="7"/>
        <v>0</v>
      </c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>
        <f t="shared" si="7"/>
        <v>0</v>
      </c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>
        <f t="shared" si="7"/>
        <v>0</v>
      </c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>
        <f t="shared" si="7"/>
        <v>0</v>
      </c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>
        <f t="shared" si="7"/>
        <v>0</v>
      </c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>
        <f t="shared" si="7"/>
        <v>0</v>
      </c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>
        <f t="shared" si="7"/>
        <v>0</v>
      </c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>
        <f t="shared" si="7"/>
        <v>0</v>
      </c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>
        <f t="shared" si="7"/>
        <v>0</v>
      </c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>
        <f t="shared" si="7"/>
        <v>0</v>
      </c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>
        <f t="shared" si="7"/>
        <v>0</v>
      </c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>
        <f t="shared" si="7"/>
        <v>0</v>
      </c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>
        <f t="shared" si="7"/>
        <v>0</v>
      </c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>
        <f t="shared" si="7"/>
        <v>0</v>
      </c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>
        <f t="shared" si="7"/>
        <v>0</v>
      </c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>
        <f t="shared" si="7"/>
        <v>0</v>
      </c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>
        <f t="shared" si="7"/>
        <v>0</v>
      </c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>
        <f t="shared" si="7"/>
        <v>0</v>
      </c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>
        <f t="shared" si="7"/>
        <v>0</v>
      </c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>
        <f t="shared" si="7"/>
        <v>0</v>
      </c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>
        <f t="shared" si="7"/>
        <v>0</v>
      </c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>
        <f t="shared" si="7"/>
        <v>0</v>
      </c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>
        <f t="shared" si="7"/>
        <v>0</v>
      </c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>
        <f t="shared" si="7"/>
        <v>0</v>
      </c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>
        <f t="shared" si="7"/>
        <v>0</v>
      </c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>
        <f t="shared" si="7"/>
        <v>0</v>
      </c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>
        <f t="shared" si="7"/>
        <v>0</v>
      </c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>
        <f t="shared" si="7"/>
        <v>0</v>
      </c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>
        <f t="shared" si="7"/>
        <v>0</v>
      </c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>
        <f t="shared" si="7"/>
        <v>0</v>
      </c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>
        <f t="shared" si="7"/>
        <v>0</v>
      </c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>
        <f t="shared" si="7"/>
        <v>0</v>
      </c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>
        <f t="shared" si="7"/>
        <v>0</v>
      </c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>
        <f t="shared" si="7"/>
        <v>0</v>
      </c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>
        <f t="shared" si="7"/>
        <v>0</v>
      </c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>
        <f t="shared" si="7"/>
        <v>0</v>
      </c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>
        <f t="shared" si="7"/>
        <v>0</v>
      </c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>
        <f t="shared" si="7"/>
        <v>0</v>
      </c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>
        <f t="shared" si="7"/>
        <v>0</v>
      </c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>
        <f t="shared" si="7"/>
        <v>0</v>
      </c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>
        <f t="shared" si="7"/>
        <v>0</v>
      </c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>
        <f t="shared" si="7"/>
        <v>0</v>
      </c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>
        <f t="shared" si="7"/>
        <v>0</v>
      </c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8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8"/>
        <v>0</v>
      </c>
      <c r="D539" s="154"/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8"/>
        <v>0</v>
      </c>
      <c r="D540" s="155"/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8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8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8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8"/>
        <v>0</v>
      </c>
      <c r="D544" s="160">
        <f>SUM(D538:D543)</f>
        <v>0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9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9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9"/>
        <v>0</v>
      </c>
      <c r="D548" s="155"/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9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9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9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9"/>
        <v>0</v>
      </c>
      <c r="D552" s="164">
        <f>SUM(D546:D551)</f>
        <v>0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A80:B80"/>
    <mergeCell ref="A122:B122"/>
    <mergeCell ref="A164:B164"/>
    <mergeCell ref="H10:H12"/>
    <mergeCell ref="D11:D12"/>
    <mergeCell ref="G10:G12"/>
    <mergeCell ref="A44:B44"/>
    <mergeCell ref="A6:F7"/>
    <mergeCell ref="C10:C12"/>
    <mergeCell ref="E11:E12"/>
    <mergeCell ref="F11:F12"/>
    <mergeCell ref="D10:F10"/>
    <mergeCell ref="A181:B181"/>
    <mergeCell ref="A252:B252"/>
    <mergeCell ref="A292:B292"/>
    <mergeCell ref="A315:B315"/>
    <mergeCell ref="A332:B332"/>
    <mergeCell ref="E535:E536"/>
    <mergeCell ref="A537:B537"/>
    <mergeCell ref="A529:B531"/>
    <mergeCell ref="C530:C531"/>
    <mergeCell ref="A535:B536"/>
    <mergeCell ref="C535:C536"/>
    <mergeCell ref="D535:D5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workbookViewId="0">
      <selection activeCell="B22" sqref="B22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",[12]NOMBRE!B2," - ","( ",[12]NOMBRE!C2,[12]NOMBRE!D2,[12]NOMBRE!E2,[12]NOMBRE!F2,[12]NOMBRE!G2," )")</f>
        <v>COMUNA: LINARES  - ( 07401 )</v>
      </c>
      <c r="I2" s="12"/>
    </row>
    <row r="3" spans="1:19" x14ac:dyDescent="0.2">
      <c r="A3" s="7" t="str">
        <f>CONCATENATE("ESTABLECIMIENTO/ESTRATEGIA: ",[12]NOMBRE!B3," - ","( ",[12]NOMBRE!C3,[12]NOMBRE!D3,[12]NOMBRE!E3,[12]NOMBRE!F3,[12]NOMBRE!G3,[12]NOMBRE!H3," )")</f>
        <v>ESTABLECIMIENTO/ESTRATEGIA: HOSPITAL DE LINARES  - ( 116108 )</v>
      </c>
      <c r="I3" s="9"/>
    </row>
    <row r="4" spans="1:19" x14ac:dyDescent="0.2">
      <c r="A4" s="7" t="str">
        <f>CONCATENATE("MES: ",[12]NOMBRE!B6," - ","( ",[12]NOMBRE!C6,[12]NOMBRE!D6," )")</f>
        <v>MES: NOVIEMBRE - ( 11 )</v>
      </c>
      <c r="I4" s="8"/>
    </row>
    <row r="5" spans="1:19" ht="12.75" customHeight="1" x14ac:dyDescent="0.2">
      <c r="A5" s="7" t="str">
        <f>CONCATENATE("AÑO: ",[12]NOMBRE!B7)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3931</v>
      </c>
      <c r="D13" s="109">
        <f>+SUM(D14:D43)</f>
        <v>1906</v>
      </c>
      <c r="E13" s="110">
        <f>+SUM(E14:E43)</f>
        <v>2025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946</v>
      </c>
      <c r="D14" s="114">
        <v>542</v>
      </c>
      <c r="E14" s="114">
        <v>404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4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/>
      <c r="E16" s="114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161</v>
      </c>
      <c r="D17" s="114"/>
      <c r="E17" s="114">
        <v>161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4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151</v>
      </c>
      <c r="D19" s="114"/>
      <c r="E19" s="114">
        <v>151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4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310</v>
      </c>
      <c r="D21" s="114"/>
      <c r="E21" s="114">
        <v>310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4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46</v>
      </c>
      <c r="D23" s="114"/>
      <c r="E23" s="114">
        <v>46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228</v>
      </c>
      <c r="D24" s="114">
        <v>41</v>
      </c>
      <c r="E24" s="115">
        <v>187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55</v>
      </c>
      <c r="D25" s="117"/>
      <c r="E25" s="118">
        <v>55</v>
      </c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10</v>
      </c>
      <c r="D30" s="117"/>
      <c r="E30" s="118">
        <v>10</v>
      </c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481</v>
      </c>
      <c r="D32" s="117">
        <v>481</v>
      </c>
      <c r="E32" s="118"/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9</v>
      </c>
      <c r="D34" s="117"/>
      <c r="E34" s="118">
        <v>9</v>
      </c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2</v>
      </c>
      <c r="D37" s="114">
        <v>2</v>
      </c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125</v>
      </c>
      <c r="D38" s="123">
        <v>65</v>
      </c>
      <c r="E38" s="124">
        <v>60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854</v>
      </c>
      <c r="D39" s="114">
        <v>226</v>
      </c>
      <c r="E39" s="115">
        <v>628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8</v>
      </c>
      <c r="D40" s="114">
        <v>7</v>
      </c>
      <c r="E40" s="115">
        <v>1</v>
      </c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379</v>
      </c>
      <c r="D42" s="114">
        <v>379</v>
      </c>
      <c r="E42" s="115"/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166</v>
      </c>
      <c r="D43" s="117">
        <v>163</v>
      </c>
      <c r="E43" s="118">
        <v>3</v>
      </c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3</v>
      </c>
      <c r="D44" s="112">
        <f>SUM(D45:D78)</f>
        <v>2</v>
      </c>
      <c r="E44" s="110">
        <f>SUM(E45:E78)</f>
        <v>0</v>
      </c>
      <c r="F44" s="112">
        <f>SUM(F45:F78)</f>
        <v>1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3</v>
      </c>
      <c r="D47" s="116">
        <v>2</v>
      </c>
      <c r="E47" s="115"/>
      <c r="F47" s="116">
        <v>1</v>
      </c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1097</v>
      </c>
      <c r="D80" s="134">
        <f>+SUM(D81:D120)</f>
        <v>3</v>
      </c>
      <c r="E80" s="134">
        <f>+SUM(E81:E120)</f>
        <v>1064</v>
      </c>
      <c r="F80" s="135">
        <f>+SUM(F81:F120)</f>
        <v>30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102</v>
      </c>
      <c r="D81" s="114"/>
      <c r="E81" s="114">
        <v>102</v>
      </c>
      <c r="F81" s="114"/>
      <c r="G81" s="114"/>
      <c r="H81" s="114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0</v>
      </c>
      <c r="D82" s="114"/>
      <c r="E82" s="114"/>
      <c r="F82" s="114"/>
      <c r="G82" s="114"/>
      <c r="H82" s="114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4"/>
      <c r="F83" s="114"/>
      <c r="G83" s="114"/>
      <c r="H83" s="114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4"/>
      <c r="F84" s="114"/>
      <c r="G84" s="114"/>
      <c r="H84" s="114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114</v>
      </c>
      <c r="D85" s="114"/>
      <c r="E85" s="114">
        <v>114</v>
      </c>
      <c r="F85" s="114"/>
      <c r="G85" s="114"/>
      <c r="H85" s="114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4"/>
      <c r="F86" s="114"/>
      <c r="G86" s="114"/>
      <c r="H86" s="114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4"/>
      <c r="F87" s="114"/>
      <c r="G87" s="114"/>
      <c r="H87" s="114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4"/>
      <c r="F88" s="114"/>
      <c r="G88" s="114"/>
      <c r="H88" s="114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4"/>
      <c r="F89" s="114"/>
      <c r="G89" s="114"/>
      <c r="H89" s="114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21</v>
      </c>
      <c r="D90" s="114"/>
      <c r="E90" s="114">
        <v>21</v>
      </c>
      <c r="F90" s="114"/>
      <c r="G90" s="114"/>
      <c r="H90" s="114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4"/>
      <c r="F91" s="114"/>
      <c r="G91" s="114"/>
      <c r="H91" s="114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4"/>
      <c r="F92" s="114"/>
      <c r="G92" s="114"/>
      <c r="H92" s="114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4"/>
      <c r="F93" s="114"/>
      <c r="G93" s="114"/>
      <c r="H93" s="114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4"/>
      <c r="F94" s="114"/>
      <c r="G94" s="114"/>
      <c r="H94" s="114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486</v>
      </c>
      <c r="D95" s="114"/>
      <c r="E95" s="114">
        <v>486</v>
      </c>
      <c r="F95" s="114"/>
      <c r="G95" s="114"/>
      <c r="H95" s="114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34</v>
      </c>
      <c r="D96" s="114"/>
      <c r="E96" s="114">
        <v>34</v>
      </c>
      <c r="F96" s="114"/>
      <c r="G96" s="114"/>
      <c r="H96" s="114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4"/>
      <c r="F97" s="114"/>
      <c r="G97" s="114"/>
      <c r="H97" s="114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4"/>
      <c r="F98" s="114"/>
      <c r="G98" s="114"/>
      <c r="H98" s="114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4"/>
      <c r="F99" s="114"/>
      <c r="G99" s="114"/>
      <c r="H99" s="114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289</v>
      </c>
      <c r="D100" s="114">
        <v>3</v>
      </c>
      <c r="E100" s="114">
        <v>286</v>
      </c>
      <c r="F100" s="114"/>
      <c r="G100" s="114"/>
      <c r="H100" s="114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16</v>
      </c>
      <c r="D101" s="114"/>
      <c r="E101" s="114">
        <v>16</v>
      </c>
      <c r="F101" s="114"/>
      <c r="G101" s="114"/>
      <c r="H101" s="114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4"/>
      <c r="F102" s="114"/>
      <c r="G102" s="114"/>
      <c r="H102" s="114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4"/>
      <c r="F103" s="114"/>
      <c r="G103" s="114"/>
      <c r="H103" s="114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4"/>
      <c r="F104" s="114"/>
      <c r="G104" s="114"/>
      <c r="H104" s="114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4"/>
      <c r="F105" s="114"/>
      <c r="G105" s="114"/>
      <c r="H105" s="114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27</v>
      </c>
      <c r="D106" s="114"/>
      <c r="E106" s="114"/>
      <c r="F106" s="114">
        <v>27</v>
      </c>
      <c r="G106" s="114"/>
      <c r="H106" s="114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3</v>
      </c>
      <c r="D107" s="114"/>
      <c r="E107" s="114"/>
      <c r="F107" s="114">
        <v>3</v>
      </c>
      <c r="G107" s="114"/>
      <c r="H107" s="114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4"/>
      <c r="F108" s="114"/>
      <c r="G108" s="114"/>
      <c r="H108" s="114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4"/>
      <c r="F109" s="114"/>
      <c r="G109" s="114"/>
      <c r="H109" s="114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4"/>
      <c r="F110" s="114"/>
      <c r="G110" s="114"/>
      <c r="H110" s="114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4"/>
      <c r="F111" s="114"/>
      <c r="G111" s="114"/>
      <c r="H111" s="114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4"/>
      <c r="F112" s="114"/>
      <c r="G112" s="114"/>
      <c r="H112" s="114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4"/>
      <c r="F113" s="114"/>
      <c r="G113" s="114"/>
      <c r="H113" s="114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4"/>
      <c r="F114" s="114"/>
      <c r="G114" s="114"/>
      <c r="H114" s="114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4"/>
      <c r="F115" s="114"/>
      <c r="G115" s="114"/>
      <c r="H115" s="114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4"/>
      <c r="F116" s="114"/>
      <c r="G116" s="114"/>
      <c r="H116" s="114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4"/>
      <c r="F117" s="114"/>
      <c r="G117" s="114"/>
      <c r="H117" s="114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4"/>
      <c r="F118" s="114"/>
      <c r="G118" s="114"/>
      <c r="H118" s="114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5</v>
      </c>
      <c r="D119" s="114"/>
      <c r="E119" s="114">
        <v>5</v>
      </c>
      <c r="F119" s="114"/>
      <c r="G119" s="114"/>
      <c r="H119" s="114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14"/>
      <c r="E120" s="114"/>
      <c r="F120" s="114"/>
      <c r="G120" s="114"/>
      <c r="H120" s="114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357</v>
      </c>
      <c r="D122" s="134">
        <f>+SUM(D123:D162)</f>
        <v>3</v>
      </c>
      <c r="E122" s="138">
        <f>+SUM(E123:E162)</f>
        <v>335</v>
      </c>
      <c r="F122" s="139">
        <f>+SUM(F123:F162)</f>
        <v>19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16</v>
      </c>
      <c r="D125" s="116"/>
      <c r="E125" s="115">
        <v>16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0</v>
      </c>
      <c r="D126" s="116"/>
      <c r="E126" s="115"/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0</v>
      </c>
      <c r="D127" s="116"/>
      <c r="E127" s="115"/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1</v>
      </c>
      <c r="D129" s="116">
        <v>1</v>
      </c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6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206</v>
      </c>
      <c r="D131" s="116"/>
      <c r="E131" s="115">
        <v>206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9</v>
      </c>
      <c r="D132" s="116"/>
      <c r="E132" s="115">
        <v>9</v>
      </c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8</v>
      </c>
      <c r="D133" s="116"/>
      <c r="E133" s="115">
        <v>8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47</v>
      </c>
      <c r="D134" s="116"/>
      <c r="E134" s="115">
        <v>47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3</v>
      </c>
      <c r="D140" s="116"/>
      <c r="E140" s="115">
        <v>3</v>
      </c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11</v>
      </c>
      <c r="D142" s="116"/>
      <c r="E142" s="115"/>
      <c r="F142" s="116">
        <v>11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0</v>
      </c>
      <c r="D143" s="116"/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1</v>
      </c>
      <c r="D145" s="116">
        <v>1</v>
      </c>
      <c r="E145" s="115"/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3</v>
      </c>
      <c r="D146" s="116"/>
      <c r="E146" s="115"/>
      <c r="F146" s="116">
        <v>3</v>
      </c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0</v>
      </c>
      <c r="D147" s="116"/>
      <c r="E147" s="115"/>
      <c r="F147" s="116"/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1</v>
      </c>
      <c r="D149" s="116">
        <v>1</v>
      </c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18</v>
      </c>
      <c r="D153" s="116"/>
      <c r="E153" s="115">
        <v>18</v>
      </c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2</v>
      </c>
      <c r="D155" s="116"/>
      <c r="E155" s="115"/>
      <c r="F155" s="116">
        <v>2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3</v>
      </c>
      <c r="D156" s="116"/>
      <c r="E156" s="115"/>
      <c r="F156" s="116">
        <v>3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0</v>
      </c>
      <c r="D159" s="116"/>
      <c r="E159" s="115"/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21</v>
      </c>
      <c r="D160" s="116"/>
      <c r="E160" s="115">
        <v>21</v>
      </c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7</v>
      </c>
      <c r="D162" s="129"/>
      <c r="E162" s="130">
        <v>7</v>
      </c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</v>
      </c>
      <c r="D164" s="134">
        <f>+SUM(D165:D179)</f>
        <v>1</v>
      </c>
      <c r="E164" s="138">
        <f>+SUM(E165:E179)</f>
        <v>0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1</v>
      </c>
      <c r="D169" s="114">
        <v>1</v>
      </c>
      <c r="E169" s="115"/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7435</v>
      </c>
      <c r="D181" s="141">
        <f>+SUM(D182:D250)</f>
        <v>7049</v>
      </c>
      <c r="E181" s="110">
        <f>+SUM(E182:E250)</f>
        <v>4</v>
      </c>
      <c r="F181" s="142">
        <f>+SUM(F182:F250)</f>
        <v>382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4</v>
      </c>
      <c r="D185" s="114"/>
      <c r="E185" s="115">
        <v>4</v>
      </c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330</v>
      </c>
      <c r="D186" s="114">
        <v>330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0</v>
      </c>
      <c r="D187" s="114"/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4</v>
      </c>
      <c r="D188" s="114">
        <v>4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0</v>
      </c>
      <c r="D190" s="114"/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78</v>
      </c>
      <c r="D193" s="114">
        <v>78</v>
      </c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1200</v>
      </c>
      <c r="D196" s="114">
        <v>1200</v>
      </c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11</v>
      </c>
      <c r="D199" s="114">
        <v>11</v>
      </c>
      <c r="E199" s="115"/>
      <c r="F199" s="116"/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2</v>
      </c>
      <c r="D200" s="114">
        <v>2</v>
      </c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16</v>
      </c>
      <c r="D201" s="114">
        <v>16</v>
      </c>
      <c r="E201" s="115"/>
      <c r="F201" s="116"/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0</v>
      </c>
      <c r="D209" s="114"/>
      <c r="E209" s="115"/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306</v>
      </c>
      <c r="D235" s="114">
        <v>306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2433</v>
      </c>
      <c r="D237" s="114">
        <v>2433</v>
      </c>
      <c r="E237" s="115"/>
      <c r="F237" s="116"/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1939</v>
      </c>
      <c r="D238" s="114">
        <v>1939</v>
      </c>
      <c r="E238" s="115"/>
      <c r="F238" s="116"/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2</v>
      </c>
      <c r="D240" s="114">
        <v>2</v>
      </c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951</v>
      </c>
      <c r="D241" s="114">
        <v>571</v>
      </c>
      <c r="E241" s="115"/>
      <c r="F241" s="116">
        <v>380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17</v>
      </c>
      <c r="D247" s="114">
        <v>15</v>
      </c>
      <c r="E247" s="115"/>
      <c r="F247" s="116">
        <v>2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142</v>
      </c>
      <c r="D249" s="114">
        <v>142</v>
      </c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239</v>
      </c>
      <c r="D252" s="141">
        <f>+SUM(D253:D290)</f>
        <v>181</v>
      </c>
      <c r="E252" s="110">
        <f>+SUM(E253:E290)</f>
        <v>42</v>
      </c>
      <c r="F252" s="142">
        <f>+SUM(F253:F290)</f>
        <v>16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28</v>
      </c>
      <c r="D255" s="114"/>
      <c r="E255" s="115">
        <v>28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15</v>
      </c>
      <c r="D265" s="114">
        <v>1</v>
      </c>
      <c r="E265" s="115">
        <v>14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0</v>
      </c>
      <c r="D271" s="114"/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195</v>
      </c>
      <c r="D272" s="114">
        <v>179</v>
      </c>
      <c r="E272" s="115"/>
      <c r="F272" s="116">
        <v>16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1</v>
      </c>
      <c r="D289" s="114">
        <v>1</v>
      </c>
      <c r="E289" s="115"/>
      <c r="F289" s="119"/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137</v>
      </c>
      <c r="D292" s="136">
        <f>+SUM(D293:D313)</f>
        <v>47</v>
      </c>
      <c r="E292" s="136">
        <f>+SUM(E293:E313)</f>
        <v>34</v>
      </c>
      <c r="F292" s="136">
        <f>+SUM(F293:F313)</f>
        <v>56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27</v>
      </c>
      <c r="D295" s="114">
        <v>1</v>
      </c>
      <c r="E295" s="115">
        <v>26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5</v>
      </c>
      <c r="D297" s="114"/>
      <c r="E297" s="115">
        <v>5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3</v>
      </c>
      <c r="D309" s="114"/>
      <c r="E309" s="115">
        <v>3</v>
      </c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13</v>
      </c>
      <c r="D310" s="114">
        <v>13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2</v>
      </c>
      <c r="D312" s="114"/>
      <c r="E312" s="115"/>
      <c r="F312" s="116">
        <v>2</v>
      </c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87</v>
      </c>
      <c r="D313" s="137">
        <v>33</v>
      </c>
      <c r="E313" s="130"/>
      <c r="F313" s="131">
        <v>54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93</v>
      </c>
      <c r="D315" s="141">
        <f>+SUM(D316:D331)</f>
        <v>18</v>
      </c>
      <c r="E315" s="110">
        <f>+SUM(E316:E331)</f>
        <v>75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36</v>
      </c>
      <c r="D316" s="114">
        <v>18</v>
      </c>
      <c r="E316" s="115">
        <v>18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27</v>
      </c>
      <c r="D322" s="114"/>
      <c r="E322" s="115">
        <v>27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1</v>
      </c>
      <c r="D323" s="114"/>
      <c r="E323" s="115">
        <v>1</v>
      </c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22</v>
      </c>
      <c r="D324" s="114"/>
      <c r="E324" s="115">
        <v>22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7</v>
      </c>
      <c r="D325" s="114"/>
      <c r="E325" s="115">
        <v>7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8011</v>
      </c>
      <c r="D341" s="109">
        <f>+SUM(D342:D527)</f>
        <v>5663</v>
      </c>
      <c r="E341" s="141">
        <f>+SUM(E342:E527)</f>
        <v>2348</v>
      </c>
      <c r="F341" s="147">
        <f>+SUM(F342:F527)</f>
        <v>0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3295</v>
      </c>
      <c r="D342" s="114">
        <v>1845</v>
      </c>
      <c r="E342" s="115">
        <v>1450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324</v>
      </c>
      <c r="D343" s="114">
        <v>225</v>
      </c>
      <c r="E343" s="115">
        <v>99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0</v>
      </c>
      <c r="D344" s="114"/>
      <c r="E344" s="115"/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289</v>
      </c>
      <c r="D398" s="114"/>
      <c r="E398" s="115">
        <v>289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270</v>
      </c>
      <c r="D399" s="117"/>
      <c r="E399" s="118">
        <v>270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7</v>
      </c>
      <c r="D400" s="117"/>
      <c r="E400" s="118">
        <v>7</v>
      </c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65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1</v>
      </c>
      <c r="D409" s="114">
        <v>1</v>
      </c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175</v>
      </c>
      <c r="D411" s="114">
        <v>175</v>
      </c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0</v>
      </c>
      <c r="D412" s="117"/>
      <c r="E412" s="118"/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>
        <f t="shared" si="6"/>
        <v>0</v>
      </c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>
        <f t="shared" si="6"/>
        <v>0</v>
      </c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>
        <f t="shared" si="6"/>
        <v>3348</v>
      </c>
      <c r="D440" s="117">
        <v>3147</v>
      </c>
      <c r="E440" s="118">
        <v>201</v>
      </c>
      <c r="F440" s="119"/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>
        <f t="shared" si="6"/>
        <v>0</v>
      </c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>
        <f t="shared" si="6"/>
        <v>0</v>
      </c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>
        <f t="shared" si="6"/>
        <v>0</v>
      </c>
      <c r="D445" s="117"/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>
        <f t="shared" si="6"/>
        <v>0</v>
      </c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>
        <f t="shared" si="6"/>
        <v>0</v>
      </c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>
        <f t="shared" si="6"/>
        <v>0</v>
      </c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>
        <f t="shared" si="6"/>
        <v>302</v>
      </c>
      <c r="D449" s="117">
        <v>270</v>
      </c>
      <c r="E449" s="118">
        <v>32</v>
      </c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>
        <f t="shared" si="6"/>
        <v>0</v>
      </c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>
        <f t="shared" si="6"/>
        <v>0</v>
      </c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>
        <f t="shared" si="6"/>
        <v>0</v>
      </c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>
        <f t="shared" si="6"/>
        <v>0</v>
      </c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>
        <f t="shared" si="6"/>
        <v>0</v>
      </c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>
        <f t="shared" si="6"/>
        <v>0</v>
      </c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>
        <f t="shared" si="6"/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>
        <f t="shared" si="6"/>
        <v>0</v>
      </c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>
        <f t="shared" si="6"/>
        <v>0</v>
      </c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>
        <f t="shared" si="6"/>
        <v>0</v>
      </c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>
        <f t="shared" si="6"/>
        <v>0</v>
      </c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>
        <f t="shared" si="6"/>
        <v>0</v>
      </c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>
        <f t="shared" si="6"/>
        <v>0</v>
      </c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>
        <f t="shared" si="6"/>
        <v>0</v>
      </c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>
        <f t="shared" si="6"/>
        <v>0</v>
      </c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>
        <f t="shared" si="6"/>
        <v>0</v>
      </c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>
        <f t="shared" ref="C466:C527" si="7">+SUM(D466:F466)</f>
        <v>0</v>
      </c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>
        <f t="shared" si="7"/>
        <v>0</v>
      </c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>
        <f t="shared" si="7"/>
        <v>0</v>
      </c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>
        <f t="shared" si="7"/>
        <v>0</v>
      </c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>
        <f t="shared" si="7"/>
        <v>0</v>
      </c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>
        <f t="shared" si="7"/>
        <v>0</v>
      </c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>
        <f t="shared" si="7"/>
        <v>0</v>
      </c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>
        <f t="shared" si="7"/>
        <v>0</v>
      </c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>
        <f t="shared" si="7"/>
        <v>0</v>
      </c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>
        <f t="shared" si="7"/>
        <v>0</v>
      </c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>
        <f t="shared" si="7"/>
        <v>0</v>
      </c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>
        <f t="shared" si="7"/>
        <v>0</v>
      </c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>
        <f t="shared" si="7"/>
        <v>0</v>
      </c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>
        <f t="shared" si="7"/>
        <v>0</v>
      </c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>
        <f t="shared" si="7"/>
        <v>0</v>
      </c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>
        <f t="shared" si="7"/>
        <v>0</v>
      </c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>
        <f t="shared" si="7"/>
        <v>0</v>
      </c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>
        <f t="shared" si="7"/>
        <v>0</v>
      </c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>
        <f t="shared" si="7"/>
        <v>0</v>
      </c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>
        <f t="shared" si="7"/>
        <v>0</v>
      </c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>
        <f t="shared" si="7"/>
        <v>0</v>
      </c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>
        <f t="shared" si="7"/>
        <v>0</v>
      </c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>
        <f t="shared" si="7"/>
        <v>0</v>
      </c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>
        <f t="shared" si="7"/>
        <v>0</v>
      </c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>
        <f t="shared" si="7"/>
        <v>0</v>
      </c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>
        <f t="shared" si="7"/>
        <v>0</v>
      </c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>
        <f t="shared" si="7"/>
        <v>0</v>
      </c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>
        <f t="shared" si="7"/>
        <v>0</v>
      </c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>
        <f t="shared" si="7"/>
        <v>0</v>
      </c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>
        <f t="shared" si="7"/>
        <v>0</v>
      </c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>
        <f t="shared" si="7"/>
        <v>0</v>
      </c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>
        <f t="shared" si="7"/>
        <v>0</v>
      </c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>
        <f t="shared" si="7"/>
        <v>0</v>
      </c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>
        <f t="shared" si="7"/>
        <v>0</v>
      </c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>
        <f t="shared" si="7"/>
        <v>0</v>
      </c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>
        <f t="shared" si="7"/>
        <v>0</v>
      </c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>
        <f t="shared" si="7"/>
        <v>0</v>
      </c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>
        <f t="shared" si="7"/>
        <v>0</v>
      </c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>
        <f t="shared" si="7"/>
        <v>0</v>
      </c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>
        <f t="shared" si="7"/>
        <v>0</v>
      </c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>
        <f t="shared" si="7"/>
        <v>0</v>
      </c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>
        <f t="shared" si="7"/>
        <v>0</v>
      </c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>
        <f t="shared" si="7"/>
        <v>0</v>
      </c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>
        <f t="shared" si="7"/>
        <v>0</v>
      </c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>
        <f t="shared" si="7"/>
        <v>0</v>
      </c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>
        <f t="shared" si="7"/>
        <v>0</v>
      </c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>
        <f t="shared" si="7"/>
        <v>0</v>
      </c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>
        <f t="shared" si="7"/>
        <v>0</v>
      </c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>
        <f t="shared" si="7"/>
        <v>0</v>
      </c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>
        <f t="shared" si="7"/>
        <v>0</v>
      </c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>
        <f t="shared" si="7"/>
        <v>0</v>
      </c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>
        <f t="shared" si="7"/>
        <v>0</v>
      </c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>
        <f t="shared" si="7"/>
        <v>0</v>
      </c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>
        <f t="shared" si="7"/>
        <v>0</v>
      </c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>
        <f t="shared" si="7"/>
        <v>0</v>
      </c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>
        <f t="shared" si="7"/>
        <v>0</v>
      </c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>
        <f t="shared" si="7"/>
        <v>0</v>
      </c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>
        <f t="shared" si="7"/>
        <v>0</v>
      </c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>
        <f t="shared" si="7"/>
        <v>0</v>
      </c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>
        <f t="shared" si="7"/>
        <v>0</v>
      </c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>
        <f t="shared" si="7"/>
        <v>0</v>
      </c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>
        <f t="shared" si="7"/>
        <v>0</v>
      </c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8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8"/>
        <v>2</v>
      </c>
      <c r="D539" s="154">
        <v>2</v>
      </c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8"/>
        <v>2</v>
      </c>
      <c r="D540" s="155">
        <v>2</v>
      </c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8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8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8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8"/>
        <v>4</v>
      </c>
      <c r="D544" s="160">
        <f>SUM(D538:D543)</f>
        <v>4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9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9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9"/>
        <v>0</v>
      </c>
      <c r="D548" s="155"/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9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9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9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9"/>
        <v>0</v>
      </c>
      <c r="D552" s="164">
        <f>SUM(D546:D551)</f>
        <v>0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E535:E536"/>
    <mergeCell ref="A537:B537"/>
    <mergeCell ref="A529:B531"/>
    <mergeCell ref="C530:C531"/>
    <mergeCell ref="A535:B536"/>
    <mergeCell ref="C535:C536"/>
    <mergeCell ref="D535:D536"/>
    <mergeCell ref="A6:F7"/>
    <mergeCell ref="C10:C12"/>
    <mergeCell ref="E11:E12"/>
    <mergeCell ref="F11:F12"/>
    <mergeCell ref="D10:F10"/>
    <mergeCell ref="A252:B252"/>
    <mergeCell ref="A292:B292"/>
    <mergeCell ref="A315:B315"/>
    <mergeCell ref="A332:B332"/>
    <mergeCell ref="H10:H12"/>
    <mergeCell ref="D11:D12"/>
    <mergeCell ref="G10:G12"/>
    <mergeCell ref="A44:B44"/>
    <mergeCell ref="A80:B80"/>
    <mergeCell ref="A122:B122"/>
    <mergeCell ref="A164:B164"/>
    <mergeCell ref="A181:B18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workbookViewId="0">
      <selection activeCell="F25" sqref="F25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",[13]NOMBRE!B2," - ","( ",[13]NOMBRE!C2,[13]NOMBRE!D2,[13]NOMBRE!E2,[13]NOMBRE!F2,[13]NOMBRE!G2," )")</f>
        <v>COMUNA: LINARES  - ( 07401 )</v>
      </c>
      <c r="I2" s="12"/>
    </row>
    <row r="3" spans="1:19" x14ac:dyDescent="0.2">
      <c r="A3" s="7" t="str">
        <f>CONCATENATE("ESTABLECIMIENTO/ESTRATEGIA: ",[13]NOMBRE!B3," - ","( ",[13]NOMBRE!C3,[13]NOMBRE!D3,[13]NOMBRE!E3,[13]NOMBRE!F3,[13]NOMBRE!G3,[13]NOMBRE!H3," )")</f>
        <v>ESTABLECIMIENTO/ESTRATEGIA: HOSPITAL DE LINARES  - ( 116108 )</v>
      </c>
      <c r="I3" s="9"/>
    </row>
    <row r="4" spans="1:19" x14ac:dyDescent="0.2">
      <c r="A4" s="7" t="str">
        <f>CONCATENATE("MES: ",[13]NOMBRE!B6," - ","( ",[13]NOMBRE!C6,[13]NOMBRE!D6," )")</f>
        <v>MES: DICIEMBRE - ( 12 )</v>
      </c>
      <c r="I4" s="8"/>
    </row>
    <row r="5" spans="1:19" ht="12.75" customHeight="1" x14ac:dyDescent="0.2">
      <c r="A5" s="7" t="str">
        <f>CONCATENATE("AÑO: ",[13]NOMBRE!B7)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3202</v>
      </c>
      <c r="D13" s="109">
        <f>+SUM(D14:D43)</f>
        <v>1217</v>
      </c>
      <c r="E13" s="110">
        <f>+SUM(E14:E43)</f>
        <v>1980</v>
      </c>
      <c r="F13" s="111">
        <f>+SUM(F14:F43)</f>
        <v>5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828</v>
      </c>
      <c r="D14" s="114">
        <v>417</v>
      </c>
      <c r="E14" s="115">
        <v>406</v>
      </c>
      <c r="F14" s="116">
        <v>5</v>
      </c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7</v>
      </c>
      <c r="D16" s="114"/>
      <c r="E16" s="115">
        <v>7</v>
      </c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40</v>
      </c>
      <c r="D17" s="114"/>
      <c r="E17" s="115">
        <v>40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160</v>
      </c>
      <c r="D19" s="114"/>
      <c r="E19" s="115">
        <v>160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310</v>
      </c>
      <c r="D21" s="114"/>
      <c r="E21" s="115">
        <v>310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0</v>
      </c>
      <c r="D23" s="114"/>
      <c r="E23" s="115"/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109</v>
      </c>
      <c r="D24" s="114">
        <v>49</v>
      </c>
      <c r="E24" s="115">
        <v>60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79</v>
      </c>
      <c r="D25" s="117"/>
      <c r="E25" s="118">
        <v>79</v>
      </c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6</v>
      </c>
      <c r="D30" s="117"/>
      <c r="E30" s="118">
        <v>6</v>
      </c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366</v>
      </c>
      <c r="D32" s="117">
        <v>343</v>
      </c>
      <c r="E32" s="118">
        <v>23</v>
      </c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0</v>
      </c>
      <c r="D34" s="117"/>
      <c r="E34" s="118"/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54</v>
      </c>
      <c r="D38" s="123">
        <v>37</v>
      </c>
      <c r="E38" s="124">
        <v>17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940</v>
      </c>
      <c r="D39" s="114">
        <v>371</v>
      </c>
      <c r="E39" s="115">
        <v>569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15</v>
      </c>
      <c r="D40" s="114"/>
      <c r="E40" s="115">
        <v>15</v>
      </c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288</v>
      </c>
      <c r="D42" s="114"/>
      <c r="E42" s="115">
        <v>288</v>
      </c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0</v>
      </c>
      <c r="D43" s="117"/>
      <c r="E43" s="118"/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6</v>
      </c>
      <c r="D44" s="112">
        <f>SUM(D45:D78)</f>
        <v>6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6</v>
      </c>
      <c r="D47" s="116">
        <v>6</v>
      </c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924</v>
      </c>
      <c r="D80" s="134">
        <f>+SUM(D81:D120)</f>
        <v>9</v>
      </c>
      <c r="E80" s="134">
        <f>+SUM(E81:E120)</f>
        <v>872</v>
      </c>
      <c r="F80" s="135">
        <f>+SUM(F81:F120)</f>
        <v>43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14"/>
      <c r="E81" s="114"/>
      <c r="F81" s="114"/>
      <c r="G81" s="114"/>
      <c r="H81" s="114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0</v>
      </c>
      <c r="D82" s="114"/>
      <c r="E82" s="114"/>
      <c r="F82" s="114"/>
      <c r="G82" s="114"/>
      <c r="H82" s="114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4"/>
      <c r="F83" s="114"/>
      <c r="G83" s="114"/>
      <c r="H83" s="114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4"/>
      <c r="F84" s="114"/>
      <c r="G84" s="114"/>
      <c r="H84" s="114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128</v>
      </c>
      <c r="D85" s="114"/>
      <c r="E85" s="114">
        <v>128</v>
      </c>
      <c r="F85" s="114"/>
      <c r="G85" s="114"/>
      <c r="H85" s="114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4"/>
      <c r="F86" s="114"/>
      <c r="G86" s="114"/>
      <c r="H86" s="114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4"/>
      <c r="F87" s="114"/>
      <c r="G87" s="114"/>
      <c r="H87" s="114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4"/>
      <c r="F88" s="114"/>
      <c r="G88" s="114"/>
      <c r="H88" s="114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4"/>
      <c r="F89" s="114"/>
      <c r="G89" s="114"/>
      <c r="H89" s="114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15</v>
      </c>
      <c r="D90" s="114"/>
      <c r="E90" s="114">
        <v>15</v>
      </c>
      <c r="F90" s="114"/>
      <c r="G90" s="114"/>
      <c r="H90" s="114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2</v>
      </c>
      <c r="D91" s="114"/>
      <c r="E91" s="114">
        <v>2</v>
      </c>
      <c r="F91" s="114"/>
      <c r="G91" s="114"/>
      <c r="H91" s="114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4"/>
      <c r="F92" s="114"/>
      <c r="G92" s="114"/>
      <c r="H92" s="114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4"/>
      <c r="F93" s="114"/>
      <c r="G93" s="114"/>
      <c r="H93" s="114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4"/>
      <c r="F94" s="114"/>
      <c r="G94" s="114"/>
      <c r="H94" s="114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413</v>
      </c>
      <c r="D95" s="114"/>
      <c r="E95" s="114">
        <v>413</v>
      </c>
      <c r="F95" s="114"/>
      <c r="G95" s="114"/>
      <c r="H95" s="114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35</v>
      </c>
      <c r="D96" s="114"/>
      <c r="E96" s="114">
        <v>35</v>
      </c>
      <c r="F96" s="114"/>
      <c r="G96" s="114"/>
      <c r="H96" s="114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4"/>
      <c r="F97" s="114"/>
      <c r="G97" s="114"/>
      <c r="H97" s="114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4"/>
      <c r="F98" s="114"/>
      <c r="G98" s="114"/>
      <c r="H98" s="114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4"/>
      <c r="F99" s="114"/>
      <c r="G99" s="114"/>
      <c r="H99" s="114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163</v>
      </c>
      <c r="D100" s="114">
        <v>8</v>
      </c>
      <c r="E100" s="114">
        <v>155</v>
      </c>
      <c r="F100" s="114"/>
      <c r="G100" s="114"/>
      <c r="H100" s="114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6</v>
      </c>
      <c r="D101" s="114"/>
      <c r="E101" s="114">
        <v>6</v>
      </c>
      <c r="F101" s="114"/>
      <c r="G101" s="114"/>
      <c r="H101" s="114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4"/>
      <c r="F102" s="114"/>
      <c r="G102" s="114"/>
      <c r="H102" s="114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4"/>
      <c r="F103" s="114"/>
      <c r="G103" s="114"/>
      <c r="H103" s="114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4"/>
      <c r="F104" s="114"/>
      <c r="G104" s="114"/>
      <c r="H104" s="114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4"/>
      <c r="F105" s="114"/>
      <c r="G105" s="114"/>
      <c r="H105" s="114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42</v>
      </c>
      <c r="D106" s="114"/>
      <c r="E106" s="114"/>
      <c r="F106" s="114">
        <v>42</v>
      </c>
      <c r="G106" s="114"/>
      <c r="H106" s="114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1</v>
      </c>
      <c r="D107" s="114"/>
      <c r="E107" s="114"/>
      <c r="F107" s="114">
        <v>1</v>
      </c>
      <c r="G107" s="114"/>
      <c r="H107" s="114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4"/>
      <c r="F108" s="114"/>
      <c r="G108" s="114"/>
      <c r="H108" s="114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4"/>
      <c r="F109" s="114"/>
      <c r="G109" s="114"/>
      <c r="H109" s="114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4"/>
      <c r="F110" s="114"/>
      <c r="G110" s="114"/>
      <c r="H110" s="114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4"/>
      <c r="F111" s="114"/>
      <c r="G111" s="114"/>
      <c r="H111" s="114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4"/>
      <c r="F112" s="114"/>
      <c r="G112" s="114"/>
      <c r="H112" s="114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4"/>
      <c r="F113" s="114"/>
      <c r="G113" s="114"/>
      <c r="H113" s="114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4"/>
      <c r="F114" s="114"/>
      <c r="G114" s="114"/>
      <c r="H114" s="114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1</v>
      </c>
      <c r="D115" s="114">
        <v>1</v>
      </c>
      <c r="E115" s="114"/>
      <c r="F115" s="114"/>
      <c r="G115" s="114"/>
      <c r="H115" s="114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4"/>
      <c r="F116" s="114"/>
      <c r="G116" s="114"/>
      <c r="H116" s="114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4"/>
      <c r="F117" s="114"/>
      <c r="G117" s="114"/>
      <c r="H117" s="114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4"/>
      <c r="F118" s="114"/>
      <c r="G118" s="114"/>
      <c r="H118" s="114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0</v>
      </c>
      <c r="D119" s="114"/>
      <c r="E119" s="114"/>
      <c r="F119" s="114"/>
      <c r="G119" s="114"/>
      <c r="H119" s="114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118</v>
      </c>
      <c r="D120" s="114"/>
      <c r="E120" s="114">
        <v>118</v>
      </c>
      <c r="F120" s="114"/>
      <c r="G120" s="114"/>
      <c r="H120" s="114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1082</v>
      </c>
      <c r="D122" s="134">
        <f>+SUM(D123:D162)</f>
        <v>745</v>
      </c>
      <c r="E122" s="138">
        <f>+SUM(E123:E162)</f>
        <v>320</v>
      </c>
      <c r="F122" s="139">
        <f>+SUM(F123:F162)</f>
        <v>17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2</v>
      </c>
      <c r="D125" s="116"/>
      <c r="E125" s="115">
        <v>2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0</v>
      </c>
      <c r="D126" s="116"/>
      <c r="E126" s="115"/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0</v>
      </c>
      <c r="D127" s="116"/>
      <c r="E127" s="115"/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167</v>
      </c>
      <c r="D130" s="116"/>
      <c r="E130" s="115">
        <v>167</v>
      </c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97</v>
      </c>
      <c r="D131" s="116"/>
      <c r="E131" s="115">
        <v>97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9</v>
      </c>
      <c r="D132" s="116"/>
      <c r="E132" s="115">
        <v>9</v>
      </c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8</v>
      </c>
      <c r="D133" s="116"/>
      <c r="E133" s="115">
        <v>8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0</v>
      </c>
      <c r="D134" s="116"/>
      <c r="E134" s="115"/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4</v>
      </c>
      <c r="D140" s="116"/>
      <c r="E140" s="115">
        <v>4</v>
      </c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14</v>
      </c>
      <c r="D142" s="116">
        <v>5</v>
      </c>
      <c r="E142" s="115"/>
      <c r="F142" s="116">
        <v>9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737</v>
      </c>
      <c r="D143" s="116">
        <v>737</v>
      </c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1</v>
      </c>
      <c r="D145" s="116"/>
      <c r="E145" s="115">
        <v>1</v>
      </c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2</v>
      </c>
      <c r="D147" s="116"/>
      <c r="E147" s="115"/>
      <c r="F147" s="116">
        <v>2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6</v>
      </c>
      <c r="D149" s="116"/>
      <c r="E149" s="115">
        <v>6</v>
      </c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14</v>
      </c>
      <c r="D153" s="116"/>
      <c r="E153" s="115">
        <v>14</v>
      </c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6</v>
      </c>
      <c r="D155" s="116"/>
      <c r="E155" s="115">
        <v>1</v>
      </c>
      <c r="F155" s="116">
        <v>5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2</v>
      </c>
      <c r="D156" s="116"/>
      <c r="E156" s="115">
        <v>1</v>
      </c>
      <c r="F156" s="116">
        <v>1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0</v>
      </c>
      <c r="D159" s="116"/>
      <c r="E159" s="115"/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8</v>
      </c>
      <c r="D160" s="116">
        <v>3</v>
      </c>
      <c r="E160" s="115">
        <v>5</v>
      </c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5</v>
      </c>
      <c r="D162" s="129"/>
      <c r="E162" s="130">
        <v>5</v>
      </c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</v>
      </c>
      <c r="D164" s="134">
        <f>+SUM(D165:D179)</f>
        <v>0</v>
      </c>
      <c r="E164" s="138">
        <f>+SUM(E165:E179)</f>
        <v>1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1</v>
      </c>
      <c r="D169" s="114"/>
      <c r="E169" s="115">
        <v>1</v>
      </c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6872</v>
      </c>
      <c r="D181" s="141">
        <f>+SUM(D182:D250)</f>
        <v>6233</v>
      </c>
      <c r="E181" s="110">
        <f>+SUM(E182:E250)</f>
        <v>2</v>
      </c>
      <c r="F181" s="142">
        <f>+SUM(F182:F250)</f>
        <v>637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4</v>
      </c>
      <c r="D185" s="114">
        <v>2</v>
      </c>
      <c r="E185" s="115">
        <v>2</v>
      </c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119</v>
      </c>
      <c r="D186" s="114">
        <v>119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1</v>
      </c>
      <c r="D187" s="114">
        <v>1</v>
      </c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3</v>
      </c>
      <c r="D188" s="114">
        <v>3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0</v>
      </c>
      <c r="D190" s="114"/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14</v>
      </c>
      <c r="D199" s="114">
        <v>7</v>
      </c>
      <c r="E199" s="115"/>
      <c r="F199" s="116">
        <v>7</v>
      </c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0</v>
      </c>
      <c r="D200" s="114"/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32</v>
      </c>
      <c r="D201" s="114">
        <v>30</v>
      </c>
      <c r="E201" s="115"/>
      <c r="F201" s="116">
        <v>2</v>
      </c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0</v>
      </c>
      <c r="D209" s="114"/>
      <c r="E209" s="115"/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50</v>
      </c>
      <c r="D233" s="114">
        <v>50</v>
      </c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210</v>
      </c>
      <c r="D235" s="114">
        <v>210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3215</v>
      </c>
      <c r="D237" s="114">
        <v>3071</v>
      </c>
      <c r="E237" s="115"/>
      <c r="F237" s="116">
        <v>144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907</v>
      </c>
      <c r="D238" s="114">
        <v>907</v>
      </c>
      <c r="E238" s="115"/>
      <c r="F238" s="116"/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1</v>
      </c>
      <c r="D240" s="114">
        <v>1</v>
      </c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2132</v>
      </c>
      <c r="D241" s="114">
        <v>1649</v>
      </c>
      <c r="E241" s="115"/>
      <c r="F241" s="116">
        <v>483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8</v>
      </c>
      <c r="D247" s="114">
        <v>7</v>
      </c>
      <c r="E247" s="115"/>
      <c r="F247" s="116">
        <v>1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176</v>
      </c>
      <c r="D249" s="114">
        <v>176</v>
      </c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146</v>
      </c>
      <c r="D252" s="141">
        <f>+SUM(D253:D290)</f>
        <v>106</v>
      </c>
      <c r="E252" s="110">
        <f>+SUM(E253:E290)</f>
        <v>12</v>
      </c>
      <c r="F252" s="142">
        <f>+SUM(F253:F290)</f>
        <v>28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8</v>
      </c>
      <c r="D255" s="114">
        <v>1</v>
      </c>
      <c r="E255" s="115">
        <v>6</v>
      </c>
      <c r="F255" s="116">
        <v>1</v>
      </c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7</v>
      </c>
      <c r="D265" s="114">
        <v>1</v>
      </c>
      <c r="E265" s="115">
        <v>6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2</v>
      </c>
      <c r="D271" s="114">
        <v>2</v>
      </c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119</v>
      </c>
      <c r="D272" s="114">
        <v>94</v>
      </c>
      <c r="E272" s="115"/>
      <c r="F272" s="116">
        <v>25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7</v>
      </c>
      <c r="D273" s="114">
        <v>7</v>
      </c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3</v>
      </c>
      <c r="D289" s="114">
        <v>1</v>
      </c>
      <c r="E289" s="115"/>
      <c r="F289" s="119">
        <v>2</v>
      </c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126</v>
      </c>
      <c r="D292" s="136">
        <f>+SUM(D293:D313)</f>
        <v>29</v>
      </c>
      <c r="E292" s="136">
        <f>+SUM(E293:E313)</f>
        <v>36</v>
      </c>
      <c r="F292" s="136">
        <f>+SUM(F293:F313)</f>
        <v>61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21</v>
      </c>
      <c r="D295" s="114">
        <v>1</v>
      </c>
      <c r="E295" s="115">
        <v>20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11</v>
      </c>
      <c r="D297" s="114">
        <v>5</v>
      </c>
      <c r="E297" s="115">
        <v>6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2</v>
      </c>
      <c r="D307" s="114"/>
      <c r="E307" s="115">
        <v>2</v>
      </c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1</v>
      </c>
      <c r="D309" s="114"/>
      <c r="E309" s="115">
        <v>1</v>
      </c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19</v>
      </c>
      <c r="D310" s="114">
        <v>12</v>
      </c>
      <c r="E310" s="115">
        <v>7</v>
      </c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1</v>
      </c>
      <c r="D312" s="114"/>
      <c r="E312" s="115"/>
      <c r="F312" s="116">
        <v>1</v>
      </c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71</v>
      </c>
      <c r="D313" s="137">
        <v>11</v>
      </c>
      <c r="E313" s="130"/>
      <c r="F313" s="131">
        <v>60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81</v>
      </c>
      <c r="D315" s="141">
        <f>+SUM(D316:D331)</f>
        <v>23</v>
      </c>
      <c r="E315" s="110">
        <f>+SUM(E316:E331)</f>
        <v>58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38</v>
      </c>
      <c r="D316" s="114">
        <v>23</v>
      </c>
      <c r="E316" s="115">
        <v>15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15</v>
      </c>
      <c r="D322" s="114"/>
      <c r="E322" s="115">
        <v>15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1</v>
      </c>
      <c r="D323" s="114"/>
      <c r="E323" s="115">
        <v>1</v>
      </c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21</v>
      </c>
      <c r="D324" s="114"/>
      <c r="E324" s="115">
        <v>21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6</v>
      </c>
      <c r="D325" s="114"/>
      <c r="E325" s="115">
        <v>6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7662</v>
      </c>
      <c r="D341" s="109">
        <f>+SUM(D342:D527)</f>
        <v>5685</v>
      </c>
      <c r="E341" s="141">
        <f>+SUM(E342:E527)</f>
        <v>1653</v>
      </c>
      <c r="F341" s="147">
        <f>+SUM(F342:F527)</f>
        <v>324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2969</v>
      </c>
      <c r="D342" s="114">
        <v>1737</v>
      </c>
      <c r="E342" s="115">
        <v>1232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353</v>
      </c>
      <c r="D343" s="114">
        <v>263</v>
      </c>
      <c r="E343" s="115">
        <v>88</v>
      </c>
      <c r="F343" s="116">
        <v>2</v>
      </c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0</v>
      </c>
      <c r="D344" s="114"/>
      <c r="E344" s="115"/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141</v>
      </c>
      <c r="D398" s="114"/>
      <c r="E398" s="115">
        <v>141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141</v>
      </c>
      <c r="D399" s="117"/>
      <c r="E399" s="118">
        <v>141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65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1</v>
      </c>
      <c r="D409" s="114">
        <v>1</v>
      </c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101</v>
      </c>
      <c r="D411" s="114">
        <v>101</v>
      </c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4</v>
      </c>
      <c r="D412" s="117">
        <v>2</v>
      </c>
      <c r="E412" s="118">
        <v>2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>
        <f t="shared" si="6"/>
        <v>0</v>
      </c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>
        <f t="shared" si="6"/>
        <v>0</v>
      </c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>
        <f t="shared" si="6"/>
        <v>3747</v>
      </c>
      <c r="D440" s="117">
        <v>3376</v>
      </c>
      <c r="E440" s="118">
        <v>49</v>
      </c>
      <c r="F440" s="119">
        <v>322</v>
      </c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>
        <f t="shared" si="6"/>
        <v>0</v>
      </c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>
        <f t="shared" si="6"/>
        <v>0</v>
      </c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>
        <f t="shared" si="6"/>
        <v>0</v>
      </c>
      <c r="D445" s="117"/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>
        <f t="shared" si="6"/>
        <v>0</v>
      </c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>
        <f t="shared" si="6"/>
        <v>0</v>
      </c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>
        <f t="shared" si="6"/>
        <v>0</v>
      </c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>
        <f t="shared" si="6"/>
        <v>205</v>
      </c>
      <c r="D449" s="117">
        <v>205</v>
      </c>
      <c r="E449" s="118"/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>
        <f t="shared" si="6"/>
        <v>0</v>
      </c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>
        <f t="shared" si="6"/>
        <v>0</v>
      </c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>
        <f t="shared" si="6"/>
        <v>0</v>
      </c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>
        <f t="shared" si="6"/>
        <v>0</v>
      </c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>
        <f t="shared" si="6"/>
        <v>0</v>
      </c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>
        <f t="shared" si="6"/>
        <v>0</v>
      </c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>
        <f t="shared" si="6"/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>
        <f t="shared" si="6"/>
        <v>0</v>
      </c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>
        <f t="shared" si="6"/>
        <v>0</v>
      </c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>
        <f t="shared" si="6"/>
        <v>0</v>
      </c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>
        <f t="shared" si="6"/>
        <v>0</v>
      </c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>
        <f t="shared" si="6"/>
        <v>0</v>
      </c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>
        <f t="shared" si="6"/>
        <v>0</v>
      </c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>
        <f t="shared" si="6"/>
        <v>0</v>
      </c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>
        <f t="shared" si="6"/>
        <v>0</v>
      </c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>
        <f t="shared" si="6"/>
        <v>0</v>
      </c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>
        <f t="shared" ref="C466:C527" si="7">+SUM(D466:F466)</f>
        <v>0</v>
      </c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>
        <f t="shared" si="7"/>
        <v>0</v>
      </c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>
        <f t="shared" si="7"/>
        <v>0</v>
      </c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>
        <f t="shared" si="7"/>
        <v>0</v>
      </c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>
        <f t="shared" si="7"/>
        <v>0</v>
      </c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>
        <f t="shared" si="7"/>
        <v>0</v>
      </c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>
        <f t="shared" si="7"/>
        <v>0</v>
      </c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>
        <f t="shared" si="7"/>
        <v>0</v>
      </c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>
        <f t="shared" si="7"/>
        <v>0</v>
      </c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>
        <f t="shared" si="7"/>
        <v>0</v>
      </c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>
        <f t="shared" si="7"/>
        <v>0</v>
      </c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>
        <f t="shared" si="7"/>
        <v>0</v>
      </c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>
        <f t="shared" si="7"/>
        <v>0</v>
      </c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>
        <f t="shared" si="7"/>
        <v>0</v>
      </c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>
        <f t="shared" si="7"/>
        <v>0</v>
      </c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>
        <f t="shared" si="7"/>
        <v>0</v>
      </c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>
        <f t="shared" si="7"/>
        <v>0</v>
      </c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>
        <f t="shared" si="7"/>
        <v>0</v>
      </c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>
        <f t="shared" si="7"/>
        <v>0</v>
      </c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>
        <f t="shared" si="7"/>
        <v>0</v>
      </c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>
        <f t="shared" si="7"/>
        <v>0</v>
      </c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>
        <f t="shared" si="7"/>
        <v>0</v>
      </c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>
        <f t="shared" si="7"/>
        <v>0</v>
      </c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>
        <f t="shared" si="7"/>
        <v>0</v>
      </c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>
        <f t="shared" si="7"/>
        <v>0</v>
      </c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>
        <f t="shared" si="7"/>
        <v>0</v>
      </c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>
        <f t="shared" si="7"/>
        <v>0</v>
      </c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>
        <f t="shared" si="7"/>
        <v>0</v>
      </c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>
        <f t="shared" si="7"/>
        <v>0</v>
      </c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>
        <f t="shared" si="7"/>
        <v>0</v>
      </c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>
        <f t="shared" si="7"/>
        <v>0</v>
      </c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>
        <f t="shared" si="7"/>
        <v>0</v>
      </c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>
        <f t="shared" si="7"/>
        <v>0</v>
      </c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>
        <f t="shared" si="7"/>
        <v>0</v>
      </c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>
        <f t="shared" si="7"/>
        <v>0</v>
      </c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>
        <f t="shared" si="7"/>
        <v>0</v>
      </c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>
        <f t="shared" si="7"/>
        <v>0</v>
      </c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>
        <f t="shared" si="7"/>
        <v>0</v>
      </c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>
        <f t="shared" si="7"/>
        <v>0</v>
      </c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>
        <f t="shared" si="7"/>
        <v>0</v>
      </c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>
        <f t="shared" si="7"/>
        <v>0</v>
      </c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>
        <f t="shared" si="7"/>
        <v>0</v>
      </c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>
        <f t="shared" si="7"/>
        <v>0</v>
      </c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>
        <f t="shared" si="7"/>
        <v>0</v>
      </c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>
        <f t="shared" si="7"/>
        <v>0</v>
      </c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>
        <f t="shared" si="7"/>
        <v>0</v>
      </c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>
        <f t="shared" si="7"/>
        <v>0</v>
      </c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>
        <f t="shared" si="7"/>
        <v>0</v>
      </c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>
        <f t="shared" si="7"/>
        <v>0</v>
      </c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>
        <f t="shared" si="7"/>
        <v>0</v>
      </c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>
        <f t="shared" si="7"/>
        <v>0</v>
      </c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>
        <f t="shared" si="7"/>
        <v>0</v>
      </c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>
        <f t="shared" si="7"/>
        <v>0</v>
      </c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>
        <f t="shared" si="7"/>
        <v>0</v>
      </c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>
        <f t="shared" si="7"/>
        <v>0</v>
      </c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>
        <f t="shared" si="7"/>
        <v>0</v>
      </c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>
        <f t="shared" si="7"/>
        <v>0</v>
      </c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>
        <f t="shared" si="7"/>
        <v>0</v>
      </c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>
        <f t="shared" si="7"/>
        <v>0</v>
      </c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>
        <f t="shared" si="7"/>
        <v>0</v>
      </c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>
        <f t="shared" si="7"/>
        <v>0</v>
      </c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>
        <f t="shared" si="7"/>
        <v>0</v>
      </c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8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8"/>
        <v>0</v>
      </c>
      <c r="D539" s="154"/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8"/>
        <v>0</v>
      </c>
      <c r="D540" s="155"/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8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8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8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8"/>
        <v>0</v>
      </c>
      <c r="D544" s="160">
        <f>SUM(D538:D543)</f>
        <v>0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9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9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9"/>
        <v>0</v>
      </c>
      <c r="D548" s="155"/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9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9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9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9"/>
        <v>0</v>
      </c>
      <c r="D552" s="164">
        <f>SUM(D546:D551)</f>
        <v>0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E535:E536"/>
    <mergeCell ref="A537:B537"/>
    <mergeCell ref="A529:B531"/>
    <mergeCell ref="C530:C531"/>
    <mergeCell ref="A535:B536"/>
    <mergeCell ref="C535:C536"/>
    <mergeCell ref="D535:D536"/>
    <mergeCell ref="A6:F7"/>
    <mergeCell ref="C10:C12"/>
    <mergeCell ref="E11:E12"/>
    <mergeCell ref="F11:F12"/>
    <mergeCell ref="D10:F10"/>
    <mergeCell ref="A252:B252"/>
    <mergeCell ref="A292:B292"/>
    <mergeCell ref="A315:B315"/>
    <mergeCell ref="A332:B332"/>
    <mergeCell ref="H10:H12"/>
    <mergeCell ref="D11:D12"/>
    <mergeCell ref="G10:G12"/>
    <mergeCell ref="A44:B44"/>
    <mergeCell ref="A80:B80"/>
    <mergeCell ref="A122:B122"/>
    <mergeCell ref="A164:B164"/>
    <mergeCell ref="A181:B1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2"/>
  <sheetViews>
    <sheetView workbookViewId="0">
      <selection activeCell="B18" sqref="B18:B19"/>
    </sheetView>
  </sheetViews>
  <sheetFormatPr baseColWidth="10" defaultRowHeight="12.75" x14ac:dyDescent="0.2"/>
  <cols>
    <col min="1" max="1" width="12.7109375" style="6" customWidth="1"/>
    <col min="2" max="2" width="88.5703125" style="1" customWidth="1"/>
    <col min="3" max="3" width="9.4257812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88.5703125" style="12" customWidth="1"/>
    <col min="259" max="259" width="9.4257812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88.5703125" style="12" customWidth="1"/>
    <col min="515" max="515" width="9.4257812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88.5703125" style="12" customWidth="1"/>
    <col min="771" max="771" width="9.4257812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88.5703125" style="12" customWidth="1"/>
    <col min="1027" max="1027" width="9.4257812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88.5703125" style="12" customWidth="1"/>
    <col min="1283" max="1283" width="9.4257812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88.5703125" style="12" customWidth="1"/>
    <col min="1539" max="1539" width="9.4257812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88.5703125" style="12" customWidth="1"/>
    <col min="1795" max="1795" width="9.4257812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88.5703125" style="12" customWidth="1"/>
    <col min="2051" max="2051" width="9.4257812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88.5703125" style="12" customWidth="1"/>
    <col min="2307" max="2307" width="9.4257812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88.5703125" style="12" customWidth="1"/>
    <col min="2563" max="2563" width="9.4257812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88.5703125" style="12" customWidth="1"/>
    <col min="2819" max="2819" width="9.4257812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88.5703125" style="12" customWidth="1"/>
    <col min="3075" max="3075" width="9.4257812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88.5703125" style="12" customWidth="1"/>
    <col min="3331" max="3331" width="9.4257812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88.5703125" style="12" customWidth="1"/>
    <col min="3587" max="3587" width="9.4257812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88.5703125" style="12" customWidth="1"/>
    <col min="3843" max="3843" width="9.4257812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88.5703125" style="12" customWidth="1"/>
    <col min="4099" max="4099" width="9.4257812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88.5703125" style="12" customWidth="1"/>
    <col min="4355" max="4355" width="9.4257812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88.5703125" style="12" customWidth="1"/>
    <col min="4611" max="4611" width="9.4257812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88.5703125" style="12" customWidth="1"/>
    <col min="4867" max="4867" width="9.4257812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88.5703125" style="12" customWidth="1"/>
    <col min="5123" max="5123" width="9.4257812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88.5703125" style="12" customWidth="1"/>
    <col min="5379" max="5379" width="9.4257812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88.5703125" style="12" customWidth="1"/>
    <col min="5635" max="5635" width="9.4257812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88.5703125" style="12" customWidth="1"/>
    <col min="5891" max="5891" width="9.4257812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88.5703125" style="12" customWidth="1"/>
    <col min="6147" max="6147" width="9.4257812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88.5703125" style="12" customWidth="1"/>
    <col min="6403" max="6403" width="9.4257812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88.5703125" style="12" customWidth="1"/>
    <col min="6659" max="6659" width="9.4257812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88.5703125" style="12" customWidth="1"/>
    <col min="6915" max="6915" width="9.4257812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88.5703125" style="12" customWidth="1"/>
    <col min="7171" max="7171" width="9.4257812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88.5703125" style="12" customWidth="1"/>
    <col min="7427" max="7427" width="9.4257812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88.5703125" style="12" customWidth="1"/>
    <col min="7683" max="7683" width="9.4257812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88.5703125" style="12" customWidth="1"/>
    <col min="7939" max="7939" width="9.4257812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88.5703125" style="12" customWidth="1"/>
    <col min="8195" max="8195" width="9.4257812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88.5703125" style="12" customWidth="1"/>
    <col min="8451" max="8451" width="9.4257812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88.5703125" style="12" customWidth="1"/>
    <col min="8707" max="8707" width="9.4257812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88.5703125" style="12" customWidth="1"/>
    <col min="8963" max="8963" width="9.4257812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88.5703125" style="12" customWidth="1"/>
    <col min="9219" max="9219" width="9.4257812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88.5703125" style="12" customWidth="1"/>
    <col min="9475" max="9475" width="9.4257812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88.5703125" style="12" customWidth="1"/>
    <col min="9731" max="9731" width="9.4257812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88.5703125" style="12" customWidth="1"/>
    <col min="9987" max="9987" width="9.4257812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88.5703125" style="12" customWidth="1"/>
    <col min="10243" max="10243" width="9.4257812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88.5703125" style="12" customWidth="1"/>
    <col min="10499" max="10499" width="9.4257812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88.5703125" style="12" customWidth="1"/>
    <col min="10755" max="10755" width="9.4257812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88.5703125" style="12" customWidth="1"/>
    <col min="11011" max="11011" width="9.4257812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88.5703125" style="12" customWidth="1"/>
    <col min="11267" max="11267" width="9.4257812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88.5703125" style="12" customWidth="1"/>
    <col min="11523" max="11523" width="9.4257812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88.5703125" style="12" customWidth="1"/>
    <col min="11779" max="11779" width="9.4257812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88.5703125" style="12" customWidth="1"/>
    <col min="12035" max="12035" width="9.4257812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88.5703125" style="12" customWidth="1"/>
    <col min="12291" max="12291" width="9.4257812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88.5703125" style="12" customWidth="1"/>
    <col min="12547" max="12547" width="9.4257812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88.5703125" style="12" customWidth="1"/>
    <col min="12803" max="12803" width="9.4257812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88.5703125" style="12" customWidth="1"/>
    <col min="13059" max="13059" width="9.4257812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88.5703125" style="12" customWidth="1"/>
    <col min="13315" max="13315" width="9.4257812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88.5703125" style="12" customWidth="1"/>
    <col min="13571" max="13571" width="9.4257812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88.5703125" style="12" customWidth="1"/>
    <col min="13827" max="13827" width="9.4257812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88.5703125" style="12" customWidth="1"/>
    <col min="14083" max="14083" width="9.4257812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88.5703125" style="12" customWidth="1"/>
    <col min="14339" max="14339" width="9.4257812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88.5703125" style="12" customWidth="1"/>
    <col min="14595" max="14595" width="9.4257812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88.5703125" style="12" customWidth="1"/>
    <col min="14851" max="14851" width="9.4257812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88.5703125" style="12" customWidth="1"/>
    <col min="15107" max="15107" width="9.4257812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88.5703125" style="12" customWidth="1"/>
    <col min="15363" max="15363" width="9.4257812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88.5703125" style="12" customWidth="1"/>
    <col min="15619" max="15619" width="9.4257812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88.5703125" style="12" customWidth="1"/>
    <col min="15875" max="15875" width="9.4257812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88.5703125" style="12" customWidth="1"/>
    <col min="16131" max="16131" width="9.4257812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",[2]NOMBRE!B2," - ","( ",[2]NOMBRE!C2,[2]NOMBRE!D2,[2]NOMBRE!E2,[2]NOMBRE!F2,[2]NOMBRE!G2," )")</f>
        <v>COMUNA: LINARES  - ( 07401 )</v>
      </c>
      <c r="I2" s="12"/>
    </row>
    <row r="3" spans="1:19" x14ac:dyDescent="0.2">
      <c r="A3" s="7" t="str">
        <f>CONCATENATE("ESTABLECIMIENTO/ESTRATEGIA: ",[2]NOMBRE!B3," - ","( ",[2]NOMBRE!C3,[2]NOMBRE!D3,[2]NOMBRE!E3,[2]NOMBRE!F3,[2]NOMBRE!G3,[2]NOMBRE!H3," )")</f>
        <v>ESTABLECIMIENTO/ESTRATEGIA: HOSPITAL DE LINARES  - ( 160108 )</v>
      </c>
      <c r="I3" s="9"/>
    </row>
    <row r="4" spans="1:19" x14ac:dyDescent="0.2">
      <c r="A4" s="7" t="str">
        <f>CONCATENATE("MES: ",[2]NOMBRE!B6," - ","( ",[2]NOMBRE!C6,[2]NOMBRE!D6," )")</f>
        <v>MES: ENERO - ( 01 )</v>
      </c>
      <c r="I4" s="8"/>
    </row>
    <row r="5" spans="1:19" ht="12.75" customHeight="1" x14ac:dyDescent="0.2">
      <c r="A5" s="7" t="str">
        <f>CONCATENATE("AÑO: ",[2]NOMBRE!B7)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4220</v>
      </c>
      <c r="D13" s="109">
        <f>+SUM(D14:D43)</f>
        <v>2181</v>
      </c>
      <c r="E13" s="110">
        <f>+SUM(E14:E43)</f>
        <v>2039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976</v>
      </c>
      <c r="D14" s="114">
        <v>497</v>
      </c>
      <c r="E14" s="115">
        <v>479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4</v>
      </c>
      <c r="D15" s="114">
        <v>4</v>
      </c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6</v>
      </c>
      <c r="D16" s="114">
        <v>6</v>
      </c>
      <c r="E16" s="115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220</v>
      </c>
      <c r="D17" s="114"/>
      <c r="E17" s="115">
        <v>220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ht="23.25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185</v>
      </c>
      <c r="D19" s="114"/>
      <c r="E19" s="115">
        <v>185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253</v>
      </c>
      <c r="D21" s="114"/>
      <c r="E21" s="115">
        <v>253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36</v>
      </c>
      <c r="D23" s="114">
        <v>18</v>
      </c>
      <c r="E23" s="115">
        <v>18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389</v>
      </c>
      <c r="D24" s="114">
        <v>264</v>
      </c>
      <c r="E24" s="115">
        <v>125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110</v>
      </c>
      <c r="D25" s="117"/>
      <c r="E25" s="118">
        <v>110</v>
      </c>
      <c r="F25" s="119"/>
      <c r="G25" s="119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9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9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9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9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0</v>
      </c>
      <c r="D30" s="117"/>
      <c r="E30" s="118"/>
      <c r="F30" s="119"/>
      <c r="G30" s="119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9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391</v>
      </c>
      <c r="D32" s="117">
        <v>378</v>
      </c>
      <c r="E32" s="118">
        <v>13</v>
      </c>
      <c r="F32" s="119"/>
      <c r="G32" s="119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13</v>
      </c>
      <c r="D33" s="117"/>
      <c r="E33" s="118">
        <v>13</v>
      </c>
      <c r="F33" s="119"/>
      <c r="G33" s="119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13</v>
      </c>
      <c r="D34" s="117"/>
      <c r="E34" s="118">
        <v>13</v>
      </c>
      <c r="F34" s="119"/>
      <c r="G34" s="119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9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9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76</v>
      </c>
      <c r="D38" s="123">
        <v>59</v>
      </c>
      <c r="E38" s="124">
        <v>17</v>
      </c>
      <c r="F38" s="125"/>
      <c r="G38" s="125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1027</v>
      </c>
      <c r="D39" s="114">
        <v>437</v>
      </c>
      <c r="E39" s="115">
        <v>590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3</v>
      </c>
      <c r="D40" s="114"/>
      <c r="E40" s="115">
        <v>3</v>
      </c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374</v>
      </c>
      <c r="D42" s="114">
        <v>374</v>
      </c>
      <c r="E42" s="115"/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144</v>
      </c>
      <c r="D43" s="117">
        <v>144</v>
      </c>
      <c r="E43" s="118"/>
      <c r="F43" s="119"/>
      <c r="G43" s="119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0</v>
      </c>
      <c r="D44" s="112">
        <f>SUM(D45:D78)</f>
        <v>0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23"/>
      <c r="E45" s="124"/>
      <c r="F45" s="125"/>
      <c r="G45" s="125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4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0</v>
      </c>
      <c r="D47" s="114"/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4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4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4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4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4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4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4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4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4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4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4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4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4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4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ht="23.25" x14ac:dyDescent="0.2">
      <c r="A62" s="32" t="s">
        <v>105</v>
      </c>
      <c r="B62" s="38" t="s">
        <v>106</v>
      </c>
      <c r="C62" s="113">
        <f t="shared" si="0"/>
        <v>0</v>
      </c>
      <c r="D62" s="114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4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4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4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4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4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4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4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4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4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4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4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4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4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4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4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37"/>
      <c r="E78" s="130"/>
      <c r="F78" s="131"/>
      <c r="G78" s="131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359</v>
      </c>
      <c r="D80" s="134">
        <f>+SUM(D81:D120)</f>
        <v>0</v>
      </c>
      <c r="E80" s="134">
        <f>+SUM(E81:E120)</f>
        <v>308</v>
      </c>
      <c r="F80" s="135">
        <f>+SUM(F81:F120)</f>
        <v>51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23"/>
      <c r="E81" s="124"/>
      <c r="F81" s="125"/>
      <c r="G81" s="125"/>
      <c r="H81" s="125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37</v>
      </c>
      <c r="D82" s="114"/>
      <c r="E82" s="115">
        <v>37</v>
      </c>
      <c r="F82" s="116"/>
      <c r="G82" s="116"/>
      <c r="H82" s="116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5"/>
      <c r="F83" s="116"/>
      <c r="G83" s="116"/>
      <c r="H83" s="116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5"/>
      <c r="F84" s="116"/>
      <c r="G84" s="116"/>
      <c r="H84" s="116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64</v>
      </c>
      <c r="D85" s="114"/>
      <c r="E85" s="115">
        <v>64</v>
      </c>
      <c r="F85" s="116"/>
      <c r="G85" s="116"/>
      <c r="H85" s="116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5"/>
      <c r="F86" s="116"/>
      <c r="G86" s="116"/>
      <c r="H86" s="116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5"/>
      <c r="F87" s="116"/>
      <c r="G87" s="116"/>
      <c r="H87" s="116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5"/>
      <c r="F88" s="116"/>
      <c r="G88" s="116"/>
      <c r="H88" s="116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5"/>
      <c r="F89" s="116"/>
      <c r="G89" s="116"/>
      <c r="H89" s="116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35</v>
      </c>
      <c r="D90" s="114"/>
      <c r="E90" s="115">
        <v>35</v>
      </c>
      <c r="F90" s="116"/>
      <c r="G90" s="116"/>
      <c r="H90" s="116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7</v>
      </c>
      <c r="D91" s="114"/>
      <c r="E91" s="115">
        <v>7</v>
      </c>
      <c r="F91" s="116"/>
      <c r="G91" s="116"/>
      <c r="H91" s="116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5"/>
      <c r="F92" s="116"/>
      <c r="G92" s="116"/>
      <c r="H92" s="116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5"/>
      <c r="F93" s="116"/>
      <c r="G93" s="116"/>
      <c r="H93" s="116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5"/>
      <c r="F94" s="116"/>
      <c r="G94" s="116"/>
      <c r="H94" s="116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115</v>
      </c>
      <c r="D95" s="114"/>
      <c r="E95" s="115">
        <v>115</v>
      </c>
      <c r="F95" s="116"/>
      <c r="G95" s="116"/>
      <c r="H95" s="116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26</v>
      </c>
      <c r="D96" s="114"/>
      <c r="E96" s="115">
        <v>26</v>
      </c>
      <c r="F96" s="116"/>
      <c r="G96" s="116"/>
      <c r="H96" s="116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5"/>
      <c r="F97" s="116"/>
      <c r="G97" s="116"/>
      <c r="H97" s="116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5"/>
      <c r="F98" s="116"/>
      <c r="G98" s="116"/>
      <c r="H98" s="116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5"/>
      <c r="F99" s="116"/>
      <c r="G99" s="116"/>
      <c r="H99" s="116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23</v>
      </c>
      <c r="D100" s="114"/>
      <c r="E100" s="115">
        <v>23</v>
      </c>
      <c r="F100" s="116"/>
      <c r="G100" s="116"/>
      <c r="H100" s="116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1</v>
      </c>
      <c r="D101" s="114"/>
      <c r="E101" s="115">
        <v>1</v>
      </c>
      <c r="F101" s="116"/>
      <c r="G101" s="116"/>
      <c r="H101" s="116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5"/>
      <c r="F102" s="116"/>
      <c r="G102" s="116"/>
      <c r="H102" s="116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5"/>
      <c r="F103" s="116"/>
      <c r="G103" s="116"/>
      <c r="H103" s="116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5"/>
      <c r="F104" s="116"/>
      <c r="G104" s="116"/>
      <c r="H104" s="116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5"/>
      <c r="F105" s="116"/>
      <c r="G105" s="116"/>
      <c r="H105" s="116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50</v>
      </c>
      <c r="D106" s="114"/>
      <c r="E106" s="115"/>
      <c r="F106" s="116">
        <v>50</v>
      </c>
      <c r="G106" s="116"/>
      <c r="H106" s="116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1</v>
      </c>
      <c r="D107" s="114"/>
      <c r="E107" s="115"/>
      <c r="F107" s="116">
        <v>1</v>
      </c>
      <c r="G107" s="116"/>
      <c r="H107" s="116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5"/>
      <c r="F108" s="116"/>
      <c r="G108" s="116"/>
      <c r="H108" s="116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5"/>
      <c r="F109" s="116"/>
      <c r="G109" s="116"/>
      <c r="H109" s="116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5"/>
      <c r="F110" s="116"/>
      <c r="G110" s="116"/>
      <c r="H110" s="116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5"/>
      <c r="F111" s="116"/>
      <c r="G111" s="116"/>
      <c r="H111" s="116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5"/>
      <c r="F112" s="116"/>
      <c r="G112" s="116"/>
      <c r="H112" s="116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5"/>
      <c r="F113" s="116"/>
      <c r="G113" s="116"/>
      <c r="H113" s="116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5"/>
      <c r="F114" s="116"/>
      <c r="G114" s="116"/>
      <c r="H114" s="116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5"/>
      <c r="F115" s="116"/>
      <c r="G115" s="116"/>
      <c r="H115" s="116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5"/>
      <c r="F116" s="116"/>
      <c r="G116" s="116"/>
      <c r="H116" s="116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5"/>
      <c r="F117" s="116"/>
      <c r="G117" s="116"/>
      <c r="H117" s="116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5"/>
      <c r="F118" s="116"/>
      <c r="G118" s="116"/>
      <c r="H118" s="116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0</v>
      </c>
      <c r="D119" s="114"/>
      <c r="E119" s="115"/>
      <c r="F119" s="116"/>
      <c r="G119" s="116"/>
      <c r="H119" s="116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37"/>
      <c r="E120" s="130"/>
      <c r="F120" s="131"/>
      <c r="G120" s="131"/>
      <c r="H120" s="131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334</v>
      </c>
      <c r="D122" s="134">
        <f>+SUM(D123:D162)</f>
        <v>0</v>
      </c>
      <c r="E122" s="138">
        <f>+SUM(E123:E162)</f>
        <v>324</v>
      </c>
      <c r="F122" s="139">
        <f>+SUM(F123:F162)</f>
        <v>10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23"/>
      <c r="E123" s="124"/>
      <c r="F123" s="125"/>
      <c r="G123" s="125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4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4</v>
      </c>
      <c r="D125" s="114"/>
      <c r="E125" s="115">
        <v>4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5</v>
      </c>
      <c r="D126" s="114"/>
      <c r="E126" s="115">
        <v>5</v>
      </c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7</v>
      </c>
      <c r="D127" s="114"/>
      <c r="E127" s="115">
        <v>7</v>
      </c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4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4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4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268</v>
      </c>
      <c r="D131" s="114"/>
      <c r="E131" s="115">
        <v>268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0</v>
      </c>
      <c r="D132" s="114"/>
      <c r="E132" s="115"/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0</v>
      </c>
      <c r="D133" s="114"/>
      <c r="E133" s="115"/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30</v>
      </c>
      <c r="D134" s="114"/>
      <c r="E134" s="115">
        <v>30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4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4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4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4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4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0</v>
      </c>
      <c r="D140" s="114"/>
      <c r="E140" s="115"/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4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5</v>
      </c>
      <c r="D142" s="114"/>
      <c r="E142" s="115"/>
      <c r="F142" s="116">
        <v>5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0</v>
      </c>
      <c r="D143" s="114"/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4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0</v>
      </c>
      <c r="D145" s="114"/>
      <c r="E145" s="115"/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264</v>
      </c>
      <c r="C146" s="113">
        <f t="shared" ref="C146:C209" si="2">+SUM(D146:F146)</f>
        <v>1</v>
      </c>
      <c r="D146" s="114"/>
      <c r="E146" s="115"/>
      <c r="F146" s="116">
        <v>1</v>
      </c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266</v>
      </c>
      <c r="C147" s="113">
        <f t="shared" si="2"/>
        <v>3</v>
      </c>
      <c r="D147" s="114"/>
      <c r="E147" s="115">
        <v>2</v>
      </c>
      <c r="F147" s="116">
        <v>1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264</v>
      </c>
      <c r="C148" s="113">
        <f t="shared" si="2"/>
        <v>0</v>
      </c>
      <c r="D148" s="114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266</v>
      </c>
      <c r="C149" s="113">
        <f t="shared" si="2"/>
        <v>0</v>
      </c>
      <c r="D149" s="114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4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4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4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0</v>
      </c>
      <c r="D153" s="114"/>
      <c r="E153" s="115"/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4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10</v>
      </c>
      <c r="D155" s="114"/>
      <c r="E155" s="115">
        <v>8</v>
      </c>
      <c r="F155" s="116">
        <v>2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1</v>
      </c>
      <c r="D156" s="114"/>
      <c r="E156" s="115"/>
      <c r="F156" s="116">
        <v>1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4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4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0</v>
      </c>
      <c r="D159" s="114"/>
      <c r="E159" s="115"/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0</v>
      </c>
      <c r="D160" s="114"/>
      <c r="E160" s="115"/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4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ht="23.25" x14ac:dyDescent="0.2">
      <c r="A162" s="47" t="s">
        <v>289</v>
      </c>
      <c r="B162" s="48" t="s">
        <v>290</v>
      </c>
      <c r="C162" s="128">
        <f t="shared" si="2"/>
        <v>0</v>
      </c>
      <c r="D162" s="137"/>
      <c r="E162" s="130"/>
      <c r="F162" s="131"/>
      <c r="G162" s="131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</v>
      </c>
      <c r="D164" s="134">
        <f>+SUM(D165:D179)</f>
        <v>0</v>
      </c>
      <c r="E164" s="138">
        <f>+SUM(E165:E179)</f>
        <v>1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25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16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16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16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1</v>
      </c>
      <c r="D169" s="114"/>
      <c r="E169" s="115">
        <v>1</v>
      </c>
      <c r="F169" s="116"/>
      <c r="G169" s="116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16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16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16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16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16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16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16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16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16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31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4801</v>
      </c>
      <c r="D181" s="141">
        <f>+SUM(D182:D250)</f>
        <v>4159</v>
      </c>
      <c r="E181" s="110">
        <f>+SUM(E182:E250)</f>
        <v>26</v>
      </c>
      <c r="F181" s="142">
        <f>+SUM(F182:F250)</f>
        <v>616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16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16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16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0</v>
      </c>
      <c r="D185" s="114"/>
      <c r="E185" s="115"/>
      <c r="F185" s="116"/>
      <c r="G185" s="116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65</v>
      </c>
      <c r="D186" s="114">
        <v>65</v>
      </c>
      <c r="E186" s="115"/>
      <c r="F186" s="116"/>
      <c r="G186" s="116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0</v>
      </c>
      <c r="D187" s="114"/>
      <c r="E187" s="115"/>
      <c r="F187" s="116"/>
      <c r="G187" s="116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4</v>
      </c>
      <c r="D188" s="114">
        <v>4</v>
      </c>
      <c r="E188" s="115"/>
      <c r="F188" s="116"/>
      <c r="G188" s="116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16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1</v>
      </c>
      <c r="D190" s="114">
        <v>1</v>
      </c>
      <c r="E190" s="115"/>
      <c r="F190" s="116"/>
      <c r="G190" s="116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16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16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16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16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16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16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16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16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0</v>
      </c>
      <c r="D199" s="114"/>
      <c r="E199" s="115"/>
      <c r="F199" s="116"/>
      <c r="G199" s="116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2</v>
      </c>
      <c r="D200" s="114">
        <v>2</v>
      </c>
      <c r="E200" s="115"/>
      <c r="F200" s="116"/>
      <c r="G200" s="116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24</v>
      </c>
      <c r="D201" s="114">
        <v>24</v>
      </c>
      <c r="E201" s="115"/>
      <c r="F201" s="116"/>
      <c r="G201" s="116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16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1</v>
      </c>
      <c r="D203" s="114"/>
      <c r="E203" s="115"/>
      <c r="F203" s="116">
        <v>1</v>
      </c>
      <c r="G203" s="116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16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16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16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16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16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27</v>
      </c>
      <c r="D209" s="114">
        <v>1</v>
      </c>
      <c r="E209" s="115">
        <v>26</v>
      </c>
      <c r="F209" s="116"/>
      <c r="G209" s="116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16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16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16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16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16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16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16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16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16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16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16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16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16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16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16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16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16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16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16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16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16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16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16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16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16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110</v>
      </c>
      <c r="D235" s="114">
        <v>110</v>
      </c>
      <c r="E235" s="115"/>
      <c r="F235" s="116"/>
      <c r="G235" s="116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16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2684</v>
      </c>
      <c r="D237" s="114">
        <v>2513</v>
      </c>
      <c r="E237" s="115"/>
      <c r="F237" s="116">
        <v>171</v>
      </c>
      <c r="G237" s="116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1035</v>
      </c>
      <c r="D238" s="114">
        <v>999</v>
      </c>
      <c r="E238" s="115"/>
      <c r="F238" s="116">
        <v>36</v>
      </c>
      <c r="G238" s="116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2</v>
      </c>
      <c r="D239" s="114"/>
      <c r="E239" s="115"/>
      <c r="F239" s="116">
        <v>2</v>
      </c>
      <c r="G239" s="116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1</v>
      </c>
      <c r="D240" s="114"/>
      <c r="E240" s="115"/>
      <c r="F240" s="116">
        <v>1</v>
      </c>
      <c r="G240" s="116"/>
      <c r="H240" s="116"/>
      <c r="I240" s="65"/>
      <c r="J240" s="12"/>
      <c r="K240" s="12"/>
      <c r="N240" s="10"/>
      <c r="O240" s="13"/>
      <c r="Q240" s="12"/>
    </row>
    <row r="241" spans="1:17" ht="23.25" x14ac:dyDescent="0.2">
      <c r="A241" s="32" t="s">
        <v>441</v>
      </c>
      <c r="B241" s="38" t="s">
        <v>442</v>
      </c>
      <c r="C241" s="113">
        <f t="shared" si="3"/>
        <v>834</v>
      </c>
      <c r="D241" s="114">
        <v>432</v>
      </c>
      <c r="E241" s="115"/>
      <c r="F241" s="116">
        <v>402</v>
      </c>
      <c r="G241" s="116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16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16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16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16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16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11</v>
      </c>
      <c r="D247" s="114">
        <v>8</v>
      </c>
      <c r="E247" s="115"/>
      <c r="F247" s="116">
        <v>3</v>
      </c>
      <c r="G247" s="116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16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0</v>
      </c>
      <c r="D249" s="114"/>
      <c r="E249" s="115"/>
      <c r="F249" s="116"/>
      <c r="G249" s="116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31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48</v>
      </c>
      <c r="D252" s="141">
        <f>+SUM(D253:D290)</f>
        <v>13</v>
      </c>
      <c r="E252" s="110">
        <f>+SUM(E253:E290)</f>
        <v>18</v>
      </c>
      <c r="F252" s="142">
        <f>+SUM(F253:F290)</f>
        <v>17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10</v>
      </c>
      <c r="D255" s="114"/>
      <c r="E255" s="115">
        <v>10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8</v>
      </c>
      <c r="D265" s="114"/>
      <c r="E265" s="115">
        <v>8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1</v>
      </c>
      <c r="D271" s="114">
        <v>1</v>
      </c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29</v>
      </c>
      <c r="D272" s="114">
        <v>12</v>
      </c>
      <c r="E272" s="115"/>
      <c r="F272" s="116">
        <v>17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0</v>
      </c>
      <c r="D289" s="114"/>
      <c r="E289" s="115"/>
      <c r="F289" s="119"/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97</v>
      </c>
      <c r="D292" s="136">
        <f>+SUM(D293:D313)</f>
        <v>13</v>
      </c>
      <c r="E292" s="136">
        <f>+SUM(E293:E313)</f>
        <v>14</v>
      </c>
      <c r="F292" s="136">
        <f>+SUM(F293:F313)</f>
        <v>70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5</v>
      </c>
      <c r="D295" s="114"/>
      <c r="E295" s="115">
        <v>5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8</v>
      </c>
      <c r="D297" s="114"/>
      <c r="E297" s="115">
        <v>8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1</v>
      </c>
      <c r="D309" s="114"/>
      <c r="E309" s="115">
        <v>1</v>
      </c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13</v>
      </c>
      <c r="D310" s="114">
        <v>13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2</v>
      </c>
      <c r="D312" s="114"/>
      <c r="E312" s="115"/>
      <c r="F312" s="116">
        <v>2</v>
      </c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68</v>
      </c>
      <c r="D313" s="137"/>
      <c r="E313" s="130"/>
      <c r="F313" s="131">
        <v>68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70</v>
      </c>
      <c r="D315" s="141">
        <f>+SUM(D316:D331)</f>
        <v>0</v>
      </c>
      <c r="E315" s="110">
        <f>+SUM(E316:E331)</f>
        <v>65</v>
      </c>
      <c r="F315" s="142">
        <f>+SUM(F316:F331)</f>
        <v>5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10</v>
      </c>
      <c r="D316" s="114"/>
      <c r="E316" s="115">
        <v>5</v>
      </c>
      <c r="F316" s="116">
        <v>5</v>
      </c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27</v>
      </c>
      <c r="D322" s="114"/>
      <c r="E322" s="115">
        <v>27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1</v>
      </c>
      <c r="D323" s="114"/>
      <c r="E323" s="115">
        <v>1</v>
      </c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20</v>
      </c>
      <c r="D324" s="114"/>
      <c r="E324" s="115">
        <v>20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12</v>
      </c>
      <c r="D325" s="114"/>
      <c r="E325" s="115">
        <v>12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1252</v>
      </c>
      <c r="D341" s="109">
        <f>+SUM(D342:D457)</f>
        <v>0</v>
      </c>
      <c r="E341" s="141">
        <f>+SUM(E342:E457)</f>
        <v>1252</v>
      </c>
      <c r="F341" s="147">
        <f>+SUM(F342:F457)</f>
        <v>0</v>
      </c>
      <c r="G341" s="108">
        <f>+SUM(G342:G457)</f>
        <v>0</v>
      </c>
      <c r="H341" s="108">
        <f>+SUM(H342:H457)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565</v>
      </c>
      <c r="D342" s="114"/>
      <c r="E342" s="115">
        <v>565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618</v>
      </c>
      <c r="D343" s="114"/>
      <c r="E343" s="115">
        <v>618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74" t="s">
        <v>620</v>
      </c>
      <c r="C344" s="113">
        <f t="shared" si="5"/>
        <v>37</v>
      </c>
      <c r="D344" s="114"/>
      <c r="E344" s="115">
        <v>37</v>
      </c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4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6</v>
      </c>
      <c r="D398" s="114"/>
      <c r="E398" s="115">
        <v>6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0</v>
      </c>
      <c r="D399" s="117"/>
      <c r="E399" s="118"/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52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21</v>
      </c>
      <c r="D404" s="114"/>
      <c r="E404" s="115">
        <v>21</v>
      </c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0</v>
      </c>
      <c r="D409" s="114"/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0</v>
      </c>
      <c r="D411" s="114"/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4</v>
      </c>
      <c r="D412" s="117"/>
      <c r="E412" s="118">
        <v>4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1</v>
      </c>
      <c r="D414" s="117"/>
      <c r="E414" s="118">
        <v>1</v>
      </c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23.25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701</v>
      </c>
      <c r="B432" s="56" t="s">
        <v>702</v>
      </c>
      <c r="C432" s="126">
        <f t="shared" si="6"/>
        <v>0</v>
      </c>
      <c r="D432" s="117"/>
      <c r="E432" s="118"/>
      <c r="F432" s="119"/>
      <c r="G432" s="119"/>
      <c r="H432" s="119"/>
      <c r="I432" s="65"/>
      <c r="J432" s="12"/>
      <c r="K432" s="12"/>
      <c r="N432" s="10"/>
      <c r="O432" s="13"/>
      <c r="Q432" s="12"/>
    </row>
    <row r="433" spans="1:17" x14ac:dyDescent="0.2">
      <c r="A433" s="32" t="s">
        <v>849</v>
      </c>
      <c r="B433" s="148" t="s">
        <v>850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851</v>
      </c>
      <c r="B434" s="148" t="s">
        <v>852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853</v>
      </c>
      <c r="B435" s="148" t="s">
        <v>854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855</v>
      </c>
      <c r="B436" s="148" t="s">
        <v>856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2" t="s">
        <v>857</v>
      </c>
      <c r="B437" s="148" t="s">
        <v>858</v>
      </c>
      <c r="C437" s="113">
        <f t="shared" si="6"/>
        <v>0</v>
      </c>
      <c r="D437" s="114"/>
      <c r="E437" s="115"/>
      <c r="F437" s="116"/>
      <c r="G437" s="116"/>
      <c r="H437" s="116"/>
      <c r="I437" s="65"/>
      <c r="J437" s="12"/>
      <c r="K437" s="12"/>
      <c r="N437" s="10"/>
      <c r="O437" s="13"/>
      <c r="Q437" s="12"/>
    </row>
    <row r="438" spans="1:17" x14ac:dyDescent="0.2">
      <c r="A438" s="32" t="s">
        <v>859</v>
      </c>
      <c r="B438" s="148" t="s">
        <v>860</v>
      </c>
      <c r="C438" s="113">
        <f t="shared" si="6"/>
        <v>0</v>
      </c>
      <c r="D438" s="114"/>
      <c r="E438" s="115"/>
      <c r="F438" s="116"/>
      <c r="G438" s="116"/>
      <c r="H438" s="116"/>
      <c r="I438" s="65"/>
      <c r="J438" s="12"/>
      <c r="K438" s="12"/>
      <c r="N438" s="10"/>
      <c r="O438" s="13"/>
      <c r="Q438" s="12"/>
    </row>
    <row r="439" spans="1:17" x14ac:dyDescent="0.2">
      <c r="A439" s="32" t="s">
        <v>861</v>
      </c>
      <c r="B439" s="148" t="s">
        <v>862</v>
      </c>
      <c r="C439" s="113">
        <f t="shared" si="6"/>
        <v>0</v>
      </c>
      <c r="D439" s="114"/>
      <c r="E439" s="115"/>
      <c r="F439" s="116"/>
      <c r="G439" s="116"/>
      <c r="H439" s="116"/>
      <c r="I439" s="65"/>
      <c r="J439" s="12"/>
      <c r="K439" s="12"/>
      <c r="N439" s="10"/>
      <c r="O439" s="13"/>
      <c r="Q439" s="12"/>
    </row>
    <row r="440" spans="1:17" x14ac:dyDescent="0.2">
      <c r="A440" s="37" t="s">
        <v>703</v>
      </c>
      <c r="B440" s="56" t="s">
        <v>704</v>
      </c>
      <c r="C440" s="126">
        <f t="shared" si="6"/>
        <v>0</v>
      </c>
      <c r="D440" s="117"/>
      <c r="E440" s="118"/>
      <c r="F440" s="119"/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705</v>
      </c>
      <c r="B441" s="56" t="s">
        <v>706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70" t="s">
        <v>707</v>
      </c>
      <c r="B442" s="69" t="s">
        <v>708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709</v>
      </c>
      <c r="B443" s="148" t="s">
        <v>710</v>
      </c>
      <c r="C443" s="113">
        <f t="shared" si="6"/>
        <v>0</v>
      </c>
      <c r="D443" s="114"/>
      <c r="E443" s="115"/>
      <c r="F443" s="116"/>
      <c r="G443" s="116"/>
      <c r="H443" s="116"/>
      <c r="I443" s="65"/>
      <c r="J443" s="12"/>
      <c r="K443" s="12"/>
      <c r="N443" s="10"/>
      <c r="O443" s="13"/>
      <c r="Q443" s="12"/>
    </row>
    <row r="444" spans="1:17" x14ac:dyDescent="0.2">
      <c r="A444" s="32" t="s">
        <v>863</v>
      </c>
      <c r="B444" s="148" t="s">
        <v>864</v>
      </c>
      <c r="C444" s="113">
        <f t="shared" si="6"/>
        <v>0</v>
      </c>
      <c r="D444" s="114"/>
      <c r="E444" s="115"/>
      <c r="F444" s="116"/>
      <c r="G444" s="116"/>
      <c r="H444" s="116"/>
      <c r="I444" s="65"/>
      <c r="J444" s="12"/>
      <c r="K444" s="12"/>
      <c r="N444" s="10"/>
      <c r="O444" s="13"/>
      <c r="Q444" s="12"/>
    </row>
    <row r="445" spans="1:17" x14ac:dyDescent="0.2">
      <c r="A445" s="32" t="s">
        <v>865</v>
      </c>
      <c r="B445" s="148" t="s">
        <v>866</v>
      </c>
      <c r="C445" s="113">
        <f t="shared" si="6"/>
        <v>0</v>
      </c>
      <c r="D445" s="114"/>
      <c r="E445" s="115"/>
      <c r="F445" s="116"/>
      <c r="G445" s="116"/>
      <c r="H445" s="116"/>
      <c r="I445" s="65"/>
      <c r="J445" s="12"/>
      <c r="K445" s="12"/>
      <c r="N445" s="10"/>
      <c r="O445" s="13"/>
      <c r="Q445" s="12"/>
    </row>
    <row r="446" spans="1:17" x14ac:dyDescent="0.2">
      <c r="A446" s="32" t="s">
        <v>867</v>
      </c>
      <c r="B446" s="148" t="s">
        <v>868</v>
      </c>
      <c r="C446" s="113">
        <f t="shared" si="6"/>
        <v>0</v>
      </c>
      <c r="D446" s="114"/>
      <c r="E446" s="115"/>
      <c r="F446" s="116"/>
      <c r="G446" s="116"/>
      <c r="H446" s="116"/>
      <c r="I446" s="65"/>
      <c r="J446" s="12"/>
      <c r="K446" s="12"/>
      <c r="N446" s="10"/>
      <c r="O446" s="13"/>
      <c r="Q446" s="12"/>
    </row>
    <row r="447" spans="1:17" x14ac:dyDescent="0.2">
      <c r="A447" s="32" t="s">
        <v>869</v>
      </c>
      <c r="B447" s="148" t="s">
        <v>870</v>
      </c>
      <c r="C447" s="113">
        <f t="shared" si="6"/>
        <v>0</v>
      </c>
      <c r="D447" s="114"/>
      <c r="E447" s="115"/>
      <c r="F447" s="116"/>
      <c r="G447" s="116"/>
      <c r="H447" s="116"/>
      <c r="I447" s="65"/>
      <c r="J447" s="12"/>
      <c r="K447" s="12"/>
      <c r="N447" s="10"/>
      <c r="O447" s="13"/>
      <c r="Q447" s="12"/>
    </row>
    <row r="448" spans="1:17" x14ac:dyDescent="0.2">
      <c r="A448" s="32" t="s">
        <v>871</v>
      </c>
      <c r="B448" s="148" t="s">
        <v>872</v>
      </c>
      <c r="C448" s="113">
        <f t="shared" si="6"/>
        <v>0</v>
      </c>
      <c r="D448" s="114"/>
      <c r="E448" s="115"/>
      <c r="F448" s="116"/>
      <c r="G448" s="116"/>
      <c r="H448" s="116"/>
      <c r="I448" s="65"/>
      <c r="J448" s="12"/>
      <c r="K448" s="12"/>
      <c r="N448" s="10"/>
      <c r="O448" s="13"/>
      <c r="Q448" s="12"/>
    </row>
    <row r="449" spans="1:17" x14ac:dyDescent="0.2">
      <c r="A449" s="32" t="s">
        <v>873</v>
      </c>
      <c r="B449" s="148" t="s">
        <v>874</v>
      </c>
      <c r="C449" s="113">
        <f t="shared" si="6"/>
        <v>0</v>
      </c>
      <c r="D449" s="114"/>
      <c r="E449" s="115"/>
      <c r="F449" s="116"/>
      <c r="G449" s="116"/>
      <c r="H449" s="116"/>
      <c r="I449" s="65"/>
      <c r="J449" s="12"/>
      <c r="K449" s="12"/>
      <c r="N449" s="10"/>
      <c r="O449" s="13"/>
      <c r="Q449" s="12"/>
    </row>
    <row r="450" spans="1:17" x14ac:dyDescent="0.2">
      <c r="A450" s="32" t="s">
        <v>875</v>
      </c>
      <c r="B450" s="148" t="s">
        <v>876</v>
      </c>
      <c r="C450" s="113">
        <f t="shared" si="6"/>
        <v>0</v>
      </c>
      <c r="D450" s="114"/>
      <c r="E450" s="115"/>
      <c r="F450" s="116"/>
      <c r="G450" s="116"/>
      <c r="H450" s="116"/>
      <c r="I450" s="65"/>
      <c r="J450" s="12"/>
      <c r="K450" s="12"/>
      <c r="N450" s="10"/>
      <c r="O450" s="13"/>
      <c r="Q450" s="12"/>
    </row>
    <row r="451" spans="1:17" x14ac:dyDescent="0.2">
      <c r="A451" s="32" t="s">
        <v>877</v>
      </c>
      <c r="B451" s="148" t="s">
        <v>878</v>
      </c>
      <c r="C451" s="113">
        <f t="shared" si="6"/>
        <v>0</v>
      </c>
      <c r="D451" s="114"/>
      <c r="E451" s="115"/>
      <c r="F451" s="116"/>
      <c r="G451" s="116"/>
      <c r="H451" s="116"/>
      <c r="I451" s="65"/>
      <c r="J451" s="12"/>
      <c r="K451" s="12"/>
      <c r="N451" s="10"/>
      <c r="O451" s="13"/>
      <c r="Q451" s="12"/>
    </row>
    <row r="452" spans="1:17" x14ac:dyDescent="0.2">
      <c r="A452" s="32" t="s">
        <v>879</v>
      </c>
      <c r="B452" s="148" t="s">
        <v>880</v>
      </c>
      <c r="C452" s="113">
        <f t="shared" si="6"/>
        <v>0</v>
      </c>
      <c r="D452" s="114"/>
      <c r="E452" s="115"/>
      <c r="F452" s="116"/>
      <c r="G452" s="116"/>
      <c r="H452" s="116"/>
      <c r="I452" s="65"/>
      <c r="J452" s="12"/>
      <c r="K452" s="12"/>
      <c r="N452" s="10"/>
      <c r="O452" s="13"/>
      <c r="Q452" s="12"/>
    </row>
    <row r="453" spans="1:17" x14ac:dyDescent="0.2">
      <c r="A453" s="32" t="s">
        <v>881</v>
      </c>
      <c r="B453" s="148" t="s">
        <v>882</v>
      </c>
      <c r="C453" s="113">
        <f>+SUM(D453:F453)</f>
        <v>0</v>
      </c>
      <c r="D453" s="114"/>
      <c r="E453" s="115"/>
      <c r="F453" s="116"/>
      <c r="G453" s="116"/>
      <c r="H453" s="116"/>
      <c r="I453" s="65"/>
      <c r="J453" s="12"/>
      <c r="K453" s="12"/>
      <c r="N453" s="10"/>
      <c r="O453" s="13"/>
      <c r="Q453" s="12"/>
    </row>
    <row r="454" spans="1:17" x14ac:dyDescent="0.2">
      <c r="A454" s="32" t="s">
        <v>883</v>
      </c>
      <c r="B454" s="148" t="s">
        <v>884</v>
      </c>
      <c r="C454" s="113">
        <f>+SUM(D454:F454)</f>
        <v>0</v>
      </c>
      <c r="D454" s="114"/>
      <c r="E454" s="115"/>
      <c r="F454" s="116"/>
      <c r="G454" s="116"/>
      <c r="H454" s="116"/>
      <c r="I454" s="65"/>
      <c r="J454" s="12"/>
      <c r="K454" s="12"/>
      <c r="N454" s="10"/>
      <c r="O454" s="13"/>
      <c r="Q454" s="12"/>
    </row>
    <row r="455" spans="1:17" x14ac:dyDescent="0.2">
      <c r="A455" s="32" t="s">
        <v>885</v>
      </c>
      <c r="B455" s="148" t="s">
        <v>886</v>
      </c>
      <c r="C455" s="113">
        <f>+SUM(D455:F455)</f>
        <v>0</v>
      </c>
      <c r="D455" s="114"/>
      <c r="E455" s="115"/>
      <c r="F455" s="116"/>
      <c r="G455" s="116"/>
      <c r="H455" s="116"/>
      <c r="I455" s="65"/>
      <c r="J455" s="12"/>
      <c r="K455" s="12"/>
      <c r="N455" s="10"/>
      <c r="O455" s="13"/>
      <c r="Q455" s="12"/>
    </row>
    <row r="456" spans="1:17" x14ac:dyDescent="0.2">
      <c r="A456" s="37" t="s">
        <v>887</v>
      </c>
      <c r="B456" s="149" t="s">
        <v>888</v>
      </c>
      <c r="C456" s="126">
        <f>+SUM(D456:F456)</f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ht="14.25" customHeight="1" x14ac:dyDescent="0.2">
      <c r="A457" s="33" t="s">
        <v>889</v>
      </c>
      <c r="B457" s="150" t="s">
        <v>890</v>
      </c>
      <c r="C457" s="128">
        <f>+SUM(D457:F457)</f>
        <v>0</v>
      </c>
      <c r="D457" s="137"/>
      <c r="E457" s="130"/>
      <c r="F457" s="131"/>
      <c r="G457" s="131"/>
      <c r="H457" s="131"/>
      <c r="I457" s="65"/>
      <c r="J457" s="12"/>
      <c r="K457" s="12"/>
      <c r="N457" s="10"/>
      <c r="O457" s="13"/>
      <c r="Q457" s="12"/>
    </row>
    <row r="458" spans="1:17" x14ac:dyDescent="0.2">
      <c r="A458" s="80"/>
      <c r="B458" s="81"/>
      <c r="C458" s="16"/>
      <c r="D458" s="16"/>
      <c r="E458" s="16"/>
      <c r="F458" s="16"/>
      <c r="G458" s="16"/>
      <c r="H458" s="16"/>
      <c r="I458" s="14"/>
      <c r="J458" s="10"/>
      <c r="K458" s="10"/>
      <c r="L458" s="10"/>
      <c r="M458" s="10"/>
      <c r="N458" s="10"/>
      <c r="O458" s="13"/>
      <c r="Q458" s="12"/>
    </row>
    <row r="459" spans="1:17" x14ac:dyDescent="0.2">
      <c r="A459" s="173" t="s">
        <v>711</v>
      </c>
      <c r="B459" s="174"/>
      <c r="C459" s="24" t="s">
        <v>712</v>
      </c>
      <c r="D459" s="25"/>
      <c r="E459" s="26"/>
      <c r="F459" s="10"/>
      <c r="G459" s="16"/>
      <c r="H459" s="16"/>
      <c r="I459" s="14"/>
      <c r="J459" s="10"/>
      <c r="K459" s="10"/>
      <c r="L459" s="10"/>
      <c r="M459" s="10"/>
      <c r="N459" s="10"/>
      <c r="O459" s="13"/>
      <c r="Q459" s="12"/>
    </row>
    <row r="460" spans="1:17" x14ac:dyDescent="0.2">
      <c r="A460" s="175"/>
      <c r="B460" s="176"/>
      <c r="C460" s="179" t="s">
        <v>3</v>
      </c>
      <c r="D460" s="25" t="s">
        <v>713</v>
      </c>
      <c r="E460" s="26"/>
      <c r="F460" s="10"/>
      <c r="G460" s="16"/>
      <c r="H460" s="16"/>
      <c r="I460" s="14"/>
      <c r="J460" s="10"/>
      <c r="K460" s="10"/>
      <c r="L460" s="10"/>
      <c r="M460" s="10"/>
      <c r="N460" s="10"/>
      <c r="O460" s="13"/>
      <c r="Q460" s="12"/>
    </row>
    <row r="461" spans="1:17" ht="33.75" customHeight="1" x14ac:dyDescent="0.2">
      <c r="A461" s="177"/>
      <c r="B461" s="178"/>
      <c r="C461" s="180"/>
      <c r="D461" s="27" t="s">
        <v>714</v>
      </c>
      <c r="E461" s="28" t="s">
        <v>715</v>
      </c>
      <c r="F461" s="10"/>
      <c r="G461" s="16"/>
      <c r="H461" s="16"/>
      <c r="I461" s="14"/>
      <c r="J461" s="10"/>
      <c r="K461" s="10"/>
      <c r="L461" s="10"/>
      <c r="M461" s="10"/>
      <c r="N461" s="10"/>
      <c r="O461" s="13"/>
      <c r="Q461" s="12"/>
    </row>
    <row r="462" spans="1:17" x14ac:dyDescent="0.2">
      <c r="A462" s="57" t="s">
        <v>716</v>
      </c>
      <c r="B462" s="58" t="s">
        <v>717</v>
      </c>
      <c r="C462" s="22">
        <f>+SUM(D462:E462)</f>
        <v>0</v>
      </c>
      <c r="D462" s="29"/>
      <c r="E462" s="30"/>
      <c r="F462" s="10"/>
      <c r="G462" s="16"/>
      <c r="H462" s="16"/>
      <c r="I462" s="14"/>
      <c r="J462" s="10"/>
      <c r="K462" s="10"/>
      <c r="L462" s="10"/>
      <c r="M462" s="10"/>
      <c r="N462" s="10"/>
      <c r="O462" s="13"/>
      <c r="Q462" s="12"/>
    </row>
    <row r="463" spans="1:17" x14ac:dyDescent="0.2">
      <c r="A463" s="57" t="s">
        <v>718</v>
      </c>
      <c r="B463" s="58" t="s">
        <v>719</v>
      </c>
      <c r="C463" s="98">
        <f>+SUM(D463:E463)</f>
        <v>0</v>
      </c>
      <c r="D463" s="29"/>
      <c r="E463" s="30"/>
      <c r="F463" s="10"/>
      <c r="G463" s="16"/>
      <c r="H463" s="16"/>
      <c r="I463" s="14"/>
      <c r="J463" s="10"/>
      <c r="K463" s="10"/>
      <c r="L463" s="10"/>
      <c r="M463" s="10"/>
      <c r="N463" s="10"/>
      <c r="O463" s="13"/>
      <c r="Q463" s="12"/>
    </row>
    <row r="464" spans="1:17" ht="18" customHeight="1" x14ac:dyDescent="0.2">
      <c r="A464" s="34"/>
      <c r="B464" s="35"/>
      <c r="C464" s="5"/>
    </row>
    <row r="465" spans="1:17" ht="24" customHeight="1" x14ac:dyDescent="0.2">
      <c r="A465" s="181" t="s">
        <v>720</v>
      </c>
      <c r="B465" s="182"/>
      <c r="C465" s="179" t="s">
        <v>3</v>
      </c>
      <c r="D465" s="170" t="s">
        <v>721</v>
      </c>
      <c r="E465" s="170" t="s">
        <v>722</v>
      </c>
      <c r="F465" s="16"/>
      <c r="G465" s="13"/>
      <c r="H465" s="13"/>
      <c r="I465" s="17"/>
      <c r="J465" s="12"/>
      <c r="K465" s="12"/>
      <c r="O465" s="13"/>
      <c r="Q465" s="12"/>
    </row>
    <row r="466" spans="1:17" ht="19.5" customHeight="1" x14ac:dyDescent="0.2">
      <c r="A466" s="183"/>
      <c r="B466" s="184"/>
      <c r="C466" s="185"/>
      <c r="D466" s="170"/>
      <c r="E466" s="170"/>
      <c r="F466" s="16"/>
      <c r="G466" s="13"/>
      <c r="H466" s="13"/>
      <c r="I466" s="17"/>
      <c r="J466" s="12"/>
      <c r="K466" s="12"/>
      <c r="O466" s="13"/>
      <c r="Q466" s="12"/>
    </row>
    <row r="467" spans="1:17" ht="24.75" customHeight="1" x14ac:dyDescent="0.2">
      <c r="A467" s="171" t="s">
        <v>723</v>
      </c>
      <c r="B467" s="172"/>
      <c r="C467" s="77"/>
      <c r="D467" s="42"/>
      <c r="E467" s="43"/>
      <c r="F467" s="16"/>
      <c r="G467" s="13"/>
      <c r="H467" s="13"/>
      <c r="I467" s="17"/>
      <c r="J467" s="12"/>
      <c r="K467" s="12"/>
      <c r="O467" s="13"/>
      <c r="Q467" s="12"/>
    </row>
    <row r="468" spans="1:17" x14ac:dyDescent="0.2">
      <c r="A468" s="59" t="s">
        <v>724</v>
      </c>
      <c r="B468" s="151"/>
      <c r="C468" s="18">
        <f t="shared" ref="C468:C474" si="7">SUM(D468:E468)</f>
        <v>0</v>
      </c>
      <c r="D468" s="152"/>
      <c r="E468" s="44"/>
      <c r="F468" s="16"/>
      <c r="G468" s="13"/>
      <c r="H468" s="13"/>
      <c r="I468" s="17"/>
      <c r="J468" s="12"/>
      <c r="K468" s="12"/>
      <c r="O468" s="13"/>
      <c r="Q468" s="12"/>
    </row>
    <row r="469" spans="1:17" x14ac:dyDescent="0.2">
      <c r="A469" s="60" t="s">
        <v>725</v>
      </c>
      <c r="B469" s="153"/>
      <c r="C469" s="11">
        <f t="shared" si="7"/>
        <v>2</v>
      </c>
      <c r="D469" s="154">
        <v>2</v>
      </c>
      <c r="E469" s="15"/>
      <c r="F469" s="16"/>
      <c r="G469" s="13"/>
      <c r="H469" s="13"/>
      <c r="I469" s="17"/>
      <c r="J469" s="12"/>
      <c r="K469" s="12"/>
      <c r="O469" s="13"/>
      <c r="Q469" s="12"/>
    </row>
    <row r="470" spans="1:17" s="68" customFormat="1" x14ac:dyDescent="0.2">
      <c r="A470" s="60" t="s">
        <v>726</v>
      </c>
      <c r="B470" s="153"/>
      <c r="C470" s="11">
        <f t="shared" si="7"/>
        <v>0</v>
      </c>
      <c r="D470" s="155"/>
      <c r="E470" s="71"/>
      <c r="F470" s="67"/>
      <c r="G470" s="67"/>
    </row>
    <row r="471" spans="1:17" s="68" customFormat="1" x14ac:dyDescent="0.2">
      <c r="A471" s="60" t="s">
        <v>727</v>
      </c>
      <c r="B471" s="153"/>
      <c r="C471" s="11">
        <f t="shared" si="7"/>
        <v>0</v>
      </c>
      <c r="D471" s="155"/>
      <c r="E471" s="71"/>
      <c r="F471" s="67"/>
      <c r="G471" s="67"/>
    </row>
    <row r="472" spans="1:17" s="68" customFormat="1" x14ac:dyDescent="0.2">
      <c r="A472" s="60" t="s">
        <v>728</v>
      </c>
      <c r="B472" s="153"/>
      <c r="C472" s="11">
        <f t="shared" si="7"/>
        <v>0</v>
      </c>
      <c r="D472" s="155"/>
      <c r="E472" s="71"/>
      <c r="F472" s="67"/>
      <c r="G472" s="67"/>
    </row>
    <row r="473" spans="1:17" x14ac:dyDescent="0.2">
      <c r="A473" s="61" t="s">
        <v>729</v>
      </c>
      <c r="B473" s="156"/>
      <c r="C473" s="157">
        <f t="shared" si="7"/>
        <v>0</v>
      </c>
      <c r="D473" s="158"/>
      <c r="E473" s="72"/>
      <c r="H473" s="13"/>
      <c r="J473" s="17"/>
      <c r="K473" s="12"/>
      <c r="P473" s="13"/>
      <c r="Q473" s="12"/>
    </row>
    <row r="474" spans="1:17" ht="19.5" customHeight="1" x14ac:dyDescent="0.2">
      <c r="A474" s="84" t="s">
        <v>730</v>
      </c>
      <c r="B474" s="77"/>
      <c r="C474" s="159">
        <f t="shared" si="7"/>
        <v>2</v>
      </c>
      <c r="D474" s="160">
        <f>SUM(D468:D473)</f>
        <v>2</v>
      </c>
      <c r="E474" s="85">
        <f>SUM(E468:E473)</f>
        <v>0</v>
      </c>
      <c r="H474" s="13"/>
      <c r="J474" s="17"/>
      <c r="K474" s="12"/>
      <c r="P474" s="13"/>
      <c r="Q474" s="12"/>
    </row>
    <row r="475" spans="1:17" ht="24.75" customHeight="1" x14ac:dyDescent="0.2">
      <c r="A475" s="84" t="s">
        <v>731</v>
      </c>
      <c r="B475" s="86"/>
      <c r="C475" s="77"/>
      <c r="D475" s="77"/>
      <c r="E475" s="87"/>
      <c r="F475" s="16"/>
      <c r="G475" s="13"/>
      <c r="H475" s="13"/>
      <c r="I475" s="17"/>
      <c r="J475" s="12"/>
      <c r="K475" s="12"/>
      <c r="O475" s="13"/>
      <c r="Q475" s="12"/>
    </row>
    <row r="476" spans="1:17" x14ac:dyDescent="0.2">
      <c r="A476" s="62" t="s">
        <v>724</v>
      </c>
      <c r="B476" s="161"/>
      <c r="C476" s="18">
        <f t="shared" ref="C476:C482" si="8">SUM(D476:E476)</f>
        <v>0</v>
      </c>
      <c r="D476" s="152"/>
      <c r="E476" s="44"/>
      <c r="F476" s="16"/>
      <c r="G476" s="13"/>
      <c r="H476" s="13"/>
      <c r="I476" s="17"/>
      <c r="J476" s="12"/>
      <c r="K476" s="12"/>
      <c r="O476" s="13"/>
      <c r="Q476" s="12"/>
    </row>
    <row r="477" spans="1:17" x14ac:dyDescent="0.2">
      <c r="A477" s="63" t="s">
        <v>725</v>
      </c>
      <c r="B477" s="162"/>
      <c r="C477" s="11">
        <f t="shared" si="8"/>
        <v>0</v>
      </c>
      <c r="D477" s="154"/>
      <c r="E477" s="15"/>
      <c r="F477" s="16"/>
      <c r="G477" s="13"/>
      <c r="H477" s="13"/>
      <c r="I477" s="17"/>
      <c r="J477" s="12"/>
      <c r="K477" s="12"/>
      <c r="O477" s="13"/>
      <c r="Q477" s="12"/>
    </row>
    <row r="478" spans="1:17" s="68" customFormat="1" x14ac:dyDescent="0.2">
      <c r="A478" s="63" t="s">
        <v>726</v>
      </c>
      <c r="B478" s="162"/>
      <c r="C478" s="11">
        <f t="shared" si="8"/>
        <v>0</v>
      </c>
      <c r="D478" s="155"/>
      <c r="E478" s="71"/>
      <c r="F478" s="67"/>
      <c r="G478" s="67"/>
    </row>
    <row r="479" spans="1:17" s="68" customFormat="1" x14ac:dyDescent="0.2">
      <c r="A479" s="63" t="s">
        <v>727</v>
      </c>
      <c r="B479" s="162"/>
      <c r="C479" s="11">
        <f t="shared" si="8"/>
        <v>0</v>
      </c>
      <c r="D479" s="155"/>
      <c r="E479" s="71"/>
      <c r="F479" s="67"/>
      <c r="G479" s="67"/>
    </row>
    <row r="480" spans="1:17" s="68" customFormat="1" x14ac:dyDescent="0.2">
      <c r="A480" s="63" t="s">
        <v>728</v>
      </c>
      <c r="B480" s="162"/>
      <c r="C480" s="11">
        <f t="shared" si="8"/>
        <v>0</v>
      </c>
      <c r="D480" s="155"/>
      <c r="E480" s="71"/>
      <c r="F480" s="67"/>
      <c r="G480" s="67"/>
    </row>
    <row r="481" spans="1:17" x14ac:dyDescent="0.2">
      <c r="A481" s="64" t="s">
        <v>729</v>
      </c>
      <c r="B481" s="163"/>
      <c r="C481" s="157">
        <f t="shared" si="8"/>
        <v>0</v>
      </c>
      <c r="D481" s="158"/>
      <c r="E481" s="72"/>
      <c r="H481" s="13"/>
      <c r="J481" s="17"/>
      <c r="K481" s="12"/>
      <c r="P481" s="13"/>
      <c r="Q481" s="12"/>
    </row>
    <row r="482" spans="1:17" ht="19.5" customHeight="1" x14ac:dyDescent="0.2">
      <c r="A482" s="41" t="s">
        <v>732</v>
      </c>
      <c r="B482" s="42"/>
      <c r="C482" s="159">
        <f t="shared" si="8"/>
        <v>0</v>
      </c>
      <c r="D482" s="164">
        <f>SUM(D476:D481)</f>
        <v>0</v>
      </c>
      <c r="E482" s="73">
        <f>SUM(E476:E481)</f>
        <v>0</v>
      </c>
      <c r="H482" s="13"/>
      <c r="J482" s="17"/>
      <c r="K482" s="12"/>
      <c r="P482" s="13"/>
      <c r="Q482" s="12"/>
    </row>
  </sheetData>
  <mergeCells count="24">
    <mergeCell ref="A44:B44"/>
    <mergeCell ref="A80:B80"/>
    <mergeCell ref="A122:B122"/>
    <mergeCell ref="A164:B164"/>
    <mergeCell ref="A181:B181"/>
    <mergeCell ref="A6:F7"/>
    <mergeCell ref="C10:C12"/>
    <mergeCell ref="D10:F10"/>
    <mergeCell ref="G10:G12"/>
    <mergeCell ref="H10:H12"/>
    <mergeCell ref="D11:D12"/>
    <mergeCell ref="E11:E12"/>
    <mergeCell ref="F11:F12"/>
    <mergeCell ref="E465:E466"/>
    <mergeCell ref="A252:B252"/>
    <mergeCell ref="A292:B292"/>
    <mergeCell ref="A315:B315"/>
    <mergeCell ref="A332:B332"/>
    <mergeCell ref="A459:B461"/>
    <mergeCell ref="A467:B467"/>
    <mergeCell ref="C460:C461"/>
    <mergeCell ref="A465:B466"/>
    <mergeCell ref="C465:C466"/>
    <mergeCell ref="D465:D4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2"/>
  <sheetViews>
    <sheetView workbookViewId="0">
      <selection activeCell="B28" sqref="B28"/>
    </sheetView>
  </sheetViews>
  <sheetFormatPr baseColWidth="10" defaultRowHeight="12.75" x14ac:dyDescent="0.2"/>
  <cols>
    <col min="1" max="1" width="12.7109375" style="6" customWidth="1"/>
    <col min="2" max="2" width="88.5703125" style="1" customWidth="1"/>
    <col min="3" max="3" width="9.4257812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88.5703125" style="12" customWidth="1"/>
    <col min="259" max="259" width="9.4257812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88.5703125" style="12" customWidth="1"/>
    <col min="515" max="515" width="9.4257812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88.5703125" style="12" customWidth="1"/>
    <col min="771" max="771" width="9.4257812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88.5703125" style="12" customWidth="1"/>
    <col min="1027" max="1027" width="9.4257812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88.5703125" style="12" customWidth="1"/>
    <col min="1283" max="1283" width="9.4257812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88.5703125" style="12" customWidth="1"/>
    <col min="1539" max="1539" width="9.4257812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88.5703125" style="12" customWidth="1"/>
    <col min="1795" max="1795" width="9.4257812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88.5703125" style="12" customWidth="1"/>
    <col min="2051" max="2051" width="9.4257812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88.5703125" style="12" customWidth="1"/>
    <col min="2307" max="2307" width="9.4257812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88.5703125" style="12" customWidth="1"/>
    <col min="2563" max="2563" width="9.4257812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88.5703125" style="12" customWidth="1"/>
    <col min="2819" max="2819" width="9.4257812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88.5703125" style="12" customWidth="1"/>
    <col min="3075" max="3075" width="9.4257812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88.5703125" style="12" customWidth="1"/>
    <col min="3331" max="3331" width="9.4257812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88.5703125" style="12" customWidth="1"/>
    <col min="3587" max="3587" width="9.4257812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88.5703125" style="12" customWidth="1"/>
    <col min="3843" max="3843" width="9.4257812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88.5703125" style="12" customWidth="1"/>
    <col min="4099" max="4099" width="9.4257812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88.5703125" style="12" customWidth="1"/>
    <col min="4355" max="4355" width="9.4257812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88.5703125" style="12" customWidth="1"/>
    <col min="4611" max="4611" width="9.4257812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88.5703125" style="12" customWidth="1"/>
    <col min="4867" max="4867" width="9.4257812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88.5703125" style="12" customWidth="1"/>
    <col min="5123" max="5123" width="9.4257812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88.5703125" style="12" customWidth="1"/>
    <col min="5379" max="5379" width="9.4257812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88.5703125" style="12" customWidth="1"/>
    <col min="5635" max="5635" width="9.4257812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88.5703125" style="12" customWidth="1"/>
    <col min="5891" max="5891" width="9.4257812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88.5703125" style="12" customWidth="1"/>
    <col min="6147" max="6147" width="9.4257812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88.5703125" style="12" customWidth="1"/>
    <col min="6403" max="6403" width="9.4257812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88.5703125" style="12" customWidth="1"/>
    <col min="6659" max="6659" width="9.4257812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88.5703125" style="12" customWidth="1"/>
    <col min="6915" max="6915" width="9.4257812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88.5703125" style="12" customWidth="1"/>
    <col min="7171" max="7171" width="9.4257812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88.5703125" style="12" customWidth="1"/>
    <col min="7427" max="7427" width="9.4257812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88.5703125" style="12" customWidth="1"/>
    <col min="7683" max="7683" width="9.4257812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88.5703125" style="12" customWidth="1"/>
    <col min="7939" max="7939" width="9.4257812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88.5703125" style="12" customWidth="1"/>
    <col min="8195" max="8195" width="9.4257812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88.5703125" style="12" customWidth="1"/>
    <col min="8451" max="8451" width="9.4257812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88.5703125" style="12" customWidth="1"/>
    <col min="8707" max="8707" width="9.4257812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88.5703125" style="12" customWidth="1"/>
    <col min="8963" max="8963" width="9.4257812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88.5703125" style="12" customWidth="1"/>
    <col min="9219" max="9219" width="9.4257812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88.5703125" style="12" customWidth="1"/>
    <col min="9475" max="9475" width="9.4257812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88.5703125" style="12" customWidth="1"/>
    <col min="9731" max="9731" width="9.4257812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88.5703125" style="12" customWidth="1"/>
    <col min="9987" max="9987" width="9.4257812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88.5703125" style="12" customWidth="1"/>
    <col min="10243" max="10243" width="9.4257812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88.5703125" style="12" customWidth="1"/>
    <col min="10499" max="10499" width="9.4257812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88.5703125" style="12" customWidth="1"/>
    <col min="10755" max="10755" width="9.4257812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88.5703125" style="12" customWidth="1"/>
    <col min="11011" max="11011" width="9.4257812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88.5703125" style="12" customWidth="1"/>
    <col min="11267" max="11267" width="9.4257812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88.5703125" style="12" customWidth="1"/>
    <col min="11523" max="11523" width="9.4257812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88.5703125" style="12" customWidth="1"/>
    <col min="11779" max="11779" width="9.4257812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88.5703125" style="12" customWidth="1"/>
    <col min="12035" max="12035" width="9.4257812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88.5703125" style="12" customWidth="1"/>
    <col min="12291" max="12291" width="9.4257812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88.5703125" style="12" customWidth="1"/>
    <col min="12547" max="12547" width="9.4257812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88.5703125" style="12" customWidth="1"/>
    <col min="12803" max="12803" width="9.4257812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88.5703125" style="12" customWidth="1"/>
    <col min="13059" max="13059" width="9.4257812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88.5703125" style="12" customWidth="1"/>
    <col min="13315" max="13315" width="9.4257812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88.5703125" style="12" customWidth="1"/>
    <col min="13571" max="13571" width="9.4257812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88.5703125" style="12" customWidth="1"/>
    <col min="13827" max="13827" width="9.4257812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88.5703125" style="12" customWidth="1"/>
    <col min="14083" max="14083" width="9.4257812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88.5703125" style="12" customWidth="1"/>
    <col min="14339" max="14339" width="9.4257812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88.5703125" style="12" customWidth="1"/>
    <col min="14595" max="14595" width="9.4257812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88.5703125" style="12" customWidth="1"/>
    <col min="14851" max="14851" width="9.4257812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88.5703125" style="12" customWidth="1"/>
    <col min="15107" max="15107" width="9.4257812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88.5703125" style="12" customWidth="1"/>
    <col min="15363" max="15363" width="9.4257812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88.5703125" style="12" customWidth="1"/>
    <col min="15619" max="15619" width="9.4257812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88.5703125" style="12" customWidth="1"/>
    <col min="15875" max="15875" width="9.4257812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88.5703125" style="12" customWidth="1"/>
    <col min="16131" max="16131" width="9.4257812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",[3]NOMBRE!B2," - ","( ",[3]NOMBRE!C2,[3]NOMBRE!D2,[3]NOMBRE!E2,[3]NOMBRE!F2,[3]NOMBRE!G2," )")</f>
        <v>COMUNA: LINARES  - ( 07401 )</v>
      </c>
      <c r="I2" s="12"/>
    </row>
    <row r="3" spans="1:19" x14ac:dyDescent="0.2">
      <c r="A3" s="7" t="str">
        <f>CONCATENATE("ESTABLECIMIENTO/ESTRATEGIA: ",[3]NOMBRE!B3," - ","( ",[3]NOMBRE!C3,[3]NOMBRE!D3,[3]NOMBRE!E3,[3]NOMBRE!F3,[3]NOMBRE!G3,[3]NOMBRE!H3," )")</f>
        <v>ESTABLECIMIENTO/ESTRATEGIA: HOSPITAL DE LINARES  - ( 116108 )</v>
      </c>
      <c r="I3" s="9"/>
    </row>
    <row r="4" spans="1:19" x14ac:dyDescent="0.2">
      <c r="A4" s="7" t="str">
        <f>CONCATENATE("MES: ",[3]NOMBRE!B6," - ","( ",[3]NOMBRE!C6,[3]NOMBRE!D6," )")</f>
        <v>MES: FEBRERO - ( 02 )</v>
      </c>
      <c r="I4" s="8"/>
    </row>
    <row r="5" spans="1:19" ht="12.75" customHeight="1" x14ac:dyDescent="0.2">
      <c r="A5" s="7" t="str">
        <f>CONCATENATE("AÑO: ",[3]NOMBRE!B7)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1497</v>
      </c>
      <c r="D13" s="109">
        <f>+SUM(D14:D43)</f>
        <v>967</v>
      </c>
      <c r="E13" s="110">
        <f>+SUM(E14:E43)</f>
        <v>530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342</v>
      </c>
      <c r="D14" s="114">
        <v>243</v>
      </c>
      <c r="E14" s="115">
        <v>99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>
        <v>0</v>
      </c>
      <c r="E15" s="115">
        <v>0</v>
      </c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>
        <v>0</v>
      </c>
      <c r="E16" s="115">
        <v>0</v>
      </c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48</v>
      </c>
      <c r="D17" s="114">
        <v>0</v>
      </c>
      <c r="E17" s="115">
        <v>48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ht="23.25" x14ac:dyDescent="0.2">
      <c r="A18" s="92" t="s">
        <v>734</v>
      </c>
      <c r="B18" s="93" t="s">
        <v>735</v>
      </c>
      <c r="C18" s="113">
        <f t="shared" si="0"/>
        <v>0</v>
      </c>
      <c r="D18" s="114">
        <v>0</v>
      </c>
      <c r="E18" s="115">
        <v>0</v>
      </c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11</v>
      </c>
      <c r="D19" s="114">
        <v>0</v>
      </c>
      <c r="E19" s="115">
        <v>11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>
        <v>0</v>
      </c>
      <c r="E20" s="115">
        <v>0</v>
      </c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89</v>
      </c>
      <c r="D21" s="114">
        <v>0</v>
      </c>
      <c r="E21" s="115">
        <v>89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>
        <v>0</v>
      </c>
      <c r="E22" s="115">
        <v>0</v>
      </c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4</v>
      </c>
      <c r="D23" s="114">
        <v>0</v>
      </c>
      <c r="E23" s="115">
        <v>4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179</v>
      </c>
      <c r="D24" s="114">
        <v>131</v>
      </c>
      <c r="E24" s="115">
        <v>48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27</v>
      </c>
      <c r="D25" s="117">
        <v>0</v>
      </c>
      <c r="E25" s="118">
        <v>27</v>
      </c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>
        <v>0</v>
      </c>
      <c r="E26" s="118">
        <v>0</v>
      </c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>
        <v>0</v>
      </c>
      <c r="E27" s="118">
        <v>0</v>
      </c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>
        <v>0</v>
      </c>
      <c r="E28" s="118">
        <v>0</v>
      </c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>
        <v>0</v>
      </c>
      <c r="E29" s="118">
        <v>0</v>
      </c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0</v>
      </c>
      <c r="D30" s="117">
        <v>0</v>
      </c>
      <c r="E30" s="118">
        <v>0</v>
      </c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>
        <v>0</v>
      </c>
      <c r="E31" s="118">
        <v>0</v>
      </c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200</v>
      </c>
      <c r="D32" s="117">
        <v>200</v>
      </c>
      <c r="E32" s="118">
        <v>0</v>
      </c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>
        <v>0</v>
      </c>
      <c r="E33" s="118">
        <v>0</v>
      </c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0</v>
      </c>
      <c r="D34" s="117">
        <v>0</v>
      </c>
      <c r="E34" s="118">
        <v>0</v>
      </c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6</v>
      </c>
      <c r="D35" s="117">
        <v>6</v>
      </c>
      <c r="E35" s="118">
        <v>0</v>
      </c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>
        <v>0</v>
      </c>
      <c r="E36" s="118">
        <v>0</v>
      </c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>
        <v>0</v>
      </c>
      <c r="E37" s="115">
        <v>0</v>
      </c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37</v>
      </c>
      <c r="D38" s="123">
        <v>16</v>
      </c>
      <c r="E38" s="124">
        <v>21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405</v>
      </c>
      <c r="D39" s="114">
        <v>223</v>
      </c>
      <c r="E39" s="115">
        <v>182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1</v>
      </c>
      <c r="D40" s="114">
        <v>0</v>
      </c>
      <c r="E40" s="115">
        <v>1</v>
      </c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>
        <v>0</v>
      </c>
      <c r="E41" s="115">
        <v>0</v>
      </c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148</v>
      </c>
      <c r="D42" s="114">
        <v>148</v>
      </c>
      <c r="E42" s="115">
        <v>0</v>
      </c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0</v>
      </c>
      <c r="D43" s="117">
        <v>0</v>
      </c>
      <c r="E43" s="118">
        <v>0</v>
      </c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0</v>
      </c>
      <c r="D44" s="112">
        <f>SUM(D45:D78)</f>
        <v>0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0</v>
      </c>
      <c r="D47" s="116"/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ht="23.25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907</v>
      </c>
      <c r="D80" s="134">
        <f>+SUM(D81:D120)</f>
        <v>2</v>
      </c>
      <c r="E80" s="134">
        <f>+SUM(E81:E120)</f>
        <v>849</v>
      </c>
      <c r="F80" s="135">
        <f>+SUM(F81:F120)</f>
        <v>56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23"/>
      <c r="E81" s="124"/>
      <c r="F81" s="125"/>
      <c r="G81" s="116"/>
      <c r="H81" s="125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19</v>
      </c>
      <c r="D82" s="114"/>
      <c r="E82" s="115">
        <v>19</v>
      </c>
      <c r="F82" s="116"/>
      <c r="G82" s="116"/>
      <c r="H82" s="116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5"/>
      <c r="F83" s="116"/>
      <c r="G83" s="116"/>
      <c r="H83" s="116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5"/>
      <c r="F84" s="116"/>
      <c r="G84" s="116"/>
      <c r="H84" s="116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122</v>
      </c>
      <c r="D85" s="114"/>
      <c r="E85" s="115">
        <v>122</v>
      </c>
      <c r="F85" s="116"/>
      <c r="G85" s="116"/>
      <c r="H85" s="116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5"/>
      <c r="F86" s="116"/>
      <c r="G86" s="116"/>
      <c r="H86" s="116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5"/>
      <c r="F87" s="116"/>
      <c r="G87" s="116"/>
      <c r="H87" s="116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5"/>
      <c r="F88" s="116"/>
      <c r="G88" s="116"/>
      <c r="H88" s="116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5"/>
      <c r="F89" s="116"/>
      <c r="G89" s="116"/>
      <c r="H89" s="116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27</v>
      </c>
      <c r="D90" s="114"/>
      <c r="E90" s="115">
        <v>27</v>
      </c>
      <c r="F90" s="116"/>
      <c r="G90" s="116"/>
      <c r="H90" s="116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5"/>
      <c r="F91" s="116"/>
      <c r="G91" s="116"/>
      <c r="H91" s="116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5"/>
      <c r="F92" s="116"/>
      <c r="G92" s="116"/>
      <c r="H92" s="116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5"/>
      <c r="F93" s="116"/>
      <c r="G93" s="116"/>
      <c r="H93" s="116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5"/>
      <c r="F94" s="116"/>
      <c r="G94" s="116"/>
      <c r="H94" s="116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396</v>
      </c>
      <c r="D95" s="114"/>
      <c r="E95" s="115">
        <v>396</v>
      </c>
      <c r="F95" s="116"/>
      <c r="G95" s="116"/>
      <c r="H95" s="116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26</v>
      </c>
      <c r="D96" s="114"/>
      <c r="E96" s="115">
        <v>24</v>
      </c>
      <c r="F96" s="116">
        <v>2</v>
      </c>
      <c r="G96" s="116"/>
      <c r="H96" s="116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5"/>
      <c r="F97" s="116"/>
      <c r="G97" s="116"/>
      <c r="H97" s="116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5"/>
      <c r="F98" s="116"/>
      <c r="G98" s="116"/>
      <c r="H98" s="116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5"/>
      <c r="F99" s="116"/>
      <c r="G99" s="116"/>
      <c r="H99" s="116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237</v>
      </c>
      <c r="D100" s="114">
        <v>2</v>
      </c>
      <c r="E100" s="115">
        <v>227</v>
      </c>
      <c r="F100" s="116">
        <v>8</v>
      </c>
      <c r="G100" s="116"/>
      <c r="H100" s="116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0</v>
      </c>
      <c r="D101" s="114"/>
      <c r="E101" s="115"/>
      <c r="F101" s="116"/>
      <c r="G101" s="116"/>
      <c r="H101" s="116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5"/>
      <c r="F102" s="116"/>
      <c r="G102" s="116"/>
      <c r="H102" s="116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5"/>
      <c r="F103" s="116"/>
      <c r="G103" s="116"/>
      <c r="H103" s="116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5"/>
      <c r="F104" s="116"/>
      <c r="G104" s="116"/>
      <c r="H104" s="116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5"/>
      <c r="F105" s="116"/>
      <c r="G105" s="116"/>
      <c r="H105" s="116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45</v>
      </c>
      <c r="D106" s="114"/>
      <c r="E106" s="115"/>
      <c r="F106" s="116">
        <v>45</v>
      </c>
      <c r="G106" s="116"/>
      <c r="H106" s="116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1</v>
      </c>
      <c r="D107" s="114"/>
      <c r="E107" s="115"/>
      <c r="F107" s="116">
        <v>1</v>
      </c>
      <c r="G107" s="116"/>
      <c r="H107" s="116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1</v>
      </c>
      <c r="D108" s="114"/>
      <c r="E108" s="115">
        <v>1</v>
      </c>
      <c r="F108" s="116"/>
      <c r="G108" s="116"/>
      <c r="H108" s="116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5"/>
      <c r="F109" s="116"/>
      <c r="G109" s="116"/>
      <c r="H109" s="116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5"/>
      <c r="F110" s="116"/>
      <c r="G110" s="116"/>
      <c r="H110" s="116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5"/>
      <c r="F111" s="116"/>
      <c r="G111" s="116"/>
      <c r="H111" s="116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5"/>
      <c r="F112" s="116"/>
      <c r="G112" s="116"/>
      <c r="H112" s="116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5"/>
      <c r="F113" s="116"/>
      <c r="G113" s="116"/>
      <c r="H113" s="116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5"/>
      <c r="F114" s="116"/>
      <c r="G114" s="116"/>
      <c r="H114" s="116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5"/>
      <c r="F115" s="116"/>
      <c r="G115" s="116"/>
      <c r="H115" s="116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5"/>
      <c r="F116" s="116"/>
      <c r="G116" s="116"/>
      <c r="H116" s="116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5"/>
      <c r="F117" s="116"/>
      <c r="G117" s="116"/>
      <c r="H117" s="116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5"/>
      <c r="F118" s="116"/>
      <c r="G118" s="116"/>
      <c r="H118" s="116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33</v>
      </c>
      <c r="D119" s="114"/>
      <c r="E119" s="115">
        <v>33</v>
      </c>
      <c r="F119" s="116"/>
      <c r="G119" s="116"/>
      <c r="H119" s="116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37"/>
      <c r="E120" s="130"/>
      <c r="F120" s="131"/>
      <c r="G120" s="129"/>
      <c r="H120" s="131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345</v>
      </c>
      <c r="D122" s="134">
        <f>+SUM(D123:D162)</f>
        <v>6</v>
      </c>
      <c r="E122" s="138">
        <f>+SUM(E123:E162)</f>
        <v>327</v>
      </c>
      <c r="F122" s="139">
        <f>+SUM(F123:F162)</f>
        <v>12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0</v>
      </c>
      <c r="D125" s="116"/>
      <c r="E125" s="115"/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0</v>
      </c>
      <c r="D126" s="116"/>
      <c r="E126" s="115"/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0</v>
      </c>
      <c r="D127" s="116"/>
      <c r="E127" s="115"/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2</v>
      </c>
      <c r="D129" s="116">
        <v>2</v>
      </c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6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260</v>
      </c>
      <c r="D131" s="116"/>
      <c r="E131" s="115">
        <v>260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0</v>
      </c>
      <c r="D132" s="116"/>
      <c r="E132" s="115"/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7</v>
      </c>
      <c r="D133" s="116"/>
      <c r="E133" s="115">
        <v>7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27</v>
      </c>
      <c r="D134" s="116"/>
      <c r="E134" s="115">
        <v>27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3</v>
      </c>
      <c r="D140" s="116"/>
      <c r="E140" s="115">
        <v>3</v>
      </c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6</v>
      </c>
      <c r="D142" s="116"/>
      <c r="E142" s="115"/>
      <c r="F142" s="116">
        <v>6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0</v>
      </c>
      <c r="D143" s="116"/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0</v>
      </c>
      <c r="D145" s="116"/>
      <c r="E145" s="115"/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264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266</v>
      </c>
      <c r="C147" s="113">
        <f t="shared" si="2"/>
        <v>0</v>
      </c>
      <c r="D147" s="116"/>
      <c r="E147" s="115"/>
      <c r="F147" s="116"/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264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266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0</v>
      </c>
      <c r="D153" s="116"/>
      <c r="E153" s="115"/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14</v>
      </c>
      <c r="D155" s="116">
        <v>4</v>
      </c>
      <c r="E155" s="115">
        <v>4</v>
      </c>
      <c r="F155" s="116">
        <v>6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4</v>
      </c>
      <c r="D156" s="116"/>
      <c r="E156" s="115">
        <v>4</v>
      </c>
      <c r="F156" s="116"/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15</v>
      </c>
      <c r="D159" s="116"/>
      <c r="E159" s="115">
        <v>15</v>
      </c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3</v>
      </c>
      <c r="D160" s="116"/>
      <c r="E160" s="115">
        <v>3</v>
      </c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2</v>
      </c>
      <c r="D161" s="116"/>
      <c r="E161" s="115">
        <v>2</v>
      </c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ht="23.25" x14ac:dyDescent="0.2">
      <c r="A162" s="47" t="s">
        <v>289</v>
      </c>
      <c r="B162" s="48" t="s">
        <v>290</v>
      </c>
      <c r="C162" s="128">
        <f t="shared" si="2"/>
        <v>2</v>
      </c>
      <c r="D162" s="129"/>
      <c r="E162" s="130">
        <v>2</v>
      </c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</v>
      </c>
      <c r="D164" s="134">
        <f>+SUM(D165:D179)</f>
        <v>1</v>
      </c>
      <c r="E164" s="138">
        <f>+SUM(E165:E179)</f>
        <v>0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1</v>
      </c>
      <c r="D169" s="114">
        <v>1</v>
      </c>
      <c r="E169" s="115"/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4226</v>
      </c>
      <c r="D181" s="141">
        <f>+SUM(D182:D250)</f>
        <v>3853</v>
      </c>
      <c r="E181" s="110">
        <f>+SUM(E182:E250)</f>
        <v>15</v>
      </c>
      <c r="F181" s="142">
        <f>+SUM(F182:F250)</f>
        <v>358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0</v>
      </c>
      <c r="D185" s="114"/>
      <c r="E185" s="115"/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136</v>
      </c>
      <c r="D186" s="114">
        <v>136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0</v>
      </c>
      <c r="D187" s="114"/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3</v>
      </c>
      <c r="D188" s="114">
        <v>3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0</v>
      </c>
      <c r="D190" s="114"/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1</v>
      </c>
      <c r="D199" s="114">
        <v>1</v>
      </c>
      <c r="E199" s="115"/>
      <c r="F199" s="116"/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2</v>
      </c>
      <c r="D200" s="114">
        <v>2</v>
      </c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16</v>
      </c>
      <c r="D201" s="114">
        <v>16</v>
      </c>
      <c r="E201" s="115"/>
      <c r="F201" s="116"/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15</v>
      </c>
      <c r="D209" s="114"/>
      <c r="E209" s="115">
        <v>15</v>
      </c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100</v>
      </c>
      <c r="D235" s="114">
        <v>100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2325</v>
      </c>
      <c r="D237" s="114">
        <v>2278</v>
      </c>
      <c r="E237" s="115"/>
      <c r="F237" s="116">
        <v>47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823</v>
      </c>
      <c r="D238" s="114">
        <v>823</v>
      </c>
      <c r="E238" s="115"/>
      <c r="F238" s="116"/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0</v>
      </c>
      <c r="D240" s="114"/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ht="23.25" x14ac:dyDescent="0.2">
      <c r="A241" s="32" t="s">
        <v>441</v>
      </c>
      <c r="B241" s="38" t="s">
        <v>442</v>
      </c>
      <c r="C241" s="113">
        <f t="shared" si="3"/>
        <v>789</v>
      </c>
      <c r="D241" s="114">
        <v>480</v>
      </c>
      <c r="E241" s="115"/>
      <c r="F241" s="116">
        <v>309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16</v>
      </c>
      <c r="D247" s="114">
        <v>14</v>
      </c>
      <c r="E247" s="115"/>
      <c r="F247" s="116">
        <v>2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0</v>
      </c>
      <c r="D249" s="114"/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57</v>
      </c>
      <c r="D252" s="141">
        <f>+SUM(D253:D290)</f>
        <v>21</v>
      </c>
      <c r="E252" s="110">
        <f>+SUM(E253:E290)</f>
        <v>17</v>
      </c>
      <c r="F252" s="142">
        <f>+SUM(F253:F290)</f>
        <v>19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9</v>
      </c>
      <c r="D255" s="114"/>
      <c r="E255" s="115">
        <v>9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13</v>
      </c>
      <c r="D265" s="114">
        <v>5</v>
      </c>
      <c r="E265" s="115">
        <v>8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0</v>
      </c>
      <c r="D271" s="114"/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32</v>
      </c>
      <c r="D272" s="114">
        <v>13</v>
      </c>
      <c r="E272" s="115"/>
      <c r="F272" s="116">
        <v>19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3</v>
      </c>
      <c r="D289" s="114">
        <v>3</v>
      </c>
      <c r="E289" s="115"/>
      <c r="F289" s="119"/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61</v>
      </c>
      <c r="D292" s="136">
        <f>+SUM(D293:D313)</f>
        <v>15</v>
      </c>
      <c r="E292" s="136">
        <f>+SUM(E293:E313)</f>
        <v>11</v>
      </c>
      <c r="F292" s="136">
        <f>+SUM(F293:F313)</f>
        <v>35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8</v>
      </c>
      <c r="D295" s="114">
        <v>1</v>
      </c>
      <c r="E295" s="115">
        <v>7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1</v>
      </c>
      <c r="D296" s="114">
        <v>1</v>
      </c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4</v>
      </c>
      <c r="D297" s="114"/>
      <c r="E297" s="115">
        <v>4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0</v>
      </c>
      <c r="D309" s="114"/>
      <c r="E309" s="115"/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11</v>
      </c>
      <c r="D310" s="114">
        <v>11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2</v>
      </c>
      <c r="D312" s="114">
        <v>2</v>
      </c>
      <c r="E312" s="115"/>
      <c r="F312" s="116"/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35</v>
      </c>
      <c r="D313" s="137"/>
      <c r="E313" s="130"/>
      <c r="F313" s="131">
        <v>35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72</v>
      </c>
      <c r="D315" s="141">
        <f>+SUM(D316:D331)</f>
        <v>0</v>
      </c>
      <c r="E315" s="110">
        <f>+SUM(E316:E331)</f>
        <v>72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10</v>
      </c>
      <c r="D316" s="114"/>
      <c r="E316" s="115">
        <v>10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27</v>
      </c>
      <c r="D322" s="114"/>
      <c r="E322" s="115">
        <v>27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3</v>
      </c>
      <c r="D323" s="114"/>
      <c r="E323" s="115">
        <v>3</v>
      </c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19</v>
      </c>
      <c r="D324" s="114"/>
      <c r="E324" s="115">
        <v>19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13</v>
      </c>
      <c r="D325" s="114"/>
      <c r="E325" s="115">
        <v>13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2186</v>
      </c>
      <c r="D341" s="109">
        <f>+SUM(D342:D457)</f>
        <v>368</v>
      </c>
      <c r="E341" s="141">
        <f>+SUM(E342:E457)</f>
        <v>1598</v>
      </c>
      <c r="F341" s="147">
        <f>+SUM(F342:F457)</f>
        <v>220</v>
      </c>
      <c r="G341" s="108">
        <f>+SUM(G342:G457)</f>
        <v>0</v>
      </c>
      <c r="H341" s="108">
        <f>+SUM(H342:H457)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1379</v>
      </c>
      <c r="D342" s="114">
        <v>368</v>
      </c>
      <c r="E342" s="115">
        <v>1011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87</v>
      </c>
      <c r="D343" s="114"/>
      <c r="E343" s="115">
        <v>87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74" t="s">
        <v>620</v>
      </c>
      <c r="C344" s="113">
        <f t="shared" si="5"/>
        <v>53</v>
      </c>
      <c r="D344" s="114"/>
      <c r="E344" s="115">
        <v>53</v>
      </c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4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223</v>
      </c>
      <c r="D398" s="114"/>
      <c r="E398" s="115">
        <v>223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223</v>
      </c>
      <c r="D399" s="117"/>
      <c r="E399" s="118">
        <v>223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52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0</v>
      </c>
      <c r="D409" s="114"/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0</v>
      </c>
      <c r="D411" s="114"/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1</v>
      </c>
      <c r="D412" s="117"/>
      <c r="E412" s="118">
        <v>1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23.25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701</v>
      </c>
      <c r="B432" s="56" t="s">
        <v>702</v>
      </c>
      <c r="C432" s="126">
        <f t="shared" si="6"/>
        <v>0</v>
      </c>
      <c r="D432" s="117"/>
      <c r="E432" s="118"/>
      <c r="F432" s="119"/>
      <c r="G432" s="119"/>
      <c r="H432" s="119"/>
      <c r="I432" s="65"/>
      <c r="J432" s="12"/>
      <c r="K432" s="12"/>
      <c r="N432" s="10"/>
      <c r="O432" s="13"/>
      <c r="Q432" s="12"/>
    </row>
    <row r="433" spans="1:17" x14ac:dyDescent="0.2">
      <c r="A433" s="32" t="s">
        <v>849</v>
      </c>
      <c r="B433" s="148" t="s">
        <v>850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851</v>
      </c>
      <c r="B434" s="148" t="s">
        <v>852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853</v>
      </c>
      <c r="B435" s="148" t="s">
        <v>854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855</v>
      </c>
      <c r="B436" s="148" t="s">
        <v>856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2" t="s">
        <v>857</v>
      </c>
      <c r="B437" s="148" t="s">
        <v>858</v>
      </c>
      <c r="C437" s="113">
        <f t="shared" si="6"/>
        <v>0</v>
      </c>
      <c r="D437" s="114"/>
      <c r="E437" s="115"/>
      <c r="F437" s="116"/>
      <c r="G437" s="116"/>
      <c r="H437" s="116"/>
      <c r="I437" s="65"/>
      <c r="J437" s="12"/>
      <c r="K437" s="12"/>
      <c r="N437" s="10"/>
      <c r="O437" s="13"/>
      <c r="Q437" s="12"/>
    </row>
    <row r="438" spans="1:17" x14ac:dyDescent="0.2">
      <c r="A438" s="32" t="s">
        <v>859</v>
      </c>
      <c r="B438" s="148" t="s">
        <v>860</v>
      </c>
      <c r="C438" s="113">
        <f t="shared" si="6"/>
        <v>0</v>
      </c>
      <c r="D438" s="114"/>
      <c r="E438" s="115"/>
      <c r="F438" s="116"/>
      <c r="G438" s="116"/>
      <c r="H438" s="116"/>
      <c r="I438" s="65"/>
      <c r="J438" s="12"/>
      <c r="K438" s="12"/>
      <c r="N438" s="10"/>
      <c r="O438" s="13"/>
      <c r="Q438" s="12"/>
    </row>
    <row r="439" spans="1:17" x14ac:dyDescent="0.2">
      <c r="A439" s="32" t="s">
        <v>861</v>
      </c>
      <c r="B439" s="148" t="s">
        <v>862</v>
      </c>
      <c r="C439" s="113">
        <f t="shared" si="6"/>
        <v>0</v>
      </c>
      <c r="D439" s="114"/>
      <c r="E439" s="115"/>
      <c r="F439" s="116"/>
      <c r="G439" s="116"/>
      <c r="H439" s="116"/>
      <c r="I439" s="65"/>
      <c r="J439" s="12"/>
      <c r="K439" s="12"/>
      <c r="N439" s="10"/>
      <c r="O439" s="13"/>
      <c r="Q439" s="12"/>
    </row>
    <row r="440" spans="1:17" x14ac:dyDescent="0.2">
      <c r="A440" s="37" t="s">
        <v>703</v>
      </c>
      <c r="B440" s="56" t="s">
        <v>704</v>
      </c>
      <c r="C440" s="126">
        <f t="shared" si="6"/>
        <v>0</v>
      </c>
      <c r="D440" s="117"/>
      <c r="E440" s="118"/>
      <c r="F440" s="119"/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705</v>
      </c>
      <c r="B441" s="56" t="s">
        <v>706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70" t="s">
        <v>707</v>
      </c>
      <c r="B442" s="69" t="s">
        <v>708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709</v>
      </c>
      <c r="B443" s="148" t="s">
        <v>710</v>
      </c>
      <c r="C443" s="113">
        <f t="shared" si="6"/>
        <v>220</v>
      </c>
      <c r="D443" s="114"/>
      <c r="E443" s="115"/>
      <c r="F443" s="116">
        <v>220</v>
      </c>
      <c r="G443" s="116"/>
      <c r="H443" s="116"/>
      <c r="I443" s="65"/>
      <c r="J443" s="12"/>
      <c r="K443" s="12"/>
      <c r="N443" s="10"/>
      <c r="O443" s="13"/>
      <c r="Q443" s="12"/>
    </row>
    <row r="444" spans="1:17" x14ac:dyDescent="0.2">
      <c r="A444" s="32" t="s">
        <v>863</v>
      </c>
      <c r="B444" s="148" t="s">
        <v>864</v>
      </c>
      <c r="C444" s="113">
        <f t="shared" si="6"/>
        <v>0</v>
      </c>
      <c r="D444" s="114"/>
      <c r="E444" s="115"/>
      <c r="F444" s="116"/>
      <c r="G444" s="116"/>
      <c r="H444" s="116"/>
      <c r="I444" s="65"/>
      <c r="J444" s="12"/>
      <c r="K444" s="12"/>
      <c r="N444" s="10"/>
      <c r="O444" s="13"/>
      <c r="Q444" s="12"/>
    </row>
    <row r="445" spans="1:17" x14ac:dyDescent="0.2">
      <c r="A445" s="32" t="s">
        <v>865</v>
      </c>
      <c r="B445" s="148" t="s">
        <v>866</v>
      </c>
      <c r="C445" s="113">
        <f t="shared" si="6"/>
        <v>0</v>
      </c>
      <c r="D445" s="114"/>
      <c r="E445" s="115"/>
      <c r="F445" s="116"/>
      <c r="G445" s="116"/>
      <c r="H445" s="116"/>
      <c r="I445" s="65"/>
      <c r="J445" s="12"/>
      <c r="K445" s="12"/>
      <c r="N445" s="10"/>
      <c r="O445" s="13"/>
      <c r="Q445" s="12"/>
    </row>
    <row r="446" spans="1:17" x14ac:dyDescent="0.2">
      <c r="A446" s="32" t="s">
        <v>867</v>
      </c>
      <c r="B446" s="148" t="s">
        <v>868</v>
      </c>
      <c r="C446" s="113">
        <f t="shared" si="6"/>
        <v>0</v>
      </c>
      <c r="D446" s="114"/>
      <c r="E446" s="115"/>
      <c r="F446" s="116"/>
      <c r="G446" s="116"/>
      <c r="H446" s="116"/>
      <c r="I446" s="65"/>
      <c r="J446" s="12"/>
      <c r="K446" s="12"/>
      <c r="N446" s="10"/>
      <c r="O446" s="13"/>
      <c r="Q446" s="12"/>
    </row>
    <row r="447" spans="1:17" x14ac:dyDescent="0.2">
      <c r="A447" s="32" t="s">
        <v>869</v>
      </c>
      <c r="B447" s="148" t="s">
        <v>870</v>
      </c>
      <c r="C447" s="113">
        <f t="shared" si="6"/>
        <v>0</v>
      </c>
      <c r="D447" s="114"/>
      <c r="E447" s="115"/>
      <c r="F447" s="116"/>
      <c r="G447" s="116"/>
      <c r="H447" s="116"/>
      <c r="I447" s="65"/>
      <c r="J447" s="12"/>
      <c r="K447" s="12"/>
      <c r="N447" s="10"/>
      <c r="O447" s="13"/>
      <c r="Q447" s="12"/>
    </row>
    <row r="448" spans="1:17" x14ac:dyDescent="0.2">
      <c r="A448" s="32" t="s">
        <v>871</v>
      </c>
      <c r="B448" s="148" t="s">
        <v>872</v>
      </c>
      <c r="C448" s="113">
        <f t="shared" si="6"/>
        <v>0</v>
      </c>
      <c r="D448" s="114"/>
      <c r="E448" s="115"/>
      <c r="F448" s="116"/>
      <c r="G448" s="116"/>
      <c r="H448" s="116"/>
      <c r="I448" s="65"/>
      <c r="J448" s="12"/>
      <c r="K448" s="12"/>
      <c r="N448" s="10"/>
      <c r="O448" s="13"/>
      <c r="Q448" s="12"/>
    </row>
    <row r="449" spans="1:17" x14ac:dyDescent="0.2">
      <c r="A449" s="32" t="s">
        <v>873</v>
      </c>
      <c r="B449" s="148" t="s">
        <v>874</v>
      </c>
      <c r="C449" s="113">
        <f t="shared" si="6"/>
        <v>0</v>
      </c>
      <c r="D449" s="114"/>
      <c r="E449" s="115"/>
      <c r="F449" s="116"/>
      <c r="G449" s="116"/>
      <c r="H449" s="116"/>
      <c r="I449" s="65"/>
      <c r="J449" s="12"/>
      <c r="K449" s="12"/>
      <c r="N449" s="10"/>
      <c r="O449" s="13"/>
      <c r="Q449" s="12"/>
    </row>
    <row r="450" spans="1:17" x14ac:dyDescent="0.2">
      <c r="A450" s="32" t="s">
        <v>875</v>
      </c>
      <c r="B450" s="148" t="s">
        <v>876</v>
      </c>
      <c r="C450" s="113">
        <f t="shared" si="6"/>
        <v>0</v>
      </c>
      <c r="D450" s="114"/>
      <c r="E450" s="115"/>
      <c r="F450" s="116"/>
      <c r="G450" s="116"/>
      <c r="H450" s="116"/>
      <c r="I450" s="65"/>
      <c r="J450" s="12"/>
      <c r="K450" s="12"/>
      <c r="N450" s="10"/>
      <c r="O450" s="13"/>
      <c r="Q450" s="12"/>
    </row>
    <row r="451" spans="1:17" x14ac:dyDescent="0.2">
      <c r="A451" s="32" t="s">
        <v>877</v>
      </c>
      <c r="B451" s="148" t="s">
        <v>878</v>
      </c>
      <c r="C451" s="113">
        <f t="shared" si="6"/>
        <v>0</v>
      </c>
      <c r="D451" s="114"/>
      <c r="E451" s="115"/>
      <c r="F451" s="116"/>
      <c r="G451" s="116"/>
      <c r="H451" s="116"/>
      <c r="I451" s="65"/>
      <c r="J451" s="12"/>
      <c r="K451" s="12"/>
      <c r="N451" s="10"/>
      <c r="O451" s="13"/>
      <c r="Q451" s="12"/>
    </row>
    <row r="452" spans="1:17" x14ac:dyDescent="0.2">
      <c r="A452" s="32" t="s">
        <v>879</v>
      </c>
      <c r="B452" s="148" t="s">
        <v>880</v>
      </c>
      <c r="C452" s="113">
        <f t="shared" si="6"/>
        <v>0</v>
      </c>
      <c r="D452" s="114"/>
      <c r="E452" s="115"/>
      <c r="F452" s="116"/>
      <c r="G452" s="116"/>
      <c r="H452" s="116"/>
      <c r="I452" s="65"/>
      <c r="J452" s="12"/>
      <c r="K452" s="12"/>
      <c r="N452" s="10"/>
      <c r="O452" s="13"/>
      <c r="Q452" s="12"/>
    </row>
    <row r="453" spans="1:17" x14ac:dyDescent="0.2">
      <c r="A453" s="32" t="s">
        <v>881</v>
      </c>
      <c r="B453" s="148" t="s">
        <v>882</v>
      </c>
      <c r="C453" s="113">
        <f>+SUM(D453:F453)</f>
        <v>0</v>
      </c>
      <c r="D453" s="114"/>
      <c r="E453" s="115"/>
      <c r="F453" s="116"/>
      <c r="G453" s="116"/>
      <c r="H453" s="116"/>
      <c r="I453" s="65"/>
      <c r="J453" s="12"/>
      <c r="K453" s="12"/>
      <c r="N453" s="10"/>
      <c r="O453" s="13"/>
      <c r="Q453" s="12"/>
    </row>
    <row r="454" spans="1:17" x14ac:dyDescent="0.2">
      <c r="A454" s="32" t="s">
        <v>883</v>
      </c>
      <c r="B454" s="148" t="s">
        <v>884</v>
      </c>
      <c r="C454" s="113">
        <f>+SUM(D454:F454)</f>
        <v>0</v>
      </c>
      <c r="D454" s="114"/>
      <c r="E454" s="115"/>
      <c r="F454" s="116"/>
      <c r="G454" s="116"/>
      <c r="H454" s="116"/>
      <c r="I454" s="65"/>
      <c r="J454" s="12"/>
      <c r="K454" s="12"/>
      <c r="N454" s="10"/>
      <c r="O454" s="13"/>
      <c r="Q454" s="12"/>
    </row>
    <row r="455" spans="1:17" x14ac:dyDescent="0.2">
      <c r="A455" s="32" t="s">
        <v>885</v>
      </c>
      <c r="B455" s="148" t="s">
        <v>886</v>
      </c>
      <c r="C455" s="113">
        <f>+SUM(D455:F455)</f>
        <v>0</v>
      </c>
      <c r="D455" s="114"/>
      <c r="E455" s="115"/>
      <c r="F455" s="116"/>
      <c r="G455" s="116"/>
      <c r="H455" s="116"/>
      <c r="I455" s="65"/>
      <c r="J455" s="12"/>
      <c r="K455" s="12"/>
      <c r="N455" s="10"/>
      <c r="O455" s="13"/>
      <c r="Q455" s="12"/>
    </row>
    <row r="456" spans="1:17" x14ac:dyDescent="0.2">
      <c r="A456" s="37" t="s">
        <v>887</v>
      </c>
      <c r="B456" s="149" t="s">
        <v>888</v>
      </c>
      <c r="C456" s="126">
        <f>+SUM(D456:F456)</f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ht="14.25" customHeight="1" x14ac:dyDescent="0.2">
      <c r="A457" s="33" t="s">
        <v>889</v>
      </c>
      <c r="B457" s="150" t="s">
        <v>890</v>
      </c>
      <c r="C457" s="128">
        <f>+SUM(D457:F457)</f>
        <v>0</v>
      </c>
      <c r="D457" s="137"/>
      <c r="E457" s="130"/>
      <c r="F457" s="131"/>
      <c r="G457" s="131"/>
      <c r="H457" s="131"/>
      <c r="I457" s="65"/>
      <c r="J457" s="12"/>
      <c r="K457" s="12"/>
      <c r="N457" s="10"/>
      <c r="O457" s="13"/>
      <c r="Q457" s="12"/>
    </row>
    <row r="458" spans="1:17" x14ac:dyDescent="0.2">
      <c r="A458" s="80"/>
      <c r="B458" s="81"/>
      <c r="C458" s="16"/>
      <c r="D458" s="16"/>
      <c r="E458" s="16"/>
      <c r="F458" s="16"/>
      <c r="G458" s="16"/>
      <c r="H458" s="16"/>
      <c r="I458" s="14"/>
      <c r="J458" s="10"/>
      <c r="K458" s="10"/>
      <c r="L458" s="10"/>
      <c r="M458" s="10"/>
      <c r="N458" s="10"/>
      <c r="O458" s="13"/>
      <c r="Q458" s="12"/>
    </row>
    <row r="459" spans="1:17" x14ac:dyDescent="0.2">
      <c r="A459" s="173" t="s">
        <v>711</v>
      </c>
      <c r="B459" s="174"/>
      <c r="C459" s="24" t="s">
        <v>712</v>
      </c>
      <c r="D459" s="25"/>
      <c r="E459" s="26"/>
      <c r="F459" s="10"/>
      <c r="G459" s="16"/>
      <c r="H459" s="16"/>
      <c r="I459" s="14"/>
      <c r="J459" s="10"/>
      <c r="K459" s="10"/>
      <c r="L459" s="10"/>
      <c r="M459" s="10"/>
      <c r="N459" s="10"/>
      <c r="O459" s="13"/>
      <c r="Q459" s="12"/>
    </row>
    <row r="460" spans="1:17" x14ac:dyDescent="0.2">
      <c r="A460" s="175"/>
      <c r="B460" s="176"/>
      <c r="C460" s="179" t="s">
        <v>3</v>
      </c>
      <c r="D460" s="25" t="s">
        <v>713</v>
      </c>
      <c r="E460" s="26"/>
      <c r="F460" s="10"/>
      <c r="G460" s="16"/>
      <c r="H460" s="16"/>
      <c r="I460" s="14"/>
      <c r="J460" s="10"/>
      <c r="K460" s="10"/>
      <c r="L460" s="10"/>
      <c r="M460" s="10"/>
      <c r="N460" s="10"/>
      <c r="O460" s="13"/>
      <c r="Q460" s="12"/>
    </row>
    <row r="461" spans="1:17" ht="33.75" customHeight="1" x14ac:dyDescent="0.2">
      <c r="A461" s="177"/>
      <c r="B461" s="178"/>
      <c r="C461" s="180"/>
      <c r="D461" s="27" t="s">
        <v>714</v>
      </c>
      <c r="E461" s="28" t="s">
        <v>715</v>
      </c>
      <c r="F461" s="10"/>
      <c r="G461" s="16"/>
      <c r="H461" s="16"/>
      <c r="I461" s="14"/>
      <c r="J461" s="10"/>
      <c r="K461" s="10"/>
      <c r="L461" s="10"/>
      <c r="M461" s="10"/>
      <c r="N461" s="10"/>
      <c r="O461" s="13"/>
      <c r="Q461" s="12"/>
    </row>
    <row r="462" spans="1:17" x14ac:dyDescent="0.2">
      <c r="A462" s="57" t="s">
        <v>716</v>
      </c>
      <c r="B462" s="58" t="s">
        <v>717</v>
      </c>
      <c r="C462" s="22">
        <f>+SUM(D462:E462)</f>
        <v>0</v>
      </c>
      <c r="D462" s="29"/>
      <c r="E462" s="30"/>
      <c r="F462" s="10"/>
      <c r="G462" s="16"/>
      <c r="H462" s="16"/>
      <c r="I462" s="14"/>
      <c r="J462" s="10"/>
      <c r="K462" s="10"/>
      <c r="L462" s="10"/>
      <c r="M462" s="10"/>
      <c r="N462" s="10"/>
      <c r="O462" s="13"/>
      <c r="Q462" s="12"/>
    </row>
    <row r="463" spans="1:17" x14ac:dyDescent="0.2">
      <c r="A463" s="57" t="s">
        <v>718</v>
      </c>
      <c r="B463" s="58" t="s">
        <v>719</v>
      </c>
      <c r="C463" s="98">
        <f>+SUM(D463:E463)</f>
        <v>0</v>
      </c>
      <c r="D463" s="29"/>
      <c r="E463" s="30"/>
      <c r="F463" s="10"/>
      <c r="G463" s="16"/>
      <c r="H463" s="16"/>
      <c r="I463" s="14"/>
      <c r="J463" s="10"/>
      <c r="K463" s="10"/>
      <c r="L463" s="10"/>
      <c r="M463" s="10"/>
      <c r="N463" s="10"/>
      <c r="O463" s="13"/>
      <c r="Q463" s="12"/>
    </row>
    <row r="464" spans="1:17" ht="18" customHeight="1" x14ac:dyDescent="0.2">
      <c r="A464" s="34"/>
      <c r="B464" s="35"/>
      <c r="C464" s="5"/>
    </row>
    <row r="465" spans="1:17" ht="24" customHeight="1" x14ac:dyDescent="0.2">
      <c r="A465" s="181" t="s">
        <v>720</v>
      </c>
      <c r="B465" s="182"/>
      <c r="C465" s="179" t="s">
        <v>3</v>
      </c>
      <c r="D465" s="170" t="s">
        <v>721</v>
      </c>
      <c r="E465" s="170" t="s">
        <v>722</v>
      </c>
      <c r="F465" s="16"/>
      <c r="G465" s="13"/>
      <c r="H465" s="13"/>
      <c r="I465" s="17"/>
      <c r="J465" s="12"/>
      <c r="K465" s="12"/>
      <c r="O465" s="13"/>
      <c r="Q465" s="12"/>
    </row>
    <row r="466" spans="1:17" ht="19.5" customHeight="1" x14ac:dyDescent="0.2">
      <c r="A466" s="183"/>
      <c r="B466" s="184"/>
      <c r="C466" s="185"/>
      <c r="D466" s="170"/>
      <c r="E466" s="170"/>
      <c r="F466" s="16"/>
      <c r="G466" s="13"/>
      <c r="H466" s="13"/>
      <c r="I466" s="17"/>
      <c r="J466" s="12"/>
      <c r="K466" s="12"/>
      <c r="O466" s="13"/>
      <c r="Q466" s="12"/>
    </row>
    <row r="467" spans="1:17" ht="24.75" customHeight="1" x14ac:dyDescent="0.2">
      <c r="A467" s="171" t="s">
        <v>723</v>
      </c>
      <c r="B467" s="172"/>
      <c r="C467" s="77"/>
      <c r="D467" s="42"/>
      <c r="E467" s="43"/>
      <c r="F467" s="16"/>
      <c r="G467" s="13"/>
      <c r="H467" s="13"/>
      <c r="I467" s="17"/>
      <c r="J467" s="12"/>
      <c r="K467" s="12"/>
      <c r="O467" s="13"/>
      <c r="Q467" s="12"/>
    </row>
    <row r="468" spans="1:17" x14ac:dyDescent="0.2">
      <c r="A468" s="59" t="s">
        <v>724</v>
      </c>
      <c r="B468" s="151"/>
      <c r="C468" s="18">
        <f t="shared" ref="C468:C474" si="7">SUM(D468:E468)</f>
        <v>0</v>
      </c>
      <c r="D468" s="152"/>
      <c r="E468" s="44"/>
      <c r="F468" s="16"/>
      <c r="G468" s="13"/>
      <c r="H468" s="13"/>
      <c r="I468" s="17"/>
      <c r="J468" s="12"/>
      <c r="K468" s="12"/>
      <c r="O468" s="13"/>
      <c r="Q468" s="12"/>
    </row>
    <row r="469" spans="1:17" x14ac:dyDescent="0.2">
      <c r="A469" s="60" t="s">
        <v>725</v>
      </c>
      <c r="B469" s="153"/>
      <c r="C469" s="11">
        <f t="shared" si="7"/>
        <v>2</v>
      </c>
      <c r="D469" s="154">
        <v>2</v>
      </c>
      <c r="E469" s="15"/>
      <c r="F469" s="16"/>
      <c r="G469" s="13"/>
      <c r="H469" s="13"/>
      <c r="I469" s="17"/>
      <c r="J469" s="12"/>
      <c r="K469" s="12"/>
      <c r="O469" s="13"/>
      <c r="Q469" s="12"/>
    </row>
    <row r="470" spans="1:17" s="68" customFormat="1" x14ac:dyDescent="0.2">
      <c r="A470" s="60" t="s">
        <v>726</v>
      </c>
      <c r="B470" s="153"/>
      <c r="C470" s="11">
        <f t="shared" si="7"/>
        <v>0</v>
      </c>
      <c r="D470" s="155"/>
      <c r="E470" s="71"/>
      <c r="F470" s="67"/>
      <c r="G470" s="67"/>
    </row>
    <row r="471" spans="1:17" s="68" customFormat="1" x14ac:dyDescent="0.2">
      <c r="A471" s="60" t="s">
        <v>727</v>
      </c>
      <c r="B471" s="153"/>
      <c r="C471" s="11">
        <f t="shared" si="7"/>
        <v>0</v>
      </c>
      <c r="D471" s="155"/>
      <c r="E471" s="71"/>
      <c r="F471" s="67"/>
      <c r="G471" s="67"/>
    </row>
    <row r="472" spans="1:17" s="68" customFormat="1" x14ac:dyDescent="0.2">
      <c r="A472" s="60" t="s">
        <v>728</v>
      </c>
      <c r="B472" s="153"/>
      <c r="C472" s="11">
        <f t="shared" si="7"/>
        <v>0</v>
      </c>
      <c r="D472" s="155"/>
      <c r="E472" s="71"/>
      <c r="F472" s="67"/>
      <c r="G472" s="67"/>
    </row>
    <row r="473" spans="1:17" x14ac:dyDescent="0.2">
      <c r="A473" s="61" t="s">
        <v>729</v>
      </c>
      <c r="B473" s="156"/>
      <c r="C473" s="157">
        <f t="shared" si="7"/>
        <v>0</v>
      </c>
      <c r="D473" s="158"/>
      <c r="E473" s="72"/>
      <c r="H473" s="13"/>
      <c r="J473" s="17"/>
      <c r="K473" s="12"/>
      <c r="P473" s="13"/>
      <c r="Q473" s="12"/>
    </row>
    <row r="474" spans="1:17" ht="19.5" customHeight="1" x14ac:dyDescent="0.2">
      <c r="A474" s="84" t="s">
        <v>730</v>
      </c>
      <c r="B474" s="77"/>
      <c r="C474" s="159">
        <f t="shared" si="7"/>
        <v>2</v>
      </c>
      <c r="D474" s="160">
        <f>SUM(D468:D473)</f>
        <v>2</v>
      </c>
      <c r="E474" s="85">
        <f>SUM(E468:E473)</f>
        <v>0</v>
      </c>
      <c r="H474" s="13"/>
      <c r="J474" s="17"/>
      <c r="K474" s="12"/>
      <c r="P474" s="13"/>
      <c r="Q474" s="12"/>
    </row>
    <row r="475" spans="1:17" ht="24.75" customHeight="1" x14ac:dyDescent="0.2">
      <c r="A475" s="84" t="s">
        <v>731</v>
      </c>
      <c r="B475" s="86"/>
      <c r="C475" s="77"/>
      <c r="D475" s="77"/>
      <c r="E475" s="87"/>
      <c r="F475" s="16"/>
      <c r="G475" s="13"/>
      <c r="H475" s="13"/>
      <c r="I475" s="17"/>
      <c r="J475" s="12"/>
      <c r="K475" s="12"/>
      <c r="O475" s="13"/>
      <c r="Q475" s="12"/>
    </row>
    <row r="476" spans="1:17" x14ac:dyDescent="0.2">
      <c r="A476" s="62" t="s">
        <v>724</v>
      </c>
      <c r="B476" s="161"/>
      <c r="C476" s="18">
        <f t="shared" ref="C476:C482" si="8">SUM(D476:E476)</f>
        <v>0</v>
      </c>
      <c r="D476" s="152"/>
      <c r="E476" s="44"/>
      <c r="F476" s="16"/>
      <c r="G476" s="13"/>
      <c r="H476" s="13"/>
      <c r="I476" s="17"/>
      <c r="J476" s="12"/>
      <c r="K476" s="12"/>
      <c r="O476" s="13"/>
      <c r="Q476" s="12"/>
    </row>
    <row r="477" spans="1:17" x14ac:dyDescent="0.2">
      <c r="A477" s="63" t="s">
        <v>725</v>
      </c>
      <c r="B477" s="162"/>
      <c r="C477" s="11">
        <f t="shared" si="8"/>
        <v>0</v>
      </c>
      <c r="D477" s="154"/>
      <c r="E477" s="15"/>
      <c r="F477" s="16"/>
      <c r="G477" s="13"/>
      <c r="H477" s="13"/>
      <c r="I477" s="17"/>
      <c r="J477" s="12"/>
      <c r="K477" s="12"/>
      <c r="O477" s="13"/>
      <c r="Q477" s="12"/>
    </row>
    <row r="478" spans="1:17" s="68" customFormat="1" x14ac:dyDescent="0.2">
      <c r="A478" s="63" t="s">
        <v>726</v>
      </c>
      <c r="B478" s="162"/>
      <c r="C478" s="11">
        <f t="shared" si="8"/>
        <v>0</v>
      </c>
      <c r="D478" s="155"/>
      <c r="E478" s="71"/>
      <c r="F478" s="67"/>
      <c r="G478" s="67"/>
    </row>
    <row r="479" spans="1:17" s="68" customFormat="1" x14ac:dyDescent="0.2">
      <c r="A479" s="63" t="s">
        <v>727</v>
      </c>
      <c r="B479" s="162"/>
      <c r="C479" s="11">
        <f t="shared" si="8"/>
        <v>0</v>
      </c>
      <c r="D479" s="155"/>
      <c r="E479" s="71"/>
      <c r="F479" s="67"/>
      <c r="G479" s="67"/>
    </row>
    <row r="480" spans="1:17" s="68" customFormat="1" x14ac:dyDescent="0.2">
      <c r="A480" s="63" t="s">
        <v>728</v>
      </c>
      <c r="B480" s="162"/>
      <c r="C480" s="11">
        <f t="shared" si="8"/>
        <v>0</v>
      </c>
      <c r="D480" s="155"/>
      <c r="E480" s="71"/>
      <c r="F480" s="67"/>
      <c r="G480" s="67"/>
    </row>
    <row r="481" spans="1:17" x14ac:dyDescent="0.2">
      <c r="A481" s="64" t="s">
        <v>729</v>
      </c>
      <c r="B481" s="163"/>
      <c r="C481" s="157">
        <f t="shared" si="8"/>
        <v>0</v>
      </c>
      <c r="D481" s="158"/>
      <c r="E481" s="72"/>
      <c r="H481" s="13"/>
      <c r="J481" s="17"/>
      <c r="K481" s="12"/>
      <c r="P481" s="13"/>
      <c r="Q481" s="12"/>
    </row>
    <row r="482" spans="1:17" ht="19.5" customHeight="1" x14ac:dyDescent="0.2">
      <c r="A482" s="41" t="s">
        <v>732</v>
      </c>
      <c r="B482" s="42"/>
      <c r="C482" s="159">
        <f t="shared" si="8"/>
        <v>0</v>
      </c>
      <c r="D482" s="164">
        <f>SUM(D476:D481)</f>
        <v>0</v>
      </c>
      <c r="E482" s="73">
        <f>SUM(E476:E481)</f>
        <v>0</v>
      </c>
      <c r="H482" s="13"/>
      <c r="J482" s="17"/>
      <c r="K482" s="12"/>
      <c r="P482" s="13"/>
      <c r="Q482" s="12"/>
    </row>
  </sheetData>
  <mergeCells count="24">
    <mergeCell ref="A315:B315"/>
    <mergeCell ref="A332:B332"/>
    <mergeCell ref="A6:F7"/>
    <mergeCell ref="C10:C12"/>
    <mergeCell ref="E11:E12"/>
    <mergeCell ref="F11:F12"/>
    <mergeCell ref="D10:F10"/>
    <mergeCell ref="A122:B122"/>
    <mergeCell ref="A164:B164"/>
    <mergeCell ref="A181:B181"/>
    <mergeCell ref="A252:B252"/>
    <mergeCell ref="A292:B292"/>
    <mergeCell ref="H10:H12"/>
    <mergeCell ref="D11:D12"/>
    <mergeCell ref="G10:G12"/>
    <mergeCell ref="A44:B44"/>
    <mergeCell ref="A80:B80"/>
    <mergeCell ref="E465:E466"/>
    <mergeCell ref="A467:B467"/>
    <mergeCell ref="A459:B461"/>
    <mergeCell ref="C460:C461"/>
    <mergeCell ref="A465:B466"/>
    <mergeCell ref="C465:C466"/>
    <mergeCell ref="D465:D46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2"/>
  <sheetViews>
    <sheetView workbookViewId="0">
      <selection activeCell="B25" sqref="B25"/>
    </sheetView>
  </sheetViews>
  <sheetFormatPr baseColWidth="10" defaultRowHeight="12.75" x14ac:dyDescent="0.2"/>
  <cols>
    <col min="1" max="1" width="12.7109375" style="6" customWidth="1"/>
    <col min="2" max="2" width="88.5703125" style="1" customWidth="1"/>
    <col min="3" max="3" width="9.4257812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88.5703125" style="12" customWidth="1"/>
    <col min="259" max="259" width="9.4257812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88.5703125" style="12" customWidth="1"/>
    <col min="515" max="515" width="9.4257812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88.5703125" style="12" customWidth="1"/>
    <col min="771" max="771" width="9.4257812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88.5703125" style="12" customWidth="1"/>
    <col min="1027" max="1027" width="9.4257812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88.5703125" style="12" customWidth="1"/>
    <col min="1283" max="1283" width="9.4257812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88.5703125" style="12" customWidth="1"/>
    <col min="1539" max="1539" width="9.4257812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88.5703125" style="12" customWidth="1"/>
    <col min="1795" max="1795" width="9.4257812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88.5703125" style="12" customWidth="1"/>
    <col min="2051" max="2051" width="9.4257812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88.5703125" style="12" customWidth="1"/>
    <col min="2307" max="2307" width="9.4257812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88.5703125" style="12" customWidth="1"/>
    <col min="2563" max="2563" width="9.4257812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88.5703125" style="12" customWidth="1"/>
    <col min="2819" max="2819" width="9.4257812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88.5703125" style="12" customWidth="1"/>
    <col min="3075" max="3075" width="9.4257812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88.5703125" style="12" customWidth="1"/>
    <col min="3331" max="3331" width="9.4257812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88.5703125" style="12" customWidth="1"/>
    <col min="3587" max="3587" width="9.4257812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88.5703125" style="12" customWidth="1"/>
    <col min="3843" max="3843" width="9.4257812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88.5703125" style="12" customWidth="1"/>
    <col min="4099" max="4099" width="9.4257812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88.5703125" style="12" customWidth="1"/>
    <col min="4355" max="4355" width="9.4257812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88.5703125" style="12" customWidth="1"/>
    <col min="4611" max="4611" width="9.4257812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88.5703125" style="12" customWidth="1"/>
    <col min="4867" max="4867" width="9.4257812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88.5703125" style="12" customWidth="1"/>
    <col min="5123" max="5123" width="9.4257812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88.5703125" style="12" customWidth="1"/>
    <col min="5379" max="5379" width="9.4257812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88.5703125" style="12" customWidth="1"/>
    <col min="5635" max="5635" width="9.4257812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88.5703125" style="12" customWidth="1"/>
    <col min="5891" max="5891" width="9.4257812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88.5703125" style="12" customWidth="1"/>
    <col min="6147" max="6147" width="9.4257812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88.5703125" style="12" customWidth="1"/>
    <col min="6403" max="6403" width="9.4257812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88.5703125" style="12" customWidth="1"/>
    <col min="6659" max="6659" width="9.4257812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88.5703125" style="12" customWidth="1"/>
    <col min="6915" max="6915" width="9.4257812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88.5703125" style="12" customWidth="1"/>
    <col min="7171" max="7171" width="9.4257812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88.5703125" style="12" customWidth="1"/>
    <col min="7427" max="7427" width="9.4257812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88.5703125" style="12" customWidth="1"/>
    <col min="7683" max="7683" width="9.4257812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88.5703125" style="12" customWidth="1"/>
    <col min="7939" max="7939" width="9.4257812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88.5703125" style="12" customWidth="1"/>
    <col min="8195" max="8195" width="9.4257812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88.5703125" style="12" customWidth="1"/>
    <col min="8451" max="8451" width="9.4257812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88.5703125" style="12" customWidth="1"/>
    <col min="8707" max="8707" width="9.4257812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88.5703125" style="12" customWidth="1"/>
    <col min="8963" max="8963" width="9.4257812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88.5703125" style="12" customWidth="1"/>
    <col min="9219" max="9219" width="9.4257812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88.5703125" style="12" customWidth="1"/>
    <col min="9475" max="9475" width="9.4257812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88.5703125" style="12" customWidth="1"/>
    <col min="9731" max="9731" width="9.4257812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88.5703125" style="12" customWidth="1"/>
    <col min="9987" max="9987" width="9.4257812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88.5703125" style="12" customWidth="1"/>
    <col min="10243" max="10243" width="9.4257812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88.5703125" style="12" customWidth="1"/>
    <col min="10499" max="10499" width="9.4257812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88.5703125" style="12" customWidth="1"/>
    <col min="10755" max="10755" width="9.4257812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88.5703125" style="12" customWidth="1"/>
    <col min="11011" max="11011" width="9.4257812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88.5703125" style="12" customWidth="1"/>
    <col min="11267" max="11267" width="9.4257812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88.5703125" style="12" customWidth="1"/>
    <col min="11523" max="11523" width="9.4257812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88.5703125" style="12" customWidth="1"/>
    <col min="11779" max="11779" width="9.4257812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88.5703125" style="12" customWidth="1"/>
    <col min="12035" max="12035" width="9.4257812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88.5703125" style="12" customWidth="1"/>
    <col min="12291" max="12291" width="9.4257812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88.5703125" style="12" customWidth="1"/>
    <col min="12547" max="12547" width="9.4257812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88.5703125" style="12" customWidth="1"/>
    <col min="12803" max="12803" width="9.4257812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88.5703125" style="12" customWidth="1"/>
    <col min="13059" max="13059" width="9.4257812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88.5703125" style="12" customWidth="1"/>
    <col min="13315" max="13315" width="9.4257812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88.5703125" style="12" customWidth="1"/>
    <col min="13571" max="13571" width="9.4257812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88.5703125" style="12" customWidth="1"/>
    <col min="13827" max="13827" width="9.4257812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88.5703125" style="12" customWidth="1"/>
    <col min="14083" max="14083" width="9.4257812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88.5703125" style="12" customWidth="1"/>
    <col min="14339" max="14339" width="9.4257812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88.5703125" style="12" customWidth="1"/>
    <col min="14595" max="14595" width="9.4257812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88.5703125" style="12" customWidth="1"/>
    <col min="14851" max="14851" width="9.4257812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88.5703125" style="12" customWidth="1"/>
    <col min="15107" max="15107" width="9.4257812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88.5703125" style="12" customWidth="1"/>
    <col min="15363" max="15363" width="9.4257812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88.5703125" style="12" customWidth="1"/>
    <col min="15619" max="15619" width="9.4257812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88.5703125" style="12" customWidth="1"/>
    <col min="15875" max="15875" width="9.4257812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88.5703125" style="12" customWidth="1"/>
    <col min="16131" max="16131" width="9.4257812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",[4]NOMBRE!B2," - ","( ",[4]NOMBRE!C2,[4]NOMBRE!D2,[4]NOMBRE!E2,[4]NOMBRE!F2,[4]NOMBRE!G2," )")</f>
        <v>COMUNA: LINARES  - ( 07401 )</v>
      </c>
      <c r="I2" s="12"/>
    </row>
    <row r="3" spans="1:19" x14ac:dyDescent="0.2">
      <c r="A3" s="7" t="str">
        <f>CONCATENATE("ESTABLECIMIENTO/ESTRATEGIA: ",[4]NOMBRE!B3," - ","( ",[4]NOMBRE!C3,[4]NOMBRE!D3,[4]NOMBRE!E3,[4]NOMBRE!F3,[4]NOMBRE!G3,[4]NOMBRE!H3," )")</f>
        <v>ESTABLECIMIENTO/ESTRATEGIA: HOSPITAL DE LINARES  - ( 116108 )</v>
      </c>
      <c r="I3" s="9"/>
    </row>
    <row r="4" spans="1:19" x14ac:dyDescent="0.2">
      <c r="A4" s="7" t="str">
        <f>CONCATENATE("MES: ",[4]NOMBRE!B6," - ","( ",[4]NOMBRE!C6,[4]NOMBRE!D6," )")</f>
        <v>MES: MARZO - ( 03 )</v>
      </c>
      <c r="I4" s="8"/>
    </row>
    <row r="5" spans="1:19" ht="12.75" customHeight="1" x14ac:dyDescent="0.2">
      <c r="A5" s="7" t="str">
        <f>CONCATENATE("AÑO: ",[4]NOMBRE!B7)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4651</v>
      </c>
      <c r="D13" s="109">
        <f>+SUM(D14:D43)</f>
        <v>2374</v>
      </c>
      <c r="E13" s="110">
        <f>+SUM(E14:E43)</f>
        <v>2277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1219</v>
      </c>
      <c r="D14" s="114">
        <v>641</v>
      </c>
      <c r="E14" s="115">
        <v>578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/>
      <c r="E16" s="115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209</v>
      </c>
      <c r="D17" s="114"/>
      <c r="E17" s="115">
        <v>209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ht="23.25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92</v>
      </c>
      <c r="D19" s="114"/>
      <c r="E19" s="115">
        <v>92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314</v>
      </c>
      <c r="D21" s="114"/>
      <c r="E21" s="115">
        <v>314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10</v>
      </c>
      <c r="D22" s="114"/>
      <c r="E22" s="115">
        <v>10</v>
      </c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49</v>
      </c>
      <c r="D23" s="114"/>
      <c r="E23" s="115">
        <v>49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159</v>
      </c>
      <c r="D24" s="114">
        <v>52</v>
      </c>
      <c r="E24" s="115">
        <v>107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108</v>
      </c>
      <c r="D25" s="117"/>
      <c r="E25" s="118">
        <v>108</v>
      </c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0</v>
      </c>
      <c r="D30" s="117"/>
      <c r="E30" s="118"/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611</v>
      </c>
      <c r="D32" s="117">
        <v>611</v>
      </c>
      <c r="E32" s="118"/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0</v>
      </c>
      <c r="D34" s="117"/>
      <c r="E34" s="118"/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2</v>
      </c>
      <c r="D37" s="114"/>
      <c r="E37" s="115">
        <v>2</v>
      </c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96</v>
      </c>
      <c r="D38" s="123">
        <v>49</v>
      </c>
      <c r="E38" s="124">
        <v>47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1232</v>
      </c>
      <c r="D39" s="114">
        <v>529</v>
      </c>
      <c r="E39" s="115">
        <v>703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52</v>
      </c>
      <c r="D40" s="114"/>
      <c r="E40" s="115">
        <v>52</v>
      </c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6</v>
      </c>
      <c r="D41" s="114"/>
      <c r="E41" s="115">
        <v>6</v>
      </c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312</v>
      </c>
      <c r="D42" s="114">
        <v>312</v>
      </c>
      <c r="E42" s="115"/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180</v>
      </c>
      <c r="D43" s="117">
        <v>180</v>
      </c>
      <c r="E43" s="118"/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0</v>
      </c>
      <c r="D44" s="112">
        <f>SUM(D45:D78)</f>
        <v>0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0</v>
      </c>
      <c r="D47" s="116"/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ht="23.25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1152</v>
      </c>
      <c r="D80" s="134">
        <f>+SUM(D81:D120)</f>
        <v>23</v>
      </c>
      <c r="E80" s="134">
        <f>+SUM(E81:E120)</f>
        <v>1075</v>
      </c>
      <c r="F80" s="135">
        <f>+SUM(F81:F120)</f>
        <v>54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23"/>
      <c r="E81" s="124"/>
      <c r="F81" s="125"/>
      <c r="G81" s="116"/>
      <c r="H81" s="125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23</v>
      </c>
      <c r="D82" s="114"/>
      <c r="E82" s="115">
        <v>23</v>
      </c>
      <c r="F82" s="116"/>
      <c r="G82" s="116"/>
      <c r="H82" s="116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5"/>
      <c r="F83" s="116"/>
      <c r="G83" s="116"/>
      <c r="H83" s="116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5"/>
      <c r="F84" s="116"/>
      <c r="G84" s="116"/>
      <c r="H84" s="116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130</v>
      </c>
      <c r="D85" s="114"/>
      <c r="E85" s="115">
        <v>130</v>
      </c>
      <c r="F85" s="116"/>
      <c r="G85" s="116"/>
      <c r="H85" s="116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1</v>
      </c>
      <c r="D86" s="114"/>
      <c r="E86" s="115">
        <v>1</v>
      </c>
      <c r="F86" s="116"/>
      <c r="G86" s="116"/>
      <c r="H86" s="116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5"/>
      <c r="F87" s="116"/>
      <c r="G87" s="116"/>
      <c r="H87" s="116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5"/>
      <c r="F88" s="116"/>
      <c r="G88" s="116"/>
      <c r="H88" s="116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5"/>
      <c r="F89" s="116"/>
      <c r="G89" s="116"/>
      <c r="H89" s="116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45</v>
      </c>
      <c r="D90" s="114"/>
      <c r="E90" s="115">
        <v>45</v>
      </c>
      <c r="F90" s="116"/>
      <c r="G90" s="116"/>
      <c r="H90" s="116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5"/>
      <c r="F91" s="116"/>
      <c r="G91" s="116"/>
      <c r="H91" s="116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5"/>
      <c r="F92" s="116"/>
      <c r="G92" s="116"/>
      <c r="H92" s="116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5"/>
      <c r="F93" s="116"/>
      <c r="G93" s="116"/>
      <c r="H93" s="116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529</v>
      </c>
      <c r="D94" s="114"/>
      <c r="E94" s="115">
        <v>529</v>
      </c>
      <c r="F94" s="116"/>
      <c r="G94" s="116"/>
      <c r="H94" s="116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26</v>
      </c>
      <c r="D95" s="114"/>
      <c r="E95" s="115">
        <v>26</v>
      </c>
      <c r="F95" s="116"/>
      <c r="G95" s="116"/>
      <c r="H95" s="116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0</v>
      </c>
      <c r="D96" s="114"/>
      <c r="E96" s="115"/>
      <c r="F96" s="116"/>
      <c r="G96" s="116"/>
      <c r="H96" s="116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5"/>
      <c r="F97" s="116"/>
      <c r="G97" s="116"/>
      <c r="H97" s="116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5"/>
      <c r="F98" s="116"/>
      <c r="G98" s="116"/>
      <c r="H98" s="116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5"/>
      <c r="F99" s="116"/>
      <c r="G99" s="116"/>
      <c r="H99" s="116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270</v>
      </c>
      <c r="D100" s="114">
        <v>23</v>
      </c>
      <c r="E100" s="115">
        <v>247</v>
      </c>
      <c r="F100" s="116"/>
      <c r="G100" s="116"/>
      <c r="H100" s="116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0</v>
      </c>
      <c r="D101" s="114"/>
      <c r="E101" s="115"/>
      <c r="F101" s="116"/>
      <c r="G101" s="116"/>
      <c r="H101" s="116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5"/>
      <c r="F102" s="116"/>
      <c r="G102" s="116"/>
      <c r="H102" s="116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5"/>
      <c r="F103" s="116"/>
      <c r="G103" s="116"/>
      <c r="H103" s="116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5"/>
      <c r="F104" s="116"/>
      <c r="G104" s="116"/>
      <c r="H104" s="116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5"/>
      <c r="F105" s="116"/>
      <c r="G105" s="116"/>
      <c r="H105" s="116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53</v>
      </c>
      <c r="D106" s="114"/>
      <c r="E106" s="115"/>
      <c r="F106" s="116">
        <v>53</v>
      </c>
      <c r="G106" s="116"/>
      <c r="H106" s="116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1</v>
      </c>
      <c r="D107" s="114"/>
      <c r="E107" s="115"/>
      <c r="F107" s="116">
        <v>1</v>
      </c>
      <c r="G107" s="116"/>
      <c r="H107" s="116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5"/>
      <c r="F108" s="116"/>
      <c r="G108" s="116"/>
      <c r="H108" s="116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5"/>
      <c r="F109" s="116"/>
      <c r="G109" s="116"/>
      <c r="H109" s="116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5"/>
      <c r="F110" s="116"/>
      <c r="G110" s="116"/>
      <c r="H110" s="116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5"/>
      <c r="F111" s="116"/>
      <c r="G111" s="116"/>
      <c r="H111" s="116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5"/>
      <c r="F112" s="116"/>
      <c r="G112" s="116"/>
      <c r="H112" s="116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5"/>
      <c r="F113" s="116"/>
      <c r="G113" s="116"/>
      <c r="H113" s="116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5"/>
      <c r="F114" s="116"/>
      <c r="G114" s="116"/>
      <c r="H114" s="116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5"/>
      <c r="F115" s="116"/>
      <c r="G115" s="116"/>
      <c r="H115" s="116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5"/>
      <c r="F116" s="116"/>
      <c r="G116" s="116"/>
      <c r="H116" s="116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5"/>
      <c r="F117" s="116"/>
      <c r="G117" s="116"/>
      <c r="H117" s="116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5"/>
      <c r="F118" s="116"/>
      <c r="G118" s="116"/>
      <c r="H118" s="116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74</v>
      </c>
      <c r="D119" s="114"/>
      <c r="E119" s="115">
        <v>74</v>
      </c>
      <c r="F119" s="116"/>
      <c r="G119" s="116"/>
      <c r="H119" s="116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37"/>
      <c r="E120" s="130"/>
      <c r="F120" s="131"/>
      <c r="G120" s="129"/>
      <c r="H120" s="131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312</v>
      </c>
      <c r="D122" s="134">
        <f>+SUM(D123:D162)</f>
        <v>0</v>
      </c>
      <c r="E122" s="138">
        <f>+SUM(E123:E162)</f>
        <v>302</v>
      </c>
      <c r="F122" s="139">
        <f>+SUM(F123:F162)</f>
        <v>10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9</v>
      </c>
      <c r="D123" s="116"/>
      <c r="E123" s="124">
        <v>9</v>
      </c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11</v>
      </c>
      <c r="D124" s="116"/>
      <c r="E124" s="115">
        <v>11</v>
      </c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8</v>
      </c>
      <c r="D125" s="116"/>
      <c r="E125" s="115">
        <v>8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1</v>
      </c>
      <c r="D126" s="116"/>
      <c r="E126" s="115">
        <v>1</v>
      </c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4</v>
      </c>
      <c r="D127" s="116"/>
      <c r="E127" s="115">
        <v>4</v>
      </c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203</v>
      </c>
      <c r="D130" s="116"/>
      <c r="E130" s="115">
        <v>203</v>
      </c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36</v>
      </c>
      <c r="D131" s="116"/>
      <c r="E131" s="115">
        <v>36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0</v>
      </c>
      <c r="D132" s="116"/>
      <c r="E132" s="115"/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7</v>
      </c>
      <c r="D133" s="116"/>
      <c r="E133" s="115">
        <v>7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22</v>
      </c>
      <c r="D134" s="116"/>
      <c r="E134" s="115">
        <v>22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1</v>
      </c>
      <c r="D140" s="116"/>
      <c r="E140" s="115">
        <v>1</v>
      </c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3</v>
      </c>
      <c r="D142" s="116"/>
      <c r="E142" s="115"/>
      <c r="F142" s="116">
        <v>3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0</v>
      </c>
      <c r="D143" s="116"/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0</v>
      </c>
      <c r="D145" s="116"/>
      <c r="E145" s="115"/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264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266</v>
      </c>
      <c r="C147" s="113">
        <f t="shared" si="2"/>
        <v>3</v>
      </c>
      <c r="D147" s="116"/>
      <c r="E147" s="115"/>
      <c r="F147" s="116">
        <v>3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264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266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0</v>
      </c>
      <c r="D153" s="116"/>
      <c r="E153" s="115"/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2</v>
      </c>
      <c r="D155" s="116"/>
      <c r="E155" s="115"/>
      <c r="F155" s="116">
        <v>2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2</v>
      </c>
      <c r="D156" s="116"/>
      <c r="E156" s="115"/>
      <c r="F156" s="116">
        <v>2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0</v>
      </c>
      <c r="D159" s="116"/>
      <c r="E159" s="115"/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0</v>
      </c>
      <c r="D160" s="116"/>
      <c r="E160" s="115"/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ht="23.25" x14ac:dyDescent="0.2">
      <c r="A162" s="47" t="s">
        <v>289</v>
      </c>
      <c r="B162" s="48" t="s">
        <v>290</v>
      </c>
      <c r="C162" s="128">
        <f t="shared" si="2"/>
        <v>0</v>
      </c>
      <c r="D162" s="129"/>
      <c r="E162" s="130"/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0</v>
      </c>
      <c r="D164" s="134">
        <f>+SUM(D165:D179)</f>
        <v>0</v>
      </c>
      <c r="E164" s="138">
        <f>+SUM(E165:E179)</f>
        <v>0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0</v>
      </c>
      <c r="D169" s="114"/>
      <c r="E169" s="115"/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5164</v>
      </c>
      <c r="D181" s="141">
        <f>+SUM(D182:D250)</f>
        <v>4547</v>
      </c>
      <c r="E181" s="110">
        <f>+SUM(E182:E250)</f>
        <v>31</v>
      </c>
      <c r="F181" s="142">
        <f>+SUM(F182:F250)</f>
        <v>586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3</v>
      </c>
      <c r="D185" s="114">
        <v>2</v>
      </c>
      <c r="E185" s="115">
        <v>1</v>
      </c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167</v>
      </c>
      <c r="D186" s="114">
        <v>167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0</v>
      </c>
      <c r="D187" s="114"/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1</v>
      </c>
      <c r="D188" s="114">
        <v>1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0</v>
      </c>
      <c r="D190" s="114"/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2</v>
      </c>
      <c r="D199" s="114">
        <v>1</v>
      </c>
      <c r="E199" s="115"/>
      <c r="F199" s="116">
        <v>1</v>
      </c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3</v>
      </c>
      <c r="D200" s="114">
        <v>3</v>
      </c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15</v>
      </c>
      <c r="D201" s="114">
        <v>14</v>
      </c>
      <c r="E201" s="115"/>
      <c r="F201" s="116">
        <v>1</v>
      </c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1</v>
      </c>
      <c r="D203" s="114"/>
      <c r="E203" s="115"/>
      <c r="F203" s="116">
        <v>1</v>
      </c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0</v>
      </c>
      <c r="D209" s="114"/>
      <c r="E209" s="115"/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32</v>
      </c>
      <c r="D210" s="114">
        <v>2</v>
      </c>
      <c r="E210" s="115">
        <v>30</v>
      </c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174</v>
      </c>
      <c r="D235" s="114">
        <v>174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2479</v>
      </c>
      <c r="D237" s="114">
        <v>2404</v>
      </c>
      <c r="E237" s="115"/>
      <c r="F237" s="116">
        <v>75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1272</v>
      </c>
      <c r="D238" s="114">
        <v>1272</v>
      </c>
      <c r="E238" s="115"/>
      <c r="F238" s="116"/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0</v>
      </c>
      <c r="D240" s="114"/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ht="23.25" x14ac:dyDescent="0.2">
      <c r="A241" s="32" t="s">
        <v>441</v>
      </c>
      <c r="B241" s="38" t="s">
        <v>442</v>
      </c>
      <c r="C241" s="113">
        <f t="shared" si="3"/>
        <v>1000</v>
      </c>
      <c r="D241" s="114">
        <v>496</v>
      </c>
      <c r="E241" s="115"/>
      <c r="F241" s="116">
        <v>504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15</v>
      </c>
      <c r="D247" s="114">
        <v>11</v>
      </c>
      <c r="E247" s="115"/>
      <c r="F247" s="116">
        <v>4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0</v>
      </c>
      <c r="D249" s="114"/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60</v>
      </c>
      <c r="D252" s="141">
        <f>+SUM(D253:D290)</f>
        <v>18</v>
      </c>
      <c r="E252" s="110">
        <f>+SUM(E253:E290)</f>
        <v>30</v>
      </c>
      <c r="F252" s="142">
        <f>+SUM(F253:F290)</f>
        <v>12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24</v>
      </c>
      <c r="D255" s="114">
        <v>7</v>
      </c>
      <c r="E255" s="115">
        <v>17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13</v>
      </c>
      <c r="D265" s="114"/>
      <c r="E265" s="115">
        <v>13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0</v>
      </c>
      <c r="D271" s="114"/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22</v>
      </c>
      <c r="D272" s="114">
        <v>10</v>
      </c>
      <c r="E272" s="115"/>
      <c r="F272" s="116">
        <v>12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1</v>
      </c>
      <c r="D289" s="114">
        <v>1</v>
      </c>
      <c r="E289" s="115"/>
      <c r="F289" s="119"/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56</v>
      </c>
      <c r="D292" s="136">
        <f>+SUM(D293:D313)</f>
        <v>11</v>
      </c>
      <c r="E292" s="136">
        <f>+SUM(E293:E313)</f>
        <v>13</v>
      </c>
      <c r="F292" s="136">
        <f>+SUM(F293:F313)</f>
        <v>32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10</v>
      </c>
      <c r="D295" s="114">
        <v>1</v>
      </c>
      <c r="E295" s="115">
        <v>9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4</v>
      </c>
      <c r="D297" s="114"/>
      <c r="E297" s="115">
        <v>4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0</v>
      </c>
      <c r="D309" s="114"/>
      <c r="E309" s="115"/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7</v>
      </c>
      <c r="D310" s="114">
        <v>7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2</v>
      </c>
      <c r="D312" s="114">
        <v>2</v>
      </c>
      <c r="E312" s="115"/>
      <c r="F312" s="116"/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33</v>
      </c>
      <c r="D313" s="137">
        <v>1</v>
      </c>
      <c r="E313" s="130"/>
      <c r="F313" s="131">
        <v>32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73</v>
      </c>
      <c r="D315" s="141">
        <f>+SUM(D316:D331)</f>
        <v>0</v>
      </c>
      <c r="E315" s="110">
        <f>+SUM(E316:E331)</f>
        <v>73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8</v>
      </c>
      <c r="D316" s="114"/>
      <c r="E316" s="115">
        <v>8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27</v>
      </c>
      <c r="D322" s="114"/>
      <c r="E322" s="115">
        <v>27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5</v>
      </c>
      <c r="D323" s="114"/>
      <c r="E323" s="115">
        <v>5</v>
      </c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16</v>
      </c>
      <c r="D324" s="114"/>
      <c r="E324" s="115">
        <v>16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16</v>
      </c>
      <c r="D325" s="114"/>
      <c r="E325" s="115">
        <v>16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1</v>
      </c>
      <c r="D327" s="114"/>
      <c r="E327" s="115">
        <v>1</v>
      </c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2189</v>
      </c>
      <c r="D341" s="109">
        <f>+SUM(D342:D457)</f>
        <v>397</v>
      </c>
      <c r="E341" s="141">
        <f>+SUM(E342:E457)</f>
        <v>1792</v>
      </c>
      <c r="F341" s="147">
        <f>+SUM(F342:F457)</f>
        <v>0</v>
      </c>
      <c r="G341" s="108">
        <f>+SUM(G342:G457)</f>
        <v>0</v>
      </c>
      <c r="H341" s="108">
        <f>+SUM(H342:H457)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1561</v>
      </c>
      <c r="D342" s="114">
        <v>392</v>
      </c>
      <c r="E342" s="115">
        <v>1169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96</v>
      </c>
      <c r="D343" s="114">
        <v>4</v>
      </c>
      <c r="E343" s="115">
        <v>92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74" t="s">
        <v>620</v>
      </c>
      <c r="C344" s="113">
        <f t="shared" si="5"/>
        <v>46</v>
      </c>
      <c r="D344" s="114"/>
      <c r="E344" s="115">
        <v>46</v>
      </c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46" t="s">
        <v>622</v>
      </c>
      <c r="C345" s="113">
        <f t="shared" si="5"/>
        <v>3</v>
      </c>
      <c r="D345" s="114"/>
      <c r="E345" s="115">
        <v>3</v>
      </c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241</v>
      </c>
      <c r="D398" s="114"/>
      <c r="E398" s="115">
        <v>241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241</v>
      </c>
      <c r="D399" s="117"/>
      <c r="E399" s="118">
        <v>241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52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0</v>
      </c>
      <c r="D409" s="114"/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0</v>
      </c>
      <c r="D411" s="114"/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1</v>
      </c>
      <c r="D412" s="117">
        <v>1</v>
      </c>
      <c r="E412" s="118"/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23.25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701</v>
      </c>
      <c r="B432" s="56" t="s">
        <v>702</v>
      </c>
      <c r="C432" s="126">
        <f t="shared" si="6"/>
        <v>0</v>
      </c>
      <c r="D432" s="117"/>
      <c r="E432" s="118"/>
      <c r="F432" s="119"/>
      <c r="G432" s="119"/>
      <c r="H432" s="119"/>
      <c r="I432" s="65"/>
      <c r="J432" s="12"/>
      <c r="K432" s="12"/>
      <c r="N432" s="10"/>
      <c r="O432" s="13"/>
      <c r="Q432" s="12"/>
    </row>
    <row r="433" spans="1:17" x14ac:dyDescent="0.2">
      <c r="A433" s="32" t="s">
        <v>849</v>
      </c>
      <c r="B433" s="148" t="s">
        <v>850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851</v>
      </c>
      <c r="B434" s="148" t="s">
        <v>852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853</v>
      </c>
      <c r="B435" s="148" t="s">
        <v>854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855</v>
      </c>
      <c r="B436" s="148" t="s">
        <v>856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2" t="s">
        <v>857</v>
      </c>
      <c r="B437" s="148" t="s">
        <v>858</v>
      </c>
      <c r="C437" s="113">
        <f t="shared" si="6"/>
        <v>0</v>
      </c>
      <c r="D437" s="114"/>
      <c r="E437" s="115"/>
      <c r="F437" s="116"/>
      <c r="G437" s="116"/>
      <c r="H437" s="116"/>
      <c r="I437" s="65"/>
      <c r="J437" s="12"/>
      <c r="K437" s="12"/>
      <c r="N437" s="10"/>
      <c r="O437" s="13"/>
      <c r="Q437" s="12"/>
    </row>
    <row r="438" spans="1:17" x14ac:dyDescent="0.2">
      <c r="A438" s="32" t="s">
        <v>859</v>
      </c>
      <c r="B438" s="148" t="s">
        <v>860</v>
      </c>
      <c r="C438" s="113">
        <f t="shared" si="6"/>
        <v>0</v>
      </c>
      <c r="D438" s="114"/>
      <c r="E438" s="115"/>
      <c r="F438" s="116"/>
      <c r="G438" s="116"/>
      <c r="H438" s="116"/>
      <c r="I438" s="65"/>
      <c r="J438" s="12"/>
      <c r="K438" s="12"/>
      <c r="N438" s="10"/>
      <c r="O438" s="13"/>
      <c r="Q438" s="12"/>
    </row>
    <row r="439" spans="1:17" x14ac:dyDescent="0.2">
      <c r="A439" s="32" t="s">
        <v>861</v>
      </c>
      <c r="B439" s="148" t="s">
        <v>862</v>
      </c>
      <c r="C439" s="113">
        <f t="shared" si="6"/>
        <v>0</v>
      </c>
      <c r="D439" s="114"/>
      <c r="E439" s="115"/>
      <c r="F439" s="116"/>
      <c r="G439" s="116"/>
      <c r="H439" s="116"/>
      <c r="I439" s="65"/>
      <c r="J439" s="12"/>
      <c r="K439" s="12"/>
      <c r="N439" s="10"/>
      <c r="O439" s="13"/>
      <c r="Q439" s="12"/>
    </row>
    <row r="440" spans="1:17" x14ac:dyDescent="0.2">
      <c r="A440" s="37" t="s">
        <v>703</v>
      </c>
      <c r="B440" s="56" t="s">
        <v>704</v>
      </c>
      <c r="C440" s="126">
        <f t="shared" si="6"/>
        <v>0</v>
      </c>
      <c r="D440" s="117"/>
      <c r="E440" s="118"/>
      <c r="F440" s="119"/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705</v>
      </c>
      <c r="B441" s="56" t="s">
        <v>706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70" t="s">
        <v>707</v>
      </c>
      <c r="B442" s="69" t="s">
        <v>708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709</v>
      </c>
      <c r="B443" s="148" t="s">
        <v>710</v>
      </c>
      <c r="C443" s="113">
        <f t="shared" si="6"/>
        <v>0</v>
      </c>
      <c r="D443" s="114"/>
      <c r="E443" s="115"/>
      <c r="F443" s="116"/>
      <c r="G443" s="116"/>
      <c r="H443" s="116"/>
      <c r="I443" s="65"/>
      <c r="J443" s="12"/>
      <c r="K443" s="12"/>
      <c r="N443" s="10"/>
      <c r="O443" s="13"/>
      <c r="Q443" s="12"/>
    </row>
    <row r="444" spans="1:17" x14ac:dyDescent="0.2">
      <c r="A444" s="32" t="s">
        <v>863</v>
      </c>
      <c r="B444" s="148" t="s">
        <v>864</v>
      </c>
      <c r="C444" s="113">
        <f t="shared" si="6"/>
        <v>0</v>
      </c>
      <c r="D444" s="114"/>
      <c r="E444" s="115"/>
      <c r="F444" s="116"/>
      <c r="G444" s="116"/>
      <c r="H444" s="116"/>
      <c r="I444" s="65"/>
      <c r="J444" s="12"/>
      <c r="K444" s="12"/>
      <c r="N444" s="10"/>
      <c r="O444" s="13"/>
      <c r="Q444" s="12"/>
    </row>
    <row r="445" spans="1:17" x14ac:dyDescent="0.2">
      <c r="A445" s="32" t="s">
        <v>865</v>
      </c>
      <c r="B445" s="148" t="s">
        <v>866</v>
      </c>
      <c r="C445" s="113">
        <f t="shared" si="6"/>
        <v>0</v>
      </c>
      <c r="D445" s="114"/>
      <c r="E445" s="115"/>
      <c r="F445" s="116"/>
      <c r="G445" s="116"/>
      <c r="H445" s="116"/>
      <c r="I445" s="65"/>
      <c r="J445" s="12"/>
      <c r="K445" s="12"/>
      <c r="N445" s="10"/>
      <c r="O445" s="13"/>
      <c r="Q445" s="12"/>
    </row>
    <row r="446" spans="1:17" x14ac:dyDescent="0.2">
      <c r="A446" s="32" t="s">
        <v>867</v>
      </c>
      <c r="B446" s="148" t="s">
        <v>868</v>
      </c>
      <c r="C446" s="113">
        <f t="shared" si="6"/>
        <v>0</v>
      </c>
      <c r="D446" s="114"/>
      <c r="E446" s="115"/>
      <c r="F446" s="116"/>
      <c r="G446" s="116"/>
      <c r="H446" s="116"/>
      <c r="I446" s="65"/>
      <c r="J446" s="12"/>
      <c r="K446" s="12"/>
      <c r="N446" s="10"/>
      <c r="O446" s="13"/>
      <c r="Q446" s="12"/>
    </row>
    <row r="447" spans="1:17" x14ac:dyDescent="0.2">
      <c r="A447" s="32" t="s">
        <v>869</v>
      </c>
      <c r="B447" s="148" t="s">
        <v>870</v>
      </c>
      <c r="C447" s="113">
        <f t="shared" si="6"/>
        <v>0</v>
      </c>
      <c r="D447" s="114"/>
      <c r="E447" s="115"/>
      <c r="F447" s="116"/>
      <c r="G447" s="116"/>
      <c r="H447" s="116"/>
      <c r="I447" s="65"/>
      <c r="J447" s="12"/>
      <c r="K447" s="12"/>
      <c r="N447" s="10"/>
      <c r="O447" s="13"/>
      <c r="Q447" s="12"/>
    </row>
    <row r="448" spans="1:17" x14ac:dyDescent="0.2">
      <c r="A448" s="32" t="s">
        <v>871</v>
      </c>
      <c r="B448" s="148" t="s">
        <v>872</v>
      </c>
      <c r="C448" s="113">
        <f t="shared" si="6"/>
        <v>0</v>
      </c>
      <c r="D448" s="114"/>
      <c r="E448" s="115"/>
      <c r="F448" s="116"/>
      <c r="G448" s="116"/>
      <c r="H448" s="116"/>
      <c r="I448" s="65"/>
      <c r="J448" s="12"/>
      <c r="K448" s="12"/>
      <c r="N448" s="10"/>
      <c r="O448" s="13"/>
      <c r="Q448" s="12"/>
    </row>
    <row r="449" spans="1:17" x14ac:dyDescent="0.2">
      <c r="A449" s="32" t="s">
        <v>873</v>
      </c>
      <c r="B449" s="148" t="s">
        <v>874</v>
      </c>
      <c r="C449" s="113">
        <f t="shared" si="6"/>
        <v>0</v>
      </c>
      <c r="D449" s="114"/>
      <c r="E449" s="115"/>
      <c r="F449" s="116"/>
      <c r="G449" s="116"/>
      <c r="H449" s="116"/>
      <c r="I449" s="65"/>
      <c r="J449" s="12"/>
      <c r="K449" s="12"/>
      <c r="N449" s="10"/>
      <c r="O449" s="13"/>
      <c r="Q449" s="12"/>
    </row>
    <row r="450" spans="1:17" x14ac:dyDescent="0.2">
      <c r="A450" s="32" t="s">
        <v>875</v>
      </c>
      <c r="B450" s="148" t="s">
        <v>876</v>
      </c>
      <c r="C450" s="113">
        <f t="shared" si="6"/>
        <v>0</v>
      </c>
      <c r="D450" s="114"/>
      <c r="E450" s="115"/>
      <c r="F450" s="116"/>
      <c r="G450" s="116"/>
      <c r="H450" s="116"/>
      <c r="I450" s="65"/>
      <c r="J450" s="12"/>
      <c r="K450" s="12"/>
      <c r="N450" s="10"/>
      <c r="O450" s="13"/>
      <c r="Q450" s="12"/>
    </row>
    <row r="451" spans="1:17" x14ac:dyDescent="0.2">
      <c r="A451" s="32" t="s">
        <v>877</v>
      </c>
      <c r="B451" s="148" t="s">
        <v>878</v>
      </c>
      <c r="C451" s="113">
        <f t="shared" si="6"/>
        <v>0</v>
      </c>
      <c r="D451" s="114"/>
      <c r="E451" s="115"/>
      <c r="F451" s="116"/>
      <c r="G451" s="116"/>
      <c r="H451" s="116"/>
      <c r="I451" s="65"/>
      <c r="J451" s="12"/>
      <c r="K451" s="12"/>
      <c r="N451" s="10"/>
      <c r="O451" s="13"/>
      <c r="Q451" s="12"/>
    </row>
    <row r="452" spans="1:17" x14ac:dyDescent="0.2">
      <c r="A452" s="32" t="s">
        <v>879</v>
      </c>
      <c r="B452" s="148" t="s">
        <v>880</v>
      </c>
      <c r="C452" s="113">
        <f t="shared" si="6"/>
        <v>0</v>
      </c>
      <c r="D452" s="114"/>
      <c r="E452" s="115"/>
      <c r="F452" s="116"/>
      <c r="G452" s="116"/>
      <c r="H452" s="116"/>
      <c r="I452" s="65"/>
      <c r="J452" s="12"/>
      <c r="K452" s="12"/>
      <c r="N452" s="10"/>
      <c r="O452" s="13"/>
      <c r="Q452" s="12"/>
    </row>
    <row r="453" spans="1:17" x14ac:dyDescent="0.2">
      <c r="A453" s="32" t="s">
        <v>881</v>
      </c>
      <c r="B453" s="148" t="s">
        <v>882</v>
      </c>
      <c r="C453" s="113">
        <f>+SUM(D453:F453)</f>
        <v>0</v>
      </c>
      <c r="D453" s="114"/>
      <c r="E453" s="115"/>
      <c r="F453" s="116"/>
      <c r="G453" s="116"/>
      <c r="H453" s="116"/>
      <c r="I453" s="65"/>
      <c r="J453" s="12"/>
      <c r="K453" s="12"/>
      <c r="N453" s="10"/>
      <c r="O453" s="13"/>
      <c r="Q453" s="12"/>
    </row>
    <row r="454" spans="1:17" x14ac:dyDescent="0.2">
      <c r="A454" s="32" t="s">
        <v>883</v>
      </c>
      <c r="B454" s="148" t="s">
        <v>884</v>
      </c>
      <c r="C454" s="113">
        <f>+SUM(D454:F454)</f>
        <v>0</v>
      </c>
      <c r="D454" s="114"/>
      <c r="E454" s="115"/>
      <c r="F454" s="116"/>
      <c r="G454" s="116"/>
      <c r="H454" s="116"/>
      <c r="I454" s="65"/>
      <c r="J454" s="12"/>
      <c r="K454" s="12"/>
      <c r="N454" s="10"/>
      <c r="O454" s="13"/>
      <c r="Q454" s="12"/>
    </row>
    <row r="455" spans="1:17" x14ac:dyDescent="0.2">
      <c r="A455" s="32" t="s">
        <v>885</v>
      </c>
      <c r="B455" s="148" t="s">
        <v>886</v>
      </c>
      <c r="C455" s="113">
        <f>+SUM(D455:F455)</f>
        <v>0</v>
      </c>
      <c r="D455" s="114"/>
      <c r="E455" s="115"/>
      <c r="F455" s="116"/>
      <c r="G455" s="116"/>
      <c r="H455" s="116"/>
      <c r="I455" s="65"/>
      <c r="J455" s="12"/>
      <c r="K455" s="12"/>
      <c r="N455" s="10"/>
      <c r="O455" s="13"/>
      <c r="Q455" s="12"/>
    </row>
    <row r="456" spans="1:17" x14ac:dyDescent="0.2">
      <c r="A456" s="37" t="s">
        <v>887</v>
      </c>
      <c r="B456" s="149" t="s">
        <v>888</v>
      </c>
      <c r="C456" s="126">
        <f>+SUM(D456:F456)</f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ht="14.25" customHeight="1" x14ac:dyDescent="0.2">
      <c r="A457" s="33" t="s">
        <v>889</v>
      </c>
      <c r="B457" s="150" t="s">
        <v>890</v>
      </c>
      <c r="C457" s="128">
        <f>+SUM(D457:F457)</f>
        <v>0</v>
      </c>
      <c r="D457" s="137"/>
      <c r="E457" s="130"/>
      <c r="F457" s="131"/>
      <c r="G457" s="131"/>
      <c r="H457" s="131"/>
      <c r="I457" s="65"/>
      <c r="J457" s="12"/>
      <c r="K457" s="12"/>
      <c r="N457" s="10"/>
      <c r="O457" s="13"/>
      <c r="Q457" s="12"/>
    </row>
    <row r="458" spans="1:17" x14ac:dyDescent="0.2">
      <c r="A458" s="80"/>
      <c r="B458" s="81"/>
      <c r="C458" s="16"/>
      <c r="D458" s="16"/>
      <c r="E458" s="16"/>
      <c r="F458" s="16"/>
      <c r="G458" s="16"/>
      <c r="H458" s="16"/>
      <c r="I458" s="14"/>
      <c r="J458" s="10"/>
      <c r="K458" s="10"/>
      <c r="L458" s="10"/>
      <c r="M458" s="10"/>
      <c r="N458" s="10"/>
      <c r="O458" s="13"/>
      <c r="Q458" s="12"/>
    </row>
    <row r="459" spans="1:17" x14ac:dyDescent="0.2">
      <c r="A459" s="173" t="s">
        <v>711</v>
      </c>
      <c r="B459" s="174"/>
      <c r="C459" s="24" t="s">
        <v>712</v>
      </c>
      <c r="D459" s="25"/>
      <c r="E459" s="26"/>
      <c r="F459" s="10"/>
      <c r="G459" s="16"/>
      <c r="H459" s="16"/>
      <c r="I459" s="14"/>
      <c r="J459" s="10"/>
      <c r="K459" s="10"/>
      <c r="L459" s="10"/>
      <c r="M459" s="10"/>
      <c r="N459" s="10"/>
      <c r="O459" s="13"/>
      <c r="Q459" s="12"/>
    </row>
    <row r="460" spans="1:17" x14ac:dyDescent="0.2">
      <c r="A460" s="175"/>
      <c r="B460" s="176"/>
      <c r="C460" s="179" t="s">
        <v>3</v>
      </c>
      <c r="D460" s="25" t="s">
        <v>713</v>
      </c>
      <c r="E460" s="26"/>
      <c r="F460" s="10"/>
      <c r="G460" s="16"/>
      <c r="H460" s="16"/>
      <c r="I460" s="14"/>
      <c r="J460" s="10"/>
      <c r="K460" s="10"/>
      <c r="L460" s="10"/>
      <c r="M460" s="10"/>
      <c r="N460" s="10"/>
      <c r="O460" s="13"/>
      <c r="Q460" s="12"/>
    </row>
    <row r="461" spans="1:17" ht="33.75" customHeight="1" x14ac:dyDescent="0.2">
      <c r="A461" s="177"/>
      <c r="B461" s="178"/>
      <c r="C461" s="180"/>
      <c r="D461" s="27" t="s">
        <v>714</v>
      </c>
      <c r="E461" s="28" t="s">
        <v>715</v>
      </c>
      <c r="F461" s="10"/>
      <c r="G461" s="16"/>
      <c r="H461" s="16"/>
      <c r="I461" s="14"/>
      <c r="J461" s="10"/>
      <c r="K461" s="10"/>
      <c r="L461" s="10"/>
      <c r="M461" s="10"/>
      <c r="N461" s="10"/>
      <c r="O461" s="13"/>
      <c r="Q461" s="12"/>
    </row>
    <row r="462" spans="1:17" x14ac:dyDescent="0.2">
      <c r="A462" s="57" t="s">
        <v>716</v>
      </c>
      <c r="B462" s="58" t="s">
        <v>717</v>
      </c>
      <c r="C462" s="22">
        <f>+SUM(D462:E462)</f>
        <v>0</v>
      </c>
      <c r="D462" s="29"/>
      <c r="E462" s="30"/>
      <c r="F462" s="10"/>
      <c r="G462" s="16"/>
      <c r="H462" s="16"/>
      <c r="I462" s="14"/>
      <c r="J462" s="10"/>
      <c r="K462" s="10"/>
      <c r="L462" s="10"/>
      <c r="M462" s="10"/>
      <c r="N462" s="10"/>
      <c r="O462" s="13"/>
      <c r="Q462" s="12"/>
    </row>
    <row r="463" spans="1:17" x14ac:dyDescent="0.2">
      <c r="A463" s="57" t="s">
        <v>718</v>
      </c>
      <c r="B463" s="58" t="s">
        <v>719</v>
      </c>
      <c r="C463" s="98">
        <f>+SUM(D463:E463)</f>
        <v>0</v>
      </c>
      <c r="D463" s="29"/>
      <c r="E463" s="30"/>
      <c r="F463" s="10"/>
      <c r="G463" s="16"/>
      <c r="H463" s="16"/>
      <c r="I463" s="14"/>
      <c r="J463" s="10"/>
      <c r="K463" s="10"/>
      <c r="L463" s="10"/>
      <c r="M463" s="10"/>
      <c r="N463" s="10"/>
      <c r="O463" s="13"/>
      <c r="Q463" s="12"/>
    </row>
    <row r="464" spans="1:17" ht="18" customHeight="1" x14ac:dyDescent="0.2">
      <c r="A464" s="34"/>
      <c r="B464" s="35"/>
      <c r="C464" s="5"/>
    </row>
    <row r="465" spans="1:17" ht="24" customHeight="1" x14ac:dyDescent="0.2">
      <c r="A465" s="181" t="s">
        <v>720</v>
      </c>
      <c r="B465" s="182"/>
      <c r="C465" s="179" t="s">
        <v>3</v>
      </c>
      <c r="D465" s="170" t="s">
        <v>721</v>
      </c>
      <c r="E465" s="170" t="s">
        <v>722</v>
      </c>
      <c r="F465" s="16"/>
      <c r="G465" s="13"/>
      <c r="H465" s="13"/>
      <c r="I465" s="17"/>
      <c r="J465" s="12"/>
      <c r="K465" s="12"/>
      <c r="O465" s="13"/>
      <c r="Q465" s="12"/>
    </row>
    <row r="466" spans="1:17" ht="19.5" customHeight="1" x14ac:dyDescent="0.2">
      <c r="A466" s="183"/>
      <c r="B466" s="184"/>
      <c r="C466" s="185"/>
      <c r="D466" s="170"/>
      <c r="E466" s="170"/>
      <c r="F466" s="16"/>
      <c r="G466" s="13"/>
      <c r="H466" s="13"/>
      <c r="I466" s="17"/>
      <c r="J466" s="12"/>
      <c r="K466" s="12"/>
      <c r="O466" s="13"/>
      <c r="Q466" s="12"/>
    </row>
    <row r="467" spans="1:17" ht="24.75" customHeight="1" x14ac:dyDescent="0.2">
      <c r="A467" s="171" t="s">
        <v>723</v>
      </c>
      <c r="B467" s="172"/>
      <c r="C467" s="77"/>
      <c r="D467" s="42"/>
      <c r="E467" s="43"/>
      <c r="F467" s="16"/>
      <c r="G467" s="13"/>
      <c r="H467" s="13"/>
      <c r="I467" s="17"/>
      <c r="J467" s="12"/>
      <c r="K467" s="12"/>
      <c r="O467" s="13"/>
      <c r="Q467" s="12"/>
    </row>
    <row r="468" spans="1:17" x14ac:dyDescent="0.2">
      <c r="A468" s="59" t="s">
        <v>724</v>
      </c>
      <c r="B468" s="151"/>
      <c r="C468" s="18">
        <f t="shared" ref="C468:C474" si="7">SUM(D468:E468)</f>
        <v>0</v>
      </c>
      <c r="D468" s="152"/>
      <c r="E468" s="44"/>
      <c r="F468" s="16"/>
      <c r="G468" s="13"/>
      <c r="H468" s="13"/>
      <c r="I468" s="17"/>
      <c r="J468" s="12"/>
      <c r="K468" s="12"/>
      <c r="O468" s="13"/>
      <c r="Q468" s="12"/>
    </row>
    <row r="469" spans="1:17" x14ac:dyDescent="0.2">
      <c r="A469" s="60" t="s">
        <v>725</v>
      </c>
      <c r="B469" s="153"/>
      <c r="C469" s="11">
        <f t="shared" si="7"/>
        <v>5</v>
      </c>
      <c r="D469" s="154">
        <v>5</v>
      </c>
      <c r="E469" s="15"/>
      <c r="F469" s="16"/>
      <c r="G469" s="13"/>
      <c r="H469" s="13"/>
      <c r="I469" s="17"/>
      <c r="J469" s="12"/>
      <c r="K469" s="12"/>
      <c r="O469" s="13"/>
      <c r="Q469" s="12"/>
    </row>
    <row r="470" spans="1:17" s="68" customFormat="1" x14ac:dyDescent="0.2">
      <c r="A470" s="60" t="s">
        <v>726</v>
      </c>
      <c r="B470" s="153"/>
      <c r="C470" s="11">
        <f t="shared" si="7"/>
        <v>0</v>
      </c>
      <c r="D470" s="155"/>
      <c r="E470" s="71"/>
      <c r="F470" s="67"/>
      <c r="G470" s="67"/>
    </row>
    <row r="471" spans="1:17" s="68" customFormat="1" x14ac:dyDescent="0.2">
      <c r="A471" s="60" t="s">
        <v>727</v>
      </c>
      <c r="B471" s="153"/>
      <c r="C471" s="11">
        <f t="shared" si="7"/>
        <v>0</v>
      </c>
      <c r="D471" s="155"/>
      <c r="E471" s="71"/>
      <c r="F471" s="67"/>
      <c r="G471" s="67"/>
    </row>
    <row r="472" spans="1:17" s="68" customFormat="1" x14ac:dyDescent="0.2">
      <c r="A472" s="60" t="s">
        <v>728</v>
      </c>
      <c r="B472" s="153"/>
      <c r="C472" s="11">
        <f t="shared" si="7"/>
        <v>0</v>
      </c>
      <c r="D472" s="155"/>
      <c r="E472" s="71"/>
      <c r="F472" s="67"/>
      <c r="G472" s="67"/>
    </row>
    <row r="473" spans="1:17" x14ac:dyDescent="0.2">
      <c r="A473" s="61" t="s">
        <v>729</v>
      </c>
      <c r="B473" s="156"/>
      <c r="C473" s="157">
        <f t="shared" si="7"/>
        <v>0</v>
      </c>
      <c r="D473" s="158"/>
      <c r="E473" s="72"/>
      <c r="H473" s="13"/>
      <c r="J473" s="17"/>
      <c r="K473" s="12"/>
      <c r="P473" s="13"/>
      <c r="Q473" s="12"/>
    </row>
    <row r="474" spans="1:17" ht="19.5" customHeight="1" x14ac:dyDescent="0.2">
      <c r="A474" s="84" t="s">
        <v>730</v>
      </c>
      <c r="B474" s="77"/>
      <c r="C474" s="159">
        <f t="shared" si="7"/>
        <v>5</v>
      </c>
      <c r="D474" s="160">
        <f>SUM(D468:D473)</f>
        <v>5</v>
      </c>
      <c r="E474" s="85">
        <f>SUM(E468:E473)</f>
        <v>0</v>
      </c>
      <c r="H474" s="13"/>
      <c r="J474" s="17"/>
      <c r="K474" s="12"/>
      <c r="P474" s="13"/>
      <c r="Q474" s="12"/>
    </row>
    <row r="475" spans="1:17" ht="24.75" customHeight="1" x14ac:dyDescent="0.2">
      <c r="A475" s="84" t="s">
        <v>731</v>
      </c>
      <c r="B475" s="86"/>
      <c r="C475" s="77"/>
      <c r="D475" s="77"/>
      <c r="E475" s="87"/>
      <c r="F475" s="16"/>
      <c r="G475" s="13"/>
      <c r="H475" s="13"/>
      <c r="I475" s="17"/>
      <c r="J475" s="12"/>
      <c r="K475" s="12"/>
      <c r="O475" s="13"/>
      <c r="Q475" s="12"/>
    </row>
    <row r="476" spans="1:17" x14ac:dyDescent="0.2">
      <c r="A476" s="62" t="s">
        <v>724</v>
      </c>
      <c r="B476" s="161"/>
      <c r="C476" s="18">
        <f t="shared" ref="C476:C482" si="8">SUM(D476:E476)</f>
        <v>0</v>
      </c>
      <c r="D476" s="152"/>
      <c r="E476" s="44"/>
      <c r="F476" s="16"/>
      <c r="G476" s="13"/>
      <c r="H476" s="13"/>
      <c r="I476" s="17"/>
      <c r="J476" s="12"/>
      <c r="K476" s="12"/>
      <c r="O476" s="13"/>
      <c r="Q476" s="12"/>
    </row>
    <row r="477" spans="1:17" x14ac:dyDescent="0.2">
      <c r="A477" s="63" t="s">
        <v>725</v>
      </c>
      <c r="B477" s="162"/>
      <c r="C477" s="11">
        <f t="shared" si="8"/>
        <v>0</v>
      </c>
      <c r="D477" s="154"/>
      <c r="E477" s="15"/>
      <c r="F477" s="16"/>
      <c r="G477" s="13"/>
      <c r="H477" s="13"/>
      <c r="I477" s="17"/>
      <c r="J477" s="12"/>
      <c r="K477" s="12"/>
      <c r="O477" s="13"/>
      <c r="Q477" s="12"/>
    </row>
    <row r="478" spans="1:17" s="68" customFormat="1" x14ac:dyDescent="0.2">
      <c r="A478" s="63" t="s">
        <v>726</v>
      </c>
      <c r="B478" s="162"/>
      <c r="C478" s="11">
        <f t="shared" si="8"/>
        <v>0</v>
      </c>
      <c r="D478" s="155"/>
      <c r="E478" s="71"/>
      <c r="F478" s="67"/>
      <c r="G478" s="67"/>
    </row>
    <row r="479" spans="1:17" s="68" customFormat="1" x14ac:dyDescent="0.2">
      <c r="A479" s="63" t="s">
        <v>727</v>
      </c>
      <c r="B479" s="162"/>
      <c r="C479" s="11">
        <f t="shared" si="8"/>
        <v>0</v>
      </c>
      <c r="D479" s="155"/>
      <c r="E479" s="71"/>
      <c r="F479" s="67"/>
      <c r="G479" s="67"/>
    </row>
    <row r="480" spans="1:17" s="68" customFormat="1" x14ac:dyDescent="0.2">
      <c r="A480" s="63" t="s">
        <v>728</v>
      </c>
      <c r="B480" s="162"/>
      <c r="C480" s="11">
        <f t="shared" si="8"/>
        <v>0</v>
      </c>
      <c r="D480" s="155"/>
      <c r="E480" s="71"/>
      <c r="F480" s="67"/>
      <c r="G480" s="67"/>
    </row>
    <row r="481" spans="1:17" x14ac:dyDescent="0.2">
      <c r="A481" s="64" t="s">
        <v>729</v>
      </c>
      <c r="B481" s="163"/>
      <c r="C481" s="157">
        <f t="shared" si="8"/>
        <v>0</v>
      </c>
      <c r="D481" s="158"/>
      <c r="E481" s="72"/>
      <c r="H481" s="13"/>
      <c r="J481" s="17"/>
      <c r="K481" s="12"/>
      <c r="P481" s="13"/>
      <c r="Q481" s="12"/>
    </row>
    <row r="482" spans="1:17" ht="19.5" customHeight="1" x14ac:dyDescent="0.2">
      <c r="A482" s="41" t="s">
        <v>732</v>
      </c>
      <c r="B482" s="42"/>
      <c r="C482" s="159">
        <f t="shared" si="8"/>
        <v>0</v>
      </c>
      <c r="D482" s="164">
        <f>SUM(D476:D481)</f>
        <v>0</v>
      </c>
      <c r="E482" s="73">
        <f>SUM(E476:E481)</f>
        <v>0</v>
      </c>
      <c r="H482" s="13"/>
      <c r="J482" s="17"/>
      <c r="K482" s="12"/>
      <c r="P482" s="13"/>
      <c r="Q482" s="12"/>
    </row>
  </sheetData>
  <mergeCells count="24">
    <mergeCell ref="A80:B80"/>
    <mergeCell ref="A122:B122"/>
    <mergeCell ref="A164:B164"/>
    <mergeCell ref="H10:H12"/>
    <mergeCell ref="D11:D12"/>
    <mergeCell ref="G10:G12"/>
    <mergeCell ref="A44:B44"/>
    <mergeCell ref="A6:F7"/>
    <mergeCell ref="C10:C12"/>
    <mergeCell ref="E11:E12"/>
    <mergeCell ref="F11:F12"/>
    <mergeCell ref="D10:F10"/>
    <mergeCell ref="A181:B181"/>
    <mergeCell ref="A252:B252"/>
    <mergeCell ref="A292:B292"/>
    <mergeCell ref="A315:B315"/>
    <mergeCell ref="A332:B332"/>
    <mergeCell ref="E465:E466"/>
    <mergeCell ref="A467:B467"/>
    <mergeCell ref="A459:B461"/>
    <mergeCell ref="C460:C461"/>
    <mergeCell ref="A465:B466"/>
    <mergeCell ref="C465:C466"/>
    <mergeCell ref="D465:D4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zoomScale="80" zoomScaleNormal="80" workbookViewId="0">
      <selection activeCell="B24" sqref="B24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",[5]NOMBRE!B2," - ","( ",[5]NOMBRE!C2,[5]NOMBRE!D2,[5]NOMBRE!E2,[5]NOMBRE!F2,[5]NOMBRE!G2," )")</f>
        <v>COMUNA: LINARES  - ( 07401 )</v>
      </c>
      <c r="I2" s="12"/>
    </row>
    <row r="3" spans="1:19" x14ac:dyDescent="0.2">
      <c r="A3" s="7" t="str">
        <f>CONCATENATE("ESTABLECIMIENTO/ESTRATEGIA: ",[5]NOMBRE!B3," - ","( ",[5]NOMBRE!C3,[5]NOMBRE!D3,[5]NOMBRE!E3,[5]NOMBRE!F3,[5]NOMBRE!G3,[5]NOMBRE!H3," )")</f>
        <v>ESTABLECIMIENTO/ESTRATEGIA: HOSPITAL DE LINARES  - ( 116108 )</v>
      </c>
      <c r="I3" s="9"/>
    </row>
    <row r="4" spans="1:19" x14ac:dyDescent="0.2">
      <c r="A4" s="7" t="str">
        <f>CONCATENATE("MES: ",[5]NOMBRE!B6," - ","( ",[5]NOMBRE!C6,[5]NOMBRE!D6," )")</f>
        <v>MES: ABRIL - ( 04 )</v>
      </c>
      <c r="I4" s="8"/>
    </row>
    <row r="5" spans="1:19" ht="12.75" customHeight="1" x14ac:dyDescent="0.2">
      <c r="A5" s="7" t="str">
        <f>CONCATENATE("AÑO: ",[5]NOMBRE!B7)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3370</v>
      </c>
      <c r="D13" s="109">
        <f>+SUM(D14:D43)</f>
        <v>2214</v>
      </c>
      <c r="E13" s="110">
        <f>+SUM(E14:E43)</f>
        <v>1156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629</v>
      </c>
      <c r="D14" s="114">
        <v>295</v>
      </c>
      <c r="E14" s="115">
        <v>334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/>
      <c r="E16" s="115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95</v>
      </c>
      <c r="D17" s="114"/>
      <c r="E17" s="115">
        <v>95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39</v>
      </c>
      <c r="D19" s="114"/>
      <c r="E19" s="115">
        <v>39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123</v>
      </c>
      <c r="D21" s="114"/>
      <c r="E21" s="115">
        <v>123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36</v>
      </c>
      <c r="D23" s="114"/>
      <c r="E23" s="115">
        <v>36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39</v>
      </c>
      <c r="D24" s="114">
        <v>1</v>
      </c>
      <c r="E24" s="115">
        <v>38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28</v>
      </c>
      <c r="D25" s="117"/>
      <c r="E25" s="118">
        <v>28</v>
      </c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10</v>
      </c>
      <c r="D30" s="117"/>
      <c r="E30" s="118">
        <v>10</v>
      </c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622</v>
      </c>
      <c r="D32" s="117">
        <v>622</v>
      </c>
      <c r="E32" s="118"/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0</v>
      </c>
      <c r="D34" s="117"/>
      <c r="E34" s="118"/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90</v>
      </c>
      <c r="D38" s="123">
        <v>28</v>
      </c>
      <c r="E38" s="124">
        <v>62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994</v>
      </c>
      <c r="D39" s="114">
        <v>603</v>
      </c>
      <c r="E39" s="115">
        <v>391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18</v>
      </c>
      <c r="D40" s="114">
        <v>18</v>
      </c>
      <c r="E40" s="115"/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481</v>
      </c>
      <c r="D42" s="114">
        <v>481</v>
      </c>
      <c r="E42" s="115"/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166</v>
      </c>
      <c r="D43" s="117">
        <v>166</v>
      </c>
      <c r="E43" s="118"/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0</v>
      </c>
      <c r="D44" s="112">
        <f>SUM(D45:D78)</f>
        <v>0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0</v>
      </c>
      <c r="D47" s="116"/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2446</v>
      </c>
      <c r="D80" s="134">
        <f>+SUM(D81:D120)</f>
        <v>0</v>
      </c>
      <c r="E80" s="134">
        <f>+SUM(E81:E120)</f>
        <v>2405</v>
      </c>
      <c r="F80" s="135">
        <f>+SUM(F81:F120)</f>
        <v>41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23"/>
      <c r="E81" s="124"/>
      <c r="F81" s="125"/>
      <c r="G81" s="116"/>
      <c r="H81" s="125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60</v>
      </c>
      <c r="D82" s="114"/>
      <c r="E82" s="115">
        <v>60</v>
      </c>
      <c r="F82" s="116"/>
      <c r="G82" s="116"/>
      <c r="H82" s="116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5"/>
      <c r="F83" s="116"/>
      <c r="G83" s="116"/>
      <c r="H83" s="116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5"/>
      <c r="F84" s="116"/>
      <c r="G84" s="116"/>
      <c r="H84" s="116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131</v>
      </c>
      <c r="D85" s="114"/>
      <c r="E85" s="115">
        <v>131</v>
      </c>
      <c r="F85" s="116"/>
      <c r="G85" s="116"/>
      <c r="H85" s="116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5"/>
      <c r="F86" s="116"/>
      <c r="G86" s="116"/>
      <c r="H86" s="116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5"/>
      <c r="F87" s="116"/>
      <c r="G87" s="116"/>
      <c r="H87" s="116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5"/>
      <c r="F88" s="116"/>
      <c r="G88" s="116"/>
      <c r="H88" s="116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5"/>
      <c r="F89" s="116"/>
      <c r="G89" s="116"/>
      <c r="H89" s="116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64</v>
      </c>
      <c r="D90" s="114"/>
      <c r="E90" s="115">
        <v>64</v>
      </c>
      <c r="F90" s="116"/>
      <c r="G90" s="116"/>
      <c r="H90" s="116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5"/>
      <c r="F91" s="116"/>
      <c r="G91" s="116"/>
      <c r="H91" s="116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5"/>
      <c r="F92" s="116"/>
      <c r="G92" s="116"/>
      <c r="H92" s="116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5"/>
      <c r="F93" s="116"/>
      <c r="G93" s="116"/>
      <c r="H93" s="116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5"/>
      <c r="F94" s="116"/>
      <c r="G94" s="116"/>
      <c r="H94" s="116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1799</v>
      </c>
      <c r="D95" s="114"/>
      <c r="E95" s="115">
        <v>1799</v>
      </c>
      <c r="F95" s="116"/>
      <c r="G95" s="116"/>
      <c r="H95" s="116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30</v>
      </c>
      <c r="D96" s="114"/>
      <c r="E96" s="115">
        <v>30</v>
      </c>
      <c r="F96" s="116"/>
      <c r="G96" s="116"/>
      <c r="H96" s="116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5"/>
      <c r="F97" s="116"/>
      <c r="G97" s="116"/>
      <c r="H97" s="116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5"/>
      <c r="F98" s="116"/>
      <c r="G98" s="116"/>
      <c r="H98" s="116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5"/>
      <c r="F99" s="116"/>
      <c r="G99" s="116"/>
      <c r="H99" s="116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271</v>
      </c>
      <c r="D100" s="114"/>
      <c r="E100" s="115">
        <v>271</v>
      </c>
      <c r="F100" s="116"/>
      <c r="G100" s="116"/>
      <c r="H100" s="116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0</v>
      </c>
      <c r="D101" s="114"/>
      <c r="E101" s="115"/>
      <c r="F101" s="116"/>
      <c r="G101" s="116"/>
      <c r="H101" s="116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5"/>
      <c r="F102" s="116"/>
      <c r="G102" s="116"/>
      <c r="H102" s="116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5"/>
      <c r="F103" s="116"/>
      <c r="G103" s="116"/>
      <c r="H103" s="116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5"/>
      <c r="F104" s="116"/>
      <c r="G104" s="116"/>
      <c r="H104" s="116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5"/>
      <c r="F105" s="116"/>
      <c r="G105" s="116"/>
      <c r="H105" s="116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40</v>
      </c>
      <c r="D106" s="114"/>
      <c r="E106" s="115"/>
      <c r="F106" s="116">
        <v>40</v>
      </c>
      <c r="G106" s="116"/>
      <c r="H106" s="116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1</v>
      </c>
      <c r="D107" s="114"/>
      <c r="E107" s="115"/>
      <c r="F107" s="116">
        <v>1</v>
      </c>
      <c r="G107" s="116"/>
      <c r="H107" s="116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5"/>
      <c r="F108" s="116"/>
      <c r="G108" s="116"/>
      <c r="H108" s="116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5"/>
      <c r="F109" s="116"/>
      <c r="G109" s="116"/>
      <c r="H109" s="116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5"/>
      <c r="F110" s="116"/>
      <c r="G110" s="116"/>
      <c r="H110" s="116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5"/>
      <c r="F111" s="116"/>
      <c r="G111" s="116"/>
      <c r="H111" s="116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5"/>
      <c r="F112" s="116"/>
      <c r="G112" s="116"/>
      <c r="H112" s="116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5"/>
      <c r="F113" s="116"/>
      <c r="G113" s="116"/>
      <c r="H113" s="116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5"/>
      <c r="F114" s="116"/>
      <c r="G114" s="116"/>
      <c r="H114" s="116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5"/>
      <c r="F115" s="116"/>
      <c r="G115" s="116"/>
      <c r="H115" s="116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5"/>
      <c r="F116" s="116"/>
      <c r="G116" s="116"/>
      <c r="H116" s="116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5"/>
      <c r="F117" s="116"/>
      <c r="G117" s="116"/>
      <c r="H117" s="116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5"/>
      <c r="F118" s="116"/>
      <c r="G118" s="116"/>
      <c r="H118" s="116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50</v>
      </c>
      <c r="D119" s="114"/>
      <c r="E119" s="115">
        <v>50</v>
      </c>
      <c r="F119" s="116"/>
      <c r="G119" s="116"/>
      <c r="H119" s="116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37"/>
      <c r="E120" s="130"/>
      <c r="F120" s="131"/>
      <c r="G120" s="129"/>
      <c r="H120" s="131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288</v>
      </c>
      <c r="D122" s="134">
        <f>+SUM(D123:D162)</f>
        <v>0</v>
      </c>
      <c r="E122" s="138">
        <f>+SUM(E123:E162)</f>
        <v>283</v>
      </c>
      <c r="F122" s="139">
        <f>+SUM(F123:F162)</f>
        <v>5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0</v>
      </c>
      <c r="D125" s="116"/>
      <c r="E125" s="115"/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0</v>
      </c>
      <c r="D126" s="116"/>
      <c r="E126" s="115"/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0</v>
      </c>
      <c r="D127" s="116"/>
      <c r="E127" s="115"/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6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212</v>
      </c>
      <c r="D131" s="116"/>
      <c r="E131" s="115">
        <v>212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0</v>
      </c>
      <c r="D132" s="116"/>
      <c r="E132" s="115"/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14</v>
      </c>
      <c r="D133" s="116"/>
      <c r="E133" s="115">
        <v>14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14</v>
      </c>
      <c r="D134" s="116"/>
      <c r="E134" s="115">
        <v>14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0</v>
      </c>
      <c r="D140" s="116"/>
      <c r="E140" s="115"/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1</v>
      </c>
      <c r="D142" s="116"/>
      <c r="E142" s="115"/>
      <c r="F142" s="116">
        <v>1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0</v>
      </c>
      <c r="D143" s="116"/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0</v>
      </c>
      <c r="D145" s="116"/>
      <c r="E145" s="115"/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1</v>
      </c>
      <c r="D146" s="116"/>
      <c r="E146" s="115"/>
      <c r="F146" s="116">
        <v>1</v>
      </c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1</v>
      </c>
      <c r="D147" s="116"/>
      <c r="E147" s="115"/>
      <c r="F147" s="116">
        <v>1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0</v>
      </c>
      <c r="D153" s="116"/>
      <c r="E153" s="115"/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0</v>
      </c>
      <c r="D155" s="116"/>
      <c r="E155" s="115"/>
      <c r="F155" s="116"/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2</v>
      </c>
      <c r="D156" s="116"/>
      <c r="E156" s="115"/>
      <c r="F156" s="116">
        <v>2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1</v>
      </c>
      <c r="D158" s="116"/>
      <c r="E158" s="115">
        <v>1</v>
      </c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13</v>
      </c>
      <c r="D159" s="116"/>
      <c r="E159" s="115">
        <v>13</v>
      </c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20</v>
      </c>
      <c r="D160" s="116"/>
      <c r="E160" s="115">
        <v>20</v>
      </c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4</v>
      </c>
      <c r="D161" s="116"/>
      <c r="E161" s="115">
        <v>4</v>
      </c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5</v>
      </c>
      <c r="D162" s="129"/>
      <c r="E162" s="130">
        <v>5</v>
      </c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</v>
      </c>
      <c r="D164" s="134">
        <f>+SUM(D165:D179)</f>
        <v>0</v>
      </c>
      <c r="E164" s="138">
        <f>+SUM(E165:E179)</f>
        <v>1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1</v>
      </c>
      <c r="D169" s="114"/>
      <c r="E169" s="115">
        <v>1</v>
      </c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4434</v>
      </c>
      <c r="D181" s="141">
        <f>+SUM(D182:D250)</f>
        <v>3856</v>
      </c>
      <c r="E181" s="110">
        <f>+SUM(E182:E250)</f>
        <v>22</v>
      </c>
      <c r="F181" s="142">
        <f>+SUM(F182:F250)</f>
        <v>556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0</v>
      </c>
      <c r="D185" s="114"/>
      <c r="E185" s="115"/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21</v>
      </c>
      <c r="D186" s="114">
        <v>21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7</v>
      </c>
      <c r="D187" s="114">
        <v>7</v>
      </c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0</v>
      </c>
      <c r="D188" s="114"/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0</v>
      </c>
      <c r="D190" s="114"/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2</v>
      </c>
      <c r="D199" s="114">
        <v>2</v>
      </c>
      <c r="E199" s="115"/>
      <c r="F199" s="116"/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6</v>
      </c>
      <c r="D200" s="114">
        <v>6</v>
      </c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17</v>
      </c>
      <c r="D201" s="114">
        <v>17</v>
      </c>
      <c r="E201" s="115"/>
      <c r="F201" s="116"/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22</v>
      </c>
      <c r="D209" s="114"/>
      <c r="E209" s="115">
        <v>22</v>
      </c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111</v>
      </c>
      <c r="D235" s="114">
        <v>111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2569</v>
      </c>
      <c r="D237" s="114">
        <v>2529</v>
      </c>
      <c r="E237" s="115"/>
      <c r="F237" s="116">
        <v>40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581</v>
      </c>
      <c r="D238" s="114">
        <v>572</v>
      </c>
      <c r="E238" s="115"/>
      <c r="F238" s="116">
        <v>9</v>
      </c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3</v>
      </c>
      <c r="D240" s="114"/>
      <c r="E240" s="115"/>
      <c r="F240" s="116">
        <v>3</v>
      </c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1085</v>
      </c>
      <c r="D241" s="114">
        <v>583</v>
      </c>
      <c r="E241" s="115"/>
      <c r="F241" s="116">
        <v>502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10</v>
      </c>
      <c r="D247" s="114">
        <v>8</v>
      </c>
      <c r="E247" s="115"/>
      <c r="F247" s="116">
        <v>2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0</v>
      </c>
      <c r="D249" s="114"/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52</v>
      </c>
      <c r="D252" s="141">
        <f>+SUM(D253:D290)</f>
        <v>9</v>
      </c>
      <c r="E252" s="110">
        <f>+SUM(E253:E290)</f>
        <v>29</v>
      </c>
      <c r="F252" s="142">
        <f>+SUM(F253:F290)</f>
        <v>14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22</v>
      </c>
      <c r="D255" s="114">
        <v>1</v>
      </c>
      <c r="E255" s="115">
        <v>21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9</v>
      </c>
      <c r="D265" s="114">
        <v>1</v>
      </c>
      <c r="E265" s="115">
        <v>8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0</v>
      </c>
      <c r="D271" s="114"/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18</v>
      </c>
      <c r="D272" s="114">
        <v>6</v>
      </c>
      <c r="E272" s="115"/>
      <c r="F272" s="116">
        <v>12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3</v>
      </c>
      <c r="D289" s="114">
        <v>1</v>
      </c>
      <c r="E289" s="115"/>
      <c r="F289" s="119">
        <v>2</v>
      </c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61</v>
      </c>
      <c r="D292" s="136">
        <f>+SUM(D293:D313)</f>
        <v>15</v>
      </c>
      <c r="E292" s="136">
        <f>+SUM(E293:E313)</f>
        <v>8</v>
      </c>
      <c r="F292" s="136">
        <f>+SUM(F293:F313)</f>
        <v>38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8</v>
      </c>
      <c r="D295" s="114">
        <v>3</v>
      </c>
      <c r="E295" s="115">
        <v>5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2</v>
      </c>
      <c r="D297" s="114"/>
      <c r="E297" s="115">
        <v>2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1</v>
      </c>
      <c r="D309" s="114"/>
      <c r="E309" s="115">
        <v>1</v>
      </c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12</v>
      </c>
      <c r="D310" s="114">
        <v>12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0</v>
      </c>
      <c r="D312" s="114"/>
      <c r="E312" s="115"/>
      <c r="F312" s="116"/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38</v>
      </c>
      <c r="D313" s="137"/>
      <c r="E313" s="130"/>
      <c r="F313" s="131">
        <v>38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111</v>
      </c>
      <c r="D315" s="141">
        <f>+SUM(D316:D331)</f>
        <v>0</v>
      </c>
      <c r="E315" s="110">
        <f>+SUM(E316:E331)</f>
        <v>111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8</v>
      </c>
      <c r="D316" s="114"/>
      <c r="E316" s="115">
        <v>8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9</v>
      </c>
      <c r="D319" s="114"/>
      <c r="E319" s="115">
        <v>9</v>
      </c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29</v>
      </c>
      <c r="D322" s="114"/>
      <c r="E322" s="115">
        <v>29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6</v>
      </c>
      <c r="D323" s="114"/>
      <c r="E323" s="115">
        <v>6</v>
      </c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36</v>
      </c>
      <c r="D324" s="114"/>
      <c r="E324" s="115">
        <v>36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18</v>
      </c>
      <c r="D325" s="114"/>
      <c r="E325" s="115">
        <v>18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5</v>
      </c>
      <c r="D327" s="114"/>
      <c r="E327" s="115">
        <v>5</v>
      </c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2763</v>
      </c>
      <c r="D341" s="109">
        <f>+SUM(D342:D527)</f>
        <v>425</v>
      </c>
      <c r="E341" s="141">
        <f>+SUM(E342:E527)</f>
        <v>1993</v>
      </c>
      <c r="F341" s="147">
        <f>+SUM(F342:F527)</f>
        <v>345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1719</v>
      </c>
      <c r="D342" s="114">
        <v>417</v>
      </c>
      <c r="E342" s="115">
        <v>1302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147</v>
      </c>
      <c r="D343" s="114">
        <v>8</v>
      </c>
      <c r="E343" s="115">
        <v>139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81</v>
      </c>
      <c r="D344" s="114"/>
      <c r="E344" s="115">
        <v>81</v>
      </c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236</v>
      </c>
      <c r="D398" s="114"/>
      <c r="E398" s="115">
        <v>236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235</v>
      </c>
      <c r="D399" s="117"/>
      <c r="E399" s="118">
        <v>235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37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0</v>
      </c>
      <c r="D409" s="114"/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0</v>
      </c>
      <c r="D411" s="114"/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0</v>
      </c>
      <c r="D412" s="117"/>
      <c r="E412" s="118"/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/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/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/>
      <c r="D440" s="117"/>
      <c r="E440" s="118"/>
      <c r="F440" s="119">
        <v>345</v>
      </c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/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/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/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/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/>
      <c r="D445" s="117"/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/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/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/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/>
      <c r="D449" s="117"/>
      <c r="E449" s="118"/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/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/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/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/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/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/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/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/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/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/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/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/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/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/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/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/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/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/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/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/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/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/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/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/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/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/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/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/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/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/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/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/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/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/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/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/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/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/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/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/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/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/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/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/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/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/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/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/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/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/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/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/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/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/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/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/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/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/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/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/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/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/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/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/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/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/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/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/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/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/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/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/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/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/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/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/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/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/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7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7"/>
        <v>6</v>
      </c>
      <c r="D539" s="154">
        <v>6</v>
      </c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7"/>
        <v>0</v>
      </c>
      <c r="D540" s="155"/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7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7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7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7"/>
        <v>6</v>
      </c>
      <c r="D544" s="160">
        <f>SUM(D538:D543)</f>
        <v>6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8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8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8"/>
        <v>0</v>
      </c>
      <c r="D548" s="155"/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8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8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8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8"/>
        <v>0</v>
      </c>
      <c r="D552" s="164">
        <f>SUM(D546:D551)</f>
        <v>0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E535:E536"/>
    <mergeCell ref="A537:B537"/>
    <mergeCell ref="A529:B531"/>
    <mergeCell ref="C530:C531"/>
    <mergeCell ref="A535:B536"/>
    <mergeCell ref="C535:C536"/>
    <mergeCell ref="D535:D536"/>
    <mergeCell ref="A315:B315"/>
    <mergeCell ref="A332:B332"/>
    <mergeCell ref="A6:F7"/>
    <mergeCell ref="C10:C12"/>
    <mergeCell ref="E11:E12"/>
    <mergeCell ref="F11:F12"/>
    <mergeCell ref="D10:F10"/>
    <mergeCell ref="A122:B122"/>
    <mergeCell ref="A164:B164"/>
    <mergeCell ref="A181:B181"/>
    <mergeCell ref="A252:B252"/>
    <mergeCell ref="A292:B292"/>
    <mergeCell ref="H10:H12"/>
    <mergeCell ref="D11:D12"/>
    <mergeCell ref="G10:G12"/>
    <mergeCell ref="A44:B44"/>
    <mergeCell ref="A80:B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workbookViewId="0">
      <selection activeCell="B33" sqref="B33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",[6]NOMBRE!B2," - ","( ",[6]NOMBRE!C2,[6]NOMBRE!D2,[6]NOMBRE!E2,[6]NOMBRE!F2,[6]NOMBRE!G2," )")</f>
        <v>COMUNA: LINARES - ( 07401 )</v>
      </c>
      <c r="I2" s="12"/>
    </row>
    <row r="3" spans="1:19" x14ac:dyDescent="0.2">
      <c r="A3" s="7" t="str">
        <f>CONCATENATE("ESTABLECIMIENTO/ESTRATEGIA: ",[6]NOMBRE!B3," - ","( ",[6]NOMBRE!C3,[6]NOMBRE!D3,[6]NOMBRE!E3,[6]NOMBRE!F3,[6]NOMBRE!G3,[6]NOMBRE!H3," )")</f>
        <v>ESTABLECIMIENTO/ESTRATEGIA: HOSPITAL DE LINARES - ( 116108 )</v>
      </c>
      <c r="I3" s="9"/>
    </row>
    <row r="4" spans="1:19" x14ac:dyDescent="0.2">
      <c r="A4" s="7" t="str">
        <f>CONCATENATE("MES: ",[6]NOMBRE!B6," - ","( ",[6]NOMBRE!C6,[6]NOMBRE!D6," )")</f>
        <v>MES: MAYO - ( 05 )</v>
      </c>
      <c r="I4" s="8"/>
    </row>
    <row r="5" spans="1:19" ht="12.75" customHeight="1" x14ac:dyDescent="0.2">
      <c r="A5" s="7" t="str">
        <f>CONCATENATE("AÑO: ",[6]NOMBRE!B7)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1520</v>
      </c>
      <c r="D13" s="109">
        <f>+SUM(D14:D43)</f>
        <v>1192</v>
      </c>
      <c r="E13" s="110">
        <f>+SUM(E14:E43)</f>
        <v>328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249</v>
      </c>
      <c r="D14" s="114">
        <v>202</v>
      </c>
      <c r="E14" s="115">
        <v>47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/>
      <c r="E16" s="115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8</v>
      </c>
      <c r="D17" s="114"/>
      <c r="E17" s="115">
        <v>8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11</v>
      </c>
      <c r="D19" s="114"/>
      <c r="E19" s="115">
        <v>11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55</v>
      </c>
      <c r="D21" s="114"/>
      <c r="E21" s="115">
        <v>55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7</v>
      </c>
      <c r="D23" s="114"/>
      <c r="E23" s="115">
        <v>7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89</v>
      </c>
      <c r="D24" s="114">
        <v>37</v>
      </c>
      <c r="E24" s="115">
        <v>52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0</v>
      </c>
      <c r="D25" s="117"/>
      <c r="E25" s="118"/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0</v>
      </c>
      <c r="D30" s="117"/>
      <c r="E30" s="118"/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349</v>
      </c>
      <c r="D32" s="117">
        <v>314</v>
      </c>
      <c r="E32" s="118">
        <v>35</v>
      </c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0</v>
      </c>
      <c r="D34" s="117"/>
      <c r="E34" s="118"/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8</v>
      </c>
      <c r="D38" s="123">
        <v>1</v>
      </c>
      <c r="E38" s="124">
        <v>7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388</v>
      </c>
      <c r="D39" s="114">
        <v>317</v>
      </c>
      <c r="E39" s="115">
        <v>71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1</v>
      </c>
      <c r="D40" s="114">
        <v>1</v>
      </c>
      <c r="E40" s="115"/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234</v>
      </c>
      <c r="D42" s="114">
        <v>199</v>
      </c>
      <c r="E42" s="115">
        <v>35</v>
      </c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121</v>
      </c>
      <c r="D43" s="117">
        <v>121</v>
      </c>
      <c r="E43" s="118"/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0</v>
      </c>
      <c r="D44" s="112">
        <f>SUM(D45:D78)</f>
        <v>0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0</v>
      </c>
      <c r="D47" s="116"/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1322</v>
      </c>
      <c r="D80" s="134">
        <f>+SUM(D81:D120)</f>
        <v>1</v>
      </c>
      <c r="E80" s="134">
        <f>+SUM(E81:E120)</f>
        <v>1283</v>
      </c>
      <c r="F80" s="135">
        <f>+SUM(F81:F120)</f>
        <v>38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38</v>
      </c>
      <c r="D81" s="114"/>
      <c r="E81" s="114"/>
      <c r="F81" s="114">
        <v>38</v>
      </c>
      <c r="G81" s="114"/>
      <c r="H81" s="114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0</v>
      </c>
      <c r="D82" s="114"/>
      <c r="E82" s="114"/>
      <c r="F82" s="114"/>
      <c r="G82" s="114"/>
      <c r="H82" s="114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4"/>
      <c r="F83" s="114"/>
      <c r="G83" s="114"/>
      <c r="H83" s="114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4"/>
      <c r="F84" s="114"/>
      <c r="G84" s="114"/>
      <c r="H84" s="114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94</v>
      </c>
      <c r="D85" s="114"/>
      <c r="E85" s="114">
        <v>94</v>
      </c>
      <c r="F85" s="114"/>
      <c r="G85" s="114"/>
      <c r="H85" s="114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4"/>
      <c r="F86" s="114"/>
      <c r="G86" s="114"/>
      <c r="H86" s="114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4"/>
      <c r="F87" s="114"/>
      <c r="G87" s="114"/>
      <c r="H87" s="114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4"/>
      <c r="F88" s="114"/>
      <c r="G88" s="114"/>
      <c r="H88" s="114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4"/>
      <c r="F89" s="114"/>
      <c r="G89" s="114"/>
      <c r="H89" s="114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32</v>
      </c>
      <c r="D90" s="114"/>
      <c r="E90" s="114">
        <v>32</v>
      </c>
      <c r="F90" s="114"/>
      <c r="G90" s="114"/>
      <c r="H90" s="114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4"/>
      <c r="F91" s="114"/>
      <c r="G91" s="114"/>
      <c r="H91" s="114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4"/>
      <c r="F92" s="114"/>
      <c r="G92" s="114"/>
      <c r="H92" s="114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4"/>
      <c r="F93" s="114"/>
      <c r="G93" s="114"/>
      <c r="H93" s="114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4"/>
      <c r="F94" s="114"/>
      <c r="G94" s="114"/>
      <c r="H94" s="114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784</v>
      </c>
      <c r="D95" s="114"/>
      <c r="E95" s="114">
        <v>784</v>
      </c>
      <c r="F95" s="114"/>
      <c r="G95" s="114"/>
      <c r="H95" s="114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14</v>
      </c>
      <c r="D96" s="114"/>
      <c r="E96" s="114">
        <v>14</v>
      </c>
      <c r="F96" s="114"/>
      <c r="G96" s="114"/>
      <c r="H96" s="114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4"/>
      <c r="F97" s="114"/>
      <c r="G97" s="114"/>
      <c r="H97" s="114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4"/>
      <c r="F98" s="114"/>
      <c r="G98" s="114"/>
      <c r="H98" s="114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4"/>
      <c r="F99" s="114"/>
      <c r="G99" s="114"/>
      <c r="H99" s="114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250</v>
      </c>
      <c r="D100" s="114">
        <v>1</v>
      </c>
      <c r="E100" s="114">
        <v>249</v>
      </c>
      <c r="F100" s="114"/>
      <c r="G100" s="114"/>
      <c r="H100" s="114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0</v>
      </c>
      <c r="D101" s="114"/>
      <c r="E101" s="114"/>
      <c r="F101" s="114"/>
      <c r="G101" s="114"/>
      <c r="H101" s="114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4"/>
      <c r="F102" s="114"/>
      <c r="G102" s="114"/>
      <c r="H102" s="114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4"/>
      <c r="F103" s="114"/>
      <c r="G103" s="114"/>
      <c r="H103" s="114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4"/>
      <c r="F104" s="114"/>
      <c r="G104" s="114"/>
      <c r="H104" s="114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4"/>
      <c r="F105" s="114"/>
      <c r="G105" s="114"/>
      <c r="H105" s="114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0</v>
      </c>
      <c r="D106" s="114"/>
      <c r="E106" s="114"/>
      <c r="F106" s="114"/>
      <c r="G106" s="114"/>
      <c r="H106" s="114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0</v>
      </c>
      <c r="D107" s="114"/>
      <c r="E107" s="114"/>
      <c r="F107" s="114"/>
      <c r="G107" s="114"/>
      <c r="H107" s="114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4"/>
      <c r="F108" s="114"/>
      <c r="G108" s="114"/>
      <c r="H108" s="114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4"/>
      <c r="F109" s="114"/>
      <c r="G109" s="114"/>
      <c r="H109" s="114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4"/>
      <c r="F110" s="114"/>
      <c r="G110" s="114"/>
      <c r="H110" s="114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4"/>
      <c r="F111" s="114"/>
      <c r="G111" s="114"/>
      <c r="H111" s="114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4"/>
      <c r="F112" s="114"/>
      <c r="G112" s="114"/>
      <c r="H112" s="114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4"/>
      <c r="F113" s="114"/>
      <c r="G113" s="114"/>
      <c r="H113" s="114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4"/>
      <c r="F114" s="114"/>
      <c r="G114" s="114"/>
      <c r="H114" s="114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4"/>
      <c r="F115" s="114"/>
      <c r="G115" s="114"/>
      <c r="H115" s="114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4"/>
      <c r="F116" s="114"/>
      <c r="G116" s="114"/>
      <c r="H116" s="114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4"/>
      <c r="F117" s="114"/>
      <c r="G117" s="114"/>
      <c r="H117" s="114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4"/>
      <c r="F118" s="114"/>
      <c r="G118" s="114"/>
      <c r="H118" s="114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110</v>
      </c>
      <c r="D119" s="114"/>
      <c r="E119" s="114">
        <v>110</v>
      </c>
      <c r="F119" s="114"/>
      <c r="G119" s="114"/>
      <c r="H119" s="114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14"/>
      <c r="E120" s="114"/>
      <c r="F120" s="114"/>
      <c r="G120" s="114"/>
      <c r="H120" s="114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395</v>
      </c>
      <c r="D122" s="134">
        <f>+SUM(D123:D162)</f>
        <v>11</v>
      </c>
      <c r="E122" s="138">
        <f>+SUM(E123:E162)</f>
        <v>377</v>
      </c>
      <c r="F122" s="139">
        <f>+SUM(F123:F162)</f>
        <v>7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0</v>
      </c>
      <c r="D125" s="116"/>
      <c r="E125" s="115"/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0</v>
      </c>
      <c r="D126" s="116"/>
      <c r="E126" s="115"/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0</v>
      </c>
      <c r="D127" s="116"/>
      <c r="E127" s="115"/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19</v>
      </c>
      <c r="D130" s="116"/>
      <c r="E130" s="115">
        <v>19</v>
      </c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243</v>
      </c>
      <c r="D131" s="116"/>
      <c r="E131" s="115">
        <v>243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16</v>
      </c>
      <c r="D132" s="116"/>
      <c r="E132" s="115">
        <v>16</v>
      </c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7</v>
      </c>
      <c r="D133" s="116"/>
      <c r="E133" s="115">
        <v>7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48</v>
      </c>
      <c r="D134" s="116"/>
      <c r="E134" s="115">
        <v>48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2</v>
      </c>
      <c r="D140" s="116"/>
      <c r="E140" s="115">
        <v>2</v>
      </c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2</v>
      </c>
      <c r="D142" s="116"/>
      <c r="E142" s="115"/>
      <c r="F142" s="116">
        <v>2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0</v>
      </c>
      <c r="D143" s="116"/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1</v>
      </c>
      <c r="D145" s="116">
        <v>1</v>
      </c>
      <c r="E145" s="115"/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4</v>
      </c>
      <c r="D147" s="116">
        <v>1</v>
      </c>
      <c r="E147" s="115"/>
      <c r="F147" s="116">
        <v>3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0</v>
      </c>
      <c r="D153" s="116"/>
      <c r="E153" s="115"/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1</v>
      </c>
      <c r="D155" s="116"/>
      <c r="E155" s="115"/>
      <c r="F155" s="116">
        <v>1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1</v>
      </c>
      <c r="D156" s="116"/>
      <c r="E156" s="115"/>
      <c r="F156" s="116">
        <v>1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9</v>
      </c>
      <c r="D159" s="116"/>
      <c r="E159" s="115">
        <v>9</v>
      </c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28</v>
      </c>
      <c r="D160" s="116">
        <v>8</v>
      </c>
      <c r="E160" s="115">
        <v>20</v>
      </c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14</v>
      </c>
      <c r="D162" s="129">
        <v>1</v>
      </c>
      <c r="E162" s="130">
        <v>13</v>
      </c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</v>
      </c>
      <c r="D164" s="134">
        <f>+SUM(D165:D179)</f>
        <v>1</v>
      </c>
      <c r="E164" s="138">
        <f>+SUM(E165:E179)</f>
        <v>0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1</v>
      </c>
      <c r="D166" s="114">
        <v>1</v>
      </c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0</v>
      </c>
      <c r="D169" s="114"/>
      <c r="E169" s="115"/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4125</v>
      </c>
      <c r="D181" s="141">
        <f>+SUM(D182:D250)</f>
        <v>3492</v>
      </c>
      <c r="E181" s="110">
        <f>+SUM(E182:E250)</f>
        <v>1</v>
      </c>
      <c r="F181" s="142">
        <f>+SUM(F182:F250)</f>
        <v>632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1</v>
      </c>
      <c r="D185" s="114"/>
      <c r="E185" s="115">
        <v>1</v>
      </c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53</v>
      </c>
      <c r="D186" s="114">
        <v>53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0</v>
      </c>
      <c r="D187" s="114"/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9</v>
      </c>
      <c r="D188" s="114">
        <v>9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0</v>
      </c>
      <c r="D190" s="114"/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2</v>
      </c>
      <c r="D199" s="114">
        <v>2</v>
      </c>
      <c r="E199" s="115"/>
      <c r="F199" s="116"/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1</v>
      </c>
      <c r="D200" s="114">
        <v>1</v>
      </c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10</v>
      </c>
      <c r="D201" s="114">
        <v>10</v>
      </c>
      <c r="E201" s="115"/>
      <c r="F201" s="116"/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0</v>
      </c>
      <c r="D209" s="114"/>
      <c r="E209" s="115"/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134</v>
      </c>
      <c r="D235" s="114">
        <v>134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2650</v>
      </c>
      <c r="D237" s="114">
        <v>2526</v>
      </c>
      <c r="E237" s="115"/>
      <c r="F237" s="116">
        <v>124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719</v>
      </c>
      <c r="D238" s="114">
        <v>687</v>
      </c>
      <c r="E238" s="115"/>
      <c r="F238" s="116">
        <v>32</v>
      </c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0</v>
      </c>
      <c r="D240" s="114"/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534</v>
      </c>
      <c r="D241" s="114">
        <v>58</v>
      </c>
      <c r="E241" s="115"/>
      <c r="F241" s="116">
        <v>476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12</v>
      </c>
      <c r="D247" s="114">
        <v>12</v>
      </c>
      <c r="E247" s="115"/>
      <c r="F247" s="116"/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0</v>
      </c>
      <c r="D249" s="114"/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45</v>
      </c>
      <c r="D252" s="141">
        <f>+SUM(D253:D290)</f>
        <v>15</v>
      </c>
      <c r="E252" s="110">
        <f>+SUM(E253:E290)</f>
        <v>19</v>
      </c>
      <c r="F252" s="142">
        <f>+SUM(F253:F290)</f>
        <v>11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0</v>
      </c>
      <c r="D255" s="114"/>
      <c r="E255" s="115"/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18</v>
      </c>
      <c r="D256" s="114">
        <v>1</v>
      </c>
      <c r="E256" s="115">
        <v>17</v>
      </c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5</v>
      </c>
      <c r="D265" s="114">
        <v>3</v>
      </c>
      <c r="E265" s="115">
        <v>2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2</v>
      </c>
      <c r="D271" s="114">
        <v>2</v>
      </c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19</v>
      </c>
      <c r="D272" s="114">
        <v>8</v>
      </c>
      <c r="E272" s="115"/>
      <c r="F272" s="116">
        <v>11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1</v>
      </c>
      <c r="D289" s="114">
        <v>1</v>
      </c>
      <c r="E289" s="115"/>
      <c r="F289" s="119"/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96</v>
      </c>
      <c r="D292" s="136">
        <f>+SUM(D293:D313)</f>
        <v>45</v>
      </c>
      <c r="E292" s="136">
        <f>+SUM(E293:E313)</f>
        <v>14</v>
      </c>
      <c r="F292" s="136">
        <f>+SUM(F293:F313)</f>
        <v>37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12</v>
      </c>
      <c r="D295" s="114">
        <v>3</v>
      </c>
      <c r="E295" s="115">
        <v>9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7</v>
      </c>
      <c r="D297" s="114">
        <v>2</v>
      </c>
      <c r="E297" s="115">
        <v>5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0</v>
      </c>
      <c r="D309" s="114"/>
      <c r="E309" s="115"/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10</v>
      </c>
      <c r="D310" s="114">
        <v>10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3</v>
      </c>
      <c r="D312" s="114">
        <v>2</v>
      </c>
      <c r="E312" s="115"/>
      <c r="F312" s="116">
        <v>1</v>
      </c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64</v>
      </c>
      <c r="D313" s="137">
        <v>28</v>
      </c>
      <c r="E313" s="130"/>
      <c r="F313" s="131">
        <v>36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74</v>
      </c>
      <c r="D315" s="141">
        <f>+SUM(D316:D331)</f>
        <v>0</v>
      </c>
      <c r="E315" s="110">
        <f>+SUM(E316:E331)</f>
        <v>74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10</v>
      </c>
      <c r="D316" s="114"/>
      <c r="E316" s="115">
        <v>10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4</v>
      </c>
      <c r="D319" s="114"/>
      <c r="E319" s="115">
        <v>4</v>
      </c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28</v>
      </c>
      <c r="D322" s="114"/>
      <c r="E322" s="115">
        <v>28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0</v>
      </c>
      <c r="D323" s="114"/>
      <c r="E323" s="115"/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17</v>
      </c>
      <c r="D324" s="114"/>
      <c r="E324" s="115">
        <v>17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14</v>
      </c>
      <c r="D325" s="114"/>
      <c r="E325" s="115">
        <v>14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1</v>
      </c>
      <c r="D328" s="114"/>
      <c r="E328" s="115">
        <v>1</v>
      </c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1098</v>
      </c>
      <c r="D341" s="109">
        <f>+SUM(D342:D527)</f>
        <v>431</v>
      </c>
      <c r="E341" s="141">
        <f>+SUM(E342:E527)</f>
        <v>667</v>
      </c>
      <c r="F341" s="147">
        <f>+SUM(F342:F527)</f>
        <v>0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534</v>
      </c>
      <c r="D342" s="114">
        <v>426</v>
      </c>
      <c r="E342" s="115">
        <v>108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5</v>
      </c>
      <c r="D343" s="114">
        <v>5</v>
      </c>
      <c r="E343" s="115"/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80</v>
      </c>
      <c r="D344" s="114"/>
      <c r="E344" s="115">
        <v>80</v>
      </c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238</v>
      </c>
      <c r="D398" s="114"/>
      <c r="E398" s="115">
        <v>238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238</v>
      </c>
      <c r="D399" s="117"/>
      <c r="E399" s="118">
        <v>238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65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0</v>
      </c>
      <c r="D409" s="114"/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0</v>
      </c>
      <c r="D411" s="114"/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3</v>
      </c>
      <c r="D412" s="117"/>
      <c r="E412" s="118">
        <v>3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>
        <f t="shared" si="6"/>
        <v>0</v>
      </c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>
        <f t="shared" si="6"/>
        <v>0</v>
      </c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>
        <f t="shared" si="6"/>
        <v>0</v>
      </c>
      <c r="D440" s="117"/>
      <c r="E440" s="118"/>
      <c r="F440" s="119"/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>
        <f t="shared" si="6"/>
        <v>0</v>
      </c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>
        <f t="shared" si="6"/>
        <v>0</v>
      </c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>
        <f t="shared" si="6"/>
        <v>0</v>
      </c>
      <c r="D445" s="117"/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>
        <f t="shared" si="6"/>
        <v>0</v>
      </c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>
        <f t="shared" si="6"/>
        <v>0</v>
      </c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>
        <f t="shared" si="6"/>
        <v>0</v>
      </c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>
        <f t="shared" si="6"/>
        <v>0</v>
      </c>
      <c r="D449" s="117"/>
      <c r="E449" s="118"/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>
        <f t="shared" si="6"/>
        <v>0</v>
      </c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>
        <f t="shared" si="6"/>
        <v>0</v>
      </c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>
        <f t="shared" si="6"/>
        <v>0</v>
      </c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>
        <f t="shared" si="6"/>
        <v>0</v>
      </c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>
        <f t="shared" si="6"/>
        <v>0</v>
      </c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>
        <f t="shared" si="6"/>
        <v>0</v>
      </c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>
        <f t="shared" si="6"/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>
        <f t="shared" si="6"/>
        <v>0</v>
      </c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>
        <f t="shared" si="6"/>
        <v>0</v>
      </c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>
        <f t="shared" si="6"/>
        <v>0</v>
      </c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>
        <f t="shared" si="6"/>
        <v>0</v>
      </c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>
        <f t="shared" si="6"/>
        <v>0</v>
      </c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>
        <f t="shared" si="6"/>
        <v>0</v>
      </c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>
        <f t="shared" si="6"/>
        <v>0</v>
      </c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>
        <f t="shared" si="6"/>
        <v>0</v>
      </c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>
        <f t="shared" si="6"/>
        <v>0</v>
      </c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>
        <f t="shared" ref="C466:C527" si="7">+SUM(D466:F466)</f>
        <v>0</v>
      </c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>
        <f t="shared" si="7"/>
        <v>0</v>
      </c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>
        <f t="shared" si="7"/>
        <v>0</v>
      </c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>
        <f t="shared" si="7"/>
        <v>0</v>
      </c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>
        <f t="shared" si="7"/>
        <v>0</v>
      </c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>
        <f t="shared" si="7"/>
        <v>0</v>
      </c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>
        <f t="shared" si="7"/>
        <v>0</v>
      </c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>
        <f t="shared" si="7"/>
        <v>0</v>
      </c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>
        <f t="shared" si="7"/>
        <v>0</v>
      </c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>
        <f t="shared" si="7"/>
        <v>0</v>
      </c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>
        <f t="shared" si="7"/>
        <v>0</v>
      </c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>
        <f t="shared" si="7"/>
        <v>0</v>
      </c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>
        <f t="shared" si="7"/>
        <v>0</v>
      </c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>
        <f t="shared" si="7"/>
        <v>0</v>
      </c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>
        <f t="shared" si="7"/>
        <v>0</v>
      </c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>
        <f t="shared" si="7"/>
        <v>0</v>
      </c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>
        <f t="shared" si="7"/>
        <v>0</v>
      </c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>
        <f t="shared" si="7"/>
        <v>0</v>
      </c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>
        <f t="shared" si="7"/>
        <v>0</v>
      </c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>
        <f t="shared" si="7"/>
        <v>0</v>
      </c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>
        <f t="shared" si="7"/>
        <v>0</v>
      </c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>
        <f t="shared" si="7"/>
        <v>0</v>
      </c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>
        <f t="shared" si="7"/>
        <v>0</v>
      </c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>
        <f t="shared" si="7"/>
        <v>0</v>
      </c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>
        <f t="shared" si="7"/>
        <v>0</v>
      </c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>
        <f t="shared" si="7"/>
        <v>0</v>
      </c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>
        <f t="shared" si="7"/>
        <v>0</v>
      </c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>
        <f t="shared" si="7"/>
        <v>0</v>
      </c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>
        <f t="shared" si="7"/>
        <v>0</v>
      </c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>
        <f t="shared" si="7"/>
        <v>0</v>
      </c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>
        <f t="shared" si="7"/>
        <v>0</v>
      </c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>
        <f t="shared" si="7"/>
        <v>0</v>
      </c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>
        <f t="shared" si="7"/>
        <v>0</v>
      </c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>
        <f t="shared" si="7"/>
        <v>0</v>
      </c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>
        <f t="shared" si="7"/>
        <v>0</v>
      </c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>
        <f t="shared" si="7"/>
        <v>0</v>
      </c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>
        <f t="shared" si="7"/>
        <v>0</v>
      </c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>
        <f t="shared" si="7"/>
        <v>0</v>
      </c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>
        <f t="shared" si="7"/>
        <v>0</v>
      </c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>
        <f t="shared" si="7"/>
        <v>0</v>
      </c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>
        <f t="shared" si="7"/>
        <v>0</v>
      </c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>
        <f t="shared" si="7"/>
        <v>0</v>
      </c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>
        <f t="shared" si="7"/>
        <v>0</v>
      </c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>
        <f t="shared" si="7"/>
        <v>0</v>
      </c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>
        <f t="shared" si="7"/>
        <v>0</v>
      </c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>
        <f t="shared" si="7"/>
        <v>0</v>
      </c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>
        <f t="shared" si="7"/>
        <v>0</v>
      </c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>
        <f t="shared" si="7"/>
        <v>0</v>
      </c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>
        <f t="shared" si="7"/>
        <v>0</v>
      </c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>
        <f t="shared" si="7"/>
        <v>0</v>
      </c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>
        <f t="shared" si="7"/>
        <v>0</v>
      </c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>
        <f t="shared" si="7"/>
        <v>0</v>
      </c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>
        <f t="shared" si="7"/>
        <v>0</v>
      </c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>
        <f t="shared" si="7"/>
        <v>0</v>
      </c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>
        <f t="shared" si="7"/>
        <v>0</v>
      </c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>
        <f t="shared" si="7"/>
        <v>0</v>
      </c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>
        <f t="shared" si="7"/>
        <v>0</v>
      </c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>
        <f t="shared" si="7"/>
        <v>0</v>
      </c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>
        <f t="shared" si="7"/>
        <v>0</v>
      </c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>
        <f t="shared" si="7"/>
        <v>0</v>
      </c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>
        <f t="shared" si="7"/>
        <v>0</v>
      </c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>
        <f t="shared" si="7"/>
        <v>0</v>
      </c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8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8"/>
        <v>15</v>
      </c>
      <c r="D539" s="154">
        <v>15</v>
      </c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8"/>
        <v>0</v>
      </c>
      <c r="D540" s="155"/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8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8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8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8"/>
        <v>15</v>
      </c>
      <c r="D544" s="160">
        <f>SUM(D538:D543)</f>
        <v>15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9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9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9"/>
        <v>1</v>
      </c>
      <c r="D548" s="155">
        <v>1</v>
      </c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9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9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9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9"/>
        <v>1</v>
      </c>
      <c r="D552" s="164">
        <f>SUM(D546:D551)</f>
        <v>1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A80:B80"/>
    <mergeCell ref="A122:B122"/>
    <mergeCell ref="A164:B164"/>
    <mergeCell ref="H10:H12"/>
    <mergeCell ref="D11:D12"/>
    <mergeCell ref="G10:G12"/>
    <mergeCell ref="A44:B44"/>
    <mergeCell ref="A6:F7"/>
    <mergeCell ref="C10:C12"/>
    <mergeCell ref="E11:E12"/>
    <mergeCell ref="F11:F12"/>
    <mergeCell ref="D10:F10"/>
    <mergeCell ref="A181:B181"/>
    <mergeCell ref="A252:B252"/>
    <mergeCell ref="A292:B292"/>
    <mergeCell ref="A315:B315"/>
    <mergeCell ref="A332:B332"/>
    <mergeCell ref="E535:E536"/>
    <mergeCell ref="A537:B537"/>
    <mergeCell ref="A529:B531"/>
    <mergeCell ref="C530:C531"/>
    <mergeCell ref="A535:B536"/>
    <mergeCell ref="C535:C536"/>
    <mergeCell ref="D535:D5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zoomScale="70" zoomScaleNormal="70" workbookViewId="0">
      <selection activeCell="J26" sqref="J26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",[7]NOMBRE!B2," - ","( ",[7]NOMBRE!C2,[7]NOMBRE!D2,[7]NOMBRE!E2,[7]NOMBRE!F2,[7]NOMBRE!G2," )")</f>
        <v>COMUNA: LINARES  - ( 07401 )</v>
      </c>
      <c r="I2" s="12"/>
    </row>
    <row r="3" spans="1:19" x14ac:dyDescent="0.2">
      <c r="A3" s="7" t="str">
        <f>CONCATENATE("ESTABLECIMIENTO/ESTRATEGIA: ",[7]NOMBRE!B3," - ","( ",[7]NOMBRE!C3,[7]NOMBRE!D3,[7]NOMBRE!E3,[7]NOMBRE!F3,[7]NOMBRE!G3,[7]NOMBRE!H3," )")</f>
        <v>ESTABLECIMIENTO/ESTRATEGIA: HOSPITAL DE LINARES  - ( 116108 )</v>
      </c>
      <c r="I3" s="9"/>
    </row>
    <row r="4" spans="1:19" x14ac:dyDescent="0.2">
      <c r="A4" s="7" t="str">
        <f>CONCATENATE("MES: ",[7]NOMBRE!B6," - ","( ",[7]NOMBRE!C6,[7]NOMBRE!D6," )")</f>
        <v>MES: JUNIO - ( 06 )</v>
      </c>
      <c r="I4" s="8"/>
    </row>
    <row r="5" spans="1:19" ht="12.75" customHeight="1" x14ac:dyDescent="0.2">
      <c r="A5" s="7" t="str">
        <f>CONCATENATE("AÑO: ",[7]NOMBRE!B7)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2034</v>
      </c>
      <c r="D13" s="109">
        <f>+SUM(D14:D43)</f>
        <v>859</v>
      </c>
      <c r="E13" s="110">
        <f>+SUM(E14:E43)</f>
        <v>1175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402</v>
      </c>
      <c r="D14" s="114">
        <v>55</v>
      </c>
      <c r="E14" s="115">
        <v>347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/>
      <c r="E16" s="115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0</v>
      </c>
      <c r="D17" s="114"/>
      <c r="E17" s="115"/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13</v>
      </c>
      <c r="D19" s="114"/>
      <c r="E19" s="115">
        <v>13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61</v>
      </c>
      <c r="D21" s="114"/>
      <c r="E21" s="115">
        <v>61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7</v>
      </c>
      <c r="D23" s="114"/>
      <c r="E23" s="115">
        <v>7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83</v>
      </c>
      <c r="D24" s="114">
        <v>52</v>
      </c>
      <c r="E24" s="115">
        <v>31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0</v>
      </c>
      <c r="D25" s="117"/>
      <c r="E25" s="118"/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0</v>
      </c>
      <c r="D30" s="117"/>
      <c r="E30" s="118"/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841</v>
      </c>
      <c r="D32" s="117">
        <v>188</v>
      </c>
      <c r="E32" s="118">
        <v>653</v>
      </c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0</v>
      </c>
      <c r="D34" s="117"/>
      <c r="E34" s="118"/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0</v>
      </c>
      <c r="D38" s="123"/>
      <c r="E38" s="124"/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285</v>
      </c>
      <c r="D39" s="114">
        <v>222</v>
      </c>
      <c r="E39" s="115">
        <v>63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20</v>
      </c>
      <c r="D40" s="114">
        <v>20</v>
      </c>
      <c r="E40" s="115"/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184</v>
      </c>
      <c r="D42" s="114">
        <v>184</v>
      </c>
      <c r="E42" s="115"/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138</v>
      </c>
      <c r="D43" s="117">
        <v>138</v>
      </c>
      <c r="E43" s="118"/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6</v>
      </c>
      <c r="D44" s="112">
        <f>SUM(D45:D78)</f>
        <v>6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6</v>
      </c>
      <c r="D47" s="116">
        <v>6</v>
      </c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1987</v>
      </c>
      <c r="D80" s="134">
        <f>+SUM(D81:D120)</f>
        <v>2</v>
      </c>
      <c r="E80" s="134">
        <f>+SUM(E81:E120)</f>
        <v>1937</v>
      </c>
      <c r="F80" s="135">
        <f>+SUM(F81:F120)</f>
        <v>48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117</v>
      </c>
      <c r="D81" s="114"/>
      <c r="E81" s="114">
        <v>117</v>
      </c>
      <c r="F81" s="114"/>
      <c r="G81" s="114"/>
      <c r="H81" s="114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130</v>
      </c>
      <c r="D82" s="114"/>
      <c r="E82" s="114">
        <v>130</v>
      </c>
      <c r="F82" s="114"/>
      <c r="G82" s="114"/>
      <c r="H82" s="114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4"/>
      <c r="F83" s="114"/>
      <c r="G83" s="114"/>
      <c r="H83" s="114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2</v>
      </c>
      <c r="D84" s="114"/>
      <c r="E84" s="114">
        <v>2</v>
      </c>
      <c r="F84" s="114"/>
      <c r="G84" s="114"/>
      <c r="H84" s="114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176</v>
      </c>
      <c r="D85" s="114"/>
      <c r="E85" s="114">
        <v>176</v>
      </c>
      <c r="F85" s="114"/>
      <c r="G85" s="114"/>
      <c r="H85" s="114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4"/>
      <c r="F86" s="114"/>
      <c r="G86" s="114"/>
      <c r="H86" s="114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4"/>
      <c r="F87" s="114"/>
      <c r="G87" s="114"/>
      <c r="H87" s="114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4"/>
      <c r="F88" s="114"/>
      <c r="G88" s="114"/>
      <c r="H88" s="114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4"/>
      <c r="F89" s="114"/>
      <c r="G89" s="114"/>
      <c r="H89" s="114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50</v>
      </c>
      <c r="D90" s="114"/>
      <c r="E90" s="114">
        <v>50</v>
      </c>
      <c r="F90" s="114"/>
      <c r="G90" s="114"/>
      <c r="H90" s="114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4"/>
      <c r="F91" s="114"/>
      <c r="G91" s="114"/>
      <c r="H91" s="114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4"/>
      <c r="F92" s="114"/>
      <c r="G92" s="114"/>
      <c r="H92" s="114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4"/>
      <c r="F93" s="114"/>
      <c r="G93" s="114"/>
      <c r="H93" s="114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4"/>
      <c r="F94" s="114"/>
      <c r="G94" s="114"/>
      <c r="H94" s="114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949</v>
      </c>
      <c r="D95" s="114"/>
      <c r="E95" s="114">
        <v>949</v>
      </c>
      <c r="F95" s="114"/>
      <c r="G95" s="114"/>
      <c r="H95" s="114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242</v>
      </c>
      <c r="D96" s="114"/>
      <c r="E96" s="114">
        <v>242</v>
      </c>
      <c r="F96" s="114"/>
      <c r="G96" s="114"/>
      <c r="H96" s="114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4"/>
      <c r="F97" s="114"/>
      <c r="G97" s="114"/>
      <c r="H97" s="114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4"/>
      <c r="F98" s="114"/>
      <c r="G98" s="114"/>
      <c r="H98" s="114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4"/>
      <c r="F99" s="114"/>
      <c r="G99" s="114"/>
      <c r="H99" s="114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219</v>
      </c>
      <c r="D100" s="114">
        <v>2</v>
      </c>
      <c r="E100" s="114">
        <v>217</v>
      </c>
      <c r="F100" s="114"/>
      <c r="G100" s="114"/>
      <c r="H100" s="114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16</v>
      </c>
      <c r="D101" s="114"/>
      <c r="E101" s="114">
        <v>16</v>
      </c>
      <c r="F101" s="114"/>
      <c r="G101" s="114"/>
      <c r="H101" s="114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4"/>
      <c r="F102" s="114"/>
      <c r="G102" s="114"/>
      <c r="H102" s="114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4"/>
      <c r="F103" s="114"/>
      <c r="G103" s="114"/>
      <c r="H103" s="114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4"/>
      <c r="F104" s="114"/>
      <c r="G104" s="114"/>
      <c r="H104" s="114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4"/>
      <c r="F105" s="114"/>
      <c r="G105" s="114"/>
      <c r="H105" s="114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43</v>
      </c>
      <c r="D106" s="114"/>
      <c r="E106" s="114"/>
      <c r="F106" s="114">
        <v>43</v>
      </c>
      <c r="G106" s="114"/>
      <c r="H106" s="114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5</v>
      </c>
      <c r="D107" s="114"/>
      <c r="E107" s="114"/>
      <c r="F107" s="114">
        <v>5</v>
      </c>
      <c r="G107" s="114"/>
      <c r="H107" s="114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4"/>
      <c r="F108" s="114"/>
      <c r="G108" s="114"/>
      <c r="H108" s="114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4"/>
      <c r="F109" s="114"/>
      <c r="G109" s="114"/>
      <c r="H109" s="114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4"/>
      <c r="F110" s="114"/>
      <c r="G110" s="114"/>
      <c r="H110" s="114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4"/>
      <c r="F111" s="114"/>
      <c r="G111" s="114"/>
      <c r="H111" s="114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4"/>
      <c r="F112" s="114"/>
      <c r="G112" s="114"/>
      <c r="H112" s="114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4"/>
      <c r="F113" s="114"/>
      <c r="G113" s="114"/>
      <c r="H113" s="114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4"/>
      <c r="F114" s="114"/>
      <c r="G114" s="114"/>
      <c r="H114" s="114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4"/>
      <c r="F115" s="114"/>
      <c r="G115" s="114"/>
      <c r="H115" s="114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4"/>
      <c r="F116" s="114"/>
      <c r="G116" s="114"/>
      <c r="H116" s="114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4"/>
      <c r="F117" s="114"/>
      <c r="G117" s="114"/>
      <c r="H117" s="114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4"/>
      <c r="F118" s="114"/>
      <c r="G118" s="114"/>
      <c r="H118" s="114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38</v>
      </c>
      <c r="D119" s="114"/>
      <c r="E119" s="114">
        <v>38</v>
      </c>
      <c r="F119" s="114"/>
      <c r="G119" s="114"/>
      <c r="H119" s="114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14"/>
      <c r="E120" s="114"/>
      <c r="F120" s="114"/>
      <c r="G120" s="114"/>
      <c r="H120" s="114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324</v>
      </c>
      <c r="D122" s="134">
        <f>+SUM(D123:D162)</f>
        <v>0</v>
      </c>
      <c r="E122" s="138">
        <f>+SUM(E123:E162)</f>
        <v>317</v>
      </c>
      <c r="F122" s="139">
        <f>+SUM(F123:F162)</f>
        <v>7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3</v>
      </c>
      <c r="D125" s="116"/>
      <c r="E125" s="115">
        <v>3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0</v>
      </c>
      <c r="D126" s="116"/>
      <c r="E126" s="115"/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0</v>
      </c>
      <c r="D127" s="116"/>
      <c r="E127" s="115"/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6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213</v>
      </c>
      <c r="D131" s="116"/>
      <c r="E131" s="115">
        <v>213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8</v>
      </c>
      <c r="D132" s="116"/>
      <c r="E132" s="115">
        <v>8</v>
      </c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11</v>
      </c>
      <c r="D133" s="116"/>
      <c r="E133" s="115">
        <v>11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43</v>
      </c>
      <c r="D134" s="116"/>
      <c r="E134" s="115">
        <v>43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1</v>
      </c>
      <c r="D140" s="116"/>
      <c r="E140" s="115">
        <v>1</v>
      </c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2</v>
      </c>
      <c r="D142" s="116"/>
      <c r="E142" s="115"/>
      <c r="F142" s="116">
        <v>2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0</v>
      </c>
      <c r="D143" s="116"/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0</v>
      </c>
      <c r="D145" s="116"/>
      <c r="E145" s="115"/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1</v>
      </c>
      <c r="D147" s="116"/>
      <c r="E147" s="115"/>
      <c r="F147" s="116">
        <v>1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3</v>
      </c>
      <c r="D153" s="116"/>
      <c r="E153" s="115">
        <v>3</v>
      </c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5</v>
      </c>
      <c r="D155" s="116"/>
      <c r="E155" s="115">
        <v>4</v>
      </c>
      <c r="F155" s="116">
        <v>1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8</v>
      </c>
      <c r="D156" s="116"/>
      <c r="E156" s="115">
        <v>5</v>
      </c>
      <c r="F156" s="116">
        <v>3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3</v>
      </c>
      <c r="D159" s="116"/>
      <c r="E159" s="115">
        <v>3</v>
      </c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19</v>
      </c>
      <c r="D160" s="116"/>
      <c r="E160" s="115">
        <v>19</v>
      </c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4</v>
      </c>
      <c r="D162" s="129"/>
      <c r="E162" s="130">
        <v>4</v>
      </c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</v>
      </c>
      <c r="D164" s="134">
        <f>+SUM(D165:D179)</f>
        <v>0</v>
      </c>
      <c r="E164" s="138">
        <f>+SUM(E165:E179)</f>
        <v>1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1</v>
      </c>
      <c r="D169" s="114"/>
      <c r="E169" s="115">
        <v>1</v>
      </c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3361</v>
      </c>
      <c r="D181" s="141">
        <f>+SUM(D182:D250)</f>
        <v>2473</v>
      </c>
      <c r="E181" s="110">
        <f>+SUM(E182:E250)</f>
        <v>34</v>
      </c>
      <c r="F181" s="142">
        <f>+SUM(F182:F250)</f>
        <v>854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1</v>
      </c>
      <c r="D185" s="114">
        <v>1</v>
      </c>
      <c r="E185" s="115"/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94</v>
      </c>
      <c r="D186" s="114">
        <v>94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3</v>
      </c>
      <c r="D187" s="114">
        <v>3</v>
      </c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5</v>
      </c>
      <c r="D188" s="114">
        <v>5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0</v>
      </c>
      <c r="D190" s="114"/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0</v>
      </c>
      <c r="D199" s="114"/>
      <c r="E199" s="115"/>
      <c r="F199" s="116"/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0</v>
      </c>
      <c r="D200" s="114"/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8</v>
      </c>
      <c r="D201" s="114">
        <v>7</v>
      </c>
      <c r="E201" s="115"/>
      <c r="F201" s="116">
        <v>1</v>
      </c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34</v>
      </c>
      <c r="D209" s="114"/>
      <c r="E209" s="115">
        <v>34</v>
      </c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107</v>
      </c>
      <c r="D235" s="114">
        <v>107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1208</v>
      </c>
      <c r="D237" s="114">
        <v>1083</v>
      </c>
      <c r="E237" s="115"/>
      <c r="F237" s="116">
        <v>125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225</v>
      </c>
      <c r="D238" s="114">
        <v>197</v>
      </c>
      <c r="E238" s="115"/>
      <c r="F238" s="116">
        <v>28</v>
      </c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2</v>
      </c>
      <c r="D239" s="114"/>
      <c r="E239" s="115"/>
      <c r="F239" s="116">
        <v>2</v>
      </c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1</v>
      </c>
      <c r="D240" s="114">
        <v>1</v>
      </c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1515</v>
      </c>
      <c r="D241" s="114">
        <v>819</v>
      </c>
      <c r="E241" s="115"/>
      <c r="F241" s="116">
        <v>696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14</v>
      </c>
      <c r="D247" s="114">
        <v>12</v>
      </c>
      <c r="E247" s="115"/>
      <c r="F247" s="116">
        <v>2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144</v>
      </c>
      <c r="D249" s="114">
        <v>144</v>
      </c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137</v>
      </c>
      <c r="D252" s="141">
        <f>+SUM(D253:D290)</f>
        <v>82</v>
      </c>
      <c r="E252" s="110">
        <f>+SUM(E253:E290)</f>
        <v>33</v>
      </c>
      <c r="F252" s="142">
        <f>+SUM(F253:F290)</f>
        <v>22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26</v>
      </c>
      <c r="D255" s="114"/>
      <c r="E255" s="115">
        <v>26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12</v>
      </c>
      <c r="D265" s="114">
        <v>5</v>
      </c>
      <c r="E265" s="115">
        <v>7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0</v>
      </c>
      <c r="D271" s="114"/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99</v>
      </c>
      <c r="D272" s="114">
        <v>77</v>
      </c>
      <c r="E272" s="115"/>
      <c r="F272" s="116">
        <v>22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0</v>
      </c>
      <c r="D289" s="114"/>
      <c r="E289" s="115"/>
      <c r="F289" s="119"/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87</v>
      </c>
      <c r="D292" s="136">
        <f>+SUM(D293:D313)</f>
        <v>24</v>
      </c>
      <c r="E292" s="136">
        <f>+SUM(E293:E313)</f>
        <v>17</v>
      </c>
      <c r="F292" s="136">
        <f>+SUM(F293:F313)</f>
        <v>46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10</v>
      </c>
      <c r="D295" s="114">
        <v>2</v>
      </c>
      <c r="E295" s="115">
        <v>8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5</v>
      </c>
      <c r="D297" s="114">
        <v>1</v>
      </c>
      <c r="E297" s="115">
        <v>4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0</v>
      </c>
      <c r="D309" s="114"/>
      <c r="E309" s="115"/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18</v>
      </c>
      <c r="D310" s="114">
        <v>13</v>
      </c>
      <c r="E310" s="115">
        <v>5</v>
      </c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3</v>
      </c>
      <c r="D312" s="114">
        <v>1</v>
      </c>
      <c r="E312" s="115"/>
      <c r="F312" s="116">
        <v>2</v>
      </c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51</v>
      </c>
      <c r="D313" s="137">
        <v>7</v>
      </c>
      <c r="E313" s="130"/>
      <c r="F313" s="131">
        <v>44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79</v>
      </c>
      <c r="D315" s="141">
        <f>+SUM(D316:D331)</f>
        <v>1</v>
      </c>
      <c r="E315" s="110">
        <f>+SUM(E316:E331)</f>
        <v>78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28</v>
      </c>
      <c r="D316" s="114">
        <v>1</v>
      </c>
      <c r="E316" s="115">
        <v>27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1</v>
      </c>
      <c r="D321" s="114"/>
      <c r="E321" s="115">
        <v>1</v>
      </c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30</v>
      </c>
      <c r="D322" s="114"/>
      <c r="E322" s="115">
        <v>30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0</v>
      </c>
      <c r="D323" s="114"/>
      <c r="E323" s="115"/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14</v>
      </c>
      <c r="D324" s="114"/>
      <c r="E324" s="115">
        <v>14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6</v>
      </c>
      <c r="D325" s="114"/>
      <c r="E325" s="115">
        <v>6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5803</v>
      </c>
      <c r="D341" s="109">
        <f>+SUM(D342:D527)</f>
        <v>3779</v>
      </c>
      <c r="E341" s="141">
        <f>+SUM(E342:E527)</f>
        <v>1661</v>
      </c>
      <c r="F341" s="147">
        <f>+SUM(F342:F527)</f>
        <v>363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1734</v>
      </c>
      <c r="D342" s="114">
        <v>378</v>
      </c>
      <c r="E342" s="115">
        <v>1356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328</v>
      </c>
      <c r="D343" s="114">
        <v>200</v>
      </c>
      <c r="E343" s="115">
        <v>128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0</v>
      </c>
      <c r="D344" s="114"/>
      <c r="E344" s="115"/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0</v>
      </c>
      <c r="D398" s="114"/>
      <c r="E398" s="115"/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0</v>
      </c>
      <c r="D399" s="117"/>
      <c r="E399" s="118"/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65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0</v>
      </c>
      <c r="D409" s="114"/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165</v>
      </c>
      <c r="D411" s="114">
        <v>160</v>
      </c>
      <c r="E411" s="115">
        <v>5</v>
      </c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1</v>
      </c>
      <c r="D412" s="117"/>
      <c r="E412" s="118">
        <v>1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2</v>
      </c>
      <c r="D413" s="117"/>
      <c r="E413" s="118">
        <v>2</v>
      </c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>
        <f t="shared" si="6"/>
        <v>0</v>
      </c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>
        <f t="shared" si="6"/>
        <v>0</v>
      </c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>
        <f t="shared" si="6"/>
        <v>3559</v>
      </c>
      <c r="D440" s="117">
        <v>3027</v>
      </c>
      <c r="E440" s="118">
        <v>169</v>
      </c>
      <c r="F440" s="119">
        <v>363</v>
      </c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>
        <f t="shared" si="6"/>
        <v>0</v>
      </c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>
        <f t="shared" si="6"/>
        <v>0</v>
      </c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>
        <f t="shared" si="6"/>
        <v>0</v>
      </c>
      <c r="D445" s="117"/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>
        <f t="shared" si="6"/>
        <v>0</v>
      </c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>
        <f t="shared" si="6"/>
        <v>0</v>
      </c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>
        <f t="shared" si="6"/>
        <v>0</v>
      </c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>
        <f t="shared" si="6"/>
        <v>14</v>
      </c>
      <c r="D449" s="117">
        <v>14</v>
      </c>
      <c r="E449" s="118"/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>
        <f t="shared" si="6"/>
        <v>0</v>
      </c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>
        <f t="shared" si="6"/>
        <v>0</v>
      </c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>
        <f t="shared" si="6"/>
        <v>0</v>
      </c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>
        <f t="shared" si="6"/>
        <v>0</v>
      </c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>
        <f t="shared" si="6"/>
        <v>0</v>
      </c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>
        <f t="shared" si="6"/>
        <v>0</v>
      </c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>
        <f t="shared" si="6"/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>
        <f t="shared" si="6"/>
        <v>0</v>
      </c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>
        <f t="shared" si="6"/>
        <v>0</v>
      </c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>
        <f t="shared" si="6"/>
        <v>0</v>
      </c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>
        <f t="shared" si="6"/>
        <v>0</v>
      </c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>
        <f t="shared" si="6"/>
        <v>0</v>
      </c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>
        <f t="shared" si="6"/>
        <v>0</v>
      </c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>
        <f t="shared" si="6"/>
        <v>0</v>
      </c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>
        <f t="shared" si="6"/>
        <v>0</v>
      </c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>
        <f t="shared" si="6"/>
        <v>0</v>
      </c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>
        <f t="shared" ref="C466:C527" si="7">+SUM(D466:F466)</f>
        <v>0</v>
      </c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>
        <f t="shared" si="7"/>
        <v>0</v>
      </c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>
        <f t="shared" si="7"/>
        <v>0</v>
      </c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>
        <f t="shared" si="7"/>
        <v>0</v>
      </c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>
        <f t="shared" si="7"/>
        <v>0</v>
      </c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>
        <f t="shared" si="7"/>
        <v>0</v>
      </c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>
        <f t="shared" si="7"/>
        <v>0</v>
      </c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>
        <f t="shared" si="7"/>
        <v>0</v>
      </c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>
        <f t="shared" si="7"/>
        <v>0</v>
      </c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>
        <f t="shared" si="7"/>
        <v>0</v>
      </c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>
        <f t="shared" si="7"/>
        <v>0</v>
      </c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>
        <f t="shared" si="7"/>
        <v>0</v>
      </c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>
        <f t="shared" si="7"/>
        <v>0</v>
      </c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>
        <f t="shared" si="7"/>
        <v>0</v>
      </c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>
        <f t="shared" si="7"/>
        <v>0</v>
      </c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>
        <f t="shared" si="7"/>
        <v>0</v>
      </c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>
        <f t="shared" si="7"/>
        <v>0</v>
      </c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>
        <f t="shared" si="7"/>
        <v>0</v>
      </c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>
        <f t="shared" si="7"/>
        <v>0</v>
      </c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>
        <f t="shared" si="7"/>
        <v>0</v>
      </c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>
        <f t="shared" si="7"/>
        <v>0</v>
      </c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>
        <f t="shared" si="7"/>
        <v>0</v>
      </c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>
        <f t="shared" si="7"/>
        <v>0</v>
      </c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>
        <f t="shared" si="7"/>
        <v>0</v>
      </c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>
        <f t="shared" si="7"/>
        <v>0</v>
      </c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>
        <f t="shared" si="7"/>
        <v>0</v>
      </c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>
        <f t="shared" si="7"/>
        <v>0</v>
      </c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>
        <f t="shared" si="7"/>
        <v>0</v>
      </c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>
        <f t="shared" si="7"/>
        <v>0</v>
      </c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>
        <f t="shared" si="7"/>
        <v>0</v>
      </c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>
        <f t="shared" si="7"/>
        <v>0</v>
      </c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>
        <f t="shared" si="7"/>
        <v>0</v>
      </c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>
        <f t="shared" si="7"/>
        <v>0</v>
      </c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>
        <f t="shared" si="7"/>
        <v>0</v>
      </c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>
        <f t="shared" si="7"/>
        <v>0</v>
      </c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>
        <f t="shared" si="7"/>
        <v>0</v>
      </c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>
        <f t="shared" si="7"/>
        <v>0</v>
      </c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>
        <f t="shared" si="7"/>
        <v>0</v>
      </c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>
        <f t="shared" si="7"/>
        <v>0</v>
      </c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>
        <f t="shared" si="7"/>
        <v>0</v>
      </c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>
        <f t="shared" si="7"/>
        <v>0</v>
      </c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>
        <f t="shared" si="7"/>
        <v>0</v>
      </c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>
        <f t="shared" si="7"/>
        <v>0</v>
      </c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>
        <f t="shared" si="7"/>
        <v>0</v>
      </c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>
        <f t="shared" si="7"/>
        <v>0</v>
      </c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>
        <f t="shared" si="7"/>
        <v>0</v>
      </c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>
        <f t="shared" si="7"/>
        <v>0</v>
      </c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>
        <f t="shared" si="7"/>
        <v>0</v>
      </c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>
        <f t="shared" si="7"/>
        <v>0</v>
      </c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>
        <f t="shared" si="7"/>
        <v>0</v>
      </c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>
        <f t="shared" si="7"/>
        <v>0</v>
      </c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>
        <f t="shared" si="7"/>
        <v>0</v>
      </c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>
        <f t="shared" si="7"/>
        <v>0</v>
      </c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>
        <f t="shared" si="7"/>
        <v>0</v>
      </c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>
        <f t="shared" si="7"/>
        <v>0</v>
      </c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>
        <f t="shared" si="7"/>
        <v>0</v>
      </c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>
        <f t="shared" si="7"/>
        <v>0</v>
      </c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>
        <f t="shared" si="7"/>
        <v>0</v>
      </c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>
        <f t="shared" si="7"/>
        <v>0</v>
      </c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>
        <f t="shared" si="7"/>
        <v>0</v>
      </c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>
        <f t="shared" si="7"/>
        <v>0</v>
      </c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>
        <f t="shared" si="7"/>
        <v>0</v>
      </c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8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8"/>
        <v>4</v>
      </c>
      <c r="D539" s="154">
        <v>4</v>
      </c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8"/>
        <v>0</v>
      </c>
      <c r="D540" s="155"/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8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8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8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8"/>
        <v>4</v>
      </c>
      <c r="D544" s="160">
        <f>SUM(D538:D543)</f>
        <v>4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9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9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9"/>
        <v>3</v>
      </c>
      <c r="D548" s="155">
        <v>3</v>
      </c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9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9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9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9"/>
        <v>3</v>
      </c>
      <c r="D552" s="164">
        <f>SUM(D546:D551)</f>
        <v>3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E535:E536"/>
    <mergeCell ref="A537:B537"/>
    <mergeCell ref="A529:B531"/>
    <mergeCell ref="C530:C531"/>
    <mergeCell ref="A535:B536"/>
    <mergeCell ref="C535:C536"/>
    <mergeCell ref="D535:D536"/>
    <mergeCell ref="A315:B315"/>
    <mergeCell ref="A332:B332"/>
    <mergeCell ref="A6:F7"/>
    <mergeCell ref="C10:C12"/>
    <mergeCell ref="E11:E12"/>
    <mergeCell ref="F11:F12"/>
    <mergeCell ref="D10:F10"/>
    <mergeCell ref="A122:B122"/>
    <mergeCell ref="A164:B164"/>
    <mergeCell ref="A181:B181"/>
    <mergeCell ref="A252:B252"/>
    <mergeCell ref="A292:B292"/>
    <mergeCell ref="H10:H12"/>
    <mergeCell ref="D11:D12"/>
    <mergeCell ref="G10:G12"/>
    <mergeCell ref="A44:B44"/>
    <mergeCell ref="A80:B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zoomScale="80" zoomScaleNormal="80" workbookViewId="0">
      <selection activeCell="C26" sqref="C26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",[8]NOMBRE!B2," - ","( ",[8]NOMBRE!C2,[8]NOMBRE!D2,[8]NOMBRE!E2,[8]NOMBRE!F2,[8]NOMBRE!G2," )")</f>
        <v>COMUNA: LINARES - ( 07401 )</v>
      </c>
      <c r="I2" s="12"/>
    </row>
    <row r="3" spans="1:19" x14ac:dyDescent="0.2">
      <c r="A3" s="7" t="str">
        <f>CONCATENATE("ESTABLECIMIENTO/ESTRATEGIA: ",[8]NOMBRE!B3," - ","( ",[8]NOMBRE!C3,[8]NOMBRE!D3,[8]NOMBRE!E3,[8]NOMBRE!F3,[8]NOMBRE!G3,[8]NOMBRE!H3," )")</f>
        <v>ESTABLECIMIENTO/ESTRATEGIA: HOSPITAL DE LINARES  - ( 116108 )</v>
      </c>
      <c r="I3" s="9"/>
    </row>
    <row r="4" spans="1:19" x14ac:dyDescent="0.2">
      <c r="A4" s="7" t="str">
        <f>CONCATENATE("MES: ",[8]NOMBRE!B6," - ","( ",[8]NOMBRE!C6,[8]NOMBRE!D6," )")</f>
        <v>MES: JULIO - ( 07 )</v>
      </c>
      <c r="I4" s="8"/>
    </row>
    <row r="5" spans="1:19" ht="12.75" customHeight="1" x14ac:dyDescent="0.2">
      <c r="A5" s="7" t="str">
        <f>CONCATENATE("AÑO: ",[8]NOMBRE!B7)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1120</v>
      </c>
      <c r="D13" s="109">
        <f>+SUM(D14:D43)</f>
        <v>841</v>
      </c>
      <c r="E13" s="110">
        <f>+SUM(E14:E43)</f>
        <v>279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146</v>
      </c>
      <c r="D14" s="114">
        <v>128</v>
      </c>
      <c r="E14" s="115">
        <v>18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0</v>
      </c>
      <c r="D15" s="114"/>
      <c r="E15" s="115"/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/>
      <c r="E16" s="115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35</v>
      </c>
      <c r="D17" s="114"/>
      <c r="E17" s="115">
        <v>35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0</v>
      </c>
      <c r="D19" s="114"/>
      <c r="E19" s="115"/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89</v>
      </c>
      <c r="D21" s="114"/>
      <c r="E21" s="115">
        <v>89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0</v>
      </c>
      <c r="D23" s="114"/>
      <c r="E23" s="115"/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86</v>
      </c>
      <c r="D24" s="114">
        <v>39</v>
      </c>
      <c r="E24" s="115">
        <v>47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0</v>
      </c>
      <c r="D25" s="117"/>
      <c r="E25" s="118"/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0</v>
      </c>
      <c r="D30" s="117"/>
      <c r="E30" s="118"/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189</v>
      </c>
      <c r="D32" s="117">
        <v>189</v>
      </c>
      <c r="E32" s="118"/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0</v>
      </c>
      <c r="D34" s="117"/>
      <c r="E34" s="118"/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0</v>
      </c>
      <c r="D38" s="123"/>
      <c r="E38" s="124"/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244</v>
      </c>
      <c r="D39" s="114">
        <v>154</v>
      </c>
      <c r="E39" s="115">
        <v>90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0</v>
      </c>
      <c r="D40" s="114"/>
      <c r="E40" s="115"/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189</v>
      </c>
      <c r="D42" s="114">
        <v>189</v>
      </c>
      <c r="E42" s="115"/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142</v>
      </c>
      <c r="D43" s="117">
        <v>142</v>
      </c>
      <c r="E43" s="118"/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5</v>
      </c>
      <c r="D44" s="112">
        <f>SUM(D45:D78)</f>
        <v>5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5</v>
      </c>
      <c r="D47" s="116">
        <v>5</v>
      </c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1354</v>
      </c>
      <c r="D80" s="134">
        <f>+SUM(D81:D120)</f>
        <v>11</v>
      </c>
      <c r="E80" s="134">
        <f>+SUM(E81:E120)</f>
        <v>1296</v>
      </c>
      <c r="F80" s="135">
        <f>+SUM(F81:F120)</f>
        <v>47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14"/>
      <c r="E81" s="114"/>
      <c r="F81" s="114"/>
      <c r="G81" s="114"/>
      <c r="H81" s="114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139</v>
      </c>
      <c r="D82" s="114"/>
      <c r="E82" s="114">
        <v>139</v>
      </c>
      <c r="F82" s="114"/>
      <c r="G82" s="114"/>
      <c r="H82" s="114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4"/>
      <c r="F83" s="114"/>
      <c r="G83" s="114"/>
      <c r="H83" s="114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4"/>
      <c r="F84" s="114"/>
      <c r="G84" s="114"/>
      <c r="H84" s="114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148</v>
      </c>
      <c r="D85" s="114"/>
      <c r="E85" s="114">
        <v>148</v>
      </c>
      <c r="F85" s="114"/>
      <c r="G85" s="114"/>
      <c r="H85" s="114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4"/>
      <c r="F86" s="114"/>
      <c r="G86" s="114"/>
      <c r="H86" s="114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4"/>
      <c r="F87" s="114"/>
      <c r="G87" s="114"/>
      <c r="H87" s="114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4"/>
      <c r="F88" s="114"/>
      <c r="G88" s="114"/>
      <c r="H88" s="114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4"/>
      <c r="F89" s="114"/>
      <c r="G89" s="114"/>
      <c r="H89" s="114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27</v>
      </c>
      <c r="D90" s="114"/>
      <c r="E90" s="114">
        <v>27</v>
      </c>
      <c r="F90" s="114"/>
      <c r="G90" s="114"/>
      <c r="H90" s="114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4"/>
      <c r="F91" s="114"/>
      <c r="G91" s="114"/>
      <c r="H91" s="114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4"/>
      <c r="F92" s="114"/>
      <c r="G92" s="114"/>
      <c r="H92" s="114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4"/>
      <c r="F93" s="114"/>
      <c r="G93" s="114"/>
      <c r="H93" s="114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4"/>
      <c r="F94" s="114"/>
      <c r="G94" s="114"/>
      <c r="H94" s="114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808</v>
      </c>
      <c r="D95" s="114"/>
      <c r="E95" s="114">
        <v>808</v>
      </c>
      <c r="F95" s="114"/>
      <c r="G95" s="114"/>
      <c r="H95" s="114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0</v>
      </c>
      <c r="D96" s="114"/>
      <c r="E96" s="114"/>
      <c r="F96" s="114"/>
      <c r="G96" s="114"/>
      <c r="H96" s="114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4"/>
      <c r="F97" s="114"/>
      <c r="G97" s="114"/>
      <c r="H97" s="114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4"/>
      <c r="F98" s="114"/>
      <c r="G98" s="114"/>
      <c r="H98" s="114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4"/>
      <c r="F99" s="114"/>
      <c r="G99" s="114"/>
      <c r="H99" s="114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178</v>
      </c>
      <c r="D100" s="114">
        <v>11</v>
      </c>
      <c r="E100" s="114">
        <v>167</v>
      </c>
      <c r="F100" s="114"/>
      <c r="G100" s="114"/>
      <c r="H100" s="114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7</v>
      </c>
      <c r="D101" s="114"/>
      <c r="E101" s="114">
        <v>7</v>
      </c>
      <c r="F101" s="114"/>
      <c r="G101" s="114"/>
      <c r="H101" s="114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4"/>
      <c r="F102" s="114"/>
      <c r="G102" s="114"/>
      <c r="H102" s="114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4"/>
      <c r="F103" s="114"/>
      <c r="G103" s="114"/>
      <c r="H103" s="114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4"/>
      <c r="F104" s="114"/>
      <c r="G104" s="114"/>
      <c r="H104" s="114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4"/>
      <c r="F105" s="114"/>
      <c r="G105" s="114"/>
      <c r="H105" s="114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45</v>
      </c>
      <c r="D106" s="114"/>
      <c r="E106" s="114"/>
      <c r="F106" s="114">
        <v>45</v>
      </c>
      <c r="G106" s="114"/>
      <c r="H106" s="114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2</v>
      </c>
      <c r="D107" s="114"/>
      <c r="E107" s="114"/>
      <c r="F107" s="114">
        <v>2</v>
      </c>
      <c r="G107" s="114"/>
      <c r="H107" s="114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4"/>
      <c r="F108" s="114"/>
      <c r="G108" s="114"/>
      <c r="H108" s="114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4"/>
      <c r="F109" s="114"/>
      <c r="G109" s="114"/>
      <c r="H109" s="114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4"/>
      <c r="F110" s="114"/>
      <c r="G110" s="114"/>
      <c r="H110" s="114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4"/>
      <c r="F111" s="114"/>
      <c r="G111" s="114"/>
      <c r="H111" s="114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4"/>
      <c r="F112" s="114"/>
      <c r="G112" s="114"/>
      <c r="H112" s="114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4"/>
      <c r="F113" s="114"/>
      <c r="G113" s="114"/>
      <c r="H113" s="114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4"/>
      <c r="F114" s="114"/>
      <c r="G114" s="114"/>
      <c r="H114" s="114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4"/>
      <c r="F115" s="114"/>
      <c r="G115" s="114"/>
      <c r="H115" s="114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4"/>
      <c r="F116" s="114"/>
      <c r="G116" s="114"/>
      <c r="H116" s="114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4"/>
      <c r="F117" s="114"/>
      <c r="G117" s="114"/>
      <c r="H117" s="114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4"/>
      <c r="F118" s="114"/>
      <c r="G118" s="114"/>
      <c r="H118" s="114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0</v>
      </c>
      <c r="D119" s="114"/>
      <c r="E119" s="114"/>
      <c r="F119" s="114"/>
      <c r="G119" s="114"/>
      <c r="H119" s="114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14"/>
      <c r="E120" s="114"/>
      <c r="F120" s="114"/>
      <c r="G120" s="114"/>
      <c r="H120" s="114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304</v>
      </c>
      <c r="D122" s="134">
        <f>+SUM(D123:D162)</f>
        <v>1</v>
      </c>
      <c r="E122" s="138">
        <f>+SUM(E123:E162)</f>
        <v>284</v>
      </c>
      <c r="F122" s="139">
        <f>+SUM(F123:F162)</f>
        <v>19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30</v>
      </c>
      <c r="D125" s="116"/>
      <c r="E125" s="115">
        <v>30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5</v>
      </c>
      <c r="D126" s="116"/>
      <c r="E126" s="115">
        <v>5</v>
      </c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15</v>
      </c>
      <c r="D127" s="116"/>
      <c r="E127" s="115">
        <v>15</v>
      </c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6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147</v>
      </c>
      <c r="D131" s="116"/>
      <c r="E131" s="115">
        <v>147</v>
      </c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5</v>
      </c>
      <c r="D132" s="116"/>
      <c r="E132" s="115">
        <v>5</v>
      </c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5</v>
      </c>
      <c r="D133" s="116"/>
      <c r="E133" s="115">
        <v>5</v>
      </c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38</v>
      </c>
      <c r="D134" s="116"/>
      <c r="E134" s="115">
        <v>38</v>
      </c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0</v>
      </c>
      <c r="D140" s="116"/>
      <c r="E140" s="115"/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12</v>
      </c>
      <c r="D142" s="116">
        <v>1</v>
      </c>
      <c r="E142" s="115"/>
      <c r="F142" s="116">
        <v>11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1</v>
      </c>
      <c r="D143" s="116"/>
      <c r="E143" s="115"/>
      <c r="F143" s="116">
        <v>1</v>
      </c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0</v>
      </c>
      <c r="D145" s="116"/>
      <c r="E145" s="115"/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0</v>
      </c>
      <c r="D147" s="116"/>
      <c r="E147" s="115"/>
      <c r="F147" s="116"/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22</v>
      </c>
      <c r="D153" s="116"/>
      <c r="E153" s="115">
        <v>22</v>
      </c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6</v>
      </c>
      <c r="D155" s="116"/>
      <c r="E155" s="115">
        <v>4</v>
      </c>
      <c r="F155" s="116">
        <v>2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18</v>
      </c>
      <c r="D156" s="116"/>
      <c r="E156" s="115">
        <v>13</v>
      </c>
      <c r="F156" s="116">
        <v>5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0</v>
      </c>
      <c r="D159" s="116"/>
      <c r="E159" s="115"/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0</v>
      </c>
      <c r="D160" s="116"/>
      <c r="E160" s="115"/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0</v>
      </c>
      <c r="D162" s="129"/>
      <c r="E162" s="130"/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0</v>
      </c>
      <c r="D164" s="134">
        <f>+SUM(D165:D179)</f>
        <v>0</v>
      </c>
      <c r="E164" s="138">
        <f>+SUM(E165:E179)</f>
        <v>0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0</v>
      </c>
      <c r="D169" s="114"/>
      <c r="E169" s="115"/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9460</v>
      </c>
      <c r="D181" s="141">
        <f>+SUM(D182:D250)</f>
        <v>8467</v>
      </c>
      <c r="E181" s="110">
        <f>+SUM(E182:E250)</f>
        <v>17</v>
      </c>
      <c r="F181" s="142">
        <f>+SUM(F182:F250)</f>
        <v>976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0</v>
      </c>
      <c r="D185" s="114"/>
      <c r="E185" s="115"/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172</v>
      </c>
      <c r="D186" s="114">
        <v>172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1</v>
      </c>
      <c r="D187" s="114">
        <v>1</v>
      </c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4</v>
      </c>
      <c r="D188" s="114">
        <v>4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1</v>
      </c>
      <c r="D190" s="114">
        <v>1</v>
      </c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11</v>
      </c>
      <c r="D199" s="114">
        <v>8</v>
      </c>
      <c r="E199" s="115"/>
      <c r="F199" s="116">
        <v>3</v>
      </c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1</v>
      </c>
      <c r="D200" s="114">
        <v>1</v>
      </c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30</v>
      </c>
      <c r="D201" s="114">
        <v>29</v>
      </c>
      <c r="E201" s="115"/>
      <c r="F201" s="116">
        <v>1</v>
      </c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0</v>
      </c>
      <c r="D203" s="114"/>
      <c r="E203" s="115"/>
      <c r="F203" s="116"/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17</v>
      </c>
      <c r="D209" s="114"/>
      <c r="E209" s="115">
        <v>17</v>
      </c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257</v>
      </c>
      <c r="D235" s="114">
        <v>257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2652</v>
      </c>
      <c r="D237" s="114">
        <v>2573</v>
      </c>
      <c r="E237" s="115"/>
      <c r="F237" s="116">
        <v>79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1339</v>
      </c>
      <c r="D238" s="114">
        <v>1335</v>
      </c>
      <c r="E238" s="115"/>
      <c r="F238" s="116">
        <v>4</v>
      </c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1</v>
      </c>
      <c r="D240" s="114">
        <v>1</v>
      </c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4839</v>
      </c>
      <c r="D241" s="114">
        <v>3950</v>
      </c>
      <c r="E241" s="115"/>
      <c r="F241" s="116">
        <v>889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14</v>
      </c>
      <c r="D247" s="114">
        <v>14</v>
      </c>
      <c r="E247" s="115"/>
      <c r="F247" s="116"/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121</v>
      </c>
      <c r="D249" s="114">
        <v>121</v>
      </c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285</v>
      </c>
      <c r="D252" s="141">
        <f>+SUM(D253:D290)</f>
        <v>247</v>
      </c>
      <c r="E252" s="110">
        <f>+SUM(E253:E290)</f>
        <v>26</v>
      </c>
      <c r="F252" s="142">
        <f>+SUM(F253:F290)</f>
        <v>12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14</v>
      </c>
      <c r="D255" s="114"/>
      <c r="E255" s="115">
        <v>14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0</v>
      </c>
      <c r="D264" s="114"/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19</v>
      </c>
      <c r="D265" s="114">
        <v>7</v>
      </c>
      <c r="E265" s="115">
        <v>12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0</v>
      </c>
      <c r="D271" s="114"/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250</v>
      </c>
      <c r="D272" s="114">
        <v>238</v>
      </c>
      <c r="E272" s="115"/>
      <c r="F272" s="116">
        <v>12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1</v>
      </c>
      <c r="D288" s="114">
        <v>1</v>
      </c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1</v>
      </c>
      <c r="D289" s="114">
        <v>1</v>
      </c>
      <c r="E289" s="115"/>
      <c r="F289" s="119"/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111</v>
      </c>
      <c r="D292" s="136">
        <f>+SUM(D293:D313)</f>
        <v>53</v>
      </c>
      <c r="E292" s="136">
        <f>+SUM(E293:E313)</f>
        <v>18</v>
      </c>
      <c r="F292" s="136">
        <f>+SUM(F293:F313)</f>
        <v>40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11</v>
      </c>
      <c r="D295" s="114">
        <v>2</v>
      </c>
      <c r="E295" s="115">
        <v>9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9</v>
      </c>
      <c r="D297" s="114"/>
      <c r="E297" s="115">
        <v>9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0</v>
      </c>
      <c r="D309" s="114"/>
      <c r="E309" s="115"/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21</v>
      </c>
      <c r="D310" s="114">
        <v>21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3</v>
      </c>
      <c r="D312" s="114">
        <v>1</v>
      </c>
      <c r="E312" s="115"/>
      <c r="F312" s="116">
        <v>2</v>
      </c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67</v>
      </c>
      <c r="D313" s="137">
        <v>29</v>
      </c>
      <c r="E313" s="130"/>
      <c r="F313" s="131">
        <v>38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109</v>
      </c>
      <c r="D315" s="141">
        <f>+SUM(D316:D331)</f>
        <v>21</v>
      </c>
      <c r="E315" s="110">
        <f>+SUM(E316:E331)</f>
        <v>88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45</v>
      </c>
      <c r="D316" s="114">
        <v>21</v>
      </c>
      <c r="E316" s="115">
        <v>24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0</v>
      </c>
      <c r="D321" s="114"/>
      <c r="E321" s="115"/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26</v>
      </c>
      <c r="D322" s="114"/>
      <c r="E322" s="115">
        <v>26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0</v>
      </c>
      <c r="D323" s="114"/>
      <c r="E323" s="115"/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28</v>
      </c>
      <c r="D324" s="114"/>
      <c r="E324" s="115">
        <v>28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10</v>
      </c>
      <c r="D325" s="114"/>
      <c r="E325" s="115">
        <v>10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0</v>
      </c>
      <c r="D328" s="114"/>
      <c r="E328" s="115"/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7296</v>
      </c>
      <c r="D341" s="109">
        <f>+SUM(D342:D527)</f>
        <v>4761</v>
      </c>
      <c r="E341" s="141">
        <f>+SUM(E342:E527)</f>
        <v>2017</v>
      </c>
      <c r="F341" s="147">
        <f>+SUM(F342:F527)</f>
        <v>518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2973</v>
      </c>
      <c r="D342" s="114">
        <v>1557</v>
      </c>
      <c r="E342" s="115">
        <v>1416</v>
      </c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372</v>
      </c>
      <c r="D343" s="114">
        <v>263</v>
      </c>
      <c r="E343" s="115">
        <v>109</v>
      </c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101</v>
      </c>
      <c r="D344" s="114"/>
      <c r="E344" s="115">
        <v>101</v>
      </c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164</v>
      </c>
      <c r="D398" s="114"/>
      <c r="E398" s="115">
        <v>164</v>
      </c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161</v>
      </c>
      <c r="D399" s="117"/>
      <c r="E399" s="118">
        <v>161</v>
      </c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65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4</v>
      </c>
      <c r="D409" s="114">
        <v>4</v>
      </c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198</v>
      </c>
      <c r="D411" s="114">
        <v>198</v>
      </c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6</v>
      </c>
      <c r="D412" s="117"/>
      <c r="E412" s="118">
        <v>6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1</v>
      </c>
      <c r="D415" s="117"/>
      <c r="E415" s="118">
        <v>1</v>
      </c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0</v>
      </c>
      <c r="D416" s="117"/>
      <c r="E416" s="118"/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>
        <f t="shared" si="6"/>
        <v>0</v>
      </c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>
        <f t="shared" si="6"/>
        <v>0</v>
      </c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>
        <f t="shared" si="6"/>
        <v>2982</v>
      </c>
      <c r="D440" s="117">
        <v>2405</v>
      </c>
      <c r="E440" s="118">
        <v>59</v>
      </c>
      <c r="F440" s="119">
        <v>518</v>
      </c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>
        <f t="shared" si="6"/>
        <v>0</v>
      </c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>
        <f t="shared" si="6"/>
        <v>0</v>
      </c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>
        <f t="shared" si="6"/>
        <v>0</v>
      </c>
      <c r="D445" s="117"/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>
        <f t="shared" si="6"/>
        <v>0</v>
      </c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>
        <f t="shared" si="6"/>
        <v>0</v>
      </c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>
        <f t="shared" si="6"/>
        <v>0</v>
      </c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>
        <f t="shared" si="6"/>
        <v>334</v>
      </c>
      <c r="D449" s="117">
        <v>334</v>
      </c>
      <c r="E449" s="118"/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>
        <f t="shared" si="6"/>
        <v>0</v>
      </c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>
        <f t="shared" si="6"/>
        <v>0</v>
      </c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>
        <f t="shared" si="6"/>
        <v>0</v>
      </c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>
        <f t="shared" si="6"/>
        <v>0</v>
      </c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>
        <f t="shared" si="6"/>
        <v>0</v>
      </c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>
        <f t="shared" si="6"/>
        <v>0</v>
      </c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>
        <f t="shared" si="6"/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>
        <f t="shared" si="6"/>
        <v>0</v>
      </c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>
        <f t="shared" si="6"/>
        <v>0</v>
      </c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>
        <f t="shared" si="6"/>
        <v>0</v>
      </c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>
        <f t="shared" si="6"/>
        <v>0</v>
      </c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>
        <f t="shared" si="6"/>
        <v>0</v>
      </c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>
        <f t="shared" si="6"/>
        <v>0</v>
      </c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>
        <f t="shared" si="6"/>
        <v>0</v>
      </c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>
        <f t="shared" si="6"/>
        <v>0</v>
      </c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>
        <f t="shared" si="6"/>
        <v>0</v>
      </c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>
        <f t="shared" ref="C466:C527" si="7">+SUM(D466:F466)</f>
        <v>0</v>
      </c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>
        <f t="shared" si="7"/>
        <v>0</v>
      </c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>
        <f t="shared" si="7"/>
        <v>0</v>
      </c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>
        <f t="shared" si="7"/>
        <v>0</v>
      </c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>
        <f t="shared" si="7"/>
        <v>0</v>
      </c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>
        <f t="shared" si="7"/>
        <v>0</v>
      </c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>
        <f t="shared" si="7"/>
        <v>0</v>
      </c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>
        <f t="shared" si="7"/>
        <v>0</v>
      </c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>
        <f t="shared" si="7"/>
        <v>0</v>
      </c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>
        <f t="shared" si="7"/>
        <v>0</v>
      </c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>
        <f t="shared" si="7"/>
        <v>0</v>
      </c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>
        <f t="shared" si="7"/>
        <v>0</v>
      </c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>
        <f t="shared" si="7"/>
        <v>0</v>
      </c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>
        <f t="shared" si="7"/>
        <v>0</v>
      </c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>
        <f t="shared" si="7"/>
        <v>0</v>
      </c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>
        <f t="shared" si="7"/>
        <v>0</v>
      </c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>
        <f t="shared" si="7"/>
        <v>0</v>
      </c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>
        <f t="shared" si="7"/>
        <v>0</v>
      </c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>
        <f t="shared" si="7"/>
        <v>0</v>
      </c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>
        <f t="shared" si="7"/>
        <v>0</v>
      </c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>
        <f t="shared" si="7"/>
        <v>0</v>
      </c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>
        <f t="shared" si="7"/>
        <v>0</v>
      </c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>
        <f t="shared" si="7"/>
        <v>0</v>
      </c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>
        <f t="shared" si="7"/>
        <v>0</v>
      </c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>
        <f t="shared" si="7"/>
        <v>0</v>
      </c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>
        <f t="shared" si="7"/>
        <v>0</v>
      </c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>
        <f t="shared" si="7"/>
        <v>0</v>
      </c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>
        <f t="shared" si="7"/>
        <v>0</v>
      </c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>
        <f t="shared" si="7"/>
        <v>0</v>
      </c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>
        <f t="shared" si="7"/>
        <v>0</v>
      </c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>
        <f t="shared" si="7"/>
        <v>0</v>
      </c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>
        <f t="shared" si="7"/>
        <v>0</v>
      </c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>
        <f t="shared" si="7"/>
        <v>0</v>
      </c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>
        <f t="shared" si="7"/>
        <v>0</v>
      </c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>
        <f t="shared" si="7"/>
        <v>0</v>
      </c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>
        <f t="shared" si="7"/>
        <v>0</v>
      </c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>
        <f t="shared" si="7"/>
        <v>0</v>
      </c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>
        <f t="shared" si="7"/>
        <v>0</v>
      </c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>
        <f t="shared" si="7"/>
        <v>0</v>
      </c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>
        <f t="shared" si="7"/>
        <v>0</v>
      </c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>
        <f t="shared" si="7"/>
        <v>0</v>
      </c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>
        <f t="shared" si="7"/>
        <v>0</v>
      </c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>
        <f t="shared" si="7"/>
        <v>0</v>
      </c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>
        <f t="shared" si="7"/>
        <v>0</v>
      </c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>
        <f t="shared" si="7"/>
        <v>0</v>
      </c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>
        <f t="shared" si="7"/>
        <v>0</v>
      </c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>
        <f t="shared" si="7"/>
        <v>0</v>
      </c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>
        <f t="shared" si="7"/>
        <v>0</v>
      </c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>
        <f t="shared" si="7"/>
        <v>0</v>
      </c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>
        <f t="shared" si="7"/>
        <v>0</v>
      </c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>
        <f t="shared" si="7"/>
        <v>0</v>
      </c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>
        <f t="shared" si="7"/>
        <v>0</v>
      </c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>
        <f t="shared" si="7"/>
        <v>0</v>
      </c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>
        <f t="shared" si="7"/>
        <v>0</v>
      </c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>
        <f t="shared" si="7"/>
        <v>0</v>
      </c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>
        <f t="shared" si="7"/>
        <v>0</v>
      </c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>
        <f t="shared" si="7"/>
        <v>0</v>
      </c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>
        <f t="shared" si="7"/>
        <v>0</v>
      </c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>
        <f t="shared" si="7"/>
        <v>0</v>
      </c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>
        <f t="shared" si="7"/>
        <v>0</v>
      </c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>
        <f t="shared" si="7"/>
        <v>0</v>
      </c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>
        <f t="shared" si="7"/>
        <v>0</v>
      </c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8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8"/>
        <v>8</v>
      </c>
      <c r="D539" s="154">
        <v>8</v>
      </c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8"/>
        <v>2</v>
      </c>
      <c r="D540" s="155">
        <v>2</v>
      </c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8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8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8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8"/>
        <v>10</v>
      </c>
      <c r="D544" s="160">
        <f>SUM(D538:D543)</f>
        <v>10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9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9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9"/>
        <v>0</v>
      </c>
      <c r="D548" s="155"/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9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9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9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9"/>
        <v>0</v>
      </c>
      <c r="D552" s="164">
        <f>SUM(D546:D551)</f>
        <v>0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E535:E536"/>
    <mergeCell ref="A537:B537"/>
    <mergeCell ref="A529:B531"/>
    <mergeCell ref="C530:C531"/>
    <mergeCell ref="A535:B536"/>
    <mergeCell ref="C535:C536"/>
    <mergeCell ref="D535:D536"/>
    <mergeCell ref="A315:B315"/>
    <mergeCell ref="A332:B332"/>
    <mergeCell ref="A6:F7"/>
    <mergeCell ref="C10:C12"/>
    <mergeCell ref="E11:E12"/>
    <mergeCell ref="F11:F12"/>
    <mergeCell ref="D10:F10"/>
    <mergeCell ref="A122:B122"/>
    <mergeCell ref="A164:B164"/>
    <mergeCell ref="A181:B181"/>
    <mergeCell ref="A252:B252"/>
    <mergeCell ref="A292:B292"/>
    <mergeCell ref="H10:H12"/>
    <mergeCell ref="D11:D12"/>
    <mergeCell ref="G10:G12"/>
    <mergeCell ref="A44:B44"/>
    <mergeCell ref="A80:B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workbookViewId="0">
      <selection activeCell="B23" sqref="B23"/>
    </sheetView>
  </sheetViews>
  <sheetFormatPr baseColWidth="10" defaultRowHeight="12.75" x14ac:dyDescent="0.2"/>
  <cols>
    <col min="1" max="1" width="12.7109375" style="6" customWidth="1"/>
    <col min="2" max="2" width="93" style="1" customWidth="1"/>
    <col min="3" max="3" width="11.7109375" style="2" customWidth="1"/>
    <col min="4" max="4" width="14.7109375" style="3" customWidth="1"/>
    <col min="5" max="5" width="13.85546875" style="12" customWidth="1"/>
    <col min="6" max="6" width="14" style="12" customWidth="1"/>
    <col min="7" max="7" width="15.28515625" style="12" customWidth="1"/>
    <col min="8" max="8" width="14.5703125" style="12" customWidth="1"/>
    <col min="9" max="9" width="14" style="13" customWidth="1"/>
    <col min="10" max="10" width="16.28515625" style="13" customWidth="1"/>
    <col min="11" max="11" width="22.140625" style="17" customWidth="1"/>
    <col min="12" max="13" width="11.42578125" style="12"/>
    <col min="14" max="16" width="14.5703125" style="12" customWidth="1"/>
    <col min="17" max="17" width="11.42578125" style="13"/>
    <col min="18" max="256" width="11.42578125" style="12"/>
    <col min="257" max="257" width="12.7109375" style="12" customWidth="1"/>
    <col min="258" max="258" width="93" style="12" customWidth="1"/>
    <col min="259" max="259" width="11.7109375" style="12" customWidth="1"/>
    <col min="260" max="260" width="14.7109375" style="12" customWidth="1"/>
    <col min="261" max="261" width="13.85546875" style="12" customWidth="1"/>
    <col min="262" max="262" width="14" style="12" customWidth="1"/>
    <col min="263" max="263" width="15.28515625" style="12" customWidth="1"/>
    <col min="264" max="264" width="14.5703125" style="12" customWidth="1"/>
    <col min="265" max="265" width="14" style="12" customWidth="1"/>
    <col min="266" max="266" width="16.28515625" style="12" customWidth="1"/>
    <col min="267" max="267" width="22.140625" style="12" customWidth="1"/>
    <col min="268" max="269" width="11.42578125" style="12"/>
    <col min="270" max="272" width="14.5703125" style="12" customWidth="1"/>
    <col min="273" max="512" width="11.42578125" style="12"/>
    <col min="513" max="513" width="12.7109375" style="12" customWidth="1"/>
    <col min="514" max="514" width="93" style="12" customWidth="1"/>
    <col min="515" max="515" width="11.7109375" style="12" customWidth="1"/>
    <col min="516" max="516" width="14.7109375" style="12" customWidth="1"/>
    <col min="517" max="517" width="13.85546875" style="12" customWidth="1"/>
    <col min="518" max="518" width="14" style="12" customWidth="1"/>
    <col min="519" max="519" width="15.28515625" style="12" customWidth="1"/>
    <col min="520" max="520" width="14.5703125" style="12" customWidth="1"/>
    <col min="521" max="521" width="14" style="12" customWidth="1"/>
    <col min="522" max="522" width="16.28515625" style="12" customWidth="1"/>
    <col min="523" max="523" width="22.140625" style="12" customWidth="1"/>
    <col min="524" max="525" width="11.42578125" style="12"/>
    <col min="526" max="528" width="14.5703125" style="12" customWidth="1"/>
    <col min="529" max="768" width="11.42578125" style="12"/>
    <col min="769" max="769" width="12.7109375" style="12" customWidth="1"/>
    <col min="770" max="770" width="93" style="12" customWidth="1"/>
    <col min="771" max="771" width="11.7109375" style="12" customWidth="1"/>
    <col min="772" max="772" width="14.7109375" style="12" customWidth="1"/>
    <col min="773" max="773" width="13.85546875" style="12" customWidth="1"/>
    <col min="774" max="774" width="14" style="12" customWidth="1"/>
    <col min="775" max="775" width="15.28515625" style="12" customWidth="1"/>
    <col min="776" max="776" width="14.5703125" style="12" customWidth="1"/>
    <col min="777" max="777" width="14" style="12" customWidth="1"/>
    <col min="778" max="778" width="16.28515625" style="12" customWidth="1"/>
    <col min="779" max="779" width="22.140625" style="12" customWidth="1"/>
    <col min="780" max="781" width="11.42578125" style="12"/>
    <col min="782" max="784" width="14.5703125" style="12" customWidth="1"/>
    <col min="785" max="1024" width="11.42578125" style="12"/>
    <col min="1025" max="1025" width="12.7109375" style="12" customWidth="1"/>
    <col min="1026" max="1026" width="93" style="12" customWidth="1"/>
    <col min="1027" max="1027" width="11.7109375" style="12" customWidth="1"/>
    <col min="1028" max="1028" width="14.7109375" style="12" customWidth="1"/>
    <col min="1029" max="1029" width="13.85546875" style="12" customWidth="1"/>
    <col min="1030" max="1030" width="14" style="12" customWidth="1"/>
    <col min="1031" max="1031" width="15.28515625" style="12" customWidth="1"/>
    <col min="1032" max="1032" width="14.5703125" style="12" customWidth="1"/>
    <col min="1033" max="1033" width="14" style="12" customWidth="1"/>
    <col min="1034" max="1034" width="16.28515625" style="12" customWidth="1"/>
    <col min="1035" max="1035" width="22.140625" style="12" customWidth="1"/>
    <col min="1036" max="1037" width="11.42578125" style="12"/>
    <col min="1038" max="1040" width="14.5703125" style="12" customWidth="1"/>
    <col min="1041" max="1280" width="11.42578125" style="12"/>
    <col min="1281" max="1281" width="12.7109375" style="12" customWidth="1"/>
    <col min="1282" max="1282" width="93" style="12" customWidth="1"/>
    <col min="1283" max="1283" width="11.7109375" style="12" customWidth="1"/>
    <col min="1284" max="1284" width="14.7109375" style="12" customWidth="1"/>
    <col min="1285" max="1285" width="13.85546875" style="12" customWidth="1"/>
    <col min="1286" max="1286" width="14" style="12" customWidth="1"/>
    <col min="1287" max="1287" width="15.28515625" style="12" customWidth="1"/>
    <col min="1288" max="1288" width="14.5703125" style="12" customWidth="1"/>
    <col min="1289" max="1289" width="14" style="12" customWidth="1"/>
    <col min="1290" max="1290" width="16.28515625" style="12" customWidth="1"/>
    <col min="1291" max="1291" width="22.140625" style="12" customWidth="1"/>
    <col min="1292" max="1293" width="11.42578125" style="12"/>
    <col min="1294" max="1296" width="14.5703125" style="12" customWidth="1"/>
    <col min="1297" max="1536" width="11.42578125" style="12"/>
    <col min="1537" max="1537" width="12.7109375" style="12" customWidth="1"/>
    <col min="1538" max="1538" width="93" style="12" customWidth="1"/>
    <col min="1539" max="1539" width="11.7109375" style="12" customWidth="1"/>
    <col min="1540" max="1540" width="14.7109375" style="12" customWidth="1"/>
    <col min="1541" max="1541" width="13.85546875" style="12" customWidth="1"/>
    <col min="1542" max="1542" width="14" style="12" customWidth="1"/>
    <col min="1543" max="1543" width="15.28515625" style="12" customWidth="1"/>
    <col min="1544" max="1544" width="14.5703125" style="12" customWidth="1"/>
    <col min="1545" max="1545" width="14" style="12" customWidth="1"/>
    <col min="1546" max="1546" width="16.28515625" style="12" customWidth="1"/>
    <col min="1547" max="1547" width="22.140625" style="12" customWidth="1"/>
    <col min="1548" max="1549" width="11.42578125" style="12"/>
    <col min="1550" max="1552" width="14.5703125" style="12" customWidth="1"/>
    <col min="1553" max="1792" width="11.42578125" style="12"/>
    <col min="1793" max="1793" width="12.7109375" style="12" customWidth="1"/>
    <col min="1794" max="1794" width="93" style="12" customWidth="1"/>
    <col min="1795" max="1795" width="11.7109375" style="12" customWidth="1"/>
    <col min="1796" max="1796" width="14.7109375" style="12" customWidth="1"/>
    <col min="1797" max="1797" width="13.85546875" style="12" customWidth="1"/>
    <col min="1798" max="1798" width="14" style="12" customWidth="1"/>
    <col min="1799" max="1799" width="15.28515625" style="12" customWidth="1"/>
    <col min="1800" max="1800" width="14.5703125" style="12" customWidth="1"/>
    <col min="1801" max="1801" width="14" style="12" customWidth="1"/>
    <col min="1802" max="1802" width="16.28515625" style="12" customWidth="1"/>
    <col min="1803" max="1803" width="22.140625" style="12" customWidth="1"/>
    <col min="1804" max="1805" width="11.42578125" style="12"/>
    <col min="1806" max="1808" width="14.5703125" style="12" customWidth="1"/>
    <col min="1809" max="2048" width="11.42578125" style="12"/>
    <col min="2049" max="2049" width="12.7109375" style="12" customWidth="1"/>
    <col min="2050" max="2050" width="93" style="12" customWidth="1"/>
    <col min="2051" max="2051" width="11.7109375" style="12" customWidth="1"/>
    <col min="2052" max="2052" width="14.7109375" style="12" customWidth="1"/>
    <col min="2053" max="2053" width="13.85546875" style="12" customWidth="1"/>
    <col min="2054" max="2054" width="14" style="12" customWidth="1"/>
    <col min="2055" max="2055" width="15.28515625" style="12" customWidth="1"/>
    <col min="2056" max="2056" width="14.5703125" style="12" customWidth="1"/>
    <col min="2057" max="2057" width="14" style="12" customWidth="1"/>
    <col min="2058" max="2058" width="16.28515625" style="12" customWidth="1"/>
    <col min="2059" max="2059" width="22.140625" style="12" customWidth="1"/>
    <col min="2060" max="2061" width="11.42578125" style="12"/>
    <col min="2062" max="2064" width="14.5703125" style="12" customWidth="1"/>
    <col min="2065" max="2304" width="11.42578125" style="12"/>
    <col min="2305" max="2305" width="12.7109375" style="12" customWidth="1"/>
    <col min="2306" max="2306" width="93" style="12" customWidth="1"/>
    <col min="2307" max="2307" width="11.7109375" style="12" customWidth="1"/>
    <col min="2308" max="2308" width="14.7109375" style="12" customWidth="1"/>
    <col min="2309" max="2309" width="13.85546875" style="12" customWidth="1"/>
    <col min="2310" max="2310" width="14" style="12" customWidth="1"/>
    <col min="2311" max="2311" width="15.28515625" style="12" customWidth="1"/>
    <col min="2312" max="2312" width="14.5703125" style="12" customWidth="1"/>
    <col min="2313" max="2313" width="14" style="12" customWidth="1"/>
    <col min="2314" max="2314" width="16.28515625" style="12" customWidth="1"/>
    <col min="2315" max="2315" width="22.140625" style="12" customWidth="1"/>
    <col min="2316" max="2317" width="11.42578125" style="12"/>
    <col min="2318" max="2320" width="14.5703125" style="12" customWidth="1"/>
    <col min="2321" max="2560" width="11.42578125" style="12"/>
    <col min="2561" max="2561" width="12.7109375" style="12" customWidth="1"/>
    <col min="2562" max="2562" width="93" style="12" customWidth="1"/>
    <col min="2563" max="2563" width="11.7109375" style="12" customWidth="1"/>
    <col min="2564" max="2564" width="14.7109375" style="12" customWidth="1"/>
    <col min="2565" max="2565" width="13.85546875" style="12" customWidth="1"/>
    <col min="2566" max="2566" width="14" style="12" customWidth="1"/>
    <col min="2567" max="2567" width="15.28515625" style="12" customWidth="1"/>
    <col min="2568" max="2568" width="14.5703125" style="12" customWidth="1"/>
    <col min="2569" max="2569" width="14" style="12" customWidth="1"/>
    <col min="2570" max="2570" width="16.28515625" style="12" customWidth="1"/>
    <col min="2571" max="2571" width="22.140625" style="12" customWidth="1"/>
    <col min="2572" max="2573" width="11.42578125" style="12"/>
    <col min="2574" max="2576" width="14.5703125" style="12" customWidth="1"/>
    <col min="2577" max="2816" width="11.42578125" style="12"/>
    <col min="2817" max="2817" width="12.7109375" style="12" customWidth="1"/>
    <col min="2818" max="2818" width="93" style="12" customWidth="1"/>
    <col min="2819" max="2819" width="11.7109375" style="12" customWidth="1"/>
    <col min="2820" max="2820" width="14.7109375" style="12" customWidth="1"/>
    <col min="2821" max="2821" width="13.85546875" style="12" customWidth="1"/>
    <col min="2822" max="2822" width="14" style="12" customWidth="1"/>
    <col min="2823" max="2823" width="15.28515625" style="12" customWidth="1"/>
    <col min="2824" max="2824" width="14.5703125" style="12" customWidth="1"/>
    <col min="2825" max="2825" width="14" style="12" customWidth="1"/>
    <col min="2826" max="2826" width="16.28515625" style="12" customWidth="1"/>
    <col min="2827" max="2827" width="22.140625" style="12" customWidth="1"/>
    <col min="2828" max="2829" width="11.42578125" style="12"/>
    <col min="2830" max="2832" width="14.5703125" style="12" customWidth="1"/>
    <col min="2833" max="3072" width="11.42578125" style="12"/>
    <col min="3073" max="3073" width="12.7109375" style="12" customWidth="1"/>
    <col min="3074" max="3074" width="93" style="12" customWidth="1"/>
    <col min="3075" max="3075" width="11.7109375" style="12" customWidth="1"/>
    <col min="3076" max="3076" width="14.7109375" style="12" customWidth="1"/>
    <col min="3077" max="3077" width="13.85546875" style="12" customWidth="1"/>
    <col min="3078" max="3078" width="14" style="12" customWidth="1"/>
    <col min="3079" max="3079" width="15.28515625" style="12" customWidth="1"/>
    <col min="3080" max="3080" width="14.5703125" style="12" customWidth="1"/>
    <col min="3081" max="3081" width="14" style="12" customWidth="1"/>
    <col min="3082" max="3082" width="16.28515625" style="12" customWidth="1"/>
    <col min="3083" max="3083" width="22.140625" style="12" customWidth="1"/>
    <col min="3084" max="3085" width="11.42578125" style="12"/>
    <col min="3086" max="3088" width="14.5703125" style="12" customWidth="1"/>
    <col min="3089" max="3328" width="11.42578125" style="12"/>
    <col min="3329" max="3329" width="12.7109375" style="12" customWidth="1"/>
    <col min="3330" max="3330" width="93" style="12" customWidth="1"/>
    <col min="3331" max="3331" width="11.7109375" style="12" customWidth="1"/>
    <col min="3332" max="3332" width="14.7109375" style="12" customWidth="1"/>
    <col min="3333" max="3333" width="13.85546875" style="12" customWidth="1"/>
    <col min="3334" max="3334" width="14" style="12" customWidth="1"/>
    <col min="3335" max="3335" width="15.28515625" style="12" customWidth="1"/>
    <col min="3336" max="3336" width="14.5703125" style="12" customWidth="1"/>
    <col min="3337" max="3337" width="14" style="12" customWidth="1"/>
    <col min="3338" max="3338" width="16.28515625" style="12" customWidth="1"/>
    <col min="3339" max="3339" width="22.140625" style="12" customWidth="1"/>
    <col min="3340" max="3341" width="11.42578125" style="12"/>
    <col min="3342" max="3344" width="14.5703125" style="12" customWidth="1"/>
    <col min="3345" max="3584" width="11.42578125" style="12"/>
    <col min="3585" max="3585" width="12.7109375" style="12" customWidth="1"/>
    <col min="3586" max="3586" width="93" style="12" customWidth="1"/>
    <col min="3587" max="3587" width="11.7109375" style="12" customWidth="1"/>
    <col min="3588" max="3588" width="14.7109375" style="12" customWidth="1"/>
    <col min="3589" max="3589" width="13.85546875" style="12" customWidth="1"/>
    <col min="3590" max="3590" width="14" style="12" customWidth="1"/>
    <col min="3591" max="3591" width="15.28515625" style="12" customWidth="1"/>
    <col min="3592" max="3592" width="14.5703125" style="12" customWidth="1"/>
    <col min="3593" max="3593" width="14" style="12" customWidth="1"/>
    <col min="3594" max="3594" width="16.28515625" style="12" customWidth="1"/>
    <col min="3595" max="3595" width="22.140625" style="12" customWidth="1"/>
    <col min="3596" max="3597" width="11.42578125" style="12"/>
    <col min="3598" max="3600" width="14.5703125" style="12" customWidth="1"/>
    <col min="3601" max="3840" width="11.42578125" style="12"/>
    <col min="3841" max="3841" width="12.7109375" style="12" customWidth="1"/>
    <col min="3842" max="3842" width="93" style="12" customWidth="1"/>
    <col min="3843" max="3843" width="11.7109375" style="12" customWidth="1"/>
    <col min="3844" max="3844" width="14.7109375" style="12" customWidth="1"/>
    <col min="3845" max="3845" width="13.85546875" style="12" customWidth="1"/>
    <col min="3846" max="3846" width="14" style="12" customWidth="1"/>
    <col min="3847" max="3847" width="15.28515625" style="12" customWidth="1"/>
    <col min="3848" max="3848" width="14.5703125" style="12" customWidth="1"/>
    <col min="3849" max="3849" width="14" style="12" customWidth="1"/>
    <col min="3850" max="3850" width="16.28515625" style="12" customWidth="1"/>
    <col min="3851" max="3851" width="22.140625" style="12" customWidth="1"/>
    <col min="3852" max="3853" width="11.42578125" style="12"/>
    <col min="3854" max="3856" width="14.5703125" style="12" customWidth="1"/>
    <col min="3857" max="4096" width="11.42578125" style="12"/>
    <col min="4097" max="4097" width="12.7109375" style="12" customWidth="1"/>
    <col min="4098" max="4098" width="93" style="12" customWidth="1"/>
    <col min="4099" max="4099" width="11.7109375" style="12" customWidth="1"/>
    <col min="4100" max="4100" width="14.7109375" style="12" customWidth="1"/>
    <col min="4101" max="4101" width="13.85546875" style="12" customWidth="1"/>
    <col min="4102" max="4102" width="14" style="12" customWidth="1"/>
    <col min="4103" max="4103" width="15.28515625" style="12" customWidth="1"/>
    <col min="4104" max="4104" width="14.5703125" style="12" customWidth="1"/>
    <col min="4105" max="4105" width="14" style="12" customWidth="1"/>
    <col min="4106" max="4106" width="16.28515625" style="12" customWidth="1"/>
    <col min="4107" max="4107" width="22.140625" style="12" customWidth="1"/>
    <col min="4108" max="4109" width="11.42578125" style="12"/>
    <col min="4110" max="4112" width="14.5703125" style="12" customWidth="1"/>
    <col min="4113" max="4352" width="11.42578125" style="12"/>
    <col min="4353" max="4353" width="12.7109375" style="12" customWidth="1"/>
    <col min="4354" max="4354" width="93" style="12" customWidth="1"/>
    <col min="4355" max="4355" width="11.7109375" style="12" customWidth="1"/>
    <col min="4356" max="4356" width="14.7109375" style="12" customWidth="1"/>
    <col min="4357" max="4357" width="13.85546875" style="12" customWidth="1"/>
    <col min="4358" max="4358" width="14" style="12" customWidth="1"/>
    <col min="4359" max="4359" width="15.28515625" style="12" customWidth="1"/>
    <col min="4360" max="4360" width="14.5703125" style="12" customWidth="1"/>
    <col min="4361" max="4361" width="14" style="12" customWidth="1"/>
    <col min="4362" max="4362" width="16.28515625" style="12" customWidth="1"/>
    <col min="4363" max="4363" width="22.140625" style="12" customWidth="1"/>
    <col min="4364" max="4365" width="11.42578125" style="12"/>
    <col min="4366" max="4368" width="14.5703125" style="12" customWidth="1"/>
    <col min="4369" max="4608" width="11.42578125" style="12"/>
    <col min="4609" max="4609" width="12.7109375" style="12" customWidth="1"/>
    <col min="4610" max="4610" width="93" style="12" customWidth="1"/>
    <col min="4611" max="4611" width="11.7109375" style="12" customWidth="1"/>
    <col min="4612" max="4612" width="14.7109375" style="12" customWidth="1"/>
    <col min="4613" max="4613" width="13.85546875" style="12" customWidth="1"/>
    <col min="4614" max="4614" width="14" style="12" customWidth="1"/>
    <col min="4615" max="4615" width="15.28515625" style="12" customWidth="1"/>
    <col min="4616" max="4616" width="14.5703125" style="12" customWidth="1"/>
    <col min="4617" max="4617" width="14" style="12" customWidth="1"/>
    <col min="4618" max="4618" width="16.28515625" style="12" customWidth="1"/>
    <col min="4619" max="4619" width="22.140625" style="12" customWidth="1"/>
    <col min="4620" max="4621" width="11.42578125" style="12"/>
    <col min="4622" max="4624" width="14.5703125" style="12" customWidth="1"/>
    <col min="4625" max="4864" width="11.42578125" style="12"/>
    <col min="4865" max="4865" width="12.7109375" style="12" customWidth="1"/>
    <col min="4866" max="4866" width="93" style="12" customWidth="1"/>
    <col min="4867" max="4867" width="11.7109375" style="12" customWidth="1"/>
    <col min="4868" max="4868" width="14.7109375" style="12" customWidth="1"/>
    <col min="4869" max="4869" width="13.85546875" style="12" customWidth="1"/>
    <col min="4870" max="4870" width="14" style="12" customWidth="1"/>
    <col min="4871" max="4871" width="15.28515625" style="12" customWidth="1"/>
    <col min="4872" max="4872" width="14.5703125" style="12" customWidth="1"/>
    <col min="4873" max="4873" width="14" style="12" customWidth="1"/>
    <col min="4874" max="4874" width="16.28515625" style="12" customWidth="1"/>
    <col min="4875" max="4875" width="22.140625" style="12" customWidth="1"/>
    <col min="4876" max="4877" width="11.42578125" style="12"/>
    <col min="4878" max="4880" width="14.5703125" style="12" customWidth="1"/>
    <col min="4881" max="5120" width="11.42578125" style="12"/>
    <col min="5121" max="5121" width="12.7109375" style="12" customWidth="1"/>
    <col min="5122" max="5122" width="93" style="12" customWidth="1"/>
    <col min="5123" max="5123" width="11.7109375" style="12" customWidth="1"/>
    <col min="5124" max="5124" width="14.7109375" style="12" customWidth="1"/>
    <col min="5125" max="5125" width="13.85546875" style="12" customWidth="1"/>
    <col min="5126" max="5126" width="14" style="12" customWidth="1"/>
    <col min="5127" max="5127" width="15.28515625" style="12" customWidth="1"/>
    <col min="5128" max="5128" width="14.5703125" style="12" customWidth="1"/>
    <col min="5129" max="5129" width="14" style="12" customWidth="1"/>
    <col min="5130" max="5130" width="16.28515625" style="12" customWidth="1"/>
    <col min="5131" max="5131" width="22.140625" style="12" customWidth="1"/>
    <col min="5132" max="5133" width="11.42578125" style="12"/>
    <col min="5134" max="5136" width="14.5703125" style="12" customWidth="1"/>
    <col min="5137" max="5376" width="11.42578125" style="12"/>
    <col min="5377" max="5377" width="12.7109375" style="12" customWidth="1"/>
    <col min="5378" max="5378" width="93" style="12" customWidth="1"/>
    <col min="5379" max="5379" width="11.7109375" style="12" customWidth="1"/>
    <col min="5380" max="5380" width="14.7109375" style="12" customWidth="1"/>
    <col min="5381" max="5381" width="13.85546875" style="12" customWidth="1"/>
    <col min="5382" max="5382" width="14" style="12" customWidth="1"/>
    <col min="5383" max="5383" width="15.28515625" style="12" customWidth="1"/>
    <col min="5384" max="5384" width="14.5703125" style="12" customWidth="1"/>
    <col min="5385" max="5385" width="14" style="12" customWidth="1"/>
    <col min="5386" max="5386" width="16.28515625" style="12" customWidth="1"/>
    <col min="5387" max="5387" width="22.140625" style="12" customWidth="1"/>
    <col min="5388" max="5389" width="11.42578125" style="12"/>
    <col min="5390" max="5392" width="14.5703125" style="12" customWidth="1"/>
    <col min="5393" max="5632" width="11.42578125" style="12"/>
    <col min="5633" max="5633" width="12.7109375" style="12" customWidth="1"/>
    <col min="5634" max="5634" width="93" style="12" customWidth="1"/>
    <col min="5635" max="5635" width="11.7109375" style="12" customWidth="1"/>
    <col min="5636" max="5636" width="14.7109375" style="12" customWidth="1"/>
    <col min="5637" max="5637" width="13.85546875" style="12" customWidth="1"/>
    <col min="5638" max="5638" width="14" style="12" customWidth="1"/>
    <col min="5639" max="5639" width="15.28515625" style="12" customWidth="1"/>
    <col min="5640" max="5640" width="14.5703125" style="12" customWidth="1"/>
    <col min="5641" max="5641" width="14" style="12" customWidth="1"/>
    <col min="5642" max="5642" width="16.28515625" style="12" customWidth="1"/>
    <col min="5643" max="5643" width="22.140625" style="12" customWidth="1"/>
    <col min="5644" max="5645" width="11.42578125" style="12"/>
    <col min="5646" max="5648" width="14.5703125" style="12" customWidth="1"/>
    <col min="5649" max="5888" width="11.42578125" style="12"/>
    <col min="5889" max="5889" width="12.7109375" style="12" customWidth="1"/>
    <col min="5890" max="5890" width="93" style="12" customWidth="1"/>
    <col min="5891" max="5891" width="11.7109375" style="12" customWidth="1"/>
    <col min="5892" max="5892" width="14.7109375" style="12" customWidth="1"/>
    <col min="5893" max="5893" width="13.85546875" style="12" customWidth="1"/>
    <col min="5894" max="5894" width="14" style="12" customWidth="1"/>
    <col min="5895" max="5895" width="15.28515625" style="12" customWidth="1"/>
    <col min="5896" max="5896" width="14.5703125" style="12" customWidth="1"/>
    <col min="5897" max="5897" width="14" style="12" customWidth="1"/>
    <col min="5898" max="5898" width="16.28515625" style="12" customWidth="1"/>
    <col min="5899" max="5899" width="22.140625" style="12" customWidth="1"/>
    <col min="5900" max="5901" width="11.42578125" style="12"/>
    <col min="5902" max="5904" width="14.5703125" style="12" customWidth="1"/>
    <col min="5905" max="6144" width="11.42578125" style="12"/>
    <col min="6145" max="6145" width="12.7109375" style="12" customWidth="1"/>
    <col min="6146" max="6146" width="93" style="12" customWidth="1"/>
    <col min="6147" max="6147" width="11.7109375" style="12" customWidth="1"/>
    <col min="6148" max="6148" width="14.7109375" style="12" customWidth="1"/>
    <col min="6149" max="6149" width="13.85546875" style="12" customWidth="1"/>
    <col min="6150" max="6150" width="14" style="12" customWidth="1"/>
    <col min="6151" max="6151" width="15.28515625" style="12" customWidth="1"/>
    <col min="6152" max="6152" width="14.5703125" style="12" customWidth="1"/>
    <col min="6153" max="6153" width="14" style="12" customWidth="1"/>
    <col min="6154" max="6154" width="16.28515625" style="12" customWidth="1"/>
    <col min="6155" max="6155" width="22.140625" style="12" customWidth="1"/>
    <col min="6156" max="6157" width="11.42578125" style="12"/>
    <col min="6158" max="6160" width="14.5703125" style="12" customWidth="1"/>
    <col min="6161" max="6400" width="11.42578125" style="12"/>
    <col min="6401" max="6401" width="12.7109375" style="12" customWidth="1"/>
    <col min="6402" max="6402" width="93" style="12" customWidth="1"/>
    <col min="6403" max="6403" width="11.7109375" style="12" customWidth="1"/>
    <col min="6404" max="6404" width="14.7109375" style="12" customWidth="1"/>
    <col min="6405" max="6405" width="13.85546875" style="12" customWidth="1"/>
    <col min="6406" max="6406" width="14" style="12" customWidth="1"/>
    <col min="6407" max="6407" width="15.28515625" style="12" customWidth="1"/>
    <col min="6408" max="6408" width="14.5703125" style="12" customWidth="1"/>
    <col min="6409" max="6409" width="14" style="12" customWidth="1"/>
    <col min="6410" max="6410" width="16.28515625" style="12" customWidth="1"/>
    <col min="6411" max="6411" width="22.140625" style="12" customWidth="1"/>
    <col min="6412" max="6413" width="11.42578125" style="12"/>
    <col min="6414" max="6416" width="14.5703125" style="12" customWidth="1"/>
    <col min="6417" max="6656" width="11.42578125" style="12"/>
    <col min="6657" max="6657" width="12.7109375" style="12" customWidth="1"/>
    <col min="6658" max="6658" width="93" style="12" customWidth="1"/>
    <col min="6659" max="6659" width="11.7109375" style="12" customWidth="1"/>
    <col min="6660" max="6660" width="14.7109375" style="12" customWidth="1"/>
    <col min="6661" max="6661" width="13.85546875" style="12" customWidth="1"/>
    <col min="6662" max="6662" width="14" style="12" customWidth="1"/>
    <col min="6663" max="6663" width="15.28515625" style="12" customWidth="1"/>
    <col min="6664" max="6664" width="14.5703125" style="12" customWidth="1"/>
    <col min="6665" max="6665" width="14" style="12" customWidth="1"/>
    <col min="6666" max="6666" width="16.28515625" style="12" customWidth="1"/>
    <col min="6667" max="6667" width="22.140625" style="12" customWidth="1"/>
    <col min="6668" max="6669" width="11.42578125" style="12"/>
    <col min="6670" max="6672" width="14.5703125" style="12" customWidth="1"/>
    <col min="6673" max="6912" width="11.42578125" style="12"/>
    <col min="6913" max="6913" width="12.7109375" style="12" customWidth="1"/>
    <col min="6914" max="6914" width="93" style="12" customWidth="1"/>
    <col min="6915" max="6915" width="11.7109375" style="12" customWidth="1"/>
    <col min="6916" max="6916" width="14.7109375" style="12" customWidth="1"/>
    <col min="6917" max="6917" width="13.85546875" style="12" customWidth="1"/>
    <col min="6918" max="6918" width="14" style="12" customWidth="1"/>
    <col min="6919" max="6919" width="15.28515625" style="12" customWidth="1"/>
    <col min="6920" max="6920" width="14.5703125" style="12" customWidth="1"/>
    <col min="6921" max="6921" width="14" style="12" customWidth="1"/>
    <col min="6922" max="6922" width="16.28515625" style="12" customWidth="1"/>
    <col min="6923" max="6923" width="22.140625" style="12" customWidth="1"/>
    <col min="6924" max="6925" width="11.42578125" style="12"/>
    <col min="6926" max="6928" width="14.5703125" style="12" customWidth="1"/>
    <col min="6929" max="7168" width="11.42578125" style="12"/>
    <col min="7169" max="7169" width="12.7109375" style="12" customWidth="1"/>
    <col min="7170" max="7170" width="93" style="12" customWidth="1"/>
    <col min="7171" max="7171" width="11.7109375" style="12" customWidth="1"/>
    <col min="7172" max="7172" width="14.7109375" style="12" customWidth="1"/>
    <col min="7173" max="7173" width="13.85546875" style="12" customWidth="1"/>
    <col min="7174" max="7174" width="14" style="12" customWidth="1"/>
    <col min="7175" max="7175" width="15.28515625" style="12" customWidth="1"/>
    <col min="7176" max="7176" width="14.5703125" style="12" customWidth="1"/>
    <col min="7177" max="7177" width="14" style="12" customWidth="1"/>
    <col min="7178" max="7178" width="16.28515625" style="12" customWidth="1"/>
    <col min="7179" max="7179" width="22.140625" style="12" customWidth="1"/>
    <col min="7180" max="7181" width="11.42578125" style="12"/>
    <col min="7182" max="7184" width="14.5703125" style="12" customWidth="1"/>
    <col min="7185" max="7424" width="11.42578125" style="12"/>
    <col min="7425" max="7425" width="12.7109375" style="12" customWidth="1"/>
    <col min="7426" max="7426" width="93" style="12" customWidth="1"/>
    <col min="7427" max="7427" width="11.7109375" style="12" customWidth="1"/>
    <col min="7428" max="7428" width="14.7109375" style="12" customWidth="1"/>
    <col min="7429" max="7429" width="13.85546875" style="12" customWidth="1"/>
    <col min="7430" max="7430" width="14" style="12" customWidth="1"/>
    <col min="7431" max="7431" width="15.28515625" style="12" customWidth="1"/>
    <col min="7432" max="7432" width="14.5703125" style="12" customWidth="1"/>
    <col min="7433" max="7433" width="14" style="12" customWidth="1"/>
    <col min="7434" max="7434" width="16.28515625" style="12" customWidth="1"/>
    <col min="7435" max="7435" width="22.140625" style="12" customWidth="1"/>
    <col min="7436" max="7437" width="11.42578125" style="12"/>
    <col min="7438" max="7440" width="14.5703125" style="12" customWidth="1"/>
    <col min="7441" max="7680" width="11.42578125" style="12"/>
    <col min="7681" max="7681" width="12.7109375" style="12" customWidth="1"/>
    <col min="7682" max="7682" width="93" style="12" customWidth="1"/>
    <col min="7683" max="7683" width="11.7109375" style="12" customWidth="1"/>
    <col min="7684" max="7684" width="14.7109375" style="12" customWidth="1"/>
    <col min="7685" max="7685" width="13.85546875" style="12" customWidth="1"/>
    <col min="7686" max="7686" width="14" style="12" customWidth="1"/>
    <col min="7687" max="7687" width="15.28515625" style="12" customWidth="1"/>
    <col min="7688" max="7688" width="14.5703125" style="12" customWidth="1"/>
    <col min="7689" max="7689" width="14" style="12" customWidth="1"/>
    <col min="7690" max="7690" width="16.28515625" style="12" customWidth="1"/>
    <col min="7691" max="7691" width="22.140625" style="12" customWidth="1"/>
    <col min="7692" max="7693" width="11.42578125" style="12"/>
    <col min="7694" max="7696" width="14.5703125" style="12" customWidth="1"/>
    <col min="7697" max="7936" width="11.42578125" style="12"/>
    <col min="7937" max="7937" width="12.7109375" style="12" customWidth="1"/>
    <col min="7938" max="7938" width="93" style="12" customWidth="1"/>
    <col min="7939" max="7939" width="11.7109375" style="12" customWidth="1"/>
    <col min="7940" max="7940" width="14.7109375" style="12" customWidth="1"/>
    <col min="7941" max="7941" width="13.85546875" style="12" customWidth="1"/>
    <col min="7942" max="7942" width="14" style="12" customWidth="1"/>
    <col min="7943" max="7943" width="15.28515625" style="12" customWidth="1"/>
    <col min="7944" max="7944" width="14.5703125" style="12" customWidth="1"/>
    <col min="7945" max="7945" width="14" style="12" customWidth="1"/>
    <col min="7946" max="7946" width="16.28515625" style="12" customWidth="1"/>
    <col min="7947" max="7947" width="22.140625" style="12" customWidth="1"/>
    <col min="7948" max="7949" width="11.42578125" style="12"/>
    <col min="7950" max="7952" width="14.5703125" style="12" customWidth="1"/>
    <col min="7953" max="8192" width="11.42578125" style="12"/>
    <col min="8193" max="8193" width="12.7109375" style="12" customWidth="1"/>
    <col min="8194" max="8194" width="93" style="12" customWidth="1"/>
    <col min="8195" max="8195" width="11.7109375" style="12" customWidth="1"/>
    <col min="8196" max="8196" width="14.7109375" style="12" customWidth="1"/>
    <col min="8197" max="8197" width="13.85546875" style="12" customWidth="1"/>
    <col min="8198" max="8198" width="14" style="12" customWidth="1"/>
    <col min="8199" max="8199" width="15.28515625" style="12" customWidth="1"/>
    <col min="8200" max="8200" width="14.5703125" style="12" customWidth="1"/>
    <col min="8201" max="8201" width="14" style="12" customWidth="1"/>
    <col min="8202" max="8202" width="16.28515625" style="12" customWidth="1"/>
    <col min="8203" max="8203" width="22.140625" style="12" customWidth="1"/>
    <col min="8204" max="8205" width="11.42578125" style="12"/>
    <col min="8206" max="8208" width="14.5703125" style="12" customWidth="1"/>
    <col min="8209" max="8448" width="11.42578125" style="12"/>
    <col min="8449" max="8449" width="12.7109375" style="12" customWidth="1"/>
    <col min="8450" max="8450" width="93" style="12" customWidth="1"/>
    <col min="8451" max="8451" width="11.7109375" style="12" customWidth="1"/>
    <col min="8452" max="8452" width="14.7109375" style="12" customWidth="1"/>
    <col min="8453" max="8453" width="13.85546875" style="12" customWidth="1"/>
    <col min="8454" max="8454" width="14" style="12" customWidth="1"/>
    <col min="8455" max="8455" width="15.28515625" style="12" customWidth="1"/>
    <col min="8456" max="8456" width="14.5703125" style="12" customWidth="1"/>
    <col min="8457" max="8457" width="14" style="12" customWidth="1"/>
    <col min="8458" max="8458" width="16.28515625" style="12" customWidth="1"/>
    <col min="8459" max="8459" width="22.140625" style="12" customWidth="1"/>
    <col min="8460" max="8461" width="11.42578125" style="12"/>
    <col min="8462" max="8464" width="14.5703125" style="12" customWidth="1"/>
    <col min="8465" max="8704" width="11.42578125" style="12"/>
    <col min="8705" max="8705" width="12.7109375" style="12" customWidth="1"/>
    <col min="8706" max="8706" width="93" style="12" customWidth="1"/>
    <col min="8707" max="8707" width="11.7109375" style="12" customWidth="1"/>
    <col min="8708" max="8708" width="14.7109375" style="12" customWidth="1"/>
    <col min="8709" max="8709" width="13.85546875" style="12" customWidth="1"/>
    <col min="8710" max="8710" width="14" style="12" customWidth="1"/>
    <col min="8711" max="8711" width="15.28515625" style="12" customWidth="1"/>
    <col min="8712" max="8712" width="14.5703125" style="12" customWidth="1"/>
    <col min="8713" max="8713" width="14" style="12" customWidth="1"/>
    <col min="8714" max="8714" width="16.28515625" style="12" customWidth="1"/>
    <col min="8715" max="8715" width="22.140625" style="12" customWidth="1"/>
    <col min="8716" max="8717" width="11.42578125" style="12"/>
    <col min="8718" max="8720" width="14.5703125" style="12" customWidth="1"/>
    <col min="8721" max="8960" width="11.42578125" style="12"/>
    <col min="8961" max="8961" width="12.7109375" style="12" customWidth="1"/>
    <col min="8962" max="8962" width="93" style="12" customWidth="1"/>
    <col min="8963" max="8963" width="11.7109375" style="12" customWidth="1"/>
    <col min="8964" max="8964" width="14.7109375" style="12" customWidth="1"/>
    <col min="8965" max="8965" width="13.85546875" style="12" customWidth="1"/>
    <col min="8966" max="8966" width="14" style="12" customWidth="1"/>
    <col min="8967" max="8967" width="15.28515625" style="12" customWidth="1"/>
    <col min="8968" max="8968" width="14.5703125" style="12" customWidth="1"/>
    <col min="8969" max="8969" width="14" style="12" customWidth="1"/>
    <col min="8970" max="8970" width="16.28515625" style="12" customWidth="1"/>
    <col min="8971" max="8971" width="22.140625" style="12" customWidth="1"/>
    <col min="8972" max="8973" width="11.42578125" style="12"/>
    <col min="8974" max="8976" width="14.5703125" style="12" customWidth="1"/>
    <col min="8977" max="9216" width="11.42578125" style="12"/>
    <col min="9217" max="9217" width="12.7109375" style="12" customWidth="1"/>
    <col min="9218" max="9218" width="93" style="12" customWidth="1"/>
    <col min="9219" max="9219" width="11.7109375" style="12" customWidth="1"/>
    <col min="9220" max="9220" width="14.7109375" style="12" customWidth="1"/>
    <col min="9221" max="9221" width="13.85546875" style="12" customWidth="1"/>
    <col min="9222" max="9222" width="14" style="12" customWidth="1"/>
    <col min="9223" max="9223" width="15.28515625" style="12" customWidth="1"/>
    <col min="9224" max="9224" width="14.5703125" style="12" customWidth="1"/>
    <col min="9225" max="9225" width="14" style="12" customWidth="1"/>
    <col min="9226" max="9226" width="16.28515625" style="12" customWidth="1"/>
    <col min="9227" max="9227" width="22.140625" style="12" customWidth="1"/>
    <col min="9228" max="9229" width="11.42578125" style="12"/>
    <col min="9230" max="9232" width="14.5703125" style="12" customWidth="1"/>
    <col min="9233" max="9472" width="11.42578125" style="12"/>
    <col min="9473" max="9473" width="12.7109375" style="12" customWidth="1"/>
    <col min="9474" max="9474" width="93" style="12" customWidth="1"/>
    <col min="9475" max="9475" width="11.7109375" style="12" customWidth="1"/>
    <col min="9476" max="9476" width="14.7109375" style="12" customWidth="1"/>
    <col min="9477" max="9477" width="13.85546875" style="12" customWidth="1"/>
    <col min="9478" max="9478" width="14" style="12" customWidth="1"/>
    <col min="9479" max="9479" width="15.28515625" style="12" customWidth="1"/>
    <col min="9480" max="9480" width="14.5703125" style="12" customWidth="1"/>
    <col min="9481" max="9481" width="14" style="12" customWidth="1"/>
    <col min="9482" max="9482" width="16.28515625" style="12" customWidth="1"/>
    <col min="9483" max="9483" width="22.140625" style="12" customWidth="1"/>
    <col min="9484" max="9485" width="11.42578125" style="12"/>
    <col min="9486" max="9488" width="14.5703125" style="12" customWidth="1"/>
    <col min="9489" max="9728" width="11.42578125" style="12"/>
    <col min="9729" max="9729" width="12.7109375" style="12" customWidth="1"/>
    <col min="9730" max="9730" width="93" style="12" customWidth="1"/>
    <col min="9731" max="9731" width="11.7109375" style="12" customWidth="1"/>
    <col min="9732" max="9732" width="14.7109375" style="12" customWidth="1"/>
    <col min="9733" max="9733" width="13.85546875" style="12" customWidth="1"/>
    <col min="9734" max="9734" width="14" style="12" customWidth="1"/>
    <col min="9735" max="9735" width="15.28515625" style="12" customWidth="1"/>
    <col min="9736" max="9736" width="14.5703125" style="12" customWidth="1"/>
    <col min="9737" max="9737" width="14" style="12" customWidth="1"/>
    <col min="9738" max="9738" width="16.28515625" style="12" customWidth="1"/>
    <col min="9739" max="9739" width="22.140625" style="12" customWidth="1"/>
    <col min="9740" max="9741" width="11.42578125" style="12"/>
    <col min="9742" max="9744" width="14.5703125" style="12" customWidth="1"/>
    <col min="9745" max="9984" width="11.42578125" style="12"/>
    <col min="9985" max="9985" width="12.7109375" style="12" customWidth="1"/>
    <col min="9986" max="9986" width="93" style="12" customWidth="1"/>
    <col min="9987" max="9987" width="11.7109375" style="12" customWidth="1"/>
    <col min="9988" max="9988" width="14.7109375" style="12" customWidth="1"/>
    <col min="9989" max="9989" width="13.85546875" style="12" customWidth="1"/>
    <col min="9990" max="9990" width="14" style="12" customWidth="1"/>
    <col min="9991" max="9991" width="15.28515625" style="12" customWidth="1"/>
    <col min="9992" max="9992" width="14.5703125" style="12" customWidth="1"/>
    <col min="9993" max="9993" width="14" style="12" customWidth="1"/>
    <col min="9994" max="9994" width="16.28515625" style="12" customWidth="1"/>
    <col min="9995" max="9995" width="22.140625" style="12" customWidth="1"/>
    <col min="9996" max="9997" width="11.42578125" style="12"/>
    <col min="9998" max="10000" width="14.5703125" style="12" customWidth="1"/>
    <col min="10001" max="10240" width="11.42578125" style="12"/>
    <col min="10241" max="10241" width="12.7109375" style="12" customWidth="1"/>
    <col min="10242" max="10242" width="93" style="12" customWidth="1"/>
    <col min="10243" max="10243" width="11.7109375" style="12" customWidth="1"/>
    <col min="10244" max="10244" width="14.7109375" style="12" customWidth="1"/>
    <col min="10245" max="10245" width="13.85546875" style="12" customWidth="1"/>
    <col min="10246" max="10246" width="14" style="12" customWidth="1"/>
    <col min="10247" max="10247" width="15.28515625" style="12" customWidth="1"/>
    <col min="10248" max="10248" width="14.5703125" style="12" customWidth="1"/>
    <col min="10249" max="10249" width="14" style="12" customWidth="1"/>
    <col min="10250" max="10250" width="16.28515625" style="12" customWidth="1"/>
    <col min="10251" max="10251" width="22.140625" style="12" customWidth="1"/>
    <col min="10252" max="10253" width="11.42578125" style="12"/>
    <col min="10254" max="10256" width="14.5703125" style="12" customWidth="1"/>
    <col min="10257" max="10496" width="11.42578125" style="12"/>
    <col min="10497" max="10497" width="12.7109375" style="12" customWidth="1"/>
    <col min="10498" max="10498" width="93" style="12" customWidth="1"/>
    <col min="10499" max="10499" width="11.7109375" style="12" customWidth="1"/>
    <col min="10500" max="10500" width="14.7109375" style="12" customWidth="1"/>
    <col min="10501" max="10501" width="13.85546875" style="12" customWidth="1"/>
    <col min="10502" max="10502" width="14" style="12" customWidth="1"/>
    <col min="10503" max="10503" width="15.28515625" style="12" customWidth="1"/>
    <col min="10504" max="10504" width="14.5703125" style="12" customWidth="1"/>
    <col min="10505" max="10505" width="14" style="12" customWidth="1"/>
    <col min="10506" max="10506" width="16.28515625" style="12" customWidth="1"/>
    <col min="10507" max="10507" width="22.140625" style="12" customWidth="1"/>
    <col min="10508" max="10509" width="11.42578125" style="12"/>
    <col min="10510" max="10512" width="14.5703125" style="12" customWidth="1"/>
    <col min="10513" max="10752" width="11.42578125" style="12"/>
    <col min="10753" max="10753" width="12.7109375" style="12" customWidth="1"/>
    <col min="10754" max="10754" width="93" style="12" customWidth="1"/>
    <col min="10755" max="10755" width="11.7109375" style="12" customWidth="1"/>
    <col min="10756" max="10756" width="14.7109375" style="12" customWidth="1"/>
    <col min="10757" max="10757" width="13.85546875" style="12" customWidth="1"/>
    <col min="10758" max="10758" width="14" style="12" customWidth="1"/>
    <col min="10759" max="10759" width="15.28515625" style="12" customWidth="1"/>
    <col min="10760" max="10760" width="14.5703125" style="12" customWidth="1"/>
    <col min="10761" max="10761" width="14" style="12" customWidth="1"/>
    <col min="10762" max="10762" width="16.28515625" style="12" customWidth="1"/>
    <col min="10763" max="10763" width="22.140625" style="12" customWidth="1"/>
    <col min="10764" max="10765" width="11.42578125" style="12"/>
    <col min="10766" max="10768" width="14.5703125" style="12" customWidth="1"/>
    <col min="10769" max="11008" width="11.42578125" style="12"/>
    <col min="11009" max="11009" width="12.7109375" style="12" customWidth="1"/>
    <col min="11010" max="11010" width="93" style="12" customWidth="1"/>
    <col min="11011" max="11011" width="11.7109375" style="12" customWidth="1"/>
    <col min="11012" max="11012" width="14.7109375" style="12" customWidth="1"/>
    <col min="11013" max="11013" width="13.85546875" style="12" customWidth="1"/>
    <col min="11014" max="11014" width="14" style="12" customWidth="1"/>
    <col min="11015" max="11015" width="15.28515625" style="12" customWidth="1"/>
    <col min="11016" max="11016" width="14.5703125" style="12" customWidth="1"/>
    <col min="11017" max="11017" width="14" style="12" customWidth="1"/>
    <col min="11018" max="11018" width="16.28515625" style="12" customWidth="1"/>
    <col min="11019" max="11019" width="22.140625" style="12" customWidth="1"/>
    <col min="11020" max="11021" width="11.42578125" style="12"/>
    <col min="11022" max="11024" width="14.5703125" style="12" customWidth="1"/>
    <col min="11025" max="11264" width="11.42578125" style="12"/>
    <col min="11265" max="11265" width="12.7109375" style="12" customWidth="1"/>
    <col min="11266" max="11266" width="93" style="12" customWidth="1"/>
    <col min="11267" max="11267" width="11.7109375" style="12" customWidth="1"/>
    <col min="11268" max="11268" width="14.7109375" style="12" customWidth="1"/>
    <col min="11269" max="11269" width="13.85546875" style="12" customWidth="1"/>
    <col min="11270" max="11270" width="14" style="12" customWidth="1"/>
    <col min="11271" max="11271" width="15.28515625" style="12" customWidth="1"/>
    <col min="11272" max="11272" width="14.5703125" style="12" customWidth="1"/>
    <col min="11273" max="11273" width="14" style="12" customWidth="1"/>
    <col min="11274" max="11274" width="16.28515625" style="12" customWidth="1"/>
    <col min="11275" max="11275" width="22.140625" style="12" customWidth="1"/>
    <col min="11276" max="11277" width="11.42578125" style="12"/>
    <col min="11278" max="11280" width="14.5703125" style="12" customWidth="1"/>
    <col min="11281" max="11520" width="11.42578125" style="12"/>
    <col min="11521" max="11521" width="12.7109375" style="12" customWidth="1"/>
    <col min="11522" max="11522" width="93" style="12" customWidth="1"/>
    <col min="11523" max="11523" width="11.7109375" style="12" customWidth="1"/>
    <col min="11524" max="11524" width="14.7109375" style="12" customWidth="1"/>
    <col min="11525" max="11525" width="13.85546875" style="12" customWidth="1"/>
    <col min="11526" max="11526" width="14" style="12" customWidth="1"/>
    <col min="11527" max="11527" width="15.28515625" style="12" customWidth="1"/>
    <col min="11528" max="11528" width="14.5703125" style="12" customWidth="1"/>
    <col min="11529" max="11529" width="14" style="12" customWidth="1"/>
    <col min="11530" max="11530" width="16.28515625" style="12" customWidth="1"/>
    <col min="11531" max="11531" width="22.140625" style="12" customWidth="1"/>
    <col min="11532" max="11533" width="11.42578125" style="12"/>
    <col min="11534" max="11536" width="14.5703125" style="12" customWidth="1"/>
    <col min="11537" max="11776" width="11.42578125" style="12"/>
    <col min="11777" max="11777" width="12.7109375" style="12" customWidth="1"/>
    <col min="11778" max="11778" width="93" style="12" customWidth="1"/>
    <col min="11779" max="11779" width="11.7109375" style="12" customWidth="1"/>
    <col min="11780" max="11780" width="14.7109375" style="12" customWidth="1"/>
    <col min="11781" max="11781" width="13.85546875" style="12" customWidth="1"/>
    <col min="11782" max="11782" width="14" style="12" customWidth="1"/>
    <col min="11783" max="11783" width="15.28515625" style="12" customWidth="1"/>
    <col min="11784" max="11784" width="14.5703125" style="12" customWidth="1"/>
    <col min="11785" max="11785" width="14" style="12" customWidth="1"/>
    <col min="11786" max="11786" width="16.28515625" style="12" customWidth="1"/>
    <col min="11787" max="11787" width="22.140625" style="12" customWidth="1"/>
    <col min="11788" max="11789" width="11.42578125" style="12"/>
    <col min="11790" max="11792" width="14.5703125" style="12" customWidth="1"/>
    <col min="11793" max="12032" width="11.42578125" style="12"/>
    <col min="12033" max="12033" width="12.7109375" style="12" customWidth="1"/>
    <col min="12034" max="12034" width="93" style="12" customWidth="1"/>
    <col min="12035" max="12035" width="11.7109375" style="12" customWidth="1"/>
    <col min="12036" max="12036" width="14.7109375" style="12" customWidth="1"/>
    <col min="12037" max="12037" width="13.85546875" style="12" customWidth="1"/>
    <col min="12038" max="12038" width="14" style="12" customWidth="1"/>
    <col min="12039" max="12039" width="15.28515625" style="12" customWidth="1"/>
    <col min="12040" max="12040" width="14.5703125" style="12" customWidth="1"/>
    <col min="12041" max="12041" width="14" style="12" customWidth="1"/>
    <col min="12042" max="12042" width="16.28515625" style="12" customWidth="1"/>
    <col min="12043" max="12043" width="22.140625" style="12" customWidth="1"/>
    <col min="12044" max="12045" width="11.42578125" style="12"/>
    <col min="12046" max="12048" width="14.5703125" style="12" customWidth="1"/>
    <col min="12049" max="12288" width="11.42578125" style="12"/>
    <col min="12289" max="12289" width="12.7109375" style="12" customWidth="1"/>
    <col min="12290" max="12290" width="93" style="12" customWidth="1"/>
    <col min="12291" max="12291" width="11.7109375" style="12" customWidth="1"/>
    <col min="12292" max="12292" width="14.7109375" style="12" customWidth="1"/>
    <col min="12293" max="12293" width="13.85546875" style="12" customWidth="1"/>
    <col min="12294" max="12294" width="14" style="12" customWidth="1"/>
    <col min="12295" max="12295" width="15.28515625" style="12" customWidth="1"/>
    <col min="12296" max="12296" width="14.5703125" style="12" customWidth="1"/>
    <col min="12297" max="12297" width="14" style="12" customWidth="1"/>
    <col min="12298" max="12298" width="16.28515625" style="12" customWidth="1"/>
    <col min="12299" max="12299" width="22.140625" style="12" customWidth="1"/>
    <col min="12300" max="12301" width="11.42578125" style="12"/>
    <col min="12302" max="12304" width="14.5703125" style="12" customWidth="1"/>
    <col min="12305" max="12544" width="11.42578125" style="12"/>
    <col min="12545" max="12545" width="12.7109375" style="12" customWidth="1"/>
    <col min="12546" max="12546" width="93" style="12" customWidth="1"/>
    <col min="12547" max="12547" width="11.7109375" style="12" customWidth="1"/>
    <col min="12548" max="12548" width="14.7109375" style="12" customWidth="1"/>
    <col min="12549" max="12549" width="13.85546875" style="12" customWidth="1"/>
    <col min="12550" max="12550" width="14" style="12" customWidth="1"/>
    <col min="12551" max="12551" width="15.28515625" style="12" customWidth="1"/>
    <col min="12552" max="12552" width="14.5703125" style="12" customWidth="1"/>
    <col min="12553" max="12553" width="14" style="12" customWidth="1"/>
    <col min="12554" max="12554" width="16.28515625" style="12" customWidth="1"/>
    <col min="12555" max="12555" width="22.140625" style="12" customWidth="1"/>
    <col min="12556" max="12557" width="11.42578125" style="12"/>
    <col min="12558" max="12560" width="14.5703125" style="12" customWidth="1"/>
    <col min="12561" max="12800" width="11.42578125" style="12"/>
    <col min="12801" max="12801" width="12.7109375" style="12" customWidth="1"/>
    <col min="12802" max="12802" width="93" style="12" customWidth="1"/>
    <col min="12803" max="12803" width="11.7109375" style="12" customWidth="1"/>
    <col min="12804" max="12804" width="14.7109375" style="12" customWidth="1"/>
    <col min="12805" max="12805" width="13.85546875" style="12" customWidth="1"/>
    <col min="12806" max="12806" width="14" style="12" customWidth="1"/>
    <col min="12807" max="12807" width="15.28515625" style="12" customWidth="1"/>
    <col min="12808" max="12808" width="14.5703125" style="12" customWidth="1"/>
    <col min="12809" max="12809" width="14" style="12" customWidth="1"/>
    <col min="12810" max="12810" width="16.28515625" style="12" customWidth="1"/>
    <col min="12811" max="12811" width="22.140625" style="12" customWidth="1"/>
    <col min="12812" max="12813" width="11.42578125" style="12"/>
    <col min="12814" max="12816" width="14.5703125" style="12" customWidth="1"/>
    <col min="12817" max="13056" width="11.42578125" style="12"/>
    <col min="13057" max="13057" width="12.7109375" style="12" customWidth="1"/>
    <col min="13058" max="13058" width="93" style="12" customWidth="1"/>
    <col min="13059" max="13059" width="11.7109375" style="12" customWidth="1"/>
    <col min="13060" max="13060" width="14.7109375" style="12" customWidth="1"/>
    <col min="13061" max="13061" width="13.85546875" style="12" customWidth="1"/>
    <col min="13062" max="13062" width="14" style="12" customWidth="1"/>
    <col min="13063" max="13063" width="15.28515625" style="12" customWidth="1"/>
    <col min="13064" max="13064" width="14.5703125" style="12" customWidth="1"/>
    <col min="13065" max="13065" width="14" style="12" customWidth="1"/>
    <col min="13066" max="13066" width="16.28515625" style="12" customWidth="1"/>
    <col min="13067" max="13067" width="22.140625" style="12" customWidth="1"/>
    <col min="13068" max="13069" width="11.42578125" style="12"/>
    <col min="13070" max="13072" width="14.5703125" style="12" customWidth="1"/>
    <col min="13073" max="13312" width="11.42578125" style="12"/>
    <col min="13313" max="13313" width="12.7109375" style="12" customWidth="1"/>
    <col min="13314" max="13314" width="93" style="12" customWidth="1"/>
    <col min="13315" max="13315" width="11.7109375" style="12" customWidth="1"/>
    <col min="13316" max="13316" width="14.7109375" style="12" customWidth="1"/>
    <col min="13317" max="13317" width="13.85546875" style="12" customWidth="1"/>
    <col min="13318" max="13318" width="14" style="12" customWidth="1"/>
    <col min="13319" max="13319" width="15.28515625" style="12" customWidth="1"/>
    <col min="13320" max="13320" width="14.5703125" style="12" customWidth="1"/>
    <col min="13321" max="13321" width="14" style="12" customWidth="1"/>
    <col min="13322" max="13322" width="16.28515625" style="12" customWidth="1"/>
    <col min="13323" max="13323" width="22.140625" style="12" customWidth="1"/>
    <col min="13324" max="13325" width="11.42578125" style="12"/>
    <col min="13326" max="13328" width="14.5703125" style="12" customWidth="1"/>
    <col min="13329" max="13568" width="11.42578125" style="12"/>
    <col min="13569" max="13569" width="12.7109375" style="12" customWidth="1"/>
    <col min="13570" max="13570" width="93" style="12" customWidth="1"/>
    <col min="13571" max="13571" width="11.7109375" style="12" customWidth="1"/>
    <col min="13572" max="13572" width="14.7109375" style="12" customWidth="1"/>
    <col min="13573" max="13573" width="13.85546875" style="12" customWidth="1"/>
    <col min="13574" max="13574" width="14" style="12" customWidth="1"/>
    <col min="13575" max="13575" width="15.28515625" style="12" customWidth="1"/>
    <col min="13576" max="13576" width="14.5703125" style="12" customWidth="1"/>
    <col min="13577" max="13577" width="14" style="12" customWidth="1"/>
    <col min="13578" max="13578" width="16.28515625" style="12" customWidth="1"/>
    <col min="13579" max="13579" width="22.140625" style="12" customWidth="1"/>
    <col min="13580" max="13581" width="11.42578125" style="12"/>
    <col min="13582" max="13584" width="14.5703125" style="12" customWidth="1"/>
    <col min="13585" max="13824" width="11.42578125" style="12"/>
    <col min="13825" max="13825" width="12.7109375" style="12" customWidth="1"/>
    <col min="13826" max="13826" width="93" style="12" customWidth="1"/>
    <col min="13827" max="13827" width="11.7109375" style="12" customWidth="1"/>
    <col min="13828" max="13828" width="14.7109375" style="12" customWidth="1"/>
    <col min="13829" max="13829" width="13.85546875" style="12" customWidth="1"/>
    <col min="13830" max="13830" width="14" style="12" customWidth="1"/>
    <col min="13831" max="13831" width="15.28515625" style="12" customWidth="1"/>
    <col min="13832" max="13832" width="14.5703125" style="12" customWidth="1"/>
    <col min="13833" max="13833" width="14" style="12" customWidth="1"/>
    <col min="13834" max="13834" width="16.28515625" style="12" customWidth="1"/>
    <col min="13835" max="13835" width="22.140625" style="12" customWidth="1"/>
    <col min="13836" max="13837" width="11.42578125" style="12"/>
    <col min="13838" max="13840" width="14.5703125" style="12" customWidth="1"/>
    <col min="13841" max="14080" width="11.42578125" style="12"/>
    <col min="14081" max="14081" width="12.7109375" style="12" customWidth="1"/>
    <col min="14082" max="14082" width="93" style="12" customWidth="1"/>
    <col min="14083" max="14083" width="11.7109375" style="12" customWidth="1"/>
    <col min="14084" max="14084" width="14.7109375" style="12" customWidth="1"/>
    <col min="14085" max="14085" width="13.85546875" style="12" customWidth="1"/>
    <col min="14086" max="14086" width="14" style="12" customWidth="1"/>
    <col min="14087" max="14087" width="15.28515625" style="12" customWidth="1"/>
    <col min="14088" max="14088" width="14.5703125" style="12" customWidth="1"/>
    <col min="14089" max="14089" width="14" style="12" customWidth="1"/>
    <col min="14090" max="14090" width="16.28515625" style="12" customWidth="1"/>
    <col min="14091" max="14091" width="22.140625" style="12" customWidth="1"/>
    <col min="14092" max="14093" width="11.42578125" style="12"/>
    <col min="14094" max="14096" width="14.5703125" style="12" customWidth="1"/>
    <col min="14097" max="14336" width="11.42578125" style="12"/>
    <col min="14337" max="14337" width="12.7109375" style="12" customWidth="1"/>
    <col min="14338" max="14338" width="93" style="12" customWidth="1"/>
    <col min="14339" max="14339" width="11.7109375" style="12" customWidth="1"/>
    <col min="14340" max="14340" width="14.7109375" style="12" customWidth="1"/>
    <col min="14341" max="14341" width="13.85546875" style="12" customWidth="1"/>
    <col min="14342" max="14342" width="14" style="12" customWidth="1"/>
    <col min="14343" max="14343" width="15.28515625" style="12" customWidth="1"/>
    <col min="14344" max="14344" width="14.5703125" style="12" customWidth="1"/>
    <col min="14345" max="14345" width="14" style="12" customWidth="1"/>
    <col min="14346" max="14346" width="16.28515625" style="12" customWidth="1"/>
    <col min="14347" max="14347" width="22.140625" style="12" customWidth="1"/>
    <col min="14348" max="14349" width="11.42578125" style="12"/>
    <col min="14350" max="14352" width="14.5703125" style="12" customWidth="1"/>
    <col min="14353" max="14592" width="11.42578125" style="12"/>
    <col min="14593" max="14593" width="12.7109375" style="12" customWidth="1"/>
    <col min="14594" max="14594" width="93" style="12" customWidth="1"/>
    <col min="14595" max="14595" width="11.7109375" style="12" customWidth="1"/>
    <col min="14596" max="14596" width="14.7109375" style="12" customWidth="1"/>
    <col min="14597" max="14597" width="13.85546875" style="12" customWidth="1"/>
    <col min="14598" max="14598" width="14" style="12" customWidth="1"/>
    <col min="14599" max="14599" width="15.28515625" style="12" customWidth="1"/>
    <col min="14600" max="14600" width="14.5703125" style="12" customWidth="1"/>
    <col min="14601" max="14601" width="14" style="12" customWidth="1"/>
    <col min="14602" max="14602" width="16.28515625" style="12" customWidth="1"/>
    <col min="14603" max="14603" width="22.140625" style="12" customWidth="1"/>
    <col min="14604" max="14605" width="11.42578125" style="12"/>
    <col min="14606" max="14608" width="14.5703125" style="12" customWidth="1"/>
    <col min="14609" max="14848" width="11.42578125" style="12"/>
    <col min="14849" max="14849" width="12.7109375" style="12" customWidth="1"/>
    <col min="14850" max="14850" width="93" style="12" customWidth="1"/>
    <col min="14851" max="14851" width="11.7109375" style="12" customWidth="1"/>
    <col min="14852" max="14852" width="14.7109375" style="12" customWidth="1"/>
    <col min="14853" max="14853" width="13.85546875" style="12" customWidth="1"/>
    <col min="14854" max="14854" width="14" style="12" customWidth="1"/>
    <col min="14855" max="14855" width="15.28515625" style="12" customWidth="1"/>
    <col min="14856" max="14856" width="14.5703125" style="12" customWidth="1"/>
    <col min="14857" max="14857" width="14" style="12" customWidth="1"/>
    <col min="14858" max="14858" width="16.28515625" style="12" customWidth="1"/>
    <col min="14859" max="14859" width="22.140625" style="12" customWidth="1"/>
    <col min="14860" max="14861" width="11.42578125" style="12"/>
    <col min="14862" max="14864" width="14.5703125" style="12" customWidth="1"/>
    <col min="14865" max="15104" width="11.42578125" style="12"/>
    <col min="15105" max="15105" width="12.7109375" style="12" customWidth="1"/>
    <col min="15106" max="15106" width="93" style="12" customWidth="1"/>
    <col min="15107" max="15107" width="11.7109375" style="12" customWidth="1"/>
    <col min="15108" max="15108" width="14.7109375" style="12" customWidth="1"/>
    <col min="15109" max="15109" width="13.85546875" style="12" customWidth="1"/>
    <col min="15110" max="15110" width="14" style="12" customWidth="1"/>
    <col min="15111" max="15111" width="15.28515625" style="12" customWidth="1"/>
    <col min="15112" max="15112" width="14.5703125" style="12" customWidth="1"/>
    <col min="15113" max="15113" width="14" style="12" customWidth="1"/>
    <col min="15114" max="15114" width="16.28515625" style="12" customWidth="1"/>
    <col min="15115" max="15115" width="22.140625" style="12" customWidth="1"/>
    <col min="15116" max="15117" width="11.42578125" style="12"/>
    <col min="15118" max="15120" width="14.5703125" style="12" customWidth="1"/>
    <col min="15121" max="15360" width="11.42578125" style="12"/>
    <col min="15361" max="15361" width="12.7109375" style="12" customWidth="1"/>
    <col min="15362" max="15362" width="93" style="12" customWidth="1"/>
    <col min="15363" max="15363" width="11.7109375" style="12" customWidth="1"/>
    <col min="15364" max="15364" width="14.7109375" style="12" customWidth="1"/>
    <col min="15365" max="15365" width="13.85546875" style="12" customWidth="1"/>
    <col min="15366" max="15366" width="14" style="12" customWidth="1"/>
    <col min="15367" max="15367" width="15.28515625" style="12" customWidth="1"/>
    <col min="15368" max="15368" width="14.5703125" style="12" customWidth="1"/>
    <col min="15369" max="15369" width="14" style="12" customWidth="1"/>
    <col min="15370" max="15370" width="16.28515625" style="12" customWidth="1"/>
    <col min="15371" max="15371" width="22.140625" style="12" customWidth="1"/>
    <col min="15372" max="15373" width="11.42578125" style="12"/>
    <col min="15374" max="15376" width="14.5703125" style="12" customWidth="1"/>
    <col min="15377" max="15616" width="11.42578125" style="12"/>
    <col min="15617" max="15617" width="12.7109375" style="12" customWidth="1"/>
    <col min="15618" max="15618" width="93" style="12" customWidth="1"/>
    <col min="15619" max="15619" width="11.7109375" style="12" customWidth="1"/>
    <col min="15620" max="15620" width="14.7109375" style="12" customWidth="1"/>
    <col min="15621" max="15621" width="13.85546875" style="12" customWidth="1"/>
    <col min="15622" max="15622" width="14" style="12" customWidth="1"/>
    <col min="15623" max="15623" width="15.28515625" style="12" customWidth="1"/>
    <col min="15624" max="15624" width="14.5703125" style="12" customWidth="1"/>
    <col min="15625" max="15625" width="14" style="12" customWidth="1"/>
    <col min="15626" max="15626" width="16.28515625" style="12" customWidth="1"/>
    <col min="15627" max="15627" width="22.140625" style="12" customWidth="1"/>
    <col min="15628" max="15629" width="11.42578125" style="12"/>
    <col min="15630" max="15632" width="14.5703125" style="12" customWidth="1"/>
    <col min="15633" max="15872" width="11.42578125" style="12"/>
    <col min="15873" max="15873" width="12.7109375" style="12" customWidth="1"/>
    <col min="15874" max="15874" width="93" style="12" customWidth="1"/>
    <col min="15875" max="15875" width="11.7109375" style="12" customWidth="1"/>
    <col min="15876" max="15876" width="14.7109375" style="12" customWidth="1"/>
    <col min="15877" max="15877" width="13.85546875" style="12" customWidth="1"/>
    <col min="15878" max="15878" width="14" style="12" customWidth="1"/>
    <col min="15879" max="15879" width="15.28515625" style="12" customWidth="1"/>
    <col min="15880" max="15880" width="14.5703125" style="12" customWidth="1"/>
    <col min="15881" max="15881" width="14" style="12" customWidth="1"/>
    <col min="15882" max="15882" width="16.28515625" style="12" customWidth="1"/>
    <col min="15883" max="15883" width="22.140625" style="12" customWidth="1"/>
    <col min="15884" max="15885" width="11.42578125" style="12"/>
    <col min="15886" max="15888" width="14.5703125" style="12" customWidth="1"/>
    <col min="15889" max="16128" width="11.42578125" style="12"/>
    <col min="16129" max="16129" width="12.7109375" style="12" customWidth="1"/>
    <col min="16130" max="16130" width="93" style="12" customWidth="1"/>
    <col min="16131" max="16131" width="11.7109375" style="12" customWidth="1"/>
    <col min="16132" max="16132" width="14.7109375" style="12" customWidth="1"/>
    <col min="16133" max="16133" width="13.85546875" style="12" customWidth="1"/>
    <col min="16134" max="16134" width="14" style="12" customWidth="1"/>
    <col min="16135" max="16135" width="15.28515625" style="12" customWidth="1"/>
    <col min="16136" max="16136" width="14.5703125" style="12" customWidth="1"/>
    <col min="16137" max="16137" width="14" style="12" customWidth="1"/>
    <col min="16138" max="16138" width="16.28515625" style="12" customWidth="1"/>
    <col min="16139" max="16139" width="22.140625" style="12" customWidth="1"/>
    <col min="16140" max="16141" width="11.42578125" style="12"/>
    <col min="16142" max="16144" width="14.5703125" style="12" customWidth="1"/>
    <col min="16145" max="16384" width="11.42578125" style="12"/>
  </cols>
  <sheetData>
    <row r="1" spans="1:19" x14ac:dyDescent="0.2">
      <c r="A1" s="7" t="s">
        <v>0</v>
      </c>
      <c r="I1" s="12"/>
    </row>
    <row r="2" spans="1:19" x14ac:dyDescent="0.2">
      <c r="A2" s="7" t="str">
        <f>CONCATENATE("COMUNA: ",[9]NOMBRE!B2," - ","( ",[9]NOMBRE!C2,[9]NOMBRE!D2,[9]NOMBRE!E2,[9]NOMBRE!F2,[9]NOMBRE!G2," )")</f>
        <v>COMUNA: LINARES  - ( 07401 )</v>
      </c>
      <c r="I2" s="12"/>
    </row>
    <row r="3" spans="1:19" x14ac:dyDescent="0.2">
      <c r="A3" s="7" t="str">
        <f>CONCATENATE("ESTABLECIMIENTO/ESTRATEGIA: ",[9]NOMBRE!B3," - ","( ",[9]NOMBRE!C3,[9]NOMBRE!D3,[9]NOMBRE!E3,[9]NOMBRE!F3,[9]NOMBRE!G3,[9]NOMBRE!H3," )")</f>
        <v>ESTABLECIMIENTO/ESTRATEGIA: HOSPITAL DE LINARES  - ( 116108 )</v>
      </c>
      <c r="I3" s="9"/>
    </row>
    <row r="4" spans="1:19" x14ac:dyDescent="0.2">
      <c r="A4" s="7" t="str">
        <f>CONCATENATE("MES: ",[9]NOMBRE!B6," - ","( ",[9]NOMBRE!C6,[9]NOMBRE!D6," )")</f>
        <v>MES: AGOSTO - ( 08 )</v>
      </c>
      <c r="I4" s="8"/>
    </row>
    <row r="5" spans="1:19" ht="12.75" customHeight="1" x14ac:dyDescent="0.2">
      <c r="A5" s="7" t="str">
        <f>CONCATENATE("AÑO: ",[9]NOMBRE!B7)</f>
        <v>AÑO: 2014</v>
      </c>
      <c r="I5" s="12"/>
    </row>
    <row r="6" spans="1:19" ht="12.75" customHeight="1" x14ac:dyDescent="0.15">
      <c r="A6" s="197" t="s">
        <v>1</v>
      </c>
      <c r="B6" s="197"/>
      <c r="C6" s="197"/>
      <c r="D6" s="197"/>
      <c r="E6" s="197"/>
      <c r="F6" s="197"/>
      <c r="I6" s="12"/>
    </row>
    <row r="7" spans="1:19" ht="12.75" customHeight="1" x14ac:dyDescent="0.15">
      <c r="A7" s="197"/>
      <c r="B7" s="197"/>
      <c r="C7" s="197"/>
      <c r="D7" s="197"/>
      <c r="E7" s="197"/>
      <c r="F7" s="197"/>
      <c r="I7" s="12"/>
    </row>
    <row r="8" spans="1:19" ht="12.75" customHeight="1" x14ac:dyDescent="0.2">
      <c r="A8" s="107"/>
      <c r="B8" s="107"/>
      <c r="C8" s="107"/>
      <c r="D8" s="107"/>
      <c r="E8" s="107"/>
      <c r="F8" s="107"/>
      <c r="I8" s="12"/>
    </row>
    <row r="9" spans="1:19" x14ac:dyDescent="0.2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.75" customHeight="1" x14ac:dyDescent="0.2">
      <c r="A10" s="101" t="s">
        <v>2</v>
      </c>
      <c r="B10" s="102"/>
      <c r="C10" s="186" t="s">
        <v>3</v>
      </c>
      <c r="D10" s="202" t="s">
        <v>4</v>
      </c>
      <c r="E10" s="203"/>
      <c r="F10" s="204"/>
      <c r="G10" s="191" t="s">
        <v>5</v>
      </c>
      <c r="H10" s="186" t="s">
        <v>6</v>
      </c>
      <c r="I10" s="14"/>
      <c r="J10" s="12"/>
      <c r="K10" s="12"/>
      <c r="N10" s="10"/>
      <c r="O10" s="13"/>
      <c r="Q10" s="12"/>
    </row>
    <row r="11" spans="1:19" ht="15.75" customHeight="1" x14ac:dyDescent="0.2">
      <c r="A11" s="103"/>
      <c r="B11" s="104"/>
      <c r="C11" s="187"/>
      <c r="D11" s="189" t="s">
        <v>7</v>
      </c>
      <c r="E11" s="198" t="s">
        <v>8</v>
      </c>
      <c r="F11" s="200" t="s">
        <v>9</v>
      </c>
      <c r="G11" s="192"/>
      <c r="H11" s="187"/>
      <c r="I11" s="14"/>
      <c r="J11" s="12"/>
      <c r="K11" s="12"/>
      <c r="N11" s="10"/>
      <c r="O11" s="13"/>
      <c r="Q11" s="12"/>
    </row>
    <row r="12" spans="1:19" ht="14.25" customHeight="1" x14ac:dyDescent="0.2">
      <c r="A12" s="99" t="s">
        <v>10</v>
      </c>
      <c r="B12" s="100" t="s">
        <v>11</v>
      </c>
      <c r="C12" s="188"/>
      <c r="D12" s="190"/>
      <c r="E12" s="199"/>
      <c r="F12" s="201"/>
      <c r="G12" s="193"/>
      <c r="H12" s="188"/>
      <c r="I12" s="14"/>
      <c r="J12" s="12"/>
      <c r="K12" s="12"/>
      <c r="N12" s="10"/>
      <c r="O12" s="13"/>
      <c r="Q12" s="12"/>
    </row>
    <row r="13" spans="1:19" x14ac:dyDescent="0.2">
      <c r="A13" s="105" t="s">
        <v>733</v>
      </c>
      <c r="B13" s="106"/>
      <c r="C13" s="108">
        <f>+SUM(D13:F13)</f>
        <v>5087</v>
      </c>
      <c r="D13" s="109">
        <f>+SUM(D14:D43)</f>
        <v>2287</v>
      </c>
      <c r="E13" s="110">
        <f>+SUM(E14:E43)</f>
        <v>2800</v>
      </c>
      <c r="F13" s="111">
        <f>+SUM(F14:F43)</f>
        <v>0</v>
      </c>
      <c r="G13" s="112">
        <f>+SUM(G14:G43)</f>
        <v>0</v>
      </c>
      <c r="H13" s="108">
        <f>+SUM(H14:H43)</f>
        <v>0</v>
      </c>
      <c r="I13" s="14"/>
      <c r="J13" s="12"/>
      <c r="K13" s="12"/>
      <c r="N13" s="10"/>
      <c r="O13" s="13"/>
      <c r="Q13" s="12"/>
    </row>
    <row r="14" spans="1:19" ht="27" customHeight="1" x14ac:dyDescent="0.2">
      <c r="A14" s="88" t="s">
        <v>12</v>
      </c>
      <c r="B14" s="89" t="s">
        <v>13</v>
      </c>
      <c r="C14" s="113">
        <f>+SUM(D14:F14)</f>
        <v>192</v>
      </c>
      <c r="D14" s="114">
        <v>104</v>
      </c>
      <c r="E14" s="115">
        <v>88</v>
      </c>
      <c r="F14" s="116"/>
      <c r="G14" s="116"/>
      <c r="H14" s="116"/>
      <c r="I14" s="65"/>
      <c r="J14" s="12"/>
      <c r="K14" s="12"/>
      <c r="N14" s="10"/>
      <c r="O14" s="13"/>
      <c r="Q14" s="12"/>
    </row>
    <row r="15" spans="1:19" x14ac:dyDescent="0.2">
      <c r="A15" s="90" t="s">
        <v>14</v>
      </c>
      <c r="B15" s="91" t="s">
        <v>15</v>
      </c>
      <c r="C15" s="113">
        <f t="shared" ref="C15:C78" si="0">+SUM(D15:F15)</f>
        <v>541</v>
      </c>
      <c r="D15" s="114"/>
      <c r="E15" s="115">
        <v>541</v>
      </c>
      <c r="F15" s="116"/>
      <c r="G15" s="116"/>
      <c r="H15" s="116"/>
      <c r="I15" s="65"/>
      <c r="J15" s="12"/>
      <c r="K15" s="12"/>
      <c r="N15" s="10"/>
      <c r="O15" s="13"/>
      <c r="Q15" s="12"/>
    </row>
    <row r="16" spans="1:19" x14ac:dyDescent="0.2">
      <c r="A16" s="90" t="s">
        <v>16</v>
      </c>
      <c r="B16" s="91" t="s">
        <v>17</v>
      </c>
      <c r="C16" s="113">
        <f t="shared" si="0"/>
        <v>0</v>
      </c>
      <c r="D16" s="114"/>
      <c r="E16" s="115"/>
      <c r="F16" s="116"/>
      <c r="G16" s="116"/>
      <c r="H16" s="116"/>
      <c r="I16" s="65"/>
      <c r="J16" s="12"/>
      <c r="K16" s="12"/>
      <c r="N16" s="10"/>
      <c r="O16" s="13"/>
      <c r="Q16" s="12"/>
    </row>
    <row r="17" spans="1:17" x14ac:dyDescent="0.2">
      <c r="A17" s="92" t="s">
        <v>18</v>
      </c>
      <c r="B17" s="93" t="s">
        <v>19</v>
      </c>
      <c r="C17" s="113">
        <f t="shared" si="0"/>
        <v>46</v>
      </c>
      <c r="D17" s="114"/>
      <c r="E17" s="115">
        <v>46</v>
      </c>
      <c r="F17" s="116"/>
      <c r="G17" s="116"/>
      <c r="H17" s="116"/>
      <c r="I17" s="65"/>
      <c r="J17" s="12"/>
      <c r="K17" s="12"/>
      <c r="N17" s="10"/>
      <c r="O17" s="13"/>
      <c r="Q17" s="12"/>
    </row>
    <row r="18" spans="1:17" x14ac:dyDescent="0.2">
      <c r="A18" s="92" t="s">
        <v>734</v>
      </c>
      <c r="B18" s="93" t="s">
        <v>735</v>
      </c>
      <c r="C18" s="113">
        <f t="shared" si="0"/>
        <v>0</v>
      </c>
      <c r="D18" s="114"/>
      <c r="E18" s="115"/>
      <c r="F18" s="116"/>
      <c r="G18" s="116"/>
      <c r="H18" s="116"/>
      <c r="I18" s="65"/>
      <c r="J18" s="12"/>
      <c r="K18" s="12"/>
      <c r="N18" s="10"/>
      <c r="O18" s="13"/>
      <c r="Q18" s="12"/>
    </row>
    <row r="19" spans="1:17" x14ac:dyDescent="0.2">
      <c r="A19" s="92" t="s">
        <v>20</v>
      </c>
      <c r="B19" s="94" t="s">
        <v>21</v>
      </c>
      <c r="C19" s="113">
        <f t="shared" si="0"/>
        <v>34</v>
      </c>
      <c r="D19" s="114"/>
      <c r="E19" s="115">
        <v>34</v>
      </c>
      <c r="F19" s="116"/>
      <c r="G19" s="116"/>
      <c r="H19" s="116"/>
      <c r="I19" s="65"/>
      <c r="J19" s="12"/>
      <c r="K19" s="12"/>
      <c r="N19" s="10"/>
      <c r="O19" s="13"/>
      <c r="Q19" s="12"/>
    </row>
    <row r="20" spans="1:17" x14ac:dyDescent="0.2">
      <c r="A20" s="92" t="s">
        <v>736</v>
      </c>
      <c r="B20" s="94" t="s">
        <v>737</v>
      </c>
      <c r="C20" s="113">
        <f t="shared" si="0"/>
        <v>0</v>
      </c>
      <c r="D20" s="114"/>
      <c r="E20" s="115"/>
      <c r="F20" s="116"/>
      <c r="G20" s="116"/>
      <c r="H20" s="116"/>
      <c r="I20" s="65"/>
      <c r="J20" s="12"/>
      <c r="K20" s="12"/>
      <c r="N20" s="10"/>
      <c r="O20" s="13"/>
      <c r="Q20" s="12"/>
    </row>
    <row r="21" spans="1:17" x14ac:dyDescent="0.2">
      <c r="A21" s="92" t="s">
        <v>22</v>
      </c>
      <c r="B21" s="95" t="s">
        <v>23</v>
      </c>
      <c r="C21" s="113">
        <f t="shared" si="0"/>
        <v>130</v>
      </c>
      <c r="D21" s="114"/>
      <c r="E21" s="115">
        <v>130</v>
      </c>
      <c r="F21" s="116"/>
      <c r="G21" s="116"/>
      <c r="H21" s="116"/>
      <c r="I21" s="65"/>
      <c r="J21" s="12"/>
      <c r="K21" s="12"/>
      <c r="N21" s="10"/>
      <c r="O21" s="13"/>
      <c r="Q21" s="12"/>
    </row>
    <row r="22" spans="1:17" x14ac:dyDescent="0.2">
      <c r="A22" s="92" t="s">
        <v>738</v>
      </c>
      <c r="B22" s="95" t="s">
        <v>739</v>
      </c>
      <c r="C22" s="113">
        <f t="shared" si="0"/>
        <v>0</v>
      </c>
      <c r="D22" s="114"/>
      <c r="E22" s="115"/>
      <c r="F22" s="116"/>
      <c r="G22" s="116"/>
      <c r="H22" s="116"/>
      <c r="I22" s="65"/>
      <c r="J22" s="12"/>
      <c r="K22" s="12"/>
      <c r="N22" s="10"/>
      <c r="O22" s="13"/>
      <c r="Q22" s="12"/>
    </row>
    <row r="23" spans="1:17" x14ac:dyDescent="0.2">
      <c r="A23" s="92" t="s">
        <v>24</v>
      </c>
      <c r="B23" s="95" t="s">
        <v>25</v>
      </c>
      <c r="C23" s="113">
        <f t="shared" si="0"/>
        <v>1</v>
      </c>
      <c r="D23" s="114"/>
      <c r="E23" s="115">
        <v>1</v>
      </c>
      <c r="F23" s="116"/>
      <c r="G23" s="116"/>
      <c r="H23" s="116"/>
      <c r="I23" s="65"/>
      <c r="J23" s="12"/>
      <c r="K23" s="12"/>
      <c r="N23" s="10"/>
      <c r="O23" s="13"/>
      <c r="Q23" s="12"/>
    </row>
    <row r="24" spans="1:17" x14ac:dyDescent="0.2">
      <c r="A24" s="92" t="s">
        <v>26</v>
      </c>
      <c r="B24" s="95" t="s">
        <v>27</v>
      </c>
      <c r="C24" s="113">
        <f t="shared" si="0"/>
        <v>129</v>
      </c>
      <c r="D24" s="114">
        <v>70</v>
      </c>
      <c r="E24" s="115">
        <v>59</v>
      </c>
      <c r="F24" s="116"/>
      <c r="G24" s="116"/>
      <c r="H24" s="116"/>
      <c r="I24" s="65"/>
      <c r="J24" s="12"/>
      <c r="K24" s="12"/>
      <c r="N24" s="10"/>
      <c r="O24" s="13"/>
      <c r="Q24" s="12"/>
    </row>
    <row r="25" spans="1:17" ht="23.25" x14ac:dyDescent="0.2">
      <c r="A25" s="92" t="s">
        <v>28</v>
      </c>
      <c r="B25" s="96" t="s">
        <v>29</v>
      </c>
      <c r="C25" s="113">
        <f t="shared" si="0"/>
        <v>0</v>
      </c>
      <c r="D25" s="117"/>
      <c r="E25" s="118"/>
      <c r="F25" s="119"/>
      <c r="G25" s="116"/>
      <c r="H25" s="119"/>
      <c r="I25" s="65"/>
      <c r="J25" s="12"/>
      <c r="K25" s="12"/>
      <c r="N25" s="10"/>
      <c r="O25" s="13"/>
      <c r="Q25" s="12"/>
    </row>
    <row r="26" spans="1:17" x14ac:dyDescent="0.2">
      <c r="A26" s="92" t="s">
        <v>30</v>
      </c>
      <c r="B26" s="96" t="s">
        <v>31</v>
      </c>
      <c r="C26" s="113">
        <f t="shared" si="0"/>
        <v>0</v>
      </c>
      <c r="D26" s="117"/>
      <c r="E26" s="118"/>
      <c r="F26" s="119"/>
      <c r="G26" s="116"/>
      <c r="H26" s="119"/>
      <c r="I26" s="65"/>
      <c r="J26" s="12"/>
      <c r="K26" s="12"/>
      <c r="N26" s="10"/>
      <c r="O26" s="13"/>
      <c r="Q26" s="12"/>
    </row>
    <row r="27" spans="1:17" x14ac:dyDescent="0.2">
      <c r="A27" s="92" t="s">
        <v>32</v>
      </c>
      <c r="B27" s="96" t="s">
        <v>33</v>
      </c>
      <c r="C27" s="113">
        <f t="shared" si="0"/>
        <v>0</v>
      </c>
      <c r="D27" s="117"/>
      <c r="E27" s="118"/>
      <c r="F27" s="119"/>
      <c r="G27" s="116"/>
      <c r="H27" s="119"/>
      <c r="I27" s="65"/>
      <c r="J27" s="12"/>
      <c r="K27" s="12"/>
      <c r="N27" s="10"/>
      <c r="O27" s="13"/>
      <c r="Q27" s="12"/>
    </row>
    <row r="28" spans="1:17" x14ac:dyDescent="0.2">
      <c r="A28" s="92" t="s">
        <v>34</v>
      </c>
      <c r="B28" s="96" t="s">
        <v>35</v>
      </c>
      <c r="C28" s="113">
        <f t="shared" si="0"/>
        <v>0</v>
      </c>
      <c r="D28" s="117"/>
      <c r="E28" s="118"/>
      <c r="F28" s="119"/>
      <c r="G28" s="116"/>
      <c r="H28" s="119"/>
      <c r="I28" s="65"/>
      <c r="J28" s="12"/>
      <c r="K28" s="12"/>
      <c r="N28" s="10"/>
      <c r="O28" s="13"/>
      <c r="Q28" s="12"/>
    </row>
    <row r="29" spans="1:17" ht="23.25" x14ac:dyDescent="0.2">
      <c r="A29" s="92" t="s">
        <v>740</v>
      </c>
      <c r="B29" s="96" t="s">
        <v>741</v>
      </c>
      <c r="C29" s="113">
        <f t="shared" si="0"/>
        <v>0</v>
      </c>
      <c r="D29" s="117"/>
      <c r="E29" s="118"/>
      <c r="F29" s="119"/>
      <c r="G29" s="116"/>
      <c r="H29" s="119"/>
      <c r="I29" s="65"/>
      <c r="J29" s="12"/>
      <c r="K29" s="12"/>
      <c r="N29" s="10"/>
      <c r="O29" s="13"/>
      <c r="Q29" s="12"/>
    </row>
    <row r="30" spans="1:17" x14ac:dyDescent="0.2">
      <c r="A30" s="92" t="s">
        <v>36</v>
      </c>
      <c r="B30" s="96" t="s">
        <v>37</v>
      </c>
      <c r="C30" s="113">
        <f t="shared" si="0"/>
        <v>0</v>
      </c>
      <c r="D30" s="117"/>
      <c r="E30" s="118"/>
      <c r="F30" s="119"/>
      <c r="G30" s="116"/>
      <c r="H30" s="119"/>
      <c r="I30" s="65"/>
      <c r="J30" s="12"/>
      <c r="K30" s="12"/>
      <c r="N30" s="10"/>
      <c r="O30" s="13"/>
      <c r="Q30" s="12"/>
    </row>
    <row r="31" spans="1:17" x14ac:dyDescent="0.2">
      <c r="A31" s="97" t="s">
        <v>38</v>
      </c>
      <c r="B31" s="96" t="s">
        <v>39</v>
      </c>
      <c r="C31" s="113">
        <f t="shared" si="0"/>
        <v>0</v>
      </c>
      <c r="D31" s="117"/>
      <c r="E31" s="118"/>
      <c r="F31" s="119"/>
      <c r="G31" s="116"/>
      <c r="H31" s="119"/>
      <c r="I31" s="65"/>
      <c r="J31" s="12"/>
      <c r="K31" s="12"/>
      <c r="N31" s="10"/>
      <c r="O31" s="13"/>
      <c r="Q31" s="12"/>
    </row>
    <row r="32" spans="1:17" x14ac:dyDescent="0.2">
      <c r="A32" s="92" t="s">
        <v>40</v>
      </c>
      <c r="B32" s="96" t="s">
        <v>41</v>
      </c>
      <c r="C32" s="113">
        <f t="shared" si="0"/>
        <v>1035</v>
      </c>
      <c r="D32" s="117">
        <v>494</v>
      </c>
      <c r="E32" s="118">
        <v>541</v>
      </c>
      <c r="F32" s="119"/>
      <c r="G32" s="116"/>
      <c r="H32" s="119"/>
      <c r="I32" s="65"/>
      <c r="J32" s="12"/>
      <c r="K32" s="12"/>
      <c r="N32" s="10"/>
      <c r="O32" s="13"/>
      <c r="Q32" s="12"/>
    </row>
    <row r="33" spans="1:17" x14ac:dyDescent="0.2">
      <c r="A33" s="92" t="s">
        <v>42</v>
      </c>
      <c r="B33" s="95" t="s">
        <v>43</v>
      </c>
      <c r="C33" s="113">
        <f t="shared" si="0"/>
        <v>0</v>
      </c>
      <c r="D33" s="117"/>
      <c r="E33" s="118"/>
      <c r="F33" s="119"/>
      <c r="G33" s="116"/>
      <c r="H33" s="119"/>
      <c r="I33" s="65"/>
      <c r="J33" s="12"/>
      <c r="K33" s="12"/>
      <c r="N33" s="10"/>
      <c r="O33" s="13"/>
      <c r="Q33" s="12"/>
    </row>
    <row r="34" spans="1:17" x14ac:dyDescent="0.2">
      <c r="A34" s="92" t="s">
        <v>44</v>
      </c>
      <c r="B34" s="96" t="s">
        <v>45</v>
      </c>
      <c r="C34" s="113">
        <f t="shared" si="0"/>
        <v>0</v>
      </c>
      <c r="D34" s="117"/>
      <c r="E34" s="118"/>
      <c r="F34" s="119"/>
      <c r="G34" s="116"/>
      <c r="H34" s="119"/>
      <c r="I34" s="65"/>
      <c r="J34" s="12"/>
      <c r="K34" s="12"/>
      <c r="N34" s="10"/>
      <c r="O34" s="13"/>
      <c r="Q34" s="12"/>
    </row>
    <row r="35" spans="1:17" x14ac:dyDescent="0.2">
      <c r="A35" s="92" t="s">
        <v>46</v>
      </c>
      <c r="B35" s="96" t="s">
        <v>47</v>
      </c>
      <c r="C35" s="113">
        <f t="shared" si="0"/>
        <v>0</v>
      </c>
      <c r="D35" s="117"/>
      <c r="E35" s="118"/>
      <c r="F35" s="119"/>
      <c r="G35" s="116"/>
      <c r="H35" s="120"/>
      <c r="I35" s="65"/>
      <c r="J35" s="12"/>
      <c r="K35" s="12"/>
      <c r="N35" s="10"/>
      <c r="O35" s="13"/>
      <c r="Q35" s="12"/>
    </row>
    <row r="36" spans="1:17" x14ac:dyDescent="0.2">
      <c r="A36" s="92" t="s">
        <v>48</v>
      </c>
      <c r="B36" s="96" t="s">
        <v>49</v>
      </c>
      <c r="C36" s="113">
        <f t="shared" si="0"/>
        <v>0</v>
      </c>
      <c r="D36" s="117"/>
      <c r="E36" s="118"/>
      <c r="F36" s="119"/>
      <c r="G36" s="116"/>
      <c r="H36" s="120"/>
      <c r="I36" s="65"/>
      <c r="J36" s="12"/>
      <c r="K36" s="12"/>
      <c r="N36" s="10"/>
      <c r="O36" s="13"/>
      <c r="Q36" s="12"/>
    </row>
    <row r="37" spans="1:17" s="13" customFormat="1" x14ac:dyDescent="0.2">
      <c r="A37" s="92" t="s">
        <v>50</v>
      </c>
      <c r="B37" s="95" t="s">
        <v>51</v>
      </c>
      <c r="C37" s="113">
        <f t="shared" si="0"/>
        <v>0</v>
      </c>
      <c r="D37" s="114"/>
      <c r="E37" s="115"/>
      <c r="F37" s="116"/>
      <c r="G37" s="116"/>
      <c r="H37" s="121"/>
      <c r="I37" s="66"/>
      <c r="N37" s="16"/>
    </row>
    <row r="38" spans="1:17" x14ac:dyDescent="0.2">
      <c r="A38" s="92" t="s">
        <v>52</v>
      </c>
      <c r="B38" s="95" t="s">
        <v>53</v>
      </c>
      <c r="C38" s="122">
        <f t="shared" si="0"/>
        <v>485</v>
      </c>
      <c r="D38" s="123"/>
      <c r="E38" s="124">
        <v>485</v>
      </c>
      <c r="F38" s="125"/>
      <c r="G38" s="116"/>
      <c r="H38" s="125"/>
      <c r="I38" s="65"/>
      <c r="J38" s="12"/>
      <c r="K38" s="12"/>
      <c r="N38" s="10"/>
      <c r="O38" s="13"/>
      <c r="Q38" s="12"/>
    </row>
    <row r="39" spans="1:17" ht="34.5" x14ac:dyDescent="0.2">
      <c r="A39" s="53" t="s">
        <v>54</v>
      </c>
      <c r="B39" s="38" t="s">
        <v>55</v>
      </c>
      <c r="C39" s="113">
        <f t="shared" si="0"/>
        <v>1669</v>
      </c>
      <c r="D39" s="114">
        <v>882</v>
      </c>
      <c r="E39" s="115">
        <v>787</v>
      </c>
      <c r="F39" s="116"/>
      <c r="G39" s="116"/>
      <c r="H39" s="116"/>
      <c r="I39" s="65"/>
      <c r="J39" s="12"/>
      <c r="K39" s="12"/>
      <c r="N39" s="10"/>
      <c r="O39" s="13"/>
      <c r="Q39" s="12"/>
    </row>
    <row r="40" spans="1:17" x14ac:dyDescent="0.2">
      <c r="A40" s="53" t="s">
        <v>56</v>
      </c>
      <c r="B40" s="38" t="s">
        <v>57</v>
      </c>
      <c r="C40" s="113">
        <f t="shared" si="0"/>
        <v>0</v>
      </c>
      <c r="D40" s="114"/>
      <c r="E40" s="115"/>
      <c r="F40" s="116"/>
      <c r="G40" s="116"/>
      <c r="H40" s="116"/>
      <c r="I40" s="65"/>
      <c r="J40" s="12"/>
      <c r="K40" s="12"/>
      <c r="N40" s="10"/>
      <c r="O40" s="13"/>
      <c r="Q40" s="12"/>
    </row>
    <row r="41" spans="1:17" x14ac:dyDescent="0.2">
      <c r="A41" s="53" t="s">
        <v>58</v>
      </c>
      <c r="B41" s="38" t="s">
        <v>59</v>
      </c>
      <c r="C41" s="113">
        <f t="shared" si="0"/>
        <v>0</v>
      </c>
      <c r="D41" s="114"/>
      <c r="E41" s="115"/>
      <c r="F41" s="116"/>
      <c r="G41" s="116"/>
      <c r="H41" s="116"/>
      <c r="I41" s="65"/>
      <c r="J41" s="12"/>
      <c r="K41" s="12"/>
      <c r="N41" s="10"/>
      <c r="O41" s="13"/>
      <c r="Q41" s="12"/>
    </row>
    <row r="42" spans="1:17" x14ac:dyDescent="0.2">
      <c r="A42" s="53" t="s">
        <v>60</v>
      </c>
      <c r="B42" s="38" t="s">
        <v>61</v>
      </c>
      <c r="C42" s="113">
        <f t="shared" si="0"/>
        <v>611</v>
      </c>
      <c r="D42" s="114">
        <v>523</v>
      </c>
      <c r="E42" s="115">
        <v>88</v>
      </c>
      <c r="F42" s="116"/>
      <c r="G42" s="116"/>
      <c r="H42" s="116"/>
      <c r="I42" s="65"/>
      <c r="J42" s="12"/>
      <c r="K42" s="12"/>
      <c r="N42" s="10"/>
      <c r="O42" s="13"/>
      <c r="Q42" s="12"/>
    </row>
    <row r="43" spans="1:17" x14ac:dyDescent="0.2">
      <c r="A43" s="53" t="s">
        <v>62</v>
      </c>
      <c r="B43" s="40" t="s">
        <v>63</v>
      </c>
      <c r="C43" s="126">
        <f t="shared" si="0"/>
        <v>214</v>
      </c>
      <c r="D43" s="117">
        <v>214</v>
      </c>
      <c r="E43" s="118"/>
      <c r="F43" s="119"/>
      <c r="G43" s="116"/>
      <c r="H43" s="119"/>
      <c r="I43" s="65"/>
      <c r="J43" s="12"/>
      <c r="K43" s="12"/>
      <c r="N43" s="10"/>
      <c r="O43" s="13"/>
      <c r="Q43" s="12"/>
    </row>
    <row r="44" spans="1:17" x14ac:dyDescent="0.2">
      <c r="A44" s="194" t="s">
        <v>70</v>
      </c>
      <c r="B44" s="195"/>
      <c r="C44" s="108">
        <f t="shared" si="0"/>
        <v>13</v>
      </c>
      <c r="D44" s="112">
        <f>SUM(D45:D78)</f>
        <v>13</v>
      </c>
      <c r="E44" s="110">
        <f>SUM(E45:E78)</f>
        <v>0</v>
      </c>
      <c r="F44" s="112">
        <f>SUM(F45:F78)</f>
        <v>0</v>
      </c>
      <c r="G44" s="108">
        <f>SUM(G45:G78)</f>
        <v>0</v>
      </c>
      <c r="H44" s="108">
        <f>SUM(H45:H78)</f>
        <v>0</v>
      </c>
      <c r="I44" s="65"/>
      <c r="J44" s="12"/>
      <c r="K44" s="12"/>
      <c r="N44" s="10"/>
      <c r="O44" s="13"/>
      <c r="Q44" s="12"/>
    </row>
    <row r="45" spans="1:17" x14ac:dyDescent="0.2">
      <c r="A45" s="31" t="s">
        <v>71</v>
      </c>
      <c r="B45" s="39" t="s">
        <v>72</v>
      </c>
      <c r="C45" s="127">
        <f t="shared" si="0"/>
        <v>0</v>
      </c>
      <c r="D45" s="116"/>
      <c r="E45" s="124"/>
      <c r="F45" s="125"/>
      <c r="G45" s="116"/>
      <c r="H45" s="125"/>
      <c r="I45" s="65"/>
      <c r="J45" s="12"/>
      <c r="K45" s="12"/>
      <c r="N45" s="10"/>
      <c r="O45" s="13"/>
      <c r="Q45" s="12"/>
    </row>
    <row r="46" spans="1:17" x14ac:dyDescent="0.2">
      <c r="A46" s="32" t="s">
        <v>73</v>
      </c>
      <c r="B46" s="46" t="s">
        <v>74</v>
      </c>
      <c r="C46" s="113">
        <f t="shared" si="0"/>
        <v>0</v>
      </c>
      <c r="D46" s="116"/>
      <c r="E46" s="115"/>
      <c r="F46" s="116"/>
      <c r="G46" s="116"/>
      <c r="H46" s="116"/>
      <c r="I46" s="65"/>
      <c r="J46" s="12"/>
      <c r="K46" s="12"/>
      <c r="N46" s="10"/>
      <c r="O46" s="13"/>
      <c r="Q46" s="12"/>
    </row>
    <row r="47" spans="1:17" x14ac:dyDescent="0.2">
      <c r="A47" s="32" t="s">
        <v>75</v>
      </c>
      <c r="B47" s="46" t="s">
        <v>76</v>
      </c>
      <c r="C47" s="113">
        <f t="shared" si="0"/>
        <v>13</v>
      </c>
      <c r="D47" s="116">
        <v>13</v>
      </c>
      <c r="E47" s="115"/>
      <c r="F47" s="116"/>
      <c r="G47" s="116"/>
      <c r="H47" s="116"/>
      <c r="I47" s="65"/>
      <c r="J47" s="12"/>
      <c r="K47" s="12"/>
      <c r="N47" s="10"/>
      <c r="O47" s="13"/>
      <c r="Q47" s="12"/>
    </row>
    <row r="48" spans="1:17" x14ac:dyDescent="0.2">
      <c r="A48" s="32" t="s">
        <v>77</v>
      </c>
      <c r="B48" s="46" t="s">
        <v>78</v>
      </c>
      <c r="C48" s="113">
        <f t="shared" si="0"/>
        <v>0</v>
      </c>
      <c r="D48" s="116"/>
      <c r="E48" s="115"/>
      <c r="F48" s="116"/>
      <c r="G48" s="116"/>
      <c r="H48" s="116"/>
      <c r="I48" s="65"/>
      <c r="J48" s="12"/>
      <c r="K48" s="12"/>
      <c r="N48" s="10"/>
      <c r="O48" s="13"/>
      <c r="Q48" s="12"/>
    </row>
    <row r="49" spans="1:17" x14ac:dyDescent="0.2">
      <c r="A49" s="32" t="s">
        <v>79</v>
      </c>
      <c r="B49" s="46" t="s">
        <v>80</v>
      </c>
      <c r="C49" s="113">
        <f t="shared" si="0"/>
        <v>0</v>
      </c>
      <c r="D49" s="116"/>
      <c r="E49" s="115"/>
      <c r="F49" s="116"/>
      <c r="G49" s="116"/>
      <c r="H49" s="116"/>
      <c r="I49" s="65"/>
      <c r="J49" s="12"/>
      <c r="K49" s="12"/>
      <c r="N49" s="10"/>
      <c r="O49" s="13"/>
      <c r="Q49" s="12"/>
    </row>
    <row r="50" spans="1:17" x14ac:dyDescent="0.2">
      <c r="A50" s="32" t="s">
        <v>81</v>
      </c>
      <c r="B50" s="46" t="s">
        <v>82</v>
      </c>
      <c r="C50" s="113">
        <f t="shared" si="0"/>
        <v>0</v>
      </c>
      <c r="D50" s="116"/>
      <c r="E50" s="115"/>
      <c r="F50" s="116"/>
      <c r="G50" s="116"/>
      <c r="H50" s="116"/>
      <c r="I50" s="65"/>
      <c r="J50" s="12"/>
      <c r="K50" s="12"/>
      <c r="N50" s="10"/>
      <c r="O50" s="13"/>
      <c r="Q50" s="12"/>
    </row>
    <row r="51" spans="1:17" x14ac:dyDescent="0.2">
      <c r="A51" s="32" t="s">
        <v>83</v>
      </c>
      <c r="B51" s="46" t="s">
        <v>84</v>
      </c>
      <c r="C51" s="113">
        <f t="shared" si="0"/>
        <v>0</v>
      </c>
      <c r="D51" s="116"/>
      <c r="E51" s="115"/>
      <c r="F51" s="116"/>
      <c r="G51" s="116"/>
      <c r="H51" s="116"/>
      <c r="I51" s="65"/>
      <c r="J51" s="12"/>
      <c r="K51" s="12"/>
      <c r="N51" s="10"/>
      <c r="O51" s="13"/>
      <c r="Q51" s="12"/>
    </row>
    <row r="52" spans="1:17" x14ac:dyDescent="0.2">
      <c r="A52" s="32" t="s">
        <v>85</v>
      </c>
      <c r="B52" s="46" t="s">
        <v>86</v>
      </c>
      <c r="C52" s="113">
        <f t="shared" si="0"/>
        <v>0</v>
      </c>
      <c r="D52" s="116"/>
      <c r="E52" s="115"/>
      <c r="F52" s="116"/>
      <c r="G52" s="116"/>
      <c r="H52" s="116"/>
      <c r="I52" s="65"/>
      <c r="J52" s="12"/>
      <c r="K52" s="12"/>
      <c r="N52" s="10"/>
      <c r="O52" s="13"/>
      <c r="Q52" s="12"/>
    </row>
    <row r="53" spans="1:17" x14ac:dyDescent="0.2">
      <c r="A53" s="32" t="s">
        <v>87</v>
      </c>
      <c r="B53" s="46" t="s">
        <v>88</v>
      </c>
      <c r="C53" s="113">
        <f t="shared" si="0"/>
        <v>0</v>
      </c>
      <c r="D53" s="116"/>
      <c r="E53" s="115"/>
      <c r="F53" s="116"/>
      <c r="G53" s="116"/>
      <c r="H53" s="116"/>
      <c r="I53" s="65"/>
      <c r="J53" s="12"/>
      <c r="K53" s="12"/>
      <c r="N53" s="10"/>
      <c r="O53" s="13"/>
      <c r="Q53" s="12"/>
    </row>
    <row r="54" spans="1:17" x14ac:dyDescent="0.2">
      <c r="A54" s="32" t="s">
        <v>89</v>
      </c>
      <c r="B54" s="46" t="s">
        <v>90</v>
      </c>
      <c r="C54" s="113">
        <f t="shared" si="0"/>
        <v>0</v>
      </c>
      <c r="D54" s="116"/>
      <c r="E54" s="115"/>
      <c r="F54" s="116"/>
      <c r="G54" s="116"/>
      <c r="H54" s="116"/>
      <c r="I54" s="65"/>
      <c r="J54" s="12"/>
      <c r="K54" s="12"/>
      <c r="N54" s="10"/>
      <c r="O54" s="13"/>
      <c r="Q54" s="12"/>
    </row>
    <row r="55" spans="1:17" x14ac:dyDescent="0.2">
      <c r="A55" s="32" t="s">
        <v>91</v>
      </c>
      <c r="B55" s="46" t="s">
        <v>92</v>
      </c>
      <c r="C55" s="113">
        <f t="shared" si="0"/>
        <v>0</v>
      </c>
      <c r="D55" s="116"/>
      <c r="E55" s="115"/>
      <c r="F55" s="116"/>
      <c r="G55" s="116"/>
      <c r="H55" s="116"/>
      <c r="I55" s="65"/>
      <c r="J55" s="12"/>
      <c r="K55" s="12"/>
      <c r="N55" s="10"/>
      <c r="O55" s="13"/>
      <c r="Q55" s="12"/>
    </row>
    <row r="56" spans="1:17" x14ac:dyDescent="0.2">
      <c r="A56" s="32" t="s">
        <v>93</v>
      </c>
      <c r="B56" s="46" t="s">
        <v>94</v>
      </c>
      <c r="C56" s="113">
        <f t="shared" si="0"/>
        <v>0</v>
      </c>
      <c r="D56" s="116"/>
      <c r="E56" s="115"/>
      <c r="F56" s="116"/>
      <c r="G56" s="116"/>
      <c r="H56" s="116"/>
      <c r="I56" s="65"/>
      <c r="J56" s="12"/>
      <c r="K56" s="12"/>
      <c r="N56" s="10"/>
      <c r="O56" s="13"/>
      <c r="Q56" s="12"/>
    </row>
    <row r="57" spans="1:17" x14ac:dyDescent="0.2">
      <c r="A57" s="32" t="s">
        <v>95</v>
      </c>
      <c r="B57" s="46" t="s">
        <v>96</v>
      </c>
      <c r="C57" s="113">
        <f t="shared" si="0"/>
        <v>0</v>
      </c>
      <c r="D57" s="116"/>
      <c r="E57" s="115"/>
      <c r="F57" s="116"/>
      <c r="G57" s="116"/>
      <c r="H57" s="116"/>
      <c r="I57" s="65"/>
      <c r="J57" s="12"/>
      <c r="K57" s="12"/>
      <c r="N57" s="10"/>
      <c r="O57" s="13"/>
      <c r="Q57" s="12"/>
    </row>
    <row r="58" spans="1:17" x14ac:dyDescent="0.2">
      <c r="A58" s="32" t="s">
        <v>97</v>
      </c>
      <c r="B58" s="46" t="s">
        <v>98</v>
      </c>
      <c r="C58" s="113">
        <f t="shared" si="0"/>
        <v>0</v>
      </c>
      <c r="D58" s="116"/>
      <c r="E58" s="115"/>
      <c r="F58" s="116"/>
      <c r="G58" s="116"/>
      <c r="H58" s="116"/>
      <c r="I58" s="65"/>
      <c r="J58" s="12"/>
      <c r="K58" s="12"/>
      <c r="N58" s="10"/>
      <c r="O58" s="13"/>
      <c r="Q58" s="12"/>
    </row>
    <row r="59" spans="1:17" ht="34.5" x14ac:dyDescent="0.2">
      <c r="A59" s="32" t="s">
        <v>99</v>
      </c>
      <c r="B59" s="38" t="s">
        <v>100</v>
      </c>
      <c r="C59" s="113">
        <f t="shared" si="0"/>
        <v>0</v>
      </c>
      <c r="D59" s="116"/>
      <c r="E59" s="115"/>
      <c r="F59" s="116"/>
      <c r="G59" s="116"/>
      <c r="H59" s="116"/>
      <c r="I59" s="65"/>
      <c r="J59" s="12"/>
      <c r="K59" s="12"/>
      <c r="N59" s="10"/>
      <c r="O59" s="13"/>
      <c r="Q59" s="12"/>
    </row>
    <row r="60" spans="1:17" x14ac:dyDescent="0.2">
      <c r="A60" s="32" t="s">
        <v>101</v>
      </c>
      <c r="B60" s="46" t="s">
        <v>102</v>
      </c>
      <c r="C60" s="113">
        <f t="shared" si="0"/>
        <v>0</v>
      </c>
      <c r="D60" s="116"/>
      <c r="E60" s="115"/>
      <c r="F60" s="116"/>
      <c r="G60" s="116"/>
      <c r="H60" s="116"/>
      <c r="I60" s="65"/>
      <c r="J60" s="12"/>
      <c r="K60" s="12"/>
      <c r="N60" s="10"/>
      <c r="O60" s="13"/>
      <c r="Q60" s="12"/>
    </row>
    <row r="61" spans="1:17" x14ac:dyDescent="0.2">
      <c r="A61" s="32" t="s">
        <v>103</v>
      </c>
      <c r="B61" s="46" t="s">
        <v>104</v>
      </c>
      <c r="C61" s="113">
        <f t="shared" si="0"/>
        <v>0</v>
      </c>
      <c r="D61" s="116"/>
      <c r="E61" s="115"/>
      <c r="F61" s="116"/>
      <c r="G61" s="116"/>
      <c r="H61" s="116"/>
      <c r="I61" s="65"/>
      <c r="J61" s="12"/>
      <c r="K61" s="12"/>
      <c r="N61" s="10"/>
      <c r="O61" s="13"/>
      <c r="Q61" s="12"/>
    </row>
    <row r="62" spans="1:17" x14ac:dyDescent="0.2">
      <c r="A62" s="32" t="s">
        <v>105</v>
      </c>
      <c r="B62" s="38" t="s">
        <v>106</v>
      </c>
      <c r="C62" s="113">
        <f t="shared" si="0"/>
        <v>0</v>
      </c>
      <c r="D62" s="116"/>
      <c r="E62" s="115"/>
      <c r="F62" s="116"/>
      <c r="G62" s="116"/>
      <c r="H62" s="116"/>
      <c r="I62" s="65"/>
      <c r="J62" s="12"/>
      <c r="K62" s="12"/>
      <c r="N62" s="10"/>
      <c r="O62" s="13"/>
      <c r="Q62" s="12"/>
    </row>
    <row r="63" spans="1:17" x14ac:dyDescent="0.2">
      <c r="A63" s="32" t="s">
        <v>107</v>
      </c>
      <c r="B63" s="46" t="s">
        <v>108</v>
      </c>
      <c r="C63" s="113">
        <f t="shared" si="0"/>
        <v>0</v>
      </c>
      <c r="D63" s="116"/>
      <c r="E63" s="115"/>
      <c r="F63" s="116"/>
      <c r="G63" s="116"/>
      <c r="H63" s="116"/>
      <c r="I63" s="65"/>
      <c r="J63" s="12"/>
      <c r="K63" s="12"/>
      <c r="N63" s="10"/>
      <c r="O63" s="13"/>
      <c r="Q63" s="12"/>
    </row>
    <row r="64" spans="1:17" x14ac:dyDescent="0.2">
      <c r="A64" s="32" t="s">
        <v>109</v>
      </c>
      <c r="B64" s="46" t="s">
        <v>110</v>
      </c>
      <c r="C64" s="113">
        <f t="shared" si="0"/>
        <v>0</v>
      </c>
      <c r="D64" s="116"/>
      <c r="E64" s="115"/>
      <c r="F64" s="116"/>
      <c r="G64" s="116"/>
      <c r="H64" s="116"/>
      <c r="I64" s="65"/>
      <c r="J64" s="12"/>
      <c r="K64" s="12"/>
      <c r="N64" s="10"/>
      <c r="O64" s="13"/>
      <c r="Q64" s="12"/>
    </row>
    <row r="65" spans="1:17" x14ac:dyDescent="0.2">
      <c r="A65" s="32" t="s">
        <v>111</v>
      </c>
      <c r="B65" s="46" t="s">
        <v>112</v>
      </c>
      <c r="C65" s="113">
        <f t="shared" si="0"/>
        <v>0</v>
      </c>
      <c r="D65" s="116"/>
      <c r="E65" s="115"/>
      <c r="F65" s="116"/>
      <c r="G65" s="116"/>
      <c r="H65" s="116"/>
      <c r="I65" s="65"/>
      <c r="J65" s="12"/>
      <c r="K65" s="12"/>
      <c r="N65" s="10"/>
      <c r="O65" s="13"/>
      <c r="Q65" s="12"/>
    </row>
    <row r="66" spans="1:17" x14ac:dyDescent="0.2">
      <c r="A66" s="32" t="s">
        <v>113</v>
      </c>
      <c r="B66" s="46" t="s">
        <v>114</v>
      </c>
      <c r="C66" s="113">
        <f t="shared" si="0"/>
        <v>0</v>
      </c>
      <c r="D66" s="116"/>
      <c r="E66" s="115"/>
      <c r="F66" s="116"/>
      <c r="G66" s="116"/>
      <c r="H66" s="116"/>
      <c r="I66" s="65"/>
      <c r="J66" s="12"/>
      <c r="K66" s="12"/>
      <c r="N66" s="10"/>
      <c r="O66" s="13"/>
      <c r="Q66" s="12"/>
    </row>
    <row r="67" spans="1:17" ht="25.5" customHeight="1" x14ac:dyDescent="0.2">
      <c r="A67" s="32" t="s">
        <v>115</v>
      </c>
      <c r="B67" s="38" t="s">
        <v>116</v>
      </c>
      <c r="C67" s="113">
        <f t="shared" si="0"/>
        <v>0</v>
      </c>
      <c r="D67" s="116"/>
      <c r="E67" s="115"/>
      <c r="F67" s="116"/>
      <c r="G67" s="116"/>
      <c r="H67" s="116"/>
      <c r="I67" s="65"/>
      <c r="J67" s="12"/>
      <c r="K67" s="12"/>
      <c r="N67" s="10"/>
      <c r="O67" s="13"/>
      <c r="Q67" s="12"/>
    </row>
    <row r="68" spans="1:17" x14ac:dyDescent="0.2">
      <c r="A68" s="32" t="s">
        <v>117</v>
      </c>
      <c r="B68" s="46" t="s">
        <v>118</v>
      </c>
      <c r="C68" s="113">
        <f t="shared" si="0"/>
        <v>0</v>
      </c>
      <c r="D68" s="116"/>
      <c r="E68" s="115"/>
      <c r="F68" s="116"/>
      <c r="G68" s="116"/>
      <c r="H68" s="116"/>
      <c r="I68" s="65"/>
      <c r="J68" s="12"/>
      <c r="K68" s="12"/>
      <c r="N68" s="10"/>
      <c r="O68" s="13"/>
      <c r="Q68" s="12"/>
    </row>
    <row r="69" spans="1:17" x14ac:dyDescent="0.2">
      <c r="A69" s="32" t="s">
        <v>119</v>
      </c>
      <c r="B69" s="46" t="s">
        <v>120</v>
      </c>
      <c r="C69" s="113">
        <f t="shared" si="0"/>
        <v>0</v>
      </c>
      <c r="D69" s="116"/>
      <c r="E69" s="115"/>
      <c r="F69" s="116"/>
      <c r="G69" s="116"/>
      <c r="H69" s="116"/>
      <c r="I69" s="65"/>
      <c r="J69" s="12"/>
      <c r="K69" s="12"/>
      <c r="N69" s="10"/>
      <c r="O69" s="13"/>
      <c r="Q69" s="12"/>
    </row>
    <row r="70" spans="1:17" x14ac:dyDescent="0.2">
      <c r="A70" s="32" t="s">
        <v>121</v>
      </c>
      <c r="B70" s="46" t="s">
        <v>122</v>
      </c>
      <c r="C70" s="113">
        <f t="shared" si="0"/>
        <v>0</v>
      </c>
      <c r="D70" s="116"/>
      <c r="E70" s="115"/>
      <c r="F70" s="116"/>
      <c r="G70" s="116"/>
      <c r="H70" s="116"/>
      <c r="I70" s="65"/>
      <c r="J70" s="12"/>
      <c r="K70" s="12"/>
      <c r="N70" s="10"/>
      <c r="O70" s="13"/>
      <c r="Q70" s="12"/>
    </row>
    <row r="71" spans="1:17" x14ac:dyDescent="0.2">
      <c r="A71" s="32" t="s">
        <v>123</v>
      </c>
      <c r="B71" s="46" t="s">
        <v>124</v>
      </c>
      <c r="C71" s="113">
        <f t="shared" si="0"/>
        <v>0</v>
      </c>
      <c r="D71" s="116"/>
      <c r="E71" s="115"/>
      <c r="F71" s="116"/>
      <c r="G71" s="116"/>
      <c r="H71" s="116"/>
      <c r="I71" s="65"/>
      <c r="J71" s="12"/>
      <c r="K71" s="12"/>
      <c r="N71" s="10"/>
      <c r="O71" s="13"/>
      <c r="Q71" s="12"/>
    </row>
    <row r="72" spans="1:17" x14ac:dyDescent="0.2">
      <c r="A72" s="32" t="s">
        <v>125</v>
      </c>
      <c r="B72" s="46" t="s">
        <v>126</v>
      </c>
      <c r="C72" s="113">
        <f t="shared" si="0"/>
        <v>0</v>
      </c>
      <c r="D72" s="116"/>
      <c r="E72" s="115"/>
      <c r="F72" s="116"/>
      <c r="G72" s="116"/>
      <c r="H72" s="116"/>
      <c r="I72" s="65"/>
      <c r="J72" s="12"/>
      <c r="K72" s="12"/>
      <c r="N72" s="10"/>
      <c r="O72" s="13"/>
      <c r="Q72" s="12"/>
    </row>
    <row r="73" spans="1:17" x14ac:dyDescent="0.2">
      <c r="A73" s="32" t="s">
        <v>127</v>
      </c>
      <c r="B73" s="46" t="s">
        <v>128</v>
      </c>
      <c r="C73" s="113">
        <f t="shared" si="0"/>
        <v>0</v>
      </c>
      <c r="D73" s="116"/>
      <c r="E73" s="115"/>
      <c r="F73" s="116"/>
      <c r="G73" s="116"/>
      <c r="H73" s="116"/>
      <c r="I73" s="65"/>
      <c r="J73" s="12"/>
      <c r="K73" s="12"/>
      <c r="N73" s="10"/>
      <c r="O73" s="13"/>
      <c r="Q73" s="12"/>
    </row>
    <row r="74" spans="1:17" x14ac:dyDescent="0.2">
      <c r="A74" s="32" t="s">
        <v>129</v>
      </c>
      <c r="B74" s="46" t="s">
        <v>130</v>
      </c>
      <c r="C74" s="113">
        <f t="shared" si="0"/>
        <v>0</v>
      </c>
      <c r="D74" s="116"/>
      <c r="E74" s="115"/>
      <c r="F74" s="116"/>
      <c r="G74" s="116"/>
      <c r="H74" s="116"/>
      <c r="I74" s="65"/>
      <c r="J74" s="12"/>
      <c r="K74" s="12"/>
      <c r="N74" s="10"/>
      <c r="O74" s="13"/>
      <c r="Q74" s="12"/>
    </row>
    <row r="75" spans="1:17" x14ac:dyDescent="0.2">
      <c r="A75" s="32" t="s">
        <v>131</v>
      </c>
      <c r="B75" s="46" t="s">
        <v>132</v>
      </c>
      <c r="C75" s="113">
        <f t="shared" si="0"/>
        <v>0</v>
      </c>
      <c r="D75" s="116"/>
      <c r="E75" s="115"/>
      <c r="F75" s="116"/>
      <c r="G75" s="116"/>
      <c r="H75" s="116"/>
      <c r="I75" s="65"/>
      <c r="J75" s="12"/>
      <c r="K75" s="12"/>
      <c r="N75" s="10"/>
      <c r="O75" s="13"/>
      <c r="Q75" s="12"/>
    </row>
    <row r="76" spans="1:17" x14ac:dyDescent="0.2">
      <c r="A76" s="32" t="s">
        <v>133</v>
      </c>
      <c r="B76" s="46" t="s">
        <v>134</v>
      </c>
      <c r="C76" s="113">
        <f t="shared" si="0"/>
        <v>0</v>
      </c>
      <c r="D76" s="116"/>
      <c r="E76" s="115"/>
      <c r="F76" s="116"/>
      <c r="G76" s="116"/>
      <c r="H76" s="116"/>
      <c r="I76" s="65"/>
      <c r="J76" s="12"/>
      <c r="K76" s="12"/>
      <c r="N76" s="10"/>
      <c r="O76" s="13"/>
      <c r="Q76" s="12"/>
    </row>
    <row r="77" spans="1:17" x14ac:dyDescent="0.2">
      <c r="A77" s="32" t="s">
        <v>135</v>
      </c>
      <c r="B77" s="46" t="s">
        <v>136</v>
      </c>
      <c r="C77" s="113">
        <f t="shared" si="0"/>
        <v>0</v>
      </c>
      <c r="D77" s="116"/>
      <c r="E77" s="115"/>
      <c r="F77" s="116"/>
      <c r="G77" s="116"/>
      <c r="H77" s="116"/>
      <c r="I77" s="65"/>
      <c r="J77" s="12"/>
      <c r="K77" s="12"/>
      <c r="N77" s="10"/>
      <c r="O77" s="13"/>
      <c r="Q77" s="12"/>
    </row>
    <row r="78" spans="1:17" x14ac:dyDescent="0.2">
      <c r="A78" s="47" t="s">
        <v>137</v>
      </c>
      <c r="B78" s="52" t="s">
        <v>138</v>
      </c>
      <c r="C78" s="128">
        <f t="shared" si="0"/>
        <v>0</v>
      </c>
      <c r="D78" s="129"/>
      <c r="E78" s="130"/>
      <c r="F78" s="131"/>
      <c r="G78" s="129"/>
      <c r="H78" s="131"/>
      <c r="I78" s="65"/>
      <c r="J78" s="12"/>
      <c r="K78" s="12"/>
      <c r="N78" s="10"/>
      <c r="O78" s="13"/>
      <c r="Q78" s="12"/>
    </row>
    <row r="79" spans="1:17" x14ac:dyDescent="0.2">
      <c r="A79" s="99"/>
      <c r="B79" s="19"/>
      <c r="C79" s="132"/>
      <c r="D79" s="133"/>
      <c r="E79" s="133"/>
      <c r="F79" s="133"/>
      <c r="G79" s="133"/>
      <c r="H79" s="133"/>
      <c r="I79" s="65"/>
      <c r="J79" s="12"/>
      <c r="K79" s="12"/>
      <c r="N79" s="10"/>
      <c r="O79" s="13"/>
      <c r="Q79" s="12"/>
    </row>
    <row r="80" spans="1:17" x14ac:dyDescent="0.2">
      <c r="A80" s="194" t="s">
        <v>139</v>
      </c>
      <c r="B80" s="196"/>
      <c r="C80" s="108">
        <f t="shared" ref="C80:C145" si="1">+SUM(D80:F80)</f>
        <v>66</v>
      </c>
      <c r="D80" s="134">
        <f>+SUM(D81:D120)</f>
        <v>10</v>
      </c>
      <c r="E80" s="134">
        <f>+SUM(E81:E120)</f>
        <v>14</v>
      </c>
      <c r="F80" s="135">
        <f>+SUM(F81:F120)</f>
        <v>42</v>
      </c>
      <c r="G80" s="136">
        <f>+SUM(G81:G120)</f>
        <v>0</v>
      </c>
      <c r="H80" s="136">
        <f>+SUM(H81:H120)</f>
        <v>0</v>
      </c>
      <c r="I80" s="65"/>
      <c r="J80" s="12"/>
      <c r="K80" s="12"/>
      <c r="N80" s="10"/>
      <c r="O80" s="13"/>
      <c r="Q80" s="12"/>
    </row>
    <row r="81" spans="1:17" x14ac:dyDescent="0.2">
      <c r="A81" s="31" t="s">
        <v>140</v>
      </c>
      <c r="B81" s="45" t="s">
        <v>141</v>
      </c>
      <c r="C81" s="122">
        <f t="shared" si="1"/>
        <v>0</v>
      </c>
      <c r="D81" s="114"/>
      <c r="E81" s="114"/>
      <c r="F81" s="114"/>
      <c r="G81" s="114"/>
      <c r="H81" s="114"/>
      <c r="I81" s="65"/>
      <c r="J81" s="12"/>
      <c r="K81" s="12"/>
      <c r="N81" s="10"/>
      <c r="O81" s="13"/>
      <c r="Q81" s="12"/>
    </row>
    <row r="82" spans="1:17" x14ac:dyDescent="0.2">
      <c r="A82" s="32" t="s">
        <v>142</v>
      </c>
      <c r="B82" s="46" t="s">
        <v>143</v>
      </c>
      <c r="C82" s="113">
        <f t="shared" si="1"/>
        <v>0</v>
      </c>
      <c r="D82" s="114"/>
      <c r="E82" s="114"/>
      <c r="F82" s="114"/>
      <c r="G82" s="114"/>
      <c r="H82" s="114"/>
      <c r="I82" s="65"/>
      <c r="J82" s="12"/>
      <c r="K82" s="12"/>
      <c r="N82" s="10"/>
      <c r="O82" s="13"/>
      <c r="Q82" s="12"/>
    </row>
    <row r="83" spans="1:17" x14ac:dyDescent="0.2">
      <c r="A83" s="32" t="s">
        <v>144</v>
      </c>
      <c r="B83" s="46" t="s">
        <v>145</v>
      </c>
      <c r="C83" s="113">
        <f t="shared" si="1"/>
        <v>0</v>
      </c>
      <c r="D83" s="114"/>
      <c r="E83" s="114"/>
      <c r="F83" s="114"/>
      <c r="G83" s="114"/>
      <c r="H83" s="114"/>
      <c r="I83" s="65"/>
      <c r="J83" s="12"/>
      <c r="K83" s="12"/>
      <c r="N83" s="10"/>
      <c r="O83" s="13"/>
      <c r="Q83" s="12"/>
    </row>
    <row r="84" spans="1:17" x14ac:dyDescent="0.2">
      <c r="A84" s="32" t="s">
        <v>146</v>
      </c>
      <c r="B84" s="46" t="s">
        <v>147</v>
      </c>
      <c r="C84" s="113">
        <f t="shared" si="1"/>
        <v>0</v>
      </c>
      <c r="D84" s="114"/>
      <c r="E84" s="114"/>
      <c r="F84" s="114"/>
      <c r="G84" s="114"/>
      <c r="H84" s="114"/>
      <c r="I84" s="65"/>
      <c r="J84" s="12"/>
      <c r="K84" s="12"/>
      <c r="N84" s="10"/>
      <c r="O84" s="13"/>
      <c r="Q84" s="12"/>
    </row>
    <row r="85" spans="1:17" x14ac:dyDescent="0.2">
      <c r="A85" s="32" t="s">
        <v>148</v>
      </c>
      <c r="B85" s="46" t="s">
        <v>149</v>
      </c>
      <c r="C85" s="113">
        <f t="shared" si="1"/>
        <v>0</v>
      </c>
      <c r="D85" s="114"/>
      <c r="E85" s="114"/>
      <c r="F85" s="114"/>
      <c r="G85" s="114"/>
      <c r="H85" s="114"/>
      <c r="I85" s="65"/>
      <c r="J85" s="12"/>
      <c r="K85" s="12"/>
      <c r="N85" s="10"/>
      <c r="O85" s="13"/>
      <c r="Q85" s="12"/>
    </row>
    <row r="86" spans="1:17" x14ac:dyDescent="0.2">
      <c r="A86" s="32" t="s">
        <v>150</v>
      </c>
      <c r="B86" s="46" t="s">
        <v>151</v>
      </c>
      <c r="C86" s="113">
        <f t="shared" si="1"/>
        <v>0</v>
      </c>
      <c r="D86" s="114"/>
      <c r="E86" s="114"/>
      <c r="F86" s="114"/>
      <c r="G86" s="114"/>
      <c r="H86" s="114"/>
      <c r="I86" s="65"/>
      <c r="J86" s="12"/>
      <c r="K86" s="12"/>
      <c r="N86" s="10"/>
      <c r="O86" s="13"/>
      <c r="Q86" s="12"/>
    </row>
    <row r="87" spans="1:17" x14ac:dyDescent="0.2">
      <c r="A87" s="32" t="s">
        <v>152</v>
      </c>
      <c r="B87" s="46" t="s">
        <v>153</v>
      </c>
      <c r="C87" s="113">
        <f t="shared" si="1"/>
        <v>0</v>
      </c>
      <c r="D87" s="114"/>
      <c r="E87" s="114"/>
      <c r="F87" s="114"/>
      <c r="G87" s="114"/>
      <c r="H87" s="114"/>
      <c r="I87" s="65"/>
      <c r="J87" s="12"/>
      <c r="K87" s="12"/>
      <c r="N87" s="10"/>
      <c r="O87" s="13"/>
      <c r="Q87" s="12"/>
    </row>
    <row r="88" spans="1:17" x14ac:dyDescent="0.2">
      <c r="A88" s="32" t="s">
        <v>154</v>
      </c>
      <c r="B88" s="46" t="s">
        <v>155</v>
      </c>
      <c r="C88" s="113">
        <f t="shared" si="1"/>
        <v>0</v>
      </c>
      <c r="D88" s="114"/>
      <c r="E88" s="114"/>
      <c r="F88" s="114"/>
      <c r="G88" s="114"/>
      <c r="H88" s="114"/>
      <c r="I88" s="65"/>
      <c r="J88" s="12"/>
      <c r="K88" s="12"/>
      <c r="N88" s="10"/>
      <c r="O88" s="13"/>
      <c r="Q88" s="12"/>
    </row>
    <row r="89" spans="1:17" x14ac:dyDescent="0.2">
      <c r="A89" s="32" t="s">
        <v>156</v>
      </c>
      <c r="B89" s="46" t="s">
        <v>157</v>
      </c>
      <c r="C89" s="113">
        <f t="shared" si="1"/>
        <v>0</v>
      </c>
      <c r="D89" s="114"/>
      <c r="E89" s="114"/>
      <c r="F89" s="114"/>
      <c r="G89" s="114"/>
      <c r="H89" s="114"/>
      <c r="I89" s="65"/>
      <c r="J89" s="12"/>
      <c r="K89" s="12"/>
      <c r="N89" s="10"/>
      <c r="O89" s="13"/>
      <c r="Q89" s="12"/>
    </row>
    <row r="90" spans="1:17" x14ac:dyDescent="0.2">
      <c r="A90" s="32" t="s">
        <v>158</v>
      </c>
      <c r="B90" s="46" t="s">
        <v>159</v>
      </c>
      <c r="C90" s="113">
        <f t="shared" si="1"/>
        <v>0</v>
      </c>
      <c r="D90" s="114"/>
      <c r="E90" s="114"/>
      <c r="F90" s="114"/>
      <c r="G90" s="114"/>
      <c r="H90" s="114"/>
      <c r="I90" s="65"/>
      <c r="J90" s="12"/>
      <c r="K90" s="12"/>
      <c r="N90" s="10"/>
      <c r="O90" s="13"/>
      <c r="Q90" s="12"/>
    </row>
    <row r="91" spans="1:17" x14ac:dyDescent="0.2">
      <c r="A91" s="32" t="s">
        <v>160</v>
      </c>
      <c r="B91" s="46" t="s">
        <v>161</v>
      </c>
      <c r="C91" s="113">
        <f t="shared" si="1"/>
        <v>0</v>
      </c>
      <c r="D91" s="114"/>
      <c r="E91" s="114"/>
      <c r="F91" s="114"/>
      <c r="G91" s="114"/>
      <c r="H91" s="114"/>
      <c r="I91" s="65"/>
      <c r="J91" s="12"/>
      <c r="K91" s="12"/>
      <c r="N91" s="10"/>
      <c r="O91" s="13"/>
      <c r="Q91" s="12"/>
    </row>
    <row r="92" spans="1:17" x14ac:dyDescent="0.2">
      <c r="A92" s="32" t="s">
        <v>162</v>
      </c>
      <c r="B92" s="46" t="s">
        <v>163</v>
      </c>
      <c r="C92" s="113">
        <f t="shared" si="1"/>
        <v>0</v>
      </c>
      <c r="D92" s="114"/>
      <c r="E92" s="114"/>
      <c r="F92" s="114"/>
      <c r="G92" s="114"/>
      <c r="H92" s="114"/>
      <c r="I92" s="65"/>
      <c r="J92" s="12"/>
      <c r="K92" s="12"/>
      <c r="N92" s="10"/>
      <c r="O92" s="13"/>
      <c r="Q92" s="12"/>
    </row>
    <row r="93" spans="1:17" x14ac:dyDescent="0.2">
      <c r="A93" s="32" t="s">
        <v>164</v>
      </c>
      <c r="B93" s="46" t="s">
        <v>165</v>
      </c>
      <c r="C93" s="113">
        <f t="shared" si="1"/>
        <v>0</v>
      </c>
      <c r="D93" s="114"/>
      <c r="E93" s="114"/>
      <c r="F93" s="114"/>
      <c r="G93" s="114"/>
      <c r="H93" s="114"/>
      <c r="I93" s="65"/>
      <c r="J93" s="12"/>
      <c r="K93" s="12"/>
      <c r="N93" s="10"/>
      <c r="O93" s="13"/>
      <c r="Q93" s="12"/>
    </row>
    <row r="94" spans="1:17" x14ac:dyDescent="0.2">
      <c r="A94" s="32" t="s">
        <v>166</v>
      </c>
      <c r="B94" s="46" t="s">
        <v>167</v>
      </c>
      <c r="C94" s="113">
        <f t="shared" si="1"/>
        <v>0</v>
      </c>
      <c r="D94" s="114"/>
      <c r="E94" s="114"/>
      <c r="F94" s="114"/>
      <c r="G94" s="114"/>
      <c r="H94" s="114"/>
      <c r="I94" s="65"/>
      <c r="J94" s="12"/>
      <c r="K94" s="12"/>
      <c r="N94" s="10"/>
      <c r="O94" s="13"/>
      <c r="Q94" s="12"/>
    </row>
    <row r="95" spans="1:17" x14ac:dyDescent="0.2">
      <c r="A95" s="32" t="s">
        <v>168</v>
      </c>
      <c r="B95" s="46" t="s">
        <v>169</v>
      </c>
      <c r="C95" s="113">
        <f t="shared" si="1"/>
        <v>0</v>
      </c>
      <c r="D95" s="114"/>
      <c r="E95" s="114"/>
      <c r="F95" s="114"/>
      <c r="G95" s="114"/>
      <c r="H95" s="114"/>
      <c r="I95" s="65"/>
      <c r="J95" s="12"/>
      <c r="K95" s="12"/>
      <c r="N95" s="10"/>
      <c r="O95" s="13"/>
      <c r="Q95" s="12"/>
    </row>
    <row r="96" spans="1:17" x14ac:dyDescent="0.2">
      <c r="A96" s="32" t="s">
        <v>170</v>
      </c>
      <c r="B96" s="46" t="s">
        <v>171</v>
      </c>
      <c r="C96" s="113">
        <f t="shared" si="1"/>
        <v>0</v>
      </c>
      <c r="D96" s="114"/>
      <c r="E96" s="114"/>
      <c r="F96" s="114"/>
      <c r="G96" s="114"/>
      <c r="H96" s="114"/>
      <c r="I96" s="65"/>
      <c r="J96" s="12"/>
      <c r="K96" s="12"/>
      <c r="N96" s="10"/>
      <c r="O96" s="13"/>
      <c r="Q96" s="12"/>
    </row>
    <row r="97" spans="1:17" x14ac:dyDescent="0.2">
      <c r="A97" s="32" t="s">
        <v>172</v>
      </c>
      <c r="B97" s="46" t="s">
        <v>173</v>
      </c>
      <c r="C97" s="113">
        <f t="shared" si="1"/>
        <v>0</v>
      </c>
      <c r="D97" s="114"/>
      <c r="E97" s="114"/>
      <c r="F97" s="114"/>
      <c r="G97" s="114"/>
      <c r="H97" s="114"/>
      <c r="I97" s="65"/>
      <c r="J97" s="12"/>
      <c r="K97" s="12"/>
      <c r="N97" s="10"/>
      <c r="O97" s="13"/>
      <c r="Q97" s="12"/>
    </row>
    <row r="98" spans="1:17" x14ac:dyDescent="0.2">
      <c r="A98" s="32" t="s">
        <v>174</v>
      </c>
      <c r="B98" s="46" t="s">
        <v>175</v>
      </c>
      <c r="C98" s="113">
        <f t="shared" si="1"/>
        <v>0</v>
      </c>
      <c r="D98" s="114"/>
      <c r="E98" s="114"/>
      <c r="F98" s="114"/>
      <c r="G98" s="114"/>
      <c r="H98" s="114"/>
      <c r="I98" s="65"/>
      <c r="J98" s="12"/>
      <c r="K98" s="12"/>
      <c r="N98" s="10"/>
      <c r="O98" s="13"/>
      <c r="Q98" s="12"/>
    </row>
    <row r="99" spans="1:17" x14ac:dyDescent="0.2">
      <c r="A99" s="32" t="s">
        <v>176</v>
      </c>
      <c r="B99" s="46" t="s">
        <v>177</v>
      </c>
      <c r="C99" s="113">
        <f t="shared" si="1"/>
        <v>0</v>
      </c>
      <c r="D99" s="114"/>
      <c r="E99" s="114"/>
      <c r="F99" s="114"/>
      <c r="G99" s="114"/>
      <c r="H99" s="114"/>
      <c r="I99" s="65"/>
      <c r="J99" s="12"/>
      <c r="K99" s="12"/>
      <c r="N99" s="10"/>
      <c r="O99" s="13"/>
      <c r="Q99" s="12"/>
    </row>
    <row r="100" spans="1:17" x14ac:dyDescent="0.2">
      <c r="A100" s="32" t="s">
        <v>178</v>
      </c>
      <c r="B100" s="46" t="s">
        <v>179</v>
      </c>
      <c r="C100" s="113">
        <f t="shared" si="1"/>
        <v>24</v>
      </c>
      <c r="D100" s="114">
        <v>10</v>
      </c>
      <c r="E100" s="114">
        <v>14</v>
      </c>
      <c r="F100" s="114"/>
      <c r="G100" s="114"/>
      <c r="H100" s="114"/>
      <c r="I100" s="65"/>
      <c r="J100" s="12"/>
      <c r="K100" s="12"/>
      <c r="N100" s="10"/>
      <c r="O100" s="13"/>
      <c r="Q100" s="12"/>
    </row>
    <row r="101" spans="1:17" x14ac:dyDescent="0.2">
      <c r="A101" s="32" t="s">
        <v>180</v>
      </c>
      <c r="B101" s="46" t="s">
        <v>181</v>
      </c>
      <c r="C101" s="113">
        <f t="shared" si="1"/>
        <v>0</v>
      </c>
      <c r="D101" s="114"/>
      <c r="E101" s="114"/>
      <c r="F101" s="114"/>
      <c r="G101" s="114"/>
      <c r="H101" s="114"/>
      <c r="I101" s="65"/>
      <c r="J101" s="12"/>
      <c r="K101" s="12"/>
      <c r="N101" s="10"/>
      <c r="O101" s="13"/>
      <c r="Q101" s="12"/>
    </row>
    <row r="102" spans="1:17" x14ac:dyDescent="0.2">
      <c r="A102" s="32" t="s">
        <v>182</v>
      </c>
      <c r="B102" s="46" t="s">
        <v>183</v>
      </c>
      <c r="C102" s="113">
        <f t="shared" si="1"/>
        <v>0</v>
      </c>
      <c r="D102" s="114"/>
      <c r="E102" s="114"/>
      <c r="F102" s="114"/>
      <c r="G102" s="114"/>
      <c r="H102" s="114"/>
      <c r="I102" s="65"/>
      <c r="J102" s="12"/>
      <c r="K102" s="12"/>
      <c r="N102" s="10"/>
      <c r="O102" s="13"/>
      <c r="Q102" s="12"/>
    </row>
    <row r="103" spans="1:17" x14ac:dyDescent="0.2">
      <c r="A103" s="32" t="s">
        <v>184</v>
      </c>
      <c r="B103" s="46" t="s">
        <v>185</v>
      </c>
      <c r="C103" s="113">
        <f t="shared" si="1"/>
        <v>0</v>
      </c>
      <c r="D103" s="114"/>
      <c r="E103" s="114"/>
      <c r="F103" s="114"/>
      <c r="G103" s="114"/>
      <c r="H103" s="114"/>
      <c r="I103" s="65"/>
      <c r="J103" s="12"/>
      <c r="K103" s="12"/>
      <c r="N103" s="10"/>
      <c r="O103" s="13"/>
      <c r="Q103" s="12"/>
    </row>
    <row r="104" spans="1:17" x14ac:dyDescent="0.2">
      <c r="A104" s="32" t="s">
        <v>186</v>
      </c>
      <c r="B104" s="46" t="s">
        <v>187</v>
      </c>
      <c r="C104" s="113">
        <f t="shared" si="1"/>
        <v>0</v>
      </c>
      <c r="D104" s="114"/>
      <c r="E104" s="114"/>
      <c r="F104" s="114"/>
      <c r="G104" s="114"/>
      <c r="H104" s="114"/>
      <c r="I104" s="65"/>
      <c r="J104" s="12"/>
      <c r="K104" s="12"/>
      <c r="N104" s="10"/>
      <c r="O104" s="13"/>
      <c r="Q104" s="12"/>
    </row>
    <row r="105" spans="1:17" x14ac:dyDescent="0.2">
      <c r="A105" s="32" t="s">
        <v>188</v>
      </c>
      <c r="B105" s="46" t="s">
        <v>189</v>
      </c>
      <c r="C105" s="113">
        <f t="shared" si="1"/>
        <v>0</v>
      </c>
      <c r="D105" s="114"/>
      <c r="E105" s="114"/>
      <c r="F105" s="114"/>
      <c r="G105" s="114"/>
      <c r="H105" s="114"/>
      <c r="I105" s="65"/>
      <c r="J105" s="12"/>
      <c r="K105" s="12"/>
      <c r="N105" s="10"/>
      <c r="O105" s="13"/>
      <c r="Q105" s="12"/>
    </row>
    <row r="106" spans="1:17" x14ac:dyDescent="0.2">
      <c r="A106" s="32" t="s">
        <v>190</v>
      </c>
      <c r="B106" s="46" t="s">
        <v>191</v>
      </c>
      <c r="C106" s="113">
        <f t="shared" si="1"/>
        <v>41</v>
      </c>
      <c r="D106" s="114"/>
      <c r="E106" s="114"/>
      <c r="F106" s="114">
        <v>41</v>
      </c>
      <c r="G106" s="114"/>
      <c r="H106" s="114"/>
      <c r="I106" s="65"/>
      <c r="J106" s="12"/>
      <c r="K106" s="12"/>
      <c r="N106" s="10"/>
      <c r="O106" s="13"/>
      <c r="Q106" s="12"/>
    </row>
    <row r="107" spans="1:17" x14ac:dyDescent="0.2">
      <c r="A107" s="32" t="s">
        <v>192</v>
      </c>
      <c r="B107" s="46" t="s">
        <v>193</v>
      </c>
      <c r="C107" s="113">
        <f t="shared" si="1"/>
        <v>1</v>
      </c>
      <c r="D107" s="114"/>
      <c r="E107" s="114"/>
      <c r="F107" s="114">
        <v>1</v>
      </c>
      <c r="G107" s="114"/>
      <c r="H107" s="114"/>
      <c r="I107" s="65"/>
      <c r="J107" s="12"/>
      <c r="K107" s="12"/>
      <c r="N107" s="10"/>
      <c r="O107" s="13"/>
      <c r="Q107" s="12"/>
    </row>
    <row r="108" spans="1:17" x14ac:dyDescent="0.2">
      <c r="A108" s="32" t="s">
        <v>194</v>
      </c>
      <c r="B108" s="46" t="s">
        <v>195</v>
      </c>
      <c r="C108" s="113">
        <f t="shared" si="1"/>
        <v>0</v>
      </c>
      <c r="D108" s="114"/>
      <c r="E108" s="114"/>
      <c r="F108" s="114"/>
      <c r="G108" s="114"/>
      <c r="H108" s="114"/>
      <c r="I108" s="65"/>
      <c r="J108" s="12"/>
      <c r="K108" s="12"/>
      <c r="N108" s="10"/>
      <c r="O108" s="13"/>
      <c r="Q108" s="12"/>
    </row>
    <row r="109" spans="1:17" x14ac:dyDescent="0.2">
      <c r="A109" s="32" t="s">
        <v>196</v>
      </c>
      <c r="B109" s="46" t="s">
        <v>197</v>
      </c>
      <c r="C109" s="113">
        <f t="shared" si="1"/>
        <v>0</v>
      </c>
      <c r="D109" s="114"/>
      <c r="E109" s="114"/>
      <c r="F109" s="114"/>
      <c r="G109" s="114"/>
      <c r="H109" s="114"/>
      <c r="I109" s="65"/>
      <c r="J109" s="12"/>
      <c r="K109" s="12"/>
      <c r="N109" s="10"/>
      <c r="O109" s="13"/>
      <c r="Q109" s="12"/>
    </row>
    <row r="110" spans="1:17" x14ac:dyDescent="0.2">
      <c r="A110" s="32" t="s">
        <v>198</v>
      </c>
      <c r="B110" s="46" t="s">
        <v>199</v>
      </c>
      <c r="C110" s="113">
        <f t="shared" si="1"/>
        <v>0</v>
      </c>
      <c r="D110" s="114"/>
      <c r="E110" s="114"/>
      <c r="F110" s="114"/>
      <c r="G110" s="114"/>
      <c r="H110" s="114"/>
      <c r="I110" s="65"/>
      <c r="J110" s="12"/>
      <c r="K110" s="12"/>
      <c r="N110" s="10"/>
      <c r="O110" s="13"/>
      <c r="Q110" s="12"/>
    </row>
    <row r="111" spans="1:17" x14ac:dyDescent="0.2">
      <c r="A111" s="32" t="s">
        <v>200</v>
      </c>
      <c r="B111" s="46" t="s">
        <v>201</v>
      </c>
      <c r="C111" s="113">
        <f t="shared" si="1"/>
        <v>0</v>
      </c>
      <c r="D111" s="114"/>
      <c r="E111" s="114"/>
      <c r="F111" s="114"/>
      <c r="G111" s="114"/>
      <c r="H111" s="114"/>
      <c r="I111" s="65"/>
      <c r="J111" s="12"/>
      <c r="K111" s="12"/>
      <c r="N111" s="10"/>
      <c r="O111" s="13"/>
      <c r="Q111" s="12"/>
    </row>
    <row r="112" spans="1:17" x14ac:dyDescent="0.2">
      <c r="A112" s="32" t="s">
        <v>202</v>
      </c>
      <c r="B112" s="46" t="s">
        <v>203</v>
      </c>
      <c r="C112" s="113">
        <f t="shared" si="1"/>
        <v>0</v>
      </c>
      <c r="D112" s="114"/>
      <c r="E112" s="114"/>
      <c r="F112" s="114"/>
      <c r="G112" s="114"/>
      <c r="H112" s="114"/>
      <c r="I112" s="65"/>
      <c r="J112" s="12"/>
      <c r="K112" s="12"/>
      <c r="N112" s="10"/>
      <c r="O112" s="13"/>
      <c r="Q112" s="12"/>
    </row>
    <row r="113" spans="1:17" x14ac:dyDescent="0.2">
      <c r="A113" s="32" t="s">
        <v>204</v>
      </c>
      <c r="B113" s="46" t="s">
        <v>205</v>
      </c>
      <c r="C113" s="113">
        <f t="shared" si="1"/>
        <v>0</v>
      </c>
      <c r="D113" s="114"/>
      <c r="E113" s="114"/>
      <c r="F113" s="114"/>
      <c r="G113" s="114"/>
      <c r="H113" s="114"/>
      <c r="I113" s="65"/>
      <c r="J113" s="12"/>
      <c r="K113" s="12"/>
      <c r="N113" s="10"/>
      <c r="O113" s="13"/>
      <c r="Q113" s="12"/>
    </row>
    <row r="114" spans="1:17" x14ac:dyDescent="0.2">
      <c r="A114" s="32" t="s">
        <v>206</v>
      </c>
      <c r="B114" s="46" t="s">
        <v>207</v>
      </c>
      <c r="C114" s="113">
        <f t="shared" si="1"/>
        <v>0</v>
      </c>
      <c r="D114" s="114"/>
      <c r="E114" s="114"/>
      <c r="F114" s="114"/>
      <c r="G114" s="114"/>
      <c r="H114" s="114"/>
      <c r="I114" s="65"/>
      <c r="J114" s="12"/>
      <c r="K114" s="12"/>
      <c r="N114" s="10"/>
      <c r="O114" s="13"/>
      <c r="Q114" s="12"/>
    </row>
    <row r="115" spans="1:17" x14ac:dyDescent="0.2">
      <c r="A115" s="32" t="s">
        <v>208</v>
      </c>
      <c r="B115" s="46" t="s">
        <v>209</v>
      </c>
      <c r="C115" s="113">
        <f t="shared" si="1"/>
        <v>0</v>
      </c>
      <c r="D115" s="114"/>
      <c r="E115" s="114"/>
      <c r="F115" s="114"/>
      <c r="G115" s="114"/>
      <c r="H115" s="114"/>
      <c r="I115" s="65"/>
      <c r="J115" s="12"/>
      <c r="K115" s="12"/>
      <c r="N115" s="10"/>
      <c r="O115" s="13"/>
      <c r="Q115" s="12"/>
    </row>
    <row r="116" spans="1:17" x14ac:dyDescent="0.2">
      <c r="A116" s="32" t="s">
        <v>210</v>
      </c>
      <c r="B116" s="46" t="s">
        <v>211</v>
      </c>
      <c r="C116" s="113">
        <f t="shared" si="1"/>
        <v>0</v>
      </c>
      <c r="D116" s="114"/>
      <c r="E116" s="114"/>
      <c r="F116" s="114"/>
      <c r="G116" s="114"/>
      <c r="H116" s="114"/>
      <c r="I116" s="65"/>
      <c r="J116" s="12"/>
      <c r="K116" s="12"/>
      <c r="N116" s="10"/>
      <c r="O116" s="13"/>
      <c r="Q116" s="12"/>
    </row>
    <row r="117" spans="1:17" x14ac:dyDescent="0.2">
      <c r="A117" s="32" t="s">
        <v>212</v>
      </c>
      <c r="B117" s="46" t="s">
        <v>213</v>
      </c>
      <c r="C117" s="113">
        <f t="shared" si="1"/>
        <v>0</v>
      </c>
      <c r="D117" s="114"/>
      <c r="E117" s="114"/>
      <c r="F117" s="114"/>
      <c r="G117" s="114"/>
      <c r="H117" s="114"/>
      <c r="I117" s="65"/>
      <c r="J117" s="12"/>
      <c r="K117" s="12"/>
      <c r="N117" s="10"/>
      <c r="O117" s="13"/>
      <c r="Q117" s="12"/>
    </row>
    <row r="118" spans="1:17" x14ac:dyDescent="0.2">
      <c r="A118" s="32" t="s">
        <v>214</v>
      </c>
      <c r="B118" s="46" t="s">
        <v>215</v>
      </c>
      <c r="C118" s="113">
        <f>+SUM(D118:F118)</f>
        <v>0</v>
      </c>
      <c r="D118" s="114"/>
      <c r="E118" s="114"/>
      <c r="F118" s="114"/>
      <c r="G118" s="114"/>
      <c r="H118" s="114"/>
      <c r="I118" s="65"/>
      <c r="J118" s="12"/>
      <c r="K118" s="12"/>
      <c r="N118" s="10"/>
      <c r="O118" s="13"/>
      <c r="Q118" s="12"/>
    </row>
    <row r="119" spans="1:17" x14ac:dyDescent="0.2">
      <c r="A119" s="32" t="s">
        <v>142</v>
      </c>
      <c r="B119" s="46" t="s">
        <v>742</v>
      </c>
      <c r="C119" s="113">
        <f>+SUM(D119:F119)</f>
        <v>0</v>
      </c>
      <c r="D119" s="114"/>
      <c r="E119" s="114"/>
      <c r="F119" s="114"/>
      <c r="G119" s="114"/>
      <c r="H119" s="114"/>
      <c r="I119" s="65"/>
      <c r="J119" s="12"/>
      <c r="K119" s="12"/>
      <c r="N119" s="10"/>
      <c r="O119" s="13"/>
      <c r="Q119" s="12"/>
    </row>
    <row r="120" spans="1:17" x14ac:dyDescent="0.2">
      <c r="A120" s="47" t="s">
        <v>142</v>
      </c>
      <c r="B120" s="52" t="s">
        <v>743</v>
      </c>
      <c r="C120" s="128">
        <f t="shared" si="1"/>
        <v>0</v>
      </c>
      <c r="D120" s="114"/>
      <c r="E120" s="114"/>
      <c r="F120" s="114"/>
      <c r="G120" s="114"/>
      <c r="H120" s="114"/>
      <c r="I120" s="65"/>
      <c r="J120" s="12"/>
      <c r="K120" s="12"/>
      <c r="N120" s="10"/>
      <c r="O120" s="13"/>
      <c r="Q120" s="12"/>
    </row>
    <row r="121" spans="1:17" x14ac:dyDescent="0.2">
      <c r="A121" s="99"/>
      <c r="B121" s="19"/>
      <c r="C121" s="132"/>
      <c r="D121" s="133"/>
      <c r="E121" s="133"/>
      <c r="F121" s="133"/>
      <c r="G121" s="133"/>
      <c r="H121" s="133"/>
      <c r="I121" s="65"/>
      <c r="J121" s="12"/>
      <c r="K121" s="12"/>
      <c r="N121" s="10"/>
      <c r="O121" s="13"/>
      <c r="Q121" s="12"/>
    </row>
    <row r="122" spans="1:17" x14ac:dyDescent="0.2">
      <c r="A122" s="194" t="s">
        <v>216</v>
      </c>
      <c r="B122" s="196"/>
      <c r="C122" s="108">
        <f t="shared" si="1"/>
        <v>794</v>
      </c>
      <c r="D122" s="134">
        <f>+SUM(D123:D162)</f>
        <v>743</v>
      </c>
      <c r="E122" s="138">
        <f>+SUM(E123:E162)</f>
        <v>39</v>
      </c>
      <c r="F122" s="139">
        <f>+SUM(F123:F162)</f>
        <v>12</v>
      </c>
      <c r="G122" s="139">
        <f>+SUM(G123:G162)</f>
        <v>0</v>
      </c>
      <c r="H122" s="139">
        <f>+SUM(H123:H162)</f>
        <v>0</v>
      </c>
      <c r="I122" s="65"/>
      <c r="J122" s="12"/>
      <c r="K122" s="12"/>
      <c r="N122" s="10"/>
      <c r="O122" s="13"/>
      <c r="Q122" s="12"/>
    </row>
    <row r="123" spans="1:17" x14ac:dyDescent="0.2">
      <c r="A123" s="31" t="s">
        <v>217</v>
      </c>
      <c r="B123" s="45" t="s">
        <v>218</v>
      </c>
      <c r="C123" s="122">
        <f t="shared" si="1"/>
        <v>0</v>
      </c>
      <c r="D123" s="116"/>
      <c r="E123" s="124"/>
      <c r="F123" s="125"/>
      <c r="G123" s="116"/>
      <c r="H123" s="125"/>
      <c r="I123" s="65"/>
      <c r="J123" s="12"/>
      <c r="K123" s="12"/>
      <c r="N123" s="10"/>
      <c r="O123" s="13"/>
      <c r="Q123" s="12"/>
    </row>
    <row r="124" spans="1:17" x14ac:dyDescent="0.2">
      <c r="A124" s="32" t="s">
        <v>219</v>
      </c>
      <c r="B124" s="46" t="s">
        <v>220</v>
      </c>
      <c r="C124" s="113">
        <f t="shared" si="1"/>
        <v>0</v>
      </c>
      <c r="D124" s="116"/>
      <c r="E124" s="115"/>
      <c r="F124" s="116"/>
      <c r="G124" s="116"/>
      <c r="H124" s="116"/>
      <c r="I124" s="65"/>
      <c r="J124" s="12"/>
      <c r="K124" s="12"/>
      <c r="N124" s="10"/>
      <c r="O124" s="13"/>
      <c r="Q124" s="12"/>
    </row>
    <row r="125" spans="1:17" x14ac:dyDescent="0.2">
      <c r="A125" s="32" t="s">
        <v>221</v>
      </c>
      <c r="B125" s="46" t="s">
        <v>222</v>
      </c>
      <c r="C125" s="113">
        <f t="shared" si="1"/>
        <v>8</v>
      </c>
      <c r="D125" s="116"/>
      <c r="E125" s="115">
        <v>8</v>
      </c>
      <c r="F125" s="116"/>
      <c r="G125" s="116"/>
      <c r="H125" s="116"/>
      <c r="I125" s="65"/>
      <c r="J125" s="12"/>
      <c r="K125" s="12"/>
      <c r="N125" s="10"/>
      <c r="O125" s="13"/>
      <c r="Q125" s="12"/>
    </row>
    <row r="126" spans="1:17" x14ac:dyDescent="0.2">
      <c r="A126" s="32" t="s">
        <v>223</v>
      </c>
      <c r="B126" s="46" t="s">
        <v>224</v>
      </c>
      <c r="C126" s="113">
        <f t="shared" si="1"/>
        <v>0</v>
      </c>
      <c r="D126" s="116"/>
      <c r="E126" s="115"/>
      <c r="F126" s="116"/>
      <c r="G126" s="116"/>
      <c r="H126" s="116"/>
      <c r="I126" s="65"/>
      <c r="J126" s="12"/>
      <c r="K126" s="12"/>
      <c r="N126" s="10"/>
      <c r="O126" s="13"/>
      <c r="Q126" s="12"/>
    </row>
    <row r="127" spans="1:17" x14ac:dyDescent="0.2">
      <c r="A127" s="32" t="s">
        <v>225</v>
      </c>
      <c r="B127" s="46" t="s">
        <v>226</v>
      </c>
      <c r="C127" s="113">
        <f t="shared" si="1"/>
        <v>0</v>
      </c>
      <c r="D127" s="116"/>
      <c r="E127" s="115"/>
      <c r="F127" s="116"/>
      <c r="G127" s="116"/>
      <c r="H127" s="116"/>
      <c r="I127" s="65"/>
      <c r="J127" s="12"/>
      <c r="K127" s="12"/>
      <c r="N127" s="10"/>
      <c r="O127" s="13"/>
      <c r="Q127" s="12"/>
    </row>
    <row r="128" spans="1:17" x14ac:dyDescent="0.2">
      <c r="A128" s="32" t="s">
        <v>227</v>
      </c>
      <c r="B128" s="46" t="s">
        <v>228</v>
      </c>
      <c r="C128" s="113">
        <f t="shared" si="1"/>
        <v>0</v>
      </c>
      <c r="D128" s="116"/>
      <c r="E128" s="115"/>
      <c r="F128" s="116"/>
      <c r="G128" s="116"/>
      <c r="H128" s="116"/>
      <c r="I128" s="65"/>
      <c r="J128" s="12"/>
      <c r="K128" s="12"/>
      <c r="N128" s="10"/>
      <c r="O128" s="13"/>
      <c r="Q128" s="12"/>
    </row>
    <row r="129" spans="1:17" x14ac:dyDescent="0.2">
      <c r="A129" s="32" t="s">
        <v>229</v>
      </c>
      <c r="B129" s="46" t="s">
        <v>230</v>
      </c>
      <c r="C129" s="113">
        <f t="shared" si="1"/>
        <v>0</v>
      </c>
      <c r="D129" s="116"/>
      <c r="E129" s="115"/>
      <c r="F129" s="116"/>
      <c r="G129" s="116"/>
      <c r="H129" s="116"/>
      <c r="I129" s="65"/>
      <c r="J129" s="12"/>
      <c r="K129" s="12"/>
      <c r="N129" s="10"/>
      <c r="O129" s="13"/>
      <c r="Q129" s="12"/>
    </row>
    <row r="130" spans="1:17" x14ac:dyDescent="0.2">
      <c r="A130" s="32" t="s">
        <v>231</v>
      </c>
      <c r="B130" s="46" t="s">
        <v>232</v>
      </c>
      <c r="C130" s="113">
        <f t="shared" si="1"/>
        <v>0</v>
      </c>
      <c r="D130" s="116"/>
      <c r="E130" s="115"/>
      <c r="F130" s="116"/>
      <c r="G130" s="116"/>
      <c r="H130" s="116"/>
      <c r="I130" s="65"/>
      <c r="J130" s="12"/>
      <c r="K130" s="12"/>
      <c r="N130" s="10"/>
      <c r="O130" s="13"/>
      <c r="Q130" s="12"/>
    </row>
    <row r="131" spans="1:17" x14ac:dyDescent="0.2">
      <c r="A131" s="32" t="s">
        <v>233</v>
      </c>
      <c r="B131" s="46" t="s">
        <v>234</v>
      </c>
      <c r="C131" s="113">
        <f t="shared" si="1"/>
        <v>0</v>
      </c>
      <c r="D131" s="116"/>
      <c r="E131" s="115"/>
      <c r="F131" s="116"/>
      <c r="G131" s="116"/>
      <c r="H131" s="116"/>
      <c r="I131" s="65"/>
      <c r="J131" s="12"/>
      <c r="K131" s="12"/>
      <c r="N131" s="10"/>
      <c r="O131" s="13"/>
      <c r="Q131" s="12"/>
    </row>
    <row r="132" spans="1:17" x14ac:dyDescent="0.2">
      <c r="A132" s="32" t="s">
        <v>235</v>
      </c>
      <c r="B132" s="46" t="s">
        <v>236</v>
      </c>
      <c r="C132" s="113">
        <f t="shared" si="1"/>
        <v>0</v>
      </c>
      <c r="D132" s="116"/>
      <c r="E132" s="115"/>
      <c r="F132" s="116"/>
      <c r="G132" s="116"/>
      <c r="H132" s="116"/>
      <c r="I132" s="65"/>
      <c r="J132" s="12"/>
      <c r="K132" s="12"/>
      <c r="N132" s="10"/>
      <c r="O132" s="13"/>
      <c r="Q132" s="12"/>
    </row>
    <row r="133" spans="1:17" x14ac:dyDescent="0.2">
      <c r="A133" s="32" t="s">
        <v>237</v>
      </c>
      <c r="B133" s="46" t="s">
        <v>238</v>
      </c>
      <c r="C133" s="113">
        <f t="shared" si="1"/>
        <v>0</v>
      </c>
      <c r="D133" s="116"/>
      <c r="E133" s="115"/>
      <c r="F133" s="116"/>
      <c r="G133" s="116"/>
      <c r="H133" s="116"/>
      <c r="I133" s="65"/>
      <c r="J133" s="12"/>
      <c r="K133" s="12"/>
      <c r="N133" s="10"/>
      <c r="O133" s="13"/>
      <c r="Q133" s="12"/>
    </row>
    <row r="134" spans="1:17" x14ac:dyDescent="0.2">
      <c r="A134" s="32" t="s">
        <v>239</v>
      </c>
      <c r="B134" s="46" t="s">
        <v>240</v>
      </c>
      <c r="C134" s="113">
        <f t="shared" si="1"/>
        <v>0</v>
      </c>
      <c r="D134" s="116"/>
      <c r="E134" s="115"/>
      <c r="F134" s="116"/>
      <c r="G134" s="116"/>
      <c r="H134" s="116"/>
      <c r="I134" s="65"/>
      <c r="J134" s="12"/>
      <c r="K134" s="12"/>
      <c r="N134" s="10"/>
      <c r="O134" s="13"/>
      <c r="Q134" s="12"/>
    </row>
    <row r="135" spans="1:17" x14ac:dyDescent="0.2">
      <c r="A135" s="32" t="s">
        <v>241</v>
      </c>
      <c r="B135" s="46" t="s">
        <v>242</v>
      </c>
      <c r="C135" s="113">
        <f t="shared" si="1"/>
        <v>0</v>
      </c>
      <c r="D135" s="116"/>
      <c r="E135" s="115"/>
      <c r="F135" s="116"/>
      <c r="G135" s="116"/>
      <c r="H135" s="116"/>
      <c r="I135" s="65"/>
      <c r="J135" s="12"/>
      <c r="K135" s="12"/>
      <c r="N135" s="10"/>
      <c r="O135" s="13"/>
      <c r="Q135" s="12"/>
    </row>
    <row r="136" spans="1:17" x14ac:dyDescent="0.2">
      <c r="A136" s="32" t="s">
        <v>243</v>
      </c>
      <c r="B136" s="46" t="s">
        <v>244</v>
      </c>
      <c r="C136" s="113">
        <f t="shared" si="1"/>
        <v>0</v>
      </c>
      <c r="D136" s="116"/>
      <c r="E136" s="115"/>
      <c r="F136" s="116"/>
      <c r="G136" s="116"/>
      <c r="H136" s="116"/>
      <c r="I136" s="65"/>
      <c r="J136" s="12"/>
      <c r="K136" s="12"/>
      <c r="N136" s="10"/>
      <c r="O136" s="13"/>
      <c r="Q136" s="12"/>
    </row>
    <row r="137" spans="1:17" x14ac:dyDescent="0.2">
      <c r="A137" s="32" t="s">
        <v>245</v>
      </c>
      <c r="B137" s="46" t="s">
        <v>246</v>
      </c>
      <c r="C137" s="113">
        <f t="shared" si="1"/>
        <v>0</v>
      </c>
      <c r="D137" s="116"/>
      <c r="E137" s="115"/>
      <c r="F137" s="116"/>
      <c r="G137" s="116"/>
      <c r="H137" s="116"/>
      <c r="I137" s="65"/>
      <c r="J137" s="12"/>
      <c r="K137" s="12"/>
      <c r="N137" s="10"/>
      <c r="O137" s="13"/>
      <c r="Q137" s="12"/>
    </row>
    <row r="138" spans="1:17" x14ac:dyDescent="0.2">
      <c r="A138" s="32" t="s">
        <v>247</v>
      </c>
      <c r="B138" s="46" t="s">
        <v>248</v>
      </c>
      <c r="C138" s="113">
        <f t="shared" si="1"/>
        <v>0</v>
      </c>
      <c r="D138" s="116"/>
      <c r="E138" s="115"/>
      <c r="F138" s="116"/>
      <c r="G138" s="116"/>
      <c r="H138" s="116"/>
      <c r="I138" s="65"/>
      <c r="J138" s="12"/>
      <c r="K138" s="12"/>
      <c r="N138" s="10"/>
      <c r="O138" s="13"/>
      <c r="Q138" s="12"/>
    </row>
    <row r="139" spans="1:17" x14ac:dyDescent="0.2">
      <c r="A139" s="32" t="s">
        <v>249</v>
      </c>
      <c r="B139" s="46" t="s">
        <v>250</v>
      </c>
      <c r="C139" s="113">
        <f t="shared" si="1"/>
        <v>0</v>
      </c>
      <c r="D139" s="116"/>
      <c r="E139" s="115"/>
      <c r="F139" s="116"/>
      <c r="G139" s="116"/>
      <c r="H139" s="116"/>
      <c r="I139" s="65"/>
      <c r="J139" s="12"/>
      <c r="K139" s="12"/>
      <c r="N139" s="10"/>
      <c r="O139" s="13"/>
      <c r="Q139" s="12"/>
    </row>
    <row r="140" spans="1:17" x14ac:dyDescent="0.2">
      <c r="A140" s="32" t="s">
        <v>251</v>
      </c>
      <c r="B140" s="46" t="s">
        <v>252</v>
      </c>
      <c r="C140" s="113">
        <f t="shared" si="1"/>
        <v>0</v>
      </c>
      <c r="D140" s="116"/>
      <c r="E140" s="115"/>
      <c r="F140" s="116"/>
      <c r="G140" s="116"/>
      <c r="H140" s="116"/>
      <c r="I140" s="65"/>
      <c r="J140" s="12"/>
      <c r="K140" s="12"/>
      <c r="N140" s="10"/>
      <c r="O140" s="13"/>
      <c r="Q140" s="12"/>
    </row>
    <row r="141" spans="1:17" x14ac:dyDescent="0.2">
      <c r="A141" s="32" t="s">
        <v>253</v>
      </c>
      <c r="B141" s="46" t="s">
        <v>254</v>
      </c>
      <c r="C141" s="113">
        <f t="shared" si="1"/>
        <v>0</v>
      </c>
      <c r="D141" s="116"/>
      <c r="E141" s="115"/>
      <c r="F141" s="116"/>
      <c r="G141" s="116"/>
      <c r="H141" s="116"/>
      <c r="I141" s="65"/>
      <c r="J141" s="12"/>
      <c r="K141" s="12"/>
      <c r="N141" s="10"/>
      <c r="O141" s="13"/>
      <c r="Q141" s="12"/>
    </row>
    <row r="142" spans="1:17" x14ac:dyDescent="0.2">
      <c r="A142" s="32" t="s">
        <v>255</v>
      </c>
      <c r="B142" s="46" t="s">
        <v>256</v>
      </c>
      <c r="C142" s="113">
        <f t="shared" si="1"/>
        <v>12</v>
      </c>
      <c r="D142" s="116">
        <v>3</v>
      </c>
      <c r="E142" s="115">
        <v>3</v>
      </c>
      <c r="F142" s="116">
        <v>6</v>
      </c>
      <c r="G142" s="116"/>
      <c r="H142" s="116"/>
      <c r="I142" s="65"/>
      <c r="J142" s="12"/>
      <c r="K142" s="12"/>
      <c r="N142" s="10"/>
      <c r="O142" s="13"/>
      <c r="Q142" s="12"/>
    </row>
    <row r="143" spans="1:17" x14ac:dyDescent="0.2">
      <c r="A143" s="32" t="s">
        <v>257</v>
      </c>
      <c r="B143" s="46" t="s">
        <v>258</v>
      </c>
      <c r="C143" s="113">
        <f t="shared" si="1"/>
        <v>740</v>
      </c>
      <c r="D143" s="116">
        <v>740</v>
      </c>
      <c r="E143" s="115"/>
      <c r="F143" s="116"/>
      <c r="G143" s="116"/>
      <c r="H143" s="116"/>
      <c r="I143" s="65"/>
      <c r="J143" s="12"/>
      <c r="K143" s="12"/>
      <c r="N143" s="10"/>
      <c r="O143" s="13"/>
      <c r="Q143" s="12"/>
    </row>
    <row r="144" spans="1:17" x14ac:dyDescent="0.2">
      <c r="A144" s="32" t="s">
        <v>259</v>
      </c>
      <c r="B144" s="46" t="s">
        <v>260</v>
      </c>
      <c r="C144" s="113">
        <f t="shared" si="1"/>
        <v>0</v>
      </c>
      <c r="D144" s="116"/>
      <c r="E144" s="115"/>
      <c r="F144" s="116"/>
      <c r="G144" s="116"/>
      <c r="H144" s="116"/>
      <c r="I144" s="65"/>
      <c r="J144" s="12"/>
      <c r="K144" s="12"/>
      <c r="N144" s="10"/>
      <c r="O144" s="13"/>
      <c r="Q144" s="12"/>
    </row>
    <row r="145" spans="1:17" x14ac:dyDescent="0.2">
      <c r="A145" s="32" t="s">
        <v>261</v>
      </c>
      <c r="B145" s="46" t="s">
        <v>262</v>
      </c>
      <c r="C145" s="113">
        <f t="shared" si="1"/>
        <v>1</v>
      </c>
      <c r="D145" s="116"/>
      <c r="E145" s="115">
        <v>1</v>
      </c>
      <c r="F145" s="116"/>
      <c r="G145" s="116"/>
      <c r="H145" s="116"/>
      <c r="I145" s="65"/>
      <c r="J145" s="12"/>
      <c r="K145" s="12"/>
      <c r="N145" s="10"/>
      <c r="O145" s="13"/>
      <c r="Q145" s="12"/>
    </row>
    <row r="146" spans="1:17" x14ac:dyDescent="0.2">
      <c r="A146" s="32" t="s">
        <v>263</v>
      </c>
      <c r="B146" s="46" t="s">
        <v>891</v>
      </c>
      <c r="C146" s="113">
        <f t="shared" ref="C146:C209" si="2">+SUM(D146:F146)</f>
        <v>0</v>
      </c>
      <c r="D146" s="116"/>
      <c r="E146" s="115"/>
      <c r="F146" s="116"/>
      <c r="G146" s="116"/>
      <c r="H146" s="116"/>
      <c r="I146" s="65"/>
      <c r="J146" s="12"/>
      <c r="K146" s="12"/>
      <c r="N146" s="10"/>
      <c r="O146" s="13"/>
      <c r="Q146" s="12"/>
    </row>
    <row r="147" spans="1:17" x14ac:dyDescent="0.2">
      <c r="A147" s="32" t="s">
        <v>265</v>
      </c>
      <c r="B147" s="46" t="s">
        <v>892</v>
      </c>
      <c r="C147" s="113">
        <f t="shared" si="2"/>
        <v>2</v>
      </c>
      <c r="D147" s="116"/>
      <c r="E147" s="115"/>
      <c r="F147" s="116">
        <v>2</v>
      </c>
      <c r="G147" s="116"/>
      <c r="H147" s="116"/>
      <c r="I147" s="65"/>
      <c r="J147" s="12"/>
      <c r="K147" s="12"/>
      <c r="N147" s="10"/>
      <c r="O147" s="13"/>
      <c r="Q147" s="12"/>
    </row>
    <row r="148" spans="1:17" x14ac:dyDescent="0.2">
      <c r="A148" s="32" t="s">
        <v>267</v>
      </c>
      <c r="B148" s="46" t="s">
        <v>893</v>
      </c>
      <c r="C148" s="113">
        <f t="shared" si="2"/>
        <v>0</v>
      </c>
      <c r="D148" s="116"/>
      <c r="E148" s="115"/>
      <c r="F148" s="116"/>
      <c r="G148" s="116"/>
      <c r="H148" s="116"/>
      <c r="I148" s="65"/>
      <c r="J148" s="12"/>
      <c r="K148" s="12"/>
      <c r="N148" s="10"/>
      <c r="O148" s="13"/>
      <c r="Q148" s="12"/>
    </row>
    <row r="149" spans="1:17" x14ac:dyDescent="0.2">
      <c r="A149" s="32" t="s">
        <v>268</v>
      </c>
      <c r="B149" s="46" t="s">
        <v>894</v>
      </c>
      <c r="C149" s="113">
        <f t="shared" si="2"/>
        <v>0</v>
      </c>
      <c r="D149" s="116"/>
      <c r="E149" s="115"/>
      <c r="F149" s="116"/>
      <c r="G149" s="116"/>
      <c r="H149" s="116"/>
      <c r="I149" s="65"/>
      <c r="J149" s="12"/>
      <c r="K149" s="12"/>
      <c r="N149" s="10"/>
      <c r="O149" s="13"/>
      <c r="Q149" s="12"/>
    </row>
    <row r="150" spans="1:17" x14ac:dyDescent="0.2">
      <c r="A150" s="32" t="s">
        <v>269</v>
      </c>
      <c r="B150" s="46" t="s">
        <v>270</v>
      </c>
      <c r="C150" s="113">
        <f t="shared" si="2"/>
        <v>0</v>
      </c>
      <c r="D150" s="116"/>
      <c r="E150" s="115"/>
      <c r="F150" s="116"/>
      <c r="G150" s="116"/>
      <c r="H150" s="116"/>
      <c r="I150" s="65"/>
      <c r="J150" s="12"/>
      <c r="K150" s="12"/>
      <c r="N150" s="10"/>
      <c r="O150" s="13"/>
      <c r="Q150" s="12"/>
    </row>
    <row r="151" spans="1:17" x14ac:dyDescent="0.2">
      <c r="A151" s="32" t="s">
        <v>271</v>
      </c>
      <c r="B151" s="46" t="s">
        <v>266</v>
      </c>
      <c r="C151" s="113">
        <f t="shared" si="2"/>
        <v>0</v>
      </c>
      <c r="D151" s="116"/>
      <c r="E151" s="115"/>
      <c r="F151" s="116"/>
      <c r="G151" s="116"/>
      <c r="H151" s="116"/>
      <c r="I151" s="65"/>
      <c r="J151" s="12"/>
      <c r="K151" s="12"/>
      <c r="N151" s="10"/>
      <c r="O151" s="13"/>
      <c r="Q151" s="12"/>
    </row>
    <row r="152" spans="1:17" x14ac:dyDescent="0.2">
      <c r="A152" s="32" t="s">
        <v>272</v>
      </c>
      <c r="B152" s="46" t="s">
        <v>264</v>
      </c>
      <c r="C152" s="113">
        <f t="shared" si="2"/>
        <v>0</v>
      </c>
      <c r="D152" s="116"/>
      <c r="E152" s="115"/>
      <c r="F152" s="116"/>
      <c r="G152" s="116"/>
      <c r="H152" s="116"/>
      <c r="I152" s="65"/>
      <c r="J152" s="12"/>
      <c r="K152" s="12"/>
      <c r="N152" s="10"/>
      <c r="O152" s="13"/>
      <c r="Q152" s="12"/>
    </row>
    <row r="153" spans="1:17" x14ac:dyDescent="0.2">
      <c r="A153" s="32" t="s">
        <v>273</v>
      </c>
      <c r="B153" s="46" t="s">
        <v>274</v>
      </c>
      <c r="C153" s="113">
        <f t="shared" si="2"/>
        <v>27</v>
      </c>
      <c r="D153" s="116"/>
      <c r="E153" s="115">
        <v>27</v>
      </c>
      <c r="F153" s="116"/>
      <c r="G153" s="116"/>
      <c r="H153" s="116"/>
      <c r="I153" s="65"/>
      <c r="J153" s="12"/>
      <c r="K153" s="12"/>
      <c r="N153" s="10"/>
      <c r="O153" s="13"/>
      <c r="Q153" s="12"/>
    </row>
    <row r="154" spans="1:17" x14ac:dyDescent="0.2">
      <c r="A154" s="32" t="s">
        <v>275</v>
      </c>
      <c r="B154" s="46" t="s">
        <v>276</v>
      </c>
      <c r="C154" s="113">
        <f t="shared" si="2"/>
        <v>0</v>
      </c>
      <c r="D154" s="116"/>
      <c r="E154" s="115"/>
      <c r="F154" s="116"/>
      <c r="G154" s="116"/>
      <c r="H154" s="116"/>
      <c r="I154" s="65"/>
      <c r="J154" s="12"/>
      <c r="K154" s="12"/>
      <c r="N154" s="10"/>
      <c r="O154" s="13"/>
      <c r="Q154" s="12"/>
    </row>
    <row r="155" spans="1:17" x14ac:dyDescent="0.2">
      <c r="A155" s="32" t="s">
        <v>277</v>
      </c>
      <c r="B155" s="46" t="s">
        <v>264</v>
      </c>
      <c r="C155" s="113">
        <f t="shared" si="2"/>
        <v>1</v>
      </c>
      <c r="D155" s="116"/>
      <c r="E155" s="115"/>
      <c r="F155" s="116">
        <v>1</v>
      </c>
      <c r="G155" s="116"/>
      <c r="H155" s="116"/>
      <c r="I155" s="65"/>
      <c r="J155" s="12"/>
      <c r="K155" s="12"/>
      <c r="N155" s="10"/>
      <c r="O155" s="13"/>
      <c r="Q155" s="12"/>
    </row>
    <row r="156" spans="1:17" x14ac:dyDescent="0.2">
      <c r="A156" s="32" t="s">
        <v>278</v>
      </c>
      <c r="B156" s="46" t="s">
        <v>266</v>
      </c>
      <c r="C156" s="113">
        <f t="shared" si="2"/>
        <v>3</v>
      </c>
      <c r="D156" s="116"/>
      <c r="E156" s="115"/>
      <c r="F156" s="116">
        <v>3</v>
      </c>
      <c r="G156" s="116"/>
      <c r="H156" s="116"/>
      <c r="I156" s="65"/>
      <c r="J156" s="12"/>
      <c r="K156" s="12"/>
      <c r="N156" s="10"/>
      <c r="O156" s="13"/>
      <c r="Q156" s="12"/>
    </row>
    <row r="157" spans="1:17" x14ac:dyDescent="0.2">
      <c r="A157" s="32" t="s">
        <v>279</v>
      </c>
      <c r="B157" s="46" t="s">
        <v>280</v>
      </c>
      <c r="C157" s="113">
        <f t="shared" si="2"/>
        <v>0</v>
      </c>
      <c r="D157" s="116"/>
      <c r="E157" s="115"/>
      <c r="F157" s="116"/>
      <c r="G157" s="116"/>
      <c r="H157" s="116"/>
      <c r="I157" s="65"/>
      <c r="J157" s="12"/>
      <c r="K157" s="12"/>
      <c r="N157" s="10"/>
      <c r="O157" s="13"/>
      <c r="Q157" s="12"/>
    </row>
    <row r="158" spans="1:17" x14ac:dyDescent="0.2">
      <c r="A158" s="32" t="s">
        <v>281</v>
      </c>
      <c r="B158" s="46" t="s">
        <v>282</v>
      </c>
      <c r="C158" s="113">
        <f t="shared" si="2"/>
        <v>0</v>
      </c>
      <c r="D158" s="116"/>
      <c r="E158" s="115"/>
      <c r="F158" s="116"/>
      <c r="G158" s="116"/>
      <c r="H158" s="116"/>
      <c r="I158" s="65"/>
      <c r="J158" s="12"/>
      <c r="K158" s="12"/>
      <c r="N158" s="10"/>
      <c r="O158" s="13"/>
      <c r="Q158" s="12"/>
    </row>
    <row r="159" spans="1:17" x14ac:dyDescent="0.2">
      <c r="A159" s="32" t="s">
        <v>283</v>
      </c>
      <c r="B159" s="46" t="s">
        <v>284</v>
      </c>
      <c r="C159" s="113">
        <f t="shared" si="2"/>
        <v>0</v>
      </c>
      <c r="D159" s="116"/>
      <c r="E159" s="115"/>
      <c r="F159" s="116"/>
      <c r="G159" s="116"/>
      <c r="H159" s="116"/>
      <c r="I159" s="65"/>
      <c r="J159" s="12"/>
      <c r="K159" s="12"/>
      <c r="N159" s="10"/>
      <c r="O159" s="13"/>
      <c r="Q159" s="12"/>
    </row>
    <row r="160" spans="1:17" x14ac:dyDescent="0.2">
      <c r="A160" s="32" t="s">
        <v>285</v>
      </c>
      <c r="B160" s="46" t="s">
        <v>286</v>
      </c>
      <c r="C160" s="113">
        <f t="shared" si="2"/>
        <v>0</v>
      </c>
      <c r="D160" s="116"/>
      <c r="E160" s="115"/>
      <c r="F160" s="116"/>
      <c r="G160" s="116"/>
      <c r="H160" s="116"/>
      <c r="I160" s="65"/>
      <c r="J160" s="12"/>
      <c r="K160" s="12"/>
      <c r="N160" s="10"/>
      <c r="O160" s="13"/>
      <c r="Q160" s="12"/>
    </row>
    <row r="161" spans="1:17" x14ac:dyDescent="0.2">
      <c r="A161" s="32" t="s">
        <v>287</v>
      </c>
      <c r="B161" s="38" t="s">
        <v>288</v>
      </c>
      <c r="C161" s="113">
        <f t="shared" si="2"/>
        <v>0</v>
      </c>
      <c r="D161" s="116"/>
      <c r="E161" s="115"/>
      <c r="F161" s="119"/>
      <c r="G161" s="116"/>
      <c r="H161" s="116"/>
      <c r="I161" s="65"/>
      <c r="J161" s="12"/>
      <c r="K161" s="12"/>
      <c r="N161" s="10"/>
      <c r="O161" s="13"/>
      <c r="Q161" s="12"/>
    </row>
    <row r="162" spans="1:17" x14ac:dyDescent="0.2">
      <c r="A162" s="47" t="s">
        <v>289</v>
      </c>
      <c r="B162" s="48" t="s">
        <v>290</v>
      </c>
      <c r="C162" s="128">
        <f t="shared" si="2"/>
        <v>0</v>
      </c>
      <c r="D162" s="129"/>
      <c r="E162" s="130"/>
      <c r="F162" s="131"/>
      <c r="G162" s="129"/>
      <c r="H162" s="131"/>
      <c r="I162" s="65"/>
      <c r="J162" s="12"/>
      <c r="K162" s="12"/>
      <c r="N162" s="10"/>
      <c r="O162" s="13"/>
      <c r="Q162" s="12"/>
    </row>
    <row r="163" spans="1:17" x14ac:dyDescent="0.2">
      <c r="A163" s="20"/>
      <c r="B163" s="21"/>
      <c r="C163" s="132"/>
      <c r="D163" s="133"/>
      <c r="E163" s="133"/>
      <c r="F163" s="133"/>
      <c r="G163" s="133"/>
      <c r="H163" s="133"/>
      <c r="I163" s="65"/>
      <c r="J163" s="12"/>
      <c r="K163" s="12"/>
      <c r="N163" s="10"/>
      <c r="O163" s="13"/>
      <c r="Q163" s="12"/>
    </row>
    <row r="164" spans="1:17" ht="15" customHeight="1" x14ac:dyDescent="0.2">
      <c r="A164" s="205" t="s">
        <v>291</v>
      </c>
      <c r="B164" s="206"/>
      <c r="C164" s="108">
        <f t="shared" si="2"/>
        <v>1</v>
      </c>
      <c r="D164" s="134">
        <f>+SUM(D165:D179)</f>
        <v>1</v>
      </c>
      <c r="E164" s="138">
        <f>+SUM(E165:E179)</f>
        <v>0</v>
      </c>
      <c r="F164" s="139">
        <f>+SUM(F165:F179)</f>
        <v>0</v>
      </c>
      <c r="G164" s="139">
        <f>+SUM(G165:G179)</f>
        <v>0</v>
      </c>
      <c r="H164" s="139">
        <f>+SUM(H165:H179)</f>
        <v>0</v>
      </c>
      <c r="I164" s="65"/>
      <c r="J164" s="12"/>
      <c r="K164" s="12"/>
      <c r="N164" s="10"/>
      <c r="O164" s="13"/>
      <c r="Q164" s="12"/>
    </row>
    <row r="165" spans="1:17" x14ac:dyDescent="0.2">
      <c r="A165" s="31" t="s">
        <v>292</v>
      </c>
      <c r="B165" s="45" t="s">
        <v>293</v>
      </c>
      <c r="C165" s="122">
        <f t="shared" si="2"/>
        <v>0</v>
      </c>
      <c r="D165" s="123"/>
      <c r="E165" s="124"/>
      <c r="F165" s="125"/>
      <c r="G165" s="140"/>
      <c r="H165" s="125"/>
      <c r="I165" s="65"/>
      <c r="J165" s="12"/>
      <c r="K165" s="12"/>
      <c r="N165" s="10"/>
      <c r="O165" s="13"/>
      <c r="Q165" s="12"/>
    </row>
    <row r="166" spans="1:17" x14ac:dyDescent="0.2">
      <c r="A166" s="32" t="s">
        <v>294</v>
      </c>
      <c r="B166" s="49" t="s">
        <v>295</v>
      </c>
      <c r="C166" s="113">
        <f t="shared" si="2"/>
        <v>0</v>
      </c>
      <c r="D166" s="114"/>
      <c r="E166" s="115"/>
      <c r="F166" s="116"/>
      <c r="G166" s="121"/>
      <c r="H166" s="116"/>
      <c r="I166" s="65"/>
      <c r="J166" s="12"/>
      <c r="K166" s="12"/>
      <c r="N166" s="10"/>
      <c r="O166" s="13"/>
      <c r="Q166" s="12"/>
    </row>
    <row r="167" spans="1:17" x14ac:dyDescent="0.2">
      <c r="A167" s="32" t="s">
        <v>296</v>
      </c>
      <c r="B167" s="38" t="s">
        <v>297</v>
      </c>
      <c r="C167" s="113">
        <f t="shared" si="2"/>
        <v>0</v>
      </c>
      <c r="D167" s="114"/>
      <c r="E167" s="115"/>
      <c r="F167" s="116"/>
      <c r="G167" s="121"/>
      <c r="H167" s="116"/>
      <c r="I167" s="65"/>
      <c r="J167" s="12"/>
      <c r="K167" s="12"/>
      <c r="N167" s="10"/>
      <c r="O167" s="13"/>
      <c r="Q167" s="12"/>
    </row>
    <row r="168" spans="1:17" x14ac:dyDescent="0.2">
      <c r="A168" s="50" t="s">
        <v>298</v>
      </c>
      <c r="B168" s="38" t="s">
        <v>299</v>
      </c>
      <c r="C168" s="113">
        <f t="shared" si="2"/>
        <v>0</v>
      </c>
      <c r="D168" s="114"/>
      <c r="E168" s="115"/>
      <c r="F168" s="116"/>
      <c r="G168" s="121"/>
      <c r="H168" s="116"/>
      <c r="I168" s="65"/>
      <c r="J168" s="12"/>
      <c r="K168" s="12"/>
      <c r="N168" s="10"/>
      <c r="O168" s="13"/>
      <c r="Q168" s="12"/>
    </row>
    <row r="169" spans="1:17" x14ac:dyDescent="0.2">
      <c r="A169" s="32" t="s">
        <v>300</v>
      </c>
      <c r="B169" s="46" t="s">
        <v>301</v>
      </c>
      <c r="C169" s="113">
        <f t="shared" si="2"/>
        <v>1</v>
      </c>
      <c r="D169" s="114">
        <v>1</v>
      </c>
      <c r="E169" s="115"/>
      <c r="F169" s="116"/>
      <c r="G169" s="121"/>
      <c r="H169" s="116"/>
      <c r="I169" s="65"/>
      <c r="J169" s="12"/>
      <c r="K169" s="12"/>
      <c r="N169" s="10"/>
      <c r="O169" s="13"/>
      <c r="Q169" s="12"/>
    </row>
    <row r="170" spans="1:17" x14ac:dyDescent="0.2">
      <c r="A170" s="32" t="s">
        <v>302</v>
      </c>
      <c r="B170" s="46" t="s">
        <v>303</v>
      </c>
      <c r="C170" s="113">
        <f t="shared" si="2"/>
        <v>0</v>
      </c>
      <c r="D170" s="114"/>
      <c r="E170" s="115"/>
      <c r="F170" s="116"/>
      <c r="G170" s="121"/>
      <c r="H170" s="116"/>
      <c r="I170" s="65"/>
      <c r="J170" s="12"/>
      <c r="K170" s="12"/>
      <c r="N170" s="10"/>
      <c r="O170" s="13"/>
      <c r="Q170" s="12"/>
    </row>
    <row r="171" spans="1:17" x14ac:dyDescent="0.2">
      <c r="A171" s="32" t="s">
        <v>304</v>
      </c>
      <c r="B171" s="46" t="s">
        <v>305</v>
      </c>
      <c r="C171" s="113">
        <f t="shared" si="2"/>
        <v>0</v>
      </c>
      <c r="D171" s="114"/>
      <c r="E171" s="115"/>
      <c r="F171" s="116"/>
      <c r="G171" s="121"/>
      <c r="H171" s="116"/>
      <c r="I171" s="65"/>
      <c r="J171" s="12"/>
      <c r="K171" s="12"/>
      <c r="N171" s="10"/>
      <c r="O171" s="13"/>
      <c r="Q171" s="12"/>
    </row>
    <row r="172" spans="1:17" x14ac:dyDescent="0.2">
      <c r="A172" s="32" t="s">
        <v>306</v>
      </c>
      <c r="B172" s="46" t="s">
        <v>307</v>
      </c>
      <c r="C172" s="113">
        <f t="shared" si="2"/>
        <v>0</v>
      </c>
      <c r="D172" s="114"/>
      <c r="E172" s="115"/>
      <c r="F172" s="116"/>
      <c r="G172" s="121"/>
      <c r="H172" s="116"/>
      <c r="I172" s="65"/>
      <c r="J172" s="12"/>
      <c r="K172" s="12"/>
      <c r="N172" s="10"/>
      <c r="O172" s="13"/>
      <c r="Q172" s="12"/>
    </row>
    <row r="173" spans="1:17" x14ac:dyDescent="0.2">
      <c r="A173" s="32" t="s">
        <v>308</v>
      </c>
      <c r="B173" s="46" t="s">
        <v>309</v>
      </c>
      <c r="C173" s="113">
        <f t="shared" si="2"/>
        <v>0</v>
      </c>
      <c r="D173" s="114"/>
      <c r="E173" s="115"/>
      <c r="F173" s="116"/>
      <c r="G173" s="121"/>
      <c r="H173" s="116"/>
      <c r="I173" s="65"/>
      <c r="J173" s="12"/>
      <c r="K173" s="12"/>
      <c r="N173" s="10"/>
      <c r="O173" s="13"/>
      <c r="Q173" s="12"/>
    </row>
    <row r="174" spans="1:17" x14ac:dyDescent="0.2">
      <c r="A174" s="32" t="s">
        <v>310</v>
      </c>
      <c r="B174" s="46" t="s">
        <v>311</v>
      </c>
      <c r="C174" s="113">
        <f t="shared" si="2"/>
        <v>0</v>
      </c>
      <c r="D174" s="114"/>
      <c r="E174" s="115"/>
      <c r="F174" s="116"/>
      <c r="G174" s="121"/>
      <c r="H174" s="116"/>
      <c r="I174" s="65"/>
      <c r="J174" s="12"/>
      <c r="K174" s="12"/>
      <c r="N174" s="10"/>
      <c r="O174" s="13"/>
      <c r="Q174" s="12"/>
    </row>
    <row r="175" spans="1:17" x14ac:dyDescent="0.2">
      <c r="A175" s="32" t="s">
        <v>312</v>
      </c>
      <c r="B175" s="46" t="s">
        <v>313</v>
      </c>
      <c r="C175" s="113">
        <f t="shared" si="2"/>
        <v>0</v>
      </c>
      <c r="D175" s="114"/>
      <c r="E175" s="115"/>
      <c r="F175" s="116"/>
      <c r="G175" s="121"/>
      <c r="H175" s="116"/>
      <c r="I175" s="65"/>
      <c r="J175" s="12"/>
      <c r="K175" s="12"/>
      <c r="N175" s="10"/>
      <c r="O175" s="13"/>
      <c r="Q175" s="12"/>
    </row>
    <row r="176" spans="1:17" x14ac:dyDescent="0.2">
      <c r="A176" s="32" t="s">
        <v>314</v>
      </c>
      <c r="B176" s="46" t="s">
        <v>315</v>
      </c>
      <c r="C176" s="113">
        <f t="shared" si="2"/>
        <v>0</v>
      </c>
      <c r="D176" s="114"/>
      <c r="E176" s="115"/>
      <c r="F176" s="116"/>
      <c r="G176" s="121"/>
      <c r="H176" s="116"/>
      <c r="I176" s="65"/>
      <c r="J176" s="12"/>
      <c r="K176" s="12"/>
      <c r="N176" s="10"/>
      <c r="O176" s="13"/>
      <c r="Q176" s="12"/>
    </row>
    <row r="177" spans="1:17" x14ac:dyDescent="0.2">
      <c r="A177" s="32" t="s">
        <v>316</v>
      </c>
      <c r="B177" s="46" t="s">
        <v>317</v>
      </c>
      <c r="C177" s="113">
        <f t="shared" si="2"/>
        <v>0</v>
      </c>
      <c r="D177" s="114"/>
      <c r="E177" s="115"/>
      <c r="F177" s="116"/>
      <c r="G177" s="121"/>
      <c r="H177" s="116"/>
      <c r="I177" s="65"/>
      <c r="J177" s="12"/>
      <c r="K177" s="12"/>
      <c r="N177" s="10"/>
      <c r="O177" s="13"/>
      <c r="Q177" s="12"/>
    </row>
    <row r="178" spans="1:17" x14ac:dyDescent="0.2">
      <c r="A178" s="32" t="s">
        <v>318</v>
      </c>
      <c r="B178" s="46" t="s">
        <v>319</v>
      </c>
      <c r="C178" s="113">
        <f t="shared" si="2"/>
        <v>0</v>
      </c>
      <c r="D178" s="114"/>
      <c r="E178" s="115"/>
      <c r="F178" s="116"/>
      <c r="G178" s="121"/>
      <c r="H178" s="116"/>
      <c r="I178" s="65"/>
      <c r="J178" s="12"/>
      <c r="K178" s="12"/>
      <c r="N178" s="10"/>
      <c r="O178" s="13"/>
      <c r="Q178" s="12"/>
    </row>
    <row r="179" spans="1:17" x14ac:dyDescent="0.2">
      <c r="A179" s="33" t="s">
        <v>320</v>
      </c>
      <c r="B179" s="51" t="s">
        <v>321</v>
      </c>
      <c r="C179" s="128">
        <f t="shared" si="2"/>
        <v>0</v>
      </c>
      <c r="D179" s="137"/>
      <c r="E179" s="130"/>
      <c r="F179" s="131"/>
      <c r="G179" s="129"/>
      <c r="H179" s="131"/>
      <c r="I179" s="65"/>
      <c r="J179" s="12"/>
      <c r="K179" s="12"/>
      <c r="N179" s="10"/>
      <c r="O179" s="13"/>
      <c r="Q179" s="12"/>
    </row>
    <row r="180" spans="1:17" x14ac:dyDescent="0.2">
      <c r="A180" s="99"/>
      <c r="B180" s="19"/>
      <c r="C180" s="132"/>
      <c r="D180" s="133"/>
      <c r="E180" s="133"/>
      <c r="F180" s="133"/>
      <c r="G180" s="133"/>
      <c r="H180" s="133"/>
      <c r="I180" s="65"/>
      <c r="J180" s="12"/>
      <c r="K180" s="12"/>
      <c r="N180" s="10"/>
      <c r="O180" s="13"/>
      <c r="Q180" s="12"/>
    </row>
    <row r="181" spans="1:17" x14ac:dyDescent="0.2">
      <c r="A181" s="194" t="s">
        <v>322</v>
      </c>
      <c r="B181" s="196"/>
      <c r="C181" s="108">
        <f t="shared" si="2"/>
        <v>10843</v>
      </c>
      <c r="D181" s="141">
        <f>+SUM(D182:D250)</f>
        <v>9983</v>
      </c>
      <c r="E181" s="110">
        <f>+SUM(E182:E250)</f>
        <v>28</v>
      </c>
      <c r="F181" s="142">
        <f>+SUM(F182:F250)</f>
        <v>832</v>
      </c>
      <c r="G181" s="108">
        <f>+SUM(G182:G250)</f>
        <v>0</v>
      </c>
      <c r="H181" s="108">
        <f>+SUM(H182:H250)</f>
        <v>0</v>
      </c>
      <c r="I181" s="65"/>
      <c r="J181" s="12"/>
      <c r="K181" s="12"/>
      <c r="N181" s="10"/>
      <c r="O181" s="13"/>
      <c r="Q181" s="12"/>
    </row>
    <row r="182" spans="1:17" x14ac:dyDescent="0.2">
      <c r="A182" s="32" t="s">
        <v>323</v>
      </c>
      <c r="B182" s="75" t="s">
        <v>324</v>
      </c>
      <c r="C182" s="113">
        <f t="shared" si="2"/>
        <v>0</v>
      </c>
      <c r="D182" s="114"/>
      <c r="E182" s="115"/>
      <c r="F182" s="116"/>
      <c r="G182" s="140"/>
      <c r="H182" s="116"/>
      <c r="I182" s="65"/>
      <c r="J182" s="12"/>
      <c r="K182" s="12"/>
      <c r="N182" s="10"/>
      <c r="O182" s="13"/>
      <c r="Q182" s="12"/>
    </row>
    <row r="183" spans="1:17" x14ac:dyDescent="0.2">
      <c r="A183" s="32" t="s">
        <v>325</v>
      </c>
      <c r="B183" s="76" t="s">
        <v>326</v>
      </c>
      <c r="C183" s="113">
        <f t="shared" si="2"/>
        <v>0</v>
      </c>
      <c r="D183" s="114"/>
      <c r="E183" s="115"/>
      <c r="F183" s="116"/>
      <c r="G183" s="121"/>
      <c r="H183" s="116"/>
      <c r="I183" s="65"/>
      <c r="J183" s="12"/>
      <c r="K183" s="12"/>
      <c r="N183" s="10"/>
      <c r="O183" s="13"/>
      <c r="Q183" s="12"/>
    </row>
    <row r="184" spans="1:17" x14ac:dyDescent="0.2">
      <c r="A184" s="32" t="s">
        <v>327</v>
      </c>
      <c r="B184" s="76" t="s">
        <v>328</v>
      </c>
      <c r="C184" s="113">
        <f t="shared" si="2"/>
        <v>0</v>
      </c>
      <c r="D184" s="114"/>
      <c r="E184" s="115"/>
      <c r="F184" s="116"/>
      <c r="G184" s="121"/>
      <c r="H184" s="116"/>
      <c r="I184" s="65"/>
      <c r="J184" s="12"/>
      <c r="K184" s="12"/>
      <c r="N184" s="10"/>
      <c r="O184" s="13"/>
      <c r="Q184" s="12"/>
    </row>
    <row r="185" spans="1:17" ht="13.5" customHeight="1" x14ac:dyDescent="0.2">
      <c r="A185" s="32" t="s">
        <v>329</v>
      </c>
      <c r="B185" s="76" t="s">
        <v>330</v>
      </c>
      <c r="C185" s="113">
        <f t="shared" si="2"/>
        <v>0</v>
      </c>
      <c r="D185" s="114"/>
      <c r="E185" s="115"/>
      <c r="F185" s="116"/>
      <c r="G185" s="121"/>
      <c r="H185" s="116"/>
      <c r="I185" s="65"/>
      <c r="J185" s="12"/>
      <c r="K185" s="12"/>
      <c r="N185" s="10"/>
      <c r="O185" s="13"/>
      <c r="Q185" s="12"/>
    </row>
    <row r="186" spans="1:17" x14ac:dyDescent="0.2">
      <c r="A186" s="32" t="s">
        <v>331</v>
      </c>
      <c r="B186" s="46" t="s">
        <v>332</v>
      </c>
      <c r="C186" s="113">
        <f t="shared" si="2"/>
        <v>202</v>
      </c>
      <c r="D186" s="114">
        <v>202</v>
      </c>
      <c r="E186" s="115"/>
      <c r="F186" s="116"/>
      <c r="G186" s="121"/>
      <c r="H186" s="116"/>
      <c r="I186" s="65"/>
      <c r="J186" s="12"/>
      <c r="K186" s="12"/>
      <c r="N186" s="10"/>
      <c r="O186" s="13"/>
      <c r="Q186" s="12"/>
    </row>
    <row r="187" spans="1:17" x14ac:dyDescent="0.2">
      <c r="A187" s="32" t="s">
        <v>333</v>
      </c>
      <c r="B187" s="46" t="s">
        <v>334</v>
      </c>
      <c r="C187" s="113">
        <f t="shared" si="2"/>
        <v>3</v>
      </c>
      <c r="D187" s="114">
        <v>3</v>
      </c>
      <c r="E187" s="115"/>
      <c r="F187" s="116"/>
      <c r="G187" s="121"/>
      <c r="H187" s="116"/>
      <c r="I187" s="65"/>
      <c r="J187" s="12"/>
      <c r="K187" s="12"/>
      <c r="N187" s="10"/>
      <c r="O187" s="13"/>
      <c r="Q187" s="12"/>
    </row>
    <row r="188" spans="1:17" x14ac:dyDescent="0.2">
      <c r="A188" s="32" t="s">
        <v>335</v>
      </c>
      <c r="B188" s="46" t="s">
        <v>336</v>
      </c>
      <c r="C188" s="113">
        <f t="shared" si="2"/>
        <v>3</v>
      </c>
      <c r="D188" s="114">
        <v>3</v>
      </c>
      <c r="E188" s="115"/>
      <c r="F188" s="116"/>
      <c r="G188" s="121"/>
      <c r="H188" s="116"/>
      <c r="I188" s="65"/>
      <c r="J188" s="12"/>
      <c r="K188" s="12"/>
      <c r="N188" s="10"/>
      <c r="O188" s="13"/>
      <c r="Q188" s="12"/>
    </row>
    <row r="189" spans="1:17" x14ac:dyDescent="0.2">
      <c r="A189" s="32" t="s">
        <v>337</v>
      </c>
      <c r="B189" s="46" t="s">
        <v>338</v>
      </c>
      <c r="C189" s="113">
        <f t="shared" si="2"/>
        <v>0</v>
      </c>
      <c r="D189" s="114"/>
      <c r="E189" s="115"/>
      <c r="F189" s="116"/>
      <c r="G189" s="121"/>
      <c r="H189" s="116"/>
      <c r="I189" s="65"/>
      <c r="J189" s="12"/>
      <c r="K189" s="12"/>
      <c r="N189" s="10"/>
      <c r="O189" s="13"/>
      <c r="Q189" s="12"/>
    </row>
    <row r="190" spans="1:17" x14ac:dyDescent="0.2">
      <c r="A190" s="32" t="s">
        <v>339</v>
      </c>
      <c r="B190" s="46" t="s">
        <v>340</v>
      </c>
      <c r="C190" s="113">
        <f t="shared" si="2"/>
        <v>1</v>
      </c>
      <c r="D190" s="114">
        <v>1</v>
      </c>
      <c r="E190" s="115"/>
      <c r="F190" s="116"/>
      <c r="G190" s="121"/>
      <c r="H190" s="116"/>
      <c r="I190" s="65"/>
      <c r="J190" s="12"/>
      <c r="K190" s="12"/>
      <c r="N190" s="10"/>
      <c r="O190" s="13"/>
      <c r="Q190" s="12"/>
    </row>
    <row r="191" spans="1:17" x14ac:dyDescent="0.2">
      <c r="A191" s="32" t="s">
        <v>341</v>
      </c>
      <c r="B191" s="46" t="s">
        <v>342</v>
      </c>
      <c r="C191" s="113">
        <f t="shared" si="2"/>
        <v>0</v>
      </c>
      <c r="D191" s="114"/>
      <c r="E191" s="115"/>
      <c r="F191" s="116"/>
      <c r="G191" s="121"/>
      <c r="H191" s="116"/>
      <c r="I191" s="65"/>
      <c r="J191" s="12"/>
      <c r="K191" s="12"/>
      <c r="N191" s="10"/>
      <c r="O191" s="13"/>
      <c r="Q191" s="12"/>
    </row>
    <row r="192" spans="1:17" x14ac:dyDescent="0.2">
      <c r="A192" s="32" t="s">
        <v>343</v>
      </c>
      <c r="B192" s="46" t="s">
        <v>344</v>
      </c>
      <c r="C192" s="113">
        <f t="shared" si="2"/>
        <v>0</v>
      </c>
      <c r="D192" s="114"/>
      <c r="E192" s="115"/>
      <c r="F192" s="116"/>
      <c r="G192" s="121"/>
      <c r="H192" s="116"/>
      <c r="I192" s="65"/>
      <c r="J192" s="12"/>
      <c r="K192" s="12"/>
      <c r="N192" s="10"/>
      <c r="O192" s="13"/>
      <c r="Q192" s="12"/>
    </row>
    <row r="193" spans="1:17" x14ac:dyDescent="0.2">
      <c r="A193" s="32" t="s">
        <v>345</v>
      </c>
      <c r="B193" s="46" t="s">
        <v>346</v>
      </c>
      <c r="C193" s="113">
        <f t="shared" si="2"/>
        <v>0</v>
      </c>
      <c r="D193" s="114"/>
      <c r="E193" s="115"/>
      <c r="F193" s="116"/>
      <c r="G193" s="121"/>
      <c r="H193" s="116"/>
      <c r="I193" s="65"/>
      <c r="J193" s="12"/>
      <c r="K193" s="12"/>
      <c r="N193" s="10"/>
      <c r="O193" s="13"/>
      <c r="Q193" s="12"/>
    </row>
    <row r="194" spans="1:17" x14ac:dyDescent="0.2">
      <c r="A194" s="32" t="s">
        <v>347</v>
      </c>
      <c r="B194" s="46" t="s">
        <v>348</v>
      </c>
      <c r="C194" s="113">
        <f t="shared" si="2"/>
        <v>0</v>
      </c>
      <c r="D194" s="114"/>
      <c r="E194" s="115"/>
      <c r="F194" s="116"/>
      <c r="G194" s="121"/>
      <c r="H194" s="116"/>
      <c r="I194" s="65"/>
      <c r="J194" s="12"/>
      <c r="K194" s="12"/>
      <c r="N194" s="10"/>
      <c r="O194" s="13"/>
      <c r="Q194" s="12"/>
    </row>
    <row r="195" spans="1:17" ht="23.25" x14ac:dyDescent="0.2">
      <c r="A195" s="32" t="s">
        <v>349</v>
      </c>
      <c r="B195" s="38" t="s">
        <v>350</v>
      </c>
      <c r="C195" s="113">
        <f t="shared" si="2"/>
        <v>0</v>
      </c>
      <c r="D195" s="114"/>
      <c r="E195" s="115"/>
      <c r="F195" s="116"/>
      <c r="G195" s="121"/>
      <c r="H195" s="116"/>
      <c r="I195" s="65"/>
      <c r="J195" s="12"/>
      <c r="K195" s="12"/>
      <c r="N195" s="10"/>
      <c r="O195" s="13"/>
      <c r="Q195" s="12"/>
    </row>
    <row r="196" spans="1:17" x14ac:dyDescent="0.2">
      <c r="A196" s="32" t="s">
        <v>351</v>
      </c>
      <c r="B196" s="38" t="s">
        <v>352</v>
      </c>
      <c r="C196" s="113">
        <f t="shared" si="2"/>
        <v>0</v>
      </c>
      <c r="D196" s="114"/>
      <c r="E196" s="115"/>
      <c r="F196" s="116"/>
      <c r="G196" s="121"/>
      <c r="H196" s="116"/>
      <c r="I196" s="65"/>
      <c r="J196" s="12"/>
      <c r="K196" s="12"/>
      <c r="N196" s="10"/>
      <c r="O196" s="13"/>
      <c r="Q196" s="12"/>
    </row>
    <row r="197" spans="1:17" x14ac:dyDescent="0.2">
      <c r="A197" s="32" t="s">
        <v>353</v>
      </c>
      <c r="B197" s="46" t="s">
        <v>354</v>
      </c>
      <c r="C197" s="113">
        <f t="shared" si="2"/>
        <v>0</v>
      </c>
      <c r="D197" s="114"/>
      <c r="E197" s="115"/>
      <c r="F197" s="116"/>
      <c r="G197" s="121"/>
      <c r="H197" s="116"/>
      <c r="I197" s="65"/>
      <c r="J197" s="12"/>
      <c r="K197" s="12"/>
      <c r="N197" s="10"/>
      <c r="O197" s="13"/>
      <c r="Q197" s="12"/>
    </row>
    <row r="198" spans="1:17" x14ac:dyDescent="0.2">
      <c r="A198" s="32" t="s">
        <v>355</v>
      </c>
      <c r="B198" s="46" t="s">
        <v>356</v>
      </c>
      <c r="C198" s="113">
        <f t="shared" si="2"/>
        <v>0</v>
      </c>
      <c r="D198" s="114"/>
      <c r="E198" s="115"/>
      <c r="F198" s="116"/>
      <c r="G198" s="121"/>
      <c r="H198" s="116"/>
      <c r="I198" s="65"/>
      <c r="J198" s="12"/>
      <c r="K198" s="12"/>
      <c r="N198" s="10"/>
      <c r="O198" s="13"/>
      <c r="Q198" s="12"/>
    </row>
    <row r="199" spans="1:17" x14ac:dyDescent="0.2">
      <c r="A199" s="32" t="s">
        <v>357</v>
      </c>
      <c r="B199" s="46" t="s">
        <v>358</v>
      </c>
      <c r="C199" s="113">
        <f t="shared" si="2"/>
        <v>3</v>
      </c>
      <c r="D199" s="114">
        <v>2</v>
      </c>
      <c r="E199" s="115"/>
      <c r="F199" s="116">
        <v>1</v>
      </c>
      <c r="G199" s="121"/>
      <c r="H199" s="116"/>
      <c r="I199" s="65"/>
      <c r="J199" s="12"/>
      <c r="K199" s="12"/>
      <c r="N199" s="10"/>
      <c r="O199" s="13"/>
      <c r="Q199" s="12"/>
    </row>
    <row r="200" spans="1:17" x14ac:dyDescent="0.2">
      <c r="A200" s="32" t="s">
        <v>359</v>
      </c>
      <c r="B200" s="46" t="s">
        <v>360</v>
      </c>
      <c r="C200" s="113">
        <f t="shared" si="2"/>
        <v>3</v>
      </c>
      <c r="D200" s="114">
        <v>3</v>
      </c>
      <c r="E200" s="115"/>
      <c r="F200" s="116"/>
      <c r="G200" s="121"/>
      <c r="H200" s="116"/>
      <c r="I200" s="65"/>
      <c r="J200" s="12"/>
      <c r="K200" s="12"/>
      <c r="N200" s="10"/>
      <c r="O200" s="13"/>
      <c r="Q200" s="12"/>
    </row>
    <row r="201" spans="1:17" x14ac:dyDescent="0.2">
      <c r="A201" s="32" t="s">
        <v>361</v>
      </c>
      <c r="B201" s="46" t="s">
        <v>362</v>
      </c>
      <c r="C201" s="113">
        <f t="shared" si="2"/>
        <v>32</v>
      </c>
      <c r="D201" s="114">
        <v>32</v>
      </c>
      <c r="E201" s="115"/>
      <c r="F201" s="116"/>
      <c r="G201" s="121"/>
      <c r="H201" s="116"/>
      <c r="I201" s="65"/>
      <c r="J201" s="12"/>
      <c r="K201" s="12"/>
      <c r="N201" s="10"/>
      <c r="O201" s="13"/>
      <c r="Q201" s="12"/>
    </row>
    <row r="202" spans="1:17" x14ac:dyDescent="0.2">
      <c r="A202" s="32" t="s">
        <v>363</v>
      </c>
      <c r="B202" s="46" t="s">
        <v>364</v>
      </c>
      <c r="C202" s="113">
        <f t="shared" si="2"/>
        <v>0</v>
      </c>
      <c r="D202" s="114"/>
      <c r="E202" s="115"/>
      <c r="F202" s="116"/>
      <c r="G202" s="121"/>
      <c r="H202" s="116"/>
      <c r="I202" s="65"/>
      <c r="J202" s="12"/>
      <c r="K202" s="12"/>
      <c r="N202" s="10"/>
      <c r="O202" s="13"/>
      <c r="Q202" s="12"/>
    </row>
    <row r="203" spans="1:17" x14ac:dyDescent="0.2">
      <c r="A203" s="32" t="s">
        <v>365</v>
      </c>
      <c r="B203" s="46" t="s">
        <v>366</v>
      </c>
      <c r="C203" s="113">
        <f t="shared" si="2"/>
        <v>1</v>
      </c>
      <c r="D203" s="114"/>
      <c r="E203" s="115"/>
      <c r="F203" s="116">
        <v>1</v>
      </c>
      <c r="G203" s="121"/>
      <c r="H203" s="116"/>
      <c r="I203" s="65"/>
      <c r="J203" s="12"/>
      <c r="K203" s="12"/>
      <c r="N203" s="10"/>
      <c r="O203" s="13"/>
      <c r="Q203" s="12"/>
    </row>
    <row r="204" spans="1:17" x14ac:dyDescent="0.2">
      <c r="A204" s="32" t="s">
        <v>367</v>
      </c>
      <c r="B204" s="46" t="s">
        <v>368</v>
      </c>
      <c r="C204" s="113">
        <f t="shared" si="2"/>
        <v>0</v>
      </c>
      <c r="D204" s="114"/>
      <c r="E204" s="115"/>
      <c r="F204" s="116"/>
      <c r="G204" s="121"/>
      <c r="H204" s="116"/>
      <c r="I204" s="65"/>
      <c r="J204" s="12"/>
      <c r="K204" s="12"/>
      <c r="N204" s="10"/>
      <c r="O204" s="13"/>
      <c r="Q204" s="12"/>
    </row>
    <row r="205" spans="1:17" x14ac:dyDescent="0.2">
      <c r="A205" s="32" t="s">
        <v>369</v>
      </c>
      <c r="B205" s="46" t="s">
        <v>370</v>
      </c>
      <c r="C205" s="113">
        <f t="shared" si="2"/>
        <v>0</v>
      </c>
      <c r="D205" s="114"/>
      <c r="E205" s="115"/>
      <c r="F205" s="116"/>
      <c r="G205" s="121"/>
      <c r="H205" s="116"/>
      <c r="I205" s="65"/>
      <c r="J205" s="12"/>
      <c r="K205" s="12"/>
      <c r="N205" s="10"/>
      <c r="O205" s="13"/>
      <c r="Q205" s="12"/>
    </row>
    <row r="206" spans="1:17" x14ac:dyDescent="0.2">
      <c r="A206" s="32" t="s">
        <v>371</v>
      </c>
      <c r="B206" s="46" t="s">
        <v>372</v>
      </c>
      <c r="C206" s="113">
        <f t="shared" si="2"/>
        <v>0</v>
      </c>
      <c r="D206" s="114"/>
      <c r="E206" s="115"/>
      <c r="F206" s="116"/>
      <c r="G206" s="121"/>
      <c r="H206" s="116"/>
      <c r="I206" s="65"/>
      <c r="J206" s="12"/>
      <c r="K206" s="12"/>
      <c r="N206" s="10"/>
      <c r="O206" s="13"/>
      <c r="Q206" s="12"/>
    </row>
    <row r="207" spans="1:17" x14ac:dyDescent="0.2">
      <c r="A207" s="32" t="s">
        <v>373</v>
      </c>
      <c r="B207" s="46" t="s">
        <v>374</v>
      </c>
      <c r="C207" s="113">
        <f t="shared" si="2"/>
        <v>0</v>
      </c>
      <c r="D207" s="114"/>
      <c r="E207" s="115"/>
      <c r="F207" s="116"/>
      <c r="G207" s="121"/>
      <c r="H207" s="116"/>
      <c r="I207" s="65"/>
      <c r="J207" s="12"/>
      <c r="K207" s="12"/>
      <c r="N207" s="10"/>
      <c r="O207" s="13"/>
      <c r="Q207" s="12"/>
    </row>
    <row r="208" spans="1:17" x14ac:dyDescent="0.2">
      <c r="A208" s="32" t="s">
        <v>375</v>
      </c>
      <c r="B208" s="38" t="s">
        <v>376</v>
      </c>
      <c r="C208" s="113">
        <f t="shared" si="2"/>
        <v>0</v>
      </c>
      <c r="D208" s="114"/>
      <c r="E208" s="115"/>
      <c r="F208" s="116"/>
      <c r="G208" s="121"/>
      <c r="H208" s="116"/>
      <c r="I208" s="65"/>
      <c r="J208" s="12"/>
      <c r="K208" s="12"/>
      <c r="N208" s="10"/>
      <c r="O208" s="13"/>
      <c r="Q208" s="12"/>
    </row>
    <row r="209" spans="1:17" x14ac:dyDescent="0.2">
      <c r="A209" s="32" t="s">
        <v>377</v>
      </c>
      <c r="B209" s="46" t="s">
        <v>378</v>
      </c>
      <c r="C209" s="113">
        <f t="shared" si="2"/>
        <v>28</v>
      </c>
      <c r="D209" s="114"/>
      <c r="E209" s="115">
        <v>28</v>
      </c>
      <c r="F209" s="116"/>
      <c r="G209" s="121"/>
      <c r="H209" s="116"/>
      <c r="I209" s="65"/>
      <c r="J209" s="12"/>
      <c r="K209" s="12"/>
      <c r="N209" s="10"/>
      <c r="O209" s="13"/>
      <c r="Q209" s="12"/>
    </row>
    <row r="210" spans="1:17" x14ac:dyDescent="0.2">
      <c r="A210" s="32" t="s">
        <v>379</v>
      </c>
      <c r="B210" s="46" t="s">
        <v>380</v>
      </c>
      <c r="C210" s="113">
        <f t="shared" ref="C210:C273" si="3">+SUM(D210:F210)</f>
        <v>0</v>
      </c>
      <c r="D210" s="114"/>
      <c r="E210" s="115"/>
      <c r="F210" s="116"/>
      <c r="G210" s="121"/>
      <c r="H210" s="116"/>
      <c r="I210" s="65"/>
      <c r="J210" s="12"/>
      <c r="K210" s="12"/>
      <c r="N210" s="10"/>
      <c r="O210" s="13"/>
      <c r="Q210" s="12"/>
    </row>
    <row r="211" spans="1:17" x14ac:dyDescent="0.2">
      <c r="A211" s="32" t="s">
        <v>381</v>
      </c>
      <c r="B211" s="46" t="s">
        <v>382</v>
      </c>
      <c r="C211" s="113">
        <f t="shared" si="3"/>
        <v>0</v>
      </c>
      <c r="D211" s="114"/>
      <c r="E211" s="115"/>
      <c r="F211" s="116"/>
      <c r="G211" s="121"/>
      <c r="H211" s="116"/>
      <c r="I211" s="65"/>
      <c r="J211" s="12"/>
      <c r="K211" s="12"/>
      <c r="N211" s="10"/>
      <c r="O211" s="13"/>
      <c r="Q211" s="12"/>
    </row>
    <row r="212" spans="1:17" x14ac:dyDescent="0.2">
      <c r="A212" s="32" t="s">
        <v>383</v>
      </c>
      <c r="B212" s="46" t="s">
        <v>384</v>
      </c>
      <c r="C212" s="113">
        <f t="shared" si="3"/>
        <v>0</v>
      </c>
      <c r="D212" s="114"/>
      <c r="E212" s="115"/>
      <c r="F212" s="116"/>
      <c r="G212" s="121"/>
      <c r="H212" s="116"/>
      <c r="I212" s="65"/>
      <c r="J212" s="12"/>
      <c r="K212" s="12"/>
      <c r="N212" s="10"/>
      <c r="O212" s="13"/>
      <c r="Q212" s="12"/>
    </row>
    <row r="213" spans="1:17" ht="23.25" x14ac:dyDescent="0.2">
      <c r="A213" s="32" t="s">
        <v>385</v>
      </c>
      <c r="B213" s="38" t="s">
        <v>386</v>
      </c>
      <c r="C213" s="113">
        <f t="shared" si="3"/>
        <v>0</v>
      </c>
      <c r="D213" s="114"/>
      <c r="E213" s="115"/>
      <c r="F213" s="116"/>
      <c r="G213" s="121"/>
      <c r="H213" s="116"/>
      <c r="I213" s="65"/>
      <c r="J213" s="12"/>
      <c r="K213" s="12"/>
      <c r="N213" s="10"/>
      <c r="O213" s="13"/>
      <c r="Q213" s="12"/>
    </row>
    <row r="214" spans="1:17" x14ac:dyDescent="0.2">
      <c r="A214" s="32" t="s">
        <v>387</v>
      </c>
      <c r="B214" s="46" t="s">
        <v>388</v>
      </c>
      <c r="C214" s="113">
        <f t="shared" si="3"/>
        <v>0</v>
      </c>
      <c r="D214" s="114"/>
      <c r="E214" s="115"/>
      <c r="F214" s="116"/>
      <c r="G214" s="121"/>
      <c r="H214" s="116"/>
      <c r="I214" s="65"/>
      <c r="J214" s="12"/>
      <c r="K214" s="12"/>
      <c r="N214" s="10"/>
      <c r="O214" s="13"/>
      <c r="Q214" s="12"/>
    </row>
    <row r="215" spans="1:17" x14ac:dyDescent="0.2">
      <c r="A215" s="32" t="s">
        <v>389</v>
      </c>
      <c r="B215" s="46" t="s">
        <v>390</v>
      </c>
      <c r="C215" s="113">
        <f t="shared" si="3"/>
        <v>0</v>
      </c>
      <c r="D215" s="114"/>
      <c r="E215" s="115"/>
      <c r="F215" s="116"/>
      <c r="G215" s="121"/>
      <c r="H215" s="116"/>
      <c r="I215" s="65"/>
      <c r="J215" s="12"/>
      <c r="K215" s="12"/>
      <c r="N215" s="10"/>
      <c r="O215" s="13"/>
      <c r="Q215" s="12"/>
    </row>
    <row r="216" spans="1:17" x14ac:dyDescent="0.2">
      <c r="A216" s="32" t="s">
        <v>391</v>
      </c>
      <c r="B216" s="46" t="s">
        <v>392</v>
      </c>
      <c r="C216" s="113">
        <f t="shared" si="3"/>
        <v>0</v>
      </c>
      <c r="D216" s="114"/>
      <c r="E216" s="115"/>
      <c r="F216" s="116"/>
      <c r="G216" s="121"/>
      <c r="H216" s="116"/>
      <c r="I216" s="65"/>
      <c r="J216" s="12"/>
      <c r="K216" s="12"/>
      <c r="N216" s="10"/>
      <c r="O216" s="13"/>
      <c r="Q216" s="12"/>
    </row>
    <row r="217" spans="1:17" x14ac:dyDescent="0.2">
      <c r="A217" s="32" t="s">
        <v>393</v>
      </c>
      <c r="B217" s="46" t="s">
        <v>394</v>
      </c>
      <c r="C217" s="113">
        <f t="shared" si="3"/>
        <v>0</v>
      </c>
      <c r="D217" s="114"/>
      <c r="E217" s="115"/>
      <c r="F217" s="116"/>
      <c r="G217" s="121"/>
      <c r="H217" s="116"/>
      <c r="I217" s="65"/>
      <c r="J217" s="12"/>
      <c r="K217" s="12"/>
      <c r="N217" s="10"/>
      <c r="O217" s="13"/>
      <c r="Q217" s="12"/>
    </row>
    <row r="218" spans="1:17" x14ac:dyDescent="0.2">
      <c r="A218" s="32" t="s">
        <v>395</v>
      </c>
      <c r="B218" s="46" t="s">
        <v>396</v>
      </c>
      <c r="C218" s="113">
        <f t="shared" si="3"/>
        <v>0</v>
      </c>
      <c r="D218" s="114"/>
      <c r="E218" s="115"/>
      <c r="F218" s="116"/>
      <c r="G218" s="121"/>
      <c r="H218" s="116"/>
      <c r="I218" s="65"/>
      <c r="J218" s="12"/>
      <c r="K218" s="12"/>
      <c r="N218" s="10"/>
      <c r="O218" s="13"/>
      <c r="Q218" s="12"/>
    </row>
    <row r="219" spans="1:17" x14ac:dyDescent="0.2">
      <c r="A219" s="32" t="s">
        <v>397</v>
      </c>
      <c r="B219" s="46" t="s">
        <v>398</v>
      </c>
      <c r="C219" s="113">
        <f t="shared" si="3"/>
        <v>0</v>
      </c>
      <c r="D219" s="114"/>
      <c r="E219" s="115"/>
      <c r="F219" s="116"/>
      <c r="G219" s="121"/>
      <c r="H219" s="116"/>
      <c r="I219" s="65"/>
      <c r="J219" s="12"/>
      <c r="K219" s="12"/>
      <c r="N219" s="10"/>
      <c r="O219" s="13"/>
      <c r="Q219" s="12"/>
    </row>
    <row r="220" spans="1:17" x14ac:dyDescent="0.2">
      <c r="A220" s="32" t="s">
        <v>399</v>
      </c>
      <c r="B220" s="46" t="s">
        <v>400</v>
      </c>
      <c r="C220" s="113">
        <f t="shared" si="3"/>
        <v>0</v>
      </c>
      <c r="D220" s="114"/>
      <c r="E220" s="115"/>
      <c r="F220" s="116"/>
      <c r="G220" s="121"/>
      <c r="H220" s="116"/>
      <c r="I220" s="65"/>
      <c r="J220" s="12"/>
      <c r="K220" s="12"/>
      <c r="N220" s="10"/>
      <c r="O220" s="13"/>
      <c r="Q220" s="12"/>
    </row>
    <row r="221" spans="1:17" x14ac:dyDescent="0.2">
      <c r="A221" s="32" t="s">
        <v>401</v>
      </c>
      <c r="B221" s="46" t="s">
        <v>402</v>
      </c>
      <c r="C221" s="113">
        <f t="shared" si="3"/>
        <v>0</v>
      </c>
      <c r="D221" s="114"/>
      <c r="E221" s="115"/>
      <c r="F221" s="116"/>
      <c r="G221" s="121"/>
      <c r="H221" s="116"/>
      <c r="I221" s="65"/>
      <c r="J221" s="12"/>
      <c r="K221" s="12"/>
      <c r="N221" s="10"/>
      <c r="O221" s="13"/>
      <c r="Q221" s="12"/>
    </row>
    <row r="222" spans="1:17" x14ac:dyDescent="0.2">
      <c r="A222" s="32" t="s">
        <v>403</v>
      </c>
      <c r="B222" s="46" t="s">
        <v>404</v>
      </c>
      <c r="C222" s="113">
        <f t="shared" si="3"/>
        <v>0</v>
      </c>
      <c r="D222" s="114"/>
      <c r="E222" s="115"/>
      <c r="F222" s="116"/>
      <c r="G222" s="121"/>
      <c r="H222" s="116"/>
      <c r="I222" s="65"/>
      <c r="J222" s="12"/>
      <c r="K222" s="12"/>
      <c r="N222" s="10"/>
      <c r="O222" s="13"/>
      <c r="Q222" s="12"/>
    </row>
    <row r="223" spans="1:17" x14ac:dyDescent="0.2">
      <c r="A223" s="32" t="s">
        <v>405</v>
      </c>
      <c r="B223" s="46" t="s">
        <v>406</v>
      </c>
      <c r="C223" s="113">
        <f t="shared" si="3"/>
        <v>0</v>
      </c>
      <c r="D223" s="114"/>
      <c r="E223" s="115"/>
      <c r="F223" s="116"/>
      <c r="G223" s="121"/>
      <c r="H223" s="116"/>
      <c r="I223" s="65"/>
      <c r="J223" s="12"/>
      <c r="K223" s="12"/>
      <c r="N223" s="10"/>
      <c r="O223" s="13"/>
      <c r="Q223" s="12"/>
    </row>
    <row r="224" spans="1:17" x14ac:dyDescent="0.2">
      <c r="A224" s="32" t="s">
        <v>407</v>
      </c>
      <c r="B224" s="46" t="s">
        <v>408</v>
      </c>
      <c r="C224" s="113">
        <f t="shared" si="3"/>
        <v>0</v>
      </c>
      <c r="D224" s="114"/>
      <c r="E224" s="115"/>
      <c r="F224" s="116"/>
      <c r="G224" s="121"/>
      <c r="H224" s="116"/>
      <c r="I224" s="65"/>
      <c r="J224" s="12"/>
      <c r="K224" s="12"/>
      <c r="N224" s="10"/>
      <c r="O224" s="13"/>
      <c r="Q224" s="12"/>
    </row>
    <row r="225" spans="1:17" x14ac:dyDescent="0.2">
      <c r="A225" s="32" t="s">
        <v>409</v>
      </c>
      <c r="B225" s="46" t="s">
        <v>410</v>
      </c>
      <c r="C225" s="113">
        <f t="shared" si="3"/>
        <v>0</v>
      </c>
      <c r="D225" s="114"/>
      <c r="E225" s="115"/>
      <c r="F225" s="116"/>
      <c r="G225" s="121"/>
      <c r="H225" s="116"/>
      <c r="I225" s="65"/>
      <c r="J225" s="12"/>
      <c r="K225" s="12"/>
      <c r="N225" s="10"/>
      <c r="O225" s="13"/>
      <c r="Q225" s="12"/>
    </row>
    <row r="226" spans="1:17" x14ac:dyDescent="0.2">
      <c r="A226" s="32" t="s">
        <v>411</v>
      </c>
      <c r="B226" s="46" t="s">
        <v>412</v>
      </c>
      <c r="C226" s="113">
        <f t="shared" si="3"/>
        <v>0</v>
      </c>
      <c r="D226" s="114"/>
      <c r="E226" s="115"/>
      <c r="F226" s="116"/>
      <c r="G226" s="121"/>
      <c r="H226" s="116"/>
      <c r="I226" s="65"/>
      <c r="J226" s="12"/>
      <c r="K226" s="12"/>
      <c r="N226" s="10"/>
      <c r="O226" s="13"/>
      <c r="Q226" s="12"/>
    </row>
    <row r="227" spans="1:17" x14ac:dyDescent="0.2">
      <c r="A227" s="32" t="s">
        <v>413</v>
      </c>
      <c r="B227" s="46" t="s">
        <v>414</v>
      </c>
      <c r="C227" s="113">
        <f t="shared" si="3"/>
        <v>0</v>
      </c>
      <c r="D227" s="114"/>
      <c r="E227" s="115"/>
      <c r="F227" s="116"/>
      <c r="G227" s="121"/>
      <c r="H227" s="116"/>
      <c r="I227" s="65"/>
      <c r="J227" s="12"/>
      <c r="K227" s="12"/>
      <c r="N227" s="10"/>
      <c r="O227" s="13"/>
      <c r="Q227" s="12"/>
    </row>
    <row r="228" spans="1:17" x14ac:dyDescent="0.2">
      <c r="A228" s="32" t="s">
        <v>415</v>
      </c>
      <c r="B228" s="46" t="s">
        <v>416</v>
      </c>
      <c r="C228" s="113">
        <f t="shared" si="3"/>
        <v>0</v>
      </c>
      <c r="D228" s="114"/>
      <c r="E228" s="115"/>
      <c r="F228" s="116"/>
      <c r="G228" s="121"/>
      <c r="H228" s="116"/>
      <c r="I228" s="65"/>
      <c r="J228" s="12"/>
      <c r="K228" s="12"/>
      <c r="N228" s="10"/>
      <c r="O228" s="13"/>
      <c r="Q228" s="12"/>
    </row>
    <row r="229" spans="1:17" x14ac:dyDescent="0.2">
      <c r="A229" s="32" t="s">
        <v>417</v>
      </c>
      <c r="B229" s="46" t="s">
        <v>418</v>
      </c>
      <c r="C229" s="113">
        <f t="shared" si="3"/>
        <v>0</v>
      </c>
      <c r="D229" s="114"/>
      <c r="E229" s="115"/>
      <c r="F229" s="116"/>
      <c r="G229" s="121"/>
      <c r="H229" s="116"/>
      <c r="I229" s="65"/>
      <c r="J229" s="12"/>
      <c r="K229" s="12"/>
      <c r="N229" s="10"/>
      <c r="O229" s="13"/>
      <c r="Q229" s="12"/>
    </row>
    <row r="230" spans="1:17" ht="23.25" x14ac:dyDescent="0.2">
      <c r="A230" s="32" t="s">
        <v>419</v>
      </c>
      <c r="B230" s="38" t="s">
        <v>420</v>
      </c>
      <c r="C230" s="113">
        <f t="shared" si="3"/>
        <v>0</v>
      </c>
      <c r="D230" s="114"/>
      <c r="E230" s="115"/>
      <c r="F230" s="116"/>
      <c r="G230" s="121"/>
      <c r="H230" s="116"/>
      <c r="I230" s="65"/>
      <c r="J230" s="12"/>
      <c r="K230" s="12"/>
      <c r="N230" s="10"/>
      <c r="O230" s="13"/>
      <c r="Q230" s="12"/>
    </row>
    <row r="231" spans="1:17" x14ac:dyDescent="0.2">
      <c r="A231" s="32" t="s">
        <v>421</v>
      </c>
      <c r="B231" s="46" t="s">
        <v>422</v>
      </c>
      <c r="C231" s="113">
        <f t="shared" si="3"/>
        <v>0</v>
      </c>
      <c r="D231" s="114"/>
      <c r="E231" s="115"/>
      <c r="F231" s="116"/>
      <c r="G231" s="121"/>
      <c r="H231" s="116"/>
      <c r="I231" s="65"/>
      <c r="J231" s="12"/>
      <c r="K231" s="12"/>
      <c r="N231" s="10"/>
      <c r="O231" s="13"/>
      <c r="Q231" s="12"/>
    </row>
    <row r="232" spans="1:17" x14ac:dyDescent="0.2">
      <c r="A232" s="32" t="s">
        <v>423</v>
      </c>
      <c r="B232" s="46" t="s">
        <v>424</v>
      </c>
      <c r="C232" s="113">
        <f t="shared" si="3"/>
        <v>0</v>
      </c>
      <c r="D232" s="114"/>
      <c r="E232" s="115"/>
      <c r="F232" s="116"/>
      <c r="G232" s="121"/>
      <c r="H232" s="116"/>
      <c r="I232" s="65"/>
      <c r="J232" s="12"/>
      <c r="K232" s="12"/>
      <c r="N232" s="10"/>
      <c r="O232" s="13"/>
      <c r="Q232" s="12"/>
    </row>
    <row r="233" spans="1:17" x14ac:dyDescent="0.2">
      <c r="A233" s="32" t="s">
        <v>425</v>
      </c>
      <c r="B233" s="46" t="s">
        <v>426</v>
      </c>
      <c r="C233" s="113">
        <f t="shared" si="3"/>
        <v>0</v>
      </c>
      <c r="D233" s="114"/>
      <c r="E233" s="115"/>
      <c r="F233" s="116"/>
      <c r="G233" s="121"/>
      <c r="H233" s="116"/>
      <c r="I233" s="65"/>
      <c r="J233" s="12"/>
      <c r="K233" s="12"/>
      <c r="N233" s="10"/>
      <c r="O233" s="13"/>
      <c r="Q233" s="12"/>
    </row>
    <row r="234" spans="1:17" x14ac:dyDescent="0.2">
      <c r="A234" s="32" t="s">
        <v>427</v>
      </c>
      <c r="B234" s="46" t="s">
        <v>428</v>
      </c>
      <c r="C234" s="113">
        <f t="shared" si="3"/>
        <v>0</v>
      </c>
      <c r="D234" s="114"/>
      <c r="E234" s="115"/>
      <c r="F234" s="116"/>
      <c r="G234" s="121"/>
      <c r="H234" s="116"/>
      <c r="I234" s="65"/>
      <c r="J234" s="12"/>
      <c r="K234" s="12"/>
      <c r="N234" s="10"/>
      <c r="O234" s="13"/>
      <c r="Q234" s="12"/>
    </row>
    <row r="235" spans="1:17" x14ac:dyDescent="0.2">
      <c r="A235" s="32" t="s">
        <v>429</v>
      </c>
      <c r="B235" s="46" t="s">
        <v>430</v>
      </c>
      <c r="C235" s="113">
        <f t="shared" si="3"/>
        <v>287</v>
      </c>
      <c r="D235" s="114">
        <v>287</v>
      </c>
      <c r="E235" s="115"/>
      <c r="F235" s="116"/>
      <c r="G235" s="121"/>
      <c r="H235" s="116"/>
      <c r="I235" s="65"/>
      <c r="J235" s="12"/>
      <c r="K235" s="12"/>
      <c r="N235" s="10"/>
      <c r="O235" s="13"/>
      <c r="Q235" s="12"/>
    </row>
    <row r="236" spans="1:17" x14ac:dyDescent="0.2">
      <c r="A236" s="32" t="s">
        <v>431</v>
      </c>
      <c r="B236" s="46" t="s">
        <v>432</v>
      </c>
      <c r="C236" s="113">
        <f t="shared" si="3"/>
        <v>0</v>
      </c>
      <c r="D236" s="114"/>
      <c r="E236" s="115"/>
      <c r="F236" s="116"/>
      <c r="G236" s="121"/>
      <c r="H236" s="116"/>
      <c r="I236" s="65"/>
      <c r="J236" s="12"/>
      <c r="K236" s="12"/>
      <c r="N236" s="10"/>
      <c r="O236" s="13"/>
      <c r="Q236" s="12"/>
    </row>
    <row r="237" spans="1:17" x14ac:dyDescent="0.2">
      <c r="A237" s="32" t="s">
        <v>433</v>
      </c>
      <c r="B237" s="46" t="s">
        <v>434</v>
      </c>
      <c r="C237" s="113">
        <f t="shared" si="3"/>
        <v>4777</v>
      </c>
      <c r="D237" s="114">
        <v>4737</v>
      </c>
      <c r="E237" s="115"/>
      <c r="F237" s="116">
        <v>40</v>
      </c>
      <c r="G237" s="121"/>
      <c r="H237" s="116"/>
      <c r="I237" s="65"/>
      <c r="J237" s="12"/>
      <c r="K237" s="12"/>
      <c r="N237" s="10"/>
      <c r="O237" s="13"/>
      <c r="Q237" s="12"/>
    </row>
    <row r="238" spans="1:17" x14ac:dyDescent="0.2">
      <c r="A238" s="32" t="s">
        <v>435</v>
      </c>
      <c r="B238" s="46" t="s">
        <v>436</v>
      </c>
      <c r="C238" s="113">
        <f t="shared" si="3"/>
        <v>1480</v>
      </c>
      <c r="D238" s="114">
        <v>1480</v>
      </c>
      <c r="E238" s="115"/>
      <c r="F238" s="116"/>
      <c r="G238" s="121"/>
      <c r="H238" s="116"/>
      <c r="I238" s="65"/>
      <c r="J238" s="12"/>
      <c r="K238" s="12"/>
      <c r="N238" s="10"/>
      <c r="O238" s="13"/>
      <c r="Q238" s="12"/>
    </row>
    <row r="239" spans="1:17" ht="23.25" x14ac:dyDescent="0.2">
      <c r="A239" s="32" t="s">
        <v>437</v>
      </c>
      <c r="B239" s="38" t="s">
        <v>438</v>
      </c>
      <c r="C239" s="113">
        <f t="shared" si="3"/>
        <v>0</v>
      </c>
      <c r="D239" s="114"/>
      <c r="E239" s="115"/>
      <c r="F239" s="116"/>
      <c r="G239" s="121"/>
      <c r="H239" s="116"/>
      <c r="I239" s="65"/>
      <c r="J239" s="12"/>
      <c r="K239" s="12"/>
      <c r="N239" s="10"/>
      <c r="O239" s="13"/>
      <c r="Q239" s="12"/>
    </row>
    <row r="240" spans="1:17" x14ac:dyDescent="0.2">
      <c r="A240" s="32" t="s">
        <v>439</v>
      </c>
      <c r="B240" s="46" t="s">
        <v>440</v>
      </c>
      <c r="C240" s="113">
        <f t="shared" si="3"/>
        <v>3</v>
      </c>
      <c r="D240" s="114">
        <v>3</v>
      </c>
      <c r="E240" s="115"/>
      <c r="F240" s="116"/>
      <c r="G240" s="121"/>
      <c r="H240" s="116"/>
      <c r="I240" s="65"/>
      <c r="J240" s="12"/>
      <c r="K240" s="12"/>
      <c r="N240" s="10"/>
      <c r="O240" s="13"/>
      <c r="Q240" s="12"/>
    </row>
    <row r="241" spans="1:17" x14ac:dyDescent="0.2">
      <c r="A241" s="32" t="s">
        <v>441</v>
      </c>
      <c r="B241" s="38" t="s">
        <v>442</v>
      </c>
      <c r="C241" s="113">
        <f t="shared" si="3"/>
        <v>3882</v>
      </c>
      <c r="D241" s="114">
        <v>3093</v>
      </c>
      <c r="E241" s="115"/>
      <c r="F241" s="116">
        <v>789</v>
      </c>
      <c r="G241" s="121"/>
      <c r="H241" s="116"/>
      <c r="I241" s="65"/>
      <c r="J241" s="12"/>
      <c r="K241" s="12"/>
      <c r="N241" s="10"/>
      <c r="O241" s="13"/>
      <c r="Q241" s="12"/>
    </row>
    <row r="242" spans="1:17" x14ac:dyDescent="0.2">
      <c r="A242" s="32" t="s">
        <v>443</v>
      </c>
      <c r="B242" s="46" t="s">
        <v>444</v>
      </c>
      <c r="C242" s="113">
        <f t="shared" si="3"/>
        <v>0</v>
      </c>
      <c r="D242" s="114"/>
      <c r="E242" s="115"/>
      <c r="F242" s="116"/>
      <c r="G242" s="121"/>
      <c r="H242" s="116"/>
      <c r="I242" s="65"/>
      <c r="J242" s="12"/>
      <c r="K242" s="12"/>
      <c r="N242" s="10"/>
      <c r="O242" s="13"/>
      <c r="Q242" s="12"/>
    </row>
    <row r="243" spans="1:17" x14ac:dyDescent="0.2">
      <c r="A243" s="32" t="s">
        <v>445</v>
      </c>
      <c r="B243" s="46" t="s">
        <v>446</v>
      </c>
      <c r="C243" s="113">
        <f t="shared" si="3"/>
        <v>0</v>
      </c>
      <c r="D243" s="114"/>
      <c r="E243" s="115"/>
      <c r="F243" s="116"/>
      <c r="G243" s="121"/>
      <c r="H243" s="116"/>
      <c r="I243" s="65"/>
      <c r="J243" s="12"/>
      <c r="K243" s="12"/>
      <c r="N243" s="10"/>
      <c r="O243" s="13"/>
      <c r="Q243" s="12"/>
    </row>
    <row r="244" spans="1:17" x14ac:dyDescent="0.2">
      <c r="A244" s="32" t="s">
        <v>447</v>
      </c>
      <c r="B244" s="46" t="s">
        <v>448</v>
      </c>
      <c r="C244" s="113">
        <f t="shared" si="3"/>
        <v>0</v>
      </c>
      <c r="D244" s="114"/>
      <c r="E244" s="115"/>
      <c r="F244" s="116"/>
      <c r="G244" s="121"/>
      <c r="H244" s="116"/>
      <c r="I244" s="65"/>
      <c r="J244" s="12"/>
      <c r="K244" s="12"/>
      <c r="N244" s="10"/>
      <c r="O244" s="13"/>
      <c r="Q244" s="12"/>
    </row>
    <row r="245" spans="1:17" x14ac:dyDescent="0.2">
      <c r="A245" s="32" t="s">
        <v>449</v>
      </c>
      <c r="B245" s="46" t="s">
        <v>450</v>
      </c>
      <c r="C245" s="113">
        <f t="shared" si="3"/>
        <v>0</v>
      </c>
      <c r="D245" s="114"/>
      <c r="E245" s="115"/>
      <c r="F245" s="116"/>
      <c r="G245" s="121"/>
      <c r="H245" s="116"/>
      <c r="I245" s="65"/>
      <c r="J245" s="12"/>
      <c r="K245" s="12"/>
      <c r="N245" s="10"/>
      <c r="O245" s="13"/>
      <c r="Q245" s="12"/>
    </row>
    <row r="246" spans="1:17" x14ac:dyDescent="0.2">
      <c r="A246" s="32" t="s">
        <v>451</v>
      </c>
      <c r="B246" s="46" t="s">
        <v>452</v>
      </c>
      <c r="C246" s="113">
        <f t="shared" si="3"/>
        <v>0</v>
      </c>
      <c r="D246" s="114"/>
      <c r="E246" s="115"/>
      <c r="F246" s="116"/>
      <c r="G246" s="121"/>
      <c r="H246" s="116"/>
      <c r="I246" s="65"/>
      <c r="J246" s="12"/>
      <c r="K246" s="12"/>
      <c r="N246" s="10"/>
      <c r="O246" s="13"/>
      <c r="Q246" s="12"/>
    </row>
    <row r="247" spans="1:17" x14ac:dyDescent="0.2">
      <c r="A247" s="32" t="s">
        <v>453</v>
      </c>
      <c r="B247" s="46" t="s">
        <v>454</v>
      </c>
      <c r="C247" s="113">
        <f t="shared" si="3"/>
        <v>21</v>
      </c>
      <c r="D247" s="114">
        <v>20</v>
      </c>
      <c r="E247" s="115"/>
      <c r="F247" s="116">
        <v>1</v>
      </c>
      <c r="G247" s="121"/>
      <c r="H247" s="116"/>
      <c r="I247" s="65"/>
      <c r="J247" s="12"/>
      <c r="K247" s="12"/>
      <c r="N247" s="10"/>
      <c r="O247" s="13"/>
      <c r="Q247" s="12"/>
    </row>
    <row r="248" spans="1:17" x14ac:dyDescent="0.2">
      <c r="A248" s="32" t="s">
        <v>455</v>
      </c>
      <c r="B248" s="46" t="s">
        <v>456</v>
      </c>
      <c r="C248" s="113">
        <f t="shared" si="3"/>
        <v>0</v>
      </c>
      <c r="D248" s="114"/>
      <c r="E248" s="115"/>
      <c r="F248" s="116"/>
      <c r="G248" s="121"/>
      <c r="H248" s="116"/>
      <c r="I248" s="65"/>
      <c r="J248" s="12"/>
      <c r="K248" s="12"/>
      <c r="N248" s="10"/>
      <c r="O248" s="13"/>
      <c r="Q248" s="12"/>
    </row>
    <row r="249" spans="1:17" x14ac:dyDescent="0.2">
      <c r="A249" s="32" t="s">
        <v>457</v>
      </c>
      <c r="B249" s="46" t="s">
        <v>458</v>
      </c>
      <c r="C249" s="113">
        <f t="shared" si="3"/>
        <v>117</v>
      </c>
      <c r="D249" s="114">
        <v>117</v>
      </c>
      <c r="E249" s="115"/>
      <c r="F249" s="116"/>
      <c r="G249" s="121"/>
      <c r="H249" s="116"/>
      <c r="I249" s="65"/>
      <c r="J249" s="12"/>
      <c r="K249" s="12"/>
      <c r="N249" s="10"/>
      <c r="O249" s="13"/>
      <c r="Q249" s="12"/>
    </row>
    <row r="250" spans="1:17" x14ac:dyDescent="0.2">
      <c r="A250" s="47" t="s">
        <v>459</v>
      </c>
      <c r="B250" s="48" t="s">
        <v>460</v>
      </c>
      <c r="C250" s="128">
        <f t="shared" si="3"/>
        <v>0</v>
      </c>
      <c r="D250" s="137"/>
      <c r="E250" s="130"/>
      <c r="F250" s="131"/>
      <c r="G250" s="129"/>
      <c r="H250" s="131"/>
      <c r="I250" s="65"/>
      <c r="J250" s="12"/>
      <c r="K250" s="12"/>
      <c r="N250" s="10"/>
      <c r="O250" s="13"/>
      <c r="Q250" s="12"/>
    </row>
    <row r="251" spans="1:17" x14ac:dyDescent="0.2">
      <c r="A251" s="78"/>
      <c r="B251" s="79"/>
      <c r="C251" s="143"/>
      <c r="D251" s="143"/>
      <c r="E251" s="143"/>
      <c r="F251" s="143"/>
      <c r="G251" s="143"/>
      <c r="H251" s="143"/>
      <c r="I251" s="65"/>
      <c r="J251" s="12"/>
      <c r="K251" s="12"/>
      <c r="N251" s="10"/>
      <c r="O251" s="13"/>
      <c r="Q251" s="12"/>
    </row>
    <row r="252" spans="1:17" x14ac:dyDescent="0.2">
      <c r="A252" s="207" t="s">
        <v>461</v>
      </c>
      <c r="B252" s="208"/>
      <c r="C252" s="108">
        <f t="shared" si="3"/>
        <v>320</v>
      </c>
      <c r="D252" s="141">
        <f>+SUM(D253:D290)</f>
        <v>273</v>
      </c>
      <c r="E252" s="110">
        <f>+SUM(E253:E290)</f>
        <v>26</v>
      </c>
      <c r="F252" s="142">
        <f>+SUM(F253:F290)</f>
        <v>21</v>
      </c>
      <c r="G252" s="108">
        <f>+SUM(G253:G290)</f>
        <v>0</v>
      </c>
      <c r="H252" s="108">
        <f>+SUM(H253:H290)</f>
        <v>0</v>
      </c>
      <c r="I252" s="65"/>
      <c r="J252" s="12"/>
      <c r="K252" s="12"/>
      <c r="N252" s="10"/>
      <c r="O252" s="13"/>
      <c r="Q252" s="12"/>
    </row>
    <row r="253" spans="1:17" x14ac:dyDescent="0.2">
      <c r="A253" s="31" t="s">
        <v>462</v>
      </c>
      <c r="B253" s="45" t="s">
        <v>463</v>
      </c>
      <c r="C253" s="113">
        <f t="shared" si="3"/>
        <v>0</v>
      </c>
      <c r="D253" s="114"/>
      <c r="E253" s="115"/>
      <c r="F253" s="116"/>
      <c r="G253" s="116"/>
      <c r="H253" s="116"/>
      <c r="I253" s="65"/>
      <c r="J253" s="12"/>
      <c r="K253" s="12"/>
      <c r="N253" s="10"/>
      <c r="O253" s="13"/>
      <c r="Q253" s="12"/>
    </row>
    <row r="254" spans="1:17" x14ac:dyDescent="0.2">
      <c r="A254" s="32" t="s">
        <v>464</v>
      </c>
      <c r="B254" s="46" t="s">
        <v>465</v>
      </c>
      <c r="C254" s="113">
        <f t="shared" si="3"/>
        <v>0</v>
      </c>
      <c r="D254" s="114"/>
      <c r="E254" s="115"/>
      <c r="F254" s="116"/>
      <c r="G254" s="116"/>
      <c r="H254" s="116"/>
      <c r="I254" s="65"/>
      <c r="J254" s="12"/>
      <c r="K254" s="12"/>
      <c r="N254" s="10"/>
      <c r="O254" s="13"/>
      <c r="Q254" s="12"/>
    </row>
    <row r="255" spans="1:17" x14ac:dyDescent="0.2">
      <c r="A255" s="32" t="s">
        <v>466</v>
      </c>
      <c r="B255" s="46" t="s">
        <v>467</v>
      </c>
      <c r="C255" s="113">
        <f t="shared" si="3"/>
        <v>16</v>
      </c>
      <c r="D255" s="114"/>
      <c r="E255" s="115">
        <v>16</v>
      </c>
      <c r="F255" s="116"/>
      <c r="G255" s="116"/>
      <c r="H255" s="116"/>
      <c r="I255" s="65"/>
      <c r="J255" s="12"/>
      <c r="K255" s="12"/>
      <c r="N255" s="10"/>
      <c r="O255" s="13"/>
      <c r="Q255" s="12"/>
    </row>
    <row r="256" spans="1:17" x14ac:dyDescent="0.2">
      <c r="A256" s="32" t="s">
        <v>468</v>
      </c>
      <c r="B256" s="46" t="s">
        <v>469</v>
      </c>
      <c r="C256" s="113">
        <f t="shared" si="3"/>
        <v>0</v>
      </c>
      <c r="D256" s="114"/>
      <c r="E256" s="115"/>
      <c r="F256" s="116"/>
      <c r="G256" s="116"/>
      <c r="H256" s="116"/>
      <c r="I256" s="65"/>
      <c r="J256" s="12"/>
      <c r="K256" s="12"/>
      <c r="N256" s="10"/>
      <c r="O256" s="13"/>
      <c r="Q256" s="12"/>
    </row>
    <row r="257" spans="1:17" x14ac:dyDescent="0.2">
      <c r="A257" s="32" t="s">
        <v>470</v>
      </c>
      <c r="B257" s="46" t="s">
        <v>471</v>
      </c>
      <c r="C257" s="113">
        <f t="shared" si="3"/>
        <v>0</v>
      </c>
      <c r="D257" s="114"/>
      <c r="E257" s="115"/>
      <c r="F257" s="116"/>
      <c r="G257" s="116"/>
      <c r="H257" s="116"/>
      <c r="I257" s="65"/>
      <c r="J257" s="12"/>
      <c r="K257" s="12"/>
      <c r="N257" s="10"/>
      <c r="O257" s="13"/>
      <c r="Q257" s="12"/>
    </row>
    <row r="258" spans="1:17" x14ac:dyDescent="0.2">
      <c r="A258" s="32" t="s">
        <v>472</v>
      </c>
      <c r="B258" s="46" t="s">
        <v>473</v>
      </c>
      <c r="C258" s="113">
        <f t="shared" si="3"/>
        <v>0</v>
      </c>
      <c r="D258" s="114"/>
      <c r="E258" s="115"/>
      <c r="F258" s="116"/>
      <c r="G258" s="116"/>
      <c r="H258" s="116"/>
      <c r="I258" s="65"/>
      <c r="J258" s="12"/>
      <c r="K258" s="12"/>
      <c r="N258" s="10"/>
      <c r="O258" s="13"/>
      <c r="Q258" s="12"/>
    </row>
    <row r="259" spans="1:17" x14ac:dyDescent="0.2">
      <c r="A259" s="32" t="s">
        <v>474</v>
      </c>
      <c r="B259" s="46" t="s">
        <v>475</v>
      </c>
      <c r="C259" s="113">
        <f t="shared" si="3"/>
        <v>0</v>
      </c>
      <c r="D259" s="114"/>
      <c r="E259" s="115"/>
      <c r="F259" s="116"/>
      <c r="G259" s="116"/>
      <c r="H259" s="116"/>
      <c r="I259" s="65"/>
      <c r="J259" s="12"/>
      <c r="K259" s="12"/>
      <c r="N259" s="10"/>
      <c r="O259" s="13"/>
      <c r="Q259" s="12"/>
    </row>
    <row r="260" spans="1:17" x14ac:dyDescent="0.2">
      <c r="A260" s="32" t="s">
        <v>476</v>
      </c>
      <c r="B260" s="46" t="s">
        <v>477</v>
      </c>
      <c r="C260" s="113">
        <f t="shared" si="3"/>
        <v>0</v>
      </c>
      <c r="D260" s="114"/>
      <c r="E260" s="115"/>
      <c r="F260" s="116"/>
      <c r="G260" s="116"/>
      <c r="H260" s="116"/>
      <c r="I260" s="65"/>
      <c r="J260" s="12"/>
      <c r="K260" s="12"/>
      <c r="N260" s="10"/>
      <c r="O260" s="13"/>
      <c r="Q260" s="12"/>
    </row>
    <row r="261" spans="1:17" x14ac:dyDescent="0.2">
      <c r="A261" s="32" t="s">
        <v>478</v>
      </c>
      <c r="B261" s="46" t="s">
        <v>479</v>
      </c>
      <c r="C261" s="113">
        <f t="shared" si="3"/>
        <v>0</v>
      </c>
      <c r="D261" s="114"/>
      <c r="E261" s="115"/>
      <c r="F261" s="116"/>
      <c r="G261" s="116"/>
      <c r="H261" s="116"/>
      <c r="I261" s="65"/>
      <c r="J261" s="12"/>
      <c r="K261" s="12"/>
      <c r="N261" s="10"/>
      <c r="O261" s="13"/>
      <c r="Q261" s="12"/>
    </row>
    <row r="262" spans="1:17" x14ac:dyDescent="0.2">
      <c r="A262" s="32" t="s">
        <v>480</v>
      </c>
      <c r="B262" s="46" t="s">
        <v>481</v>
      </c>
      <c r="C262" s="113">
        <f t="shared" si="3"/>
        <v>0</v>
      </c>
      <c r="D262" s="114"/>
      <c r="E262" s="115"/>
      <c r="F262" s="116"/>
      <c r="G262" s="116"/>
      <c r="H262" s="116"/>
      <c r="I262" s="65"/>
      <c r="J262" s="12"/>
      <c r="K262" s="12"/>
      <c r="N262" s="10"/>
      <c r="O262" s="13"/>
      <c r="Q262" s="12"/>
    </row>
    <row r="263" spans="1:17" x14ac:dyDescent="0.2">
      <c r="A263" s="32" t="s">
        <v>482</v>
      </c>
      <c r="B263" s="46" t="s">
        <v>483</v>
      </c>
      <c r="C263" s="113">
        <f t="shared" si="3"/>
        <v>0</v>
      </c>
      <c r="D263" s="114"/>
      <c r="E263" s="115"/>
      <c r="F263" s="116"/>
      <c r="G263" s="116"/>
      <c r="H263" s="116"/>
      <c r="I263" s="65"/>
      <c r="J263" s="12"/>
      <c r="K263" s="12"/>
      <c r="N263" s="10"/>
      <c r="O263" s="13"/>
      <c r="Q263" s="12"/>
    </row>
    <row r="264" spans="1:17" x14ac:dyDescent="0.2">
      <c r="A264" s="32" t="s">
        <v>484</v>
      </c>
      <c r="B264" s="46" t="s">
        <v>485</v>
      </c>
      <c r="C264" s="113">
        <f t="shared" si="3"/>
        <v>3</v>
      </c>
      <c r="D264" s="114">
        <v>3</v>
      </c>
      <c r="E264" s="115"/>
      <c r="F264" s="116"/>
      <c r="G264" s="116"/>
      <c r="H264" s="116"/>
      <c r="I264" s="65"/>
      <c r="J264" s="12"/>
      <c r="K264" s="12"/>
      <c r="N264" s="10"/>
      <c r="O264" s="13"/>
      <c r="Q264" s="12"/>
    </row>
    <row r="265" spans="1:17" x14ac:dyDescent="0.2">
      <c r="A265" s="32" t="s">
        <v>486</v>
      </c>
      <c r="B265" s="46" t="s">
        <v>487</v>
      </c>
      <c r="C265" s="113">
        <f t="shared" si="3"/>
        <v>10</v>
      </c>
      <c r="D265" s="114"/>
      <c r="E265" s="115">
        <v>10</v>
      </c>
      <c r="F265" s="116"/>
      <c r="G265" s="116"/>
      <c r="H265" s="116"/>
      <c r="I265" s="65"/>
      <c r="J265" s="12"/>
      <c r="K265" s="12"/>
      <c r="N265" s="10"/>
      <c r="O265" s="13"/>
      <c r="Q265" s="12"/>
    </row>
    <row r="266" spans="1:17" x14ac:dyDescent="0.2">
      <c r="A266" s="32" t="s">
        <v>488</v>
      </c>
      <c r="B266" s="46" t="s">
        <v>489</v>
      </c>
      <c r="C266" s="113">
        <f t="shared" si="3"/>
        <v>0</v>
      </c>
      <c r="D266" s="114"/>
      <c r="E266" s="115"/>
      <c r="F266" s="116"/>
      <c r="G266" s="116"/>
      <c r="H266" s="116"/>
      <c r="I266" s="65"/>
      <c r="J266" s="12"/>
      <c r="K266" s="12"/>
      <c r="N266" s="10"/>
      <c r="O266" s="13"/>
      <c r="Q266" s="12"/>
    </row>
    <row r="267" spans="1:17" ht="23.25" x14ac:dyDescent="0.2">
      <c r="A267" s="32" t="s">
        <v>490</v>
      </c>
      <c r="B267" s="38" t="s">
        <v>491</v>
      </c>
      <c r="C267" s="113">
        <f t="shared" si="3"/>
        <v>0</v>
      </c>
      <c r="D267" s="114"/>
      <c r="E267" s="115"/>
      <c r="F267" s="116"/>
      <c r="G267" s="116"/>
      <c r="H267" s="116"/>
      <c r="I267" s="65"/>
      <c r="J267" s="12"/>
      <c r="K267" s="12"/>
      <c r="N267" s="10"/>
      <c r="O267" s="13"/>
      <c r="Q267" s="12"/>
    </row>
    <row r="268" spans="1:17" x14ac:dyDescent="0.2">
      <c r="A268" s="32" t="s">
        <v>492</v>
      </c>
      <c r="B268" s="46" t="s">
        <v>493</v>
      </c>
      <c r="C268" s="113">
        <f t="shared" si="3"/>
        <v>0</v>
      </c>
      <c r="D268" s="114"/>
      <c r="E268" s="115"/>
      <c r="F268" s="116"/>
      <c r="G268" s="116"/>
      <c r="H268" s="116"/>
      <c r="I268" s="65"/>
      <c r="J268" s="12"/>
      <c r="K268" s="12"/>
      <c r="N268" s="10"/>
      <c r="O268" s="13"/>
      <c r="Q268" s="12"/>
    </row>
    <row r="269" spans="1:17" x14ac:dyDescent="0.2">
      <c r="A269" s="32" t="s">
        <v>494</v>
      </c>
      <c r="B269" s="46" t="s">
        <v>495</v>
      </c>
      <c r="C269" s="113">
        <f t="shared" si="3"/>
        <v>0</v>
      </c>
      <c r="D269" s="114"/>
      <c r="E269" s="115"/>
      <c r="F269" s="116"/>
      <c r="G269" s="116"/>
      <c r="H269" s="116"/>
      <c r="I269" s="65"/>
      <c r="J269" s="12"/>
      <c r="K269" s="12"/>
      <c r="N269" s="10"/>
      <c r="O269" s="13"/>
      <c r="Q269" s="12"/>
    </row>
    <row r="270" spans="1:17" x14ac:dyDescent="0.2">
      <c r="A270" s="32" t="s">
        <v>496</v>
      </c>
      <c r="B270" s="46" t="s">
        <v>497</v>
      </c>
      <c r="C270" s="113">
        <f t="shared" si="3"/>
        <v>0</v>
      </c>
      <c r="D270" s="114"/>
      <c r="E270" s="115"/>
      <c r="F270" s="116"/>
      <c r="G270" s="116"/>
      <c r="H270" s="116"/>
      <c r="I270" s="65"/>
      <c r="J270" s="12"/>
      <c r="K270" s="12"/>
      <c r="N270" s="10"/>
      <c r="O270" s="13"/>
      <c r="Q270" s="12"/>
    </row>
    <row r="271" spans="1:17" x14ac:dyDescent="0.2">
      <c r="A271" s="32" t="s">
        <v>498</v>
      </c>
      <c r="B271" s="46" t="s">
        <v>499</v>
      </c>
      <c r="C271" s="113">
        <f t="shared" si="3"/>
        <v>13</v>
      </c>
      <c r="D271" s="114">
        <v>13</v>
      </c>
      <c r="E271" s="115"/>
      <c r="F271" s="116"/>
      <c r="G271" s="116"/>
      <c r="H271" s="116"/>
      <c r="I271" s="65"/>
      <c r="J271" s="12"/>
      <c r="K271" s="12"/>
      <c r="N271" s="10"/>
      <c r="O271" s="13"/>
      <c r="Q271" s="12"/>
    </row>
    <row r="272" spans="1:17" x14ac:dyDescent="0.2">
      <c r="A272" s="32" t="s">
        <v>500</v>
      </c>
      <c r="B272" s="46" t="s">
        <v>501</v>
      </c>
      <c r="C272" s="113">
        <f t="shared" si="3"/>
        <v>275</v>
      </c>
      <c r="D272" s="114">
        <v>255</v>
      </c>
      <c r="E272" s="115"/>
      <c r="F272" s="116">
        <v>20</v>
      </c>
      <c r="G272" s="116"/>
      <c r="H272" s="116"/>
      <c r="I272" s="65"/>
      <c r="J272" s="12"/>
      <c r="K272" s="12"/>
      <c r="N272" s="10"/>
      <c r="O272" s="13"/>
      <c r="Q272" s="12"/>
    </row>
    <row r="273" spans="1:17" x14ac:dyDescent="0.2">
      <c r="A273" s="32" t="s">
        <v>502</v>
      </c>
      <c r="B273" s="46" t="s">
        <v>503</v>
      </c>
      <c r="C273" s="113">
        <f t="shared" si="3"/>
        <v>0</v>
      </c>
      <c r="D273" s="114"/>
      <c r="E273" s="115"/>
      <c r="F273" s="116"/>
      <c r="G273" s="116"/>
      <c r="H273" s="116"/>
      <c r="I273" s="65"/>
      <c r="J273" s="12"/>
      <c r="K273" s="12"/>
      <c r="N273" s="10"/>
      <c r="O273" s="13"/>
      <c r="Q273" s="12"/>
    </row>
    <row r="274" spans="1:17" x14ac:dyDescent="0.2">
      <c r="A274" s="32" t="s">
        <v>504</v>
      </c>
      <c r="B274" s="46" t="s">
        <v>505</v>
      </c>
      <c r="C274" s="113">
        <f t="shared" ref="C274:C337" si="4">+SUM(D274:F274)</f>
        <v>0</v>
      </c>
      <c r="D274" s="114"/>
      <c r="E274" s="115"/>
      <c r="F274" s="116"/>
      <c r="G274" s="116"/>
      <c r="H274" s="116"/>
      <c r="I274" s="65"/>
      <c r="J274" s="12"/>
      <c r="K274" s="12"/>
      <c r="N274" s="10"/>
      <c r="O274" s="13"/>
      <c r="Q274" s="12"/>
    </row>
    <row r="275" spans="1:17" x14ac:dyDescent="0.2">
      <c r="A275" s="32" t="s">
        <v>506</v>
      </c>
      <c r="B275" s="46" t="s">
        <v>507</v>
      </c>
      <c r="C275" s="113">
        <f t="shared" si="4"/>
        <v>0</v>
      </c>
      <c r="D275" s="114"/>
      <c r="E275" s="115"/>
      <c r="F275" s="116"/>
      <c r="G275" s="116"/>
      <c r="H275" s="116"/>
      <c r="I275" s="65"/>
      <c r="J275" s="12"/>
      <c r="K275" s="12"/>
      <c r="N275" s="10"/>
      <c r="O275" s="13"/>
      <c r="Q275" s="12"/>
    </row>
    <row r="276" spans="1:17" x14ac:dyDescent="0.2">
      <c r="A276" s="32" t="s">
        <v>508</v>
      </c>
      <c r="B276" s="46" t="s">
        <v>509</v>
      </c>
      <c r="C276" s="113">
        <f t="shared" si="4"/>
        <v>0</v>
      </c>
      <c r="D276" s="114"/>
      <c r="E276" s="115"/>
      <c r="F276" s="116"/>
      <c r="G276" s="116"/>
      <c r="H276" s="116"/>
      <c r="I276" s="65"/>
      <c r="J276" s="12"/>
      <c r="K276" s="12"/>
      <c r="N276" s="10"/>
      <c r="O276" s="13"/>
      <c r="Q276" s="12"/>
    </row>
    <row r="277" spans="1:17" x14ac:dyDescent="0.2">
      <c r="A277" s="32" t="s">
        <v>510</v>
      </c>
      <c r="B277" s="46" t="s">
        <v>511</v>
      </c>
      <c r="C277" s="113">
        <f t="shared" si="4"/>
        <v>0</v>
      </c>
      <c r="D277" s="114"/>
      <c r="E277" s="115"/>
      <c r="F277" s="116"/>
      <c r="G277" s="116"/>
      <c r="H277" s="116"/>
      <c r="I277" s="65"/>
      <c r="J277" s="12"/>
      <c r="K277" s="12"/>
      <c r="N277" s="10"/>
      <c r="O277" s="13"/>
      <c r="Q277" s="12"/>
    </row>
    <row r="278" spans="1:17" x14ac:dyDescent="0.2">
      <c r="A278" s="32" t="s">
        <v>512</v>
      </c>
      <c r="B278" s="38" t="s">
        <v>513</v>
      </c>
      <c r="C278" s="113">
        <f t="shared" si="4"/>
        <v>0</v>
      </c>
      <c r="D278" s="114"/>
      <c r="E278" s="115"/>
      <c r="F278" s="116"/>
      <c r="G278" s="116"/>
      <c r="H278" s="116"/>
      <c r="I278" s="65"/>
      <c r="J278" s="12"/>
      <c r="K278" s="12"/>
      <c r="N278" s="10"/>
      <c r="O278" s="13"/>
      <c r="Q278" s="12"/>
    </row>
    <row r="279" spans="1:17" x14ac:dyDescent="0.2">
      <c r="A279" s="32" t="s">
        <v>514</v>
      </c>
      <c r="B279" s="46" t="s">
        <v>515</v>
      </c>
      <c r="C279" s="113">
        <f t="shared" si="4"/>
        <v>0</v>
      </c>
      <c r="D279" s="114"/>
      <c r="E279" s="115"/>
      <c r="F279" s="116"/>
      <c r="G279" s="116"/>
      <c r="H279" s="116"/>
      <c r="I279" s="65"/>
      <c r="J279" s="12"/>
      <c r="K279" s="12"/>
      <c r="N279" s="10"/>
      <c r="O279" s="13"/>
      <c r="Q279" s="12"/>
    </row>
    <row r="280" spans="1:17" x14ac:dyDescent="0.2">
      <c r="A280" s="32" t="s">
        <v>516</v>
      </c>
      <c r="B280" s="46" t="s">
        <v>517</v>
      </c>
      <c r="C280" s="113">
        <f t="shared" si="4"/>
        <v>0</v>
      </c>
      <c r="D280" s="114"/>
      <c r="E280" s="115"/>
      <c r="F280" s="116"/>
      <c r="G280" s="116"/>
      <c r="H280" s="116"/>
      <c r="I280" s="65"/>
      <c r="J280" s="12"/>
      <c r="K280" s="12"/>
      <c r="N280" s="10"/>
      <c r="O280" s="13"/>
      <c r="Q280" s="12"/>
    </row>
    <row r="281" spans="1:17" x14ac:dyDescent="0.2">
      <c r="A281" s="32" t="s">
        <v>518</v>
      </c>
      <c r="B281" s="46" t="s">
        <v>519</v>
      </c>
      <c r="C281" s="113">
        <f t="shared" si="4"/>
        <v>0</v>
      </c>
      <c r="D281" s="114"/>
      <c r="E281" s="115"/>
      <c r="F281" s="116"/>
      <c r="G281" s="116"/>
      <c r="H281" s="116"/>
      <c r="I281" s="65"/>
      <c r="J281" s="12"/>
      <c r="K281" s="12"/>
      <c r="N281" s="10"/>
      <c r="O281" s="13"/>
      <c r="Q281" s="12"/>
    </row>
    <row r="282" spans="1:17" ht="23.25" x14ac:dyDescent="0.2">
      <c r="A282" s="32" t="s">
        <v>520</v>
      </c>
      <c r="B282" s="38" t="s">
        <v>521</v>
      </c>
      <c r="C282" s="113">
        <f t="shared" si="4"/>
        <v>0</v>
      </c>
      <c r="D282" s="114"/>
      <c r="E282" s="115"/>
      <c r="F282" s="116"/>
      <c r="G282" s="116"/>
      <c r="H282" s="116"/>
      <c r="I282" s="65"/>
      <c r="J282" s="12"/>
      <c r="K282" s="12"/>
      <c r="N282" s="10"/>
      <c r="O282" s="13"/>
      <c r="Q282" s="12"/>
    </row>
    <row r="283" spans="1:17" x14ac:dyDescent="0.2">
      <c r="A283" s="32" t="s">
        <v>522</v>
      </c>
      <c r="B283" s="46" t="s">
        <v>523</v>
      </c>
      <c r="C283" s="113">
        <f t="shared" si="4"/>
        <v>0</v>
      </c>
      <c r="D283" s="114"/>
      <c r="E283" s="115"/>
      <c r="F283" s="116"/>
      <c r="G283" s="116"/>
      <c r="H283" s="116"/>
      <c r="I283" s="65"/>
      <c r="J283" s="12"/>
      <c r="K283" s="12"/>
      <c r="N283" s="10"/>
      <c r="O283" s="13"/>
      <c r="Q283" s="12"/>
    </row>
    <row r="284" spans="1:17" x14ac:dyDescent="0.2">
      <c r="A284" s="32" t="s">
        <v>524</v>
      </c>
      <c r="B284" s="46" t="s">
        <v>525</v>
      </c>
      <c r="C284" s="113">
        <f t="shared" si="4"/>
        <v>0</v>
      </c>
      <c r="D284" s="114"/>
      <c r="E284" s="115"/>
      <c r="F284" s="116"/>
      <c r="G284" s="116"/>
      <c r="H284" s="116"/>
      <c r="I284" s="65"/>
      <c r="J284" s="12"/>
      <c r="K284" s="12"/>
      <c r="N284" s="10"/>
      <c r="O284" s="13"/>
      <c r="Q284" s="12"/>
    </row>
    <row r="285" spans="1:17" x14ac:dyDescent="0.2">
      <c r="A285" s="32" t="s">
        <v>526</v>
      </c>
      <c r="B285" s="46" t="s">
        <v>527</v>
      </c>
      <c r="C285" s="113">
        <f t="shared" si="4"/>
        <v>0</v>
      </c>
      <c r="D285" s="114"/>
      <c r="E285" s="115"/>
      <c r="F285" s="116"/>
      <c r="G285" s="116"/>
      <c r="H285" s="116"/>
      <c r="I285" s="65"/>
      <c r="J285" s="12"/>
      <c r="K285" s="12"/>
      <c r="N285" s="10"/>
      <c r="O285" s="13"/>
      <c r="Q285" s="12"/>
    </row>
    <row r="286" spans="1:17" x14ac:dyDescent="0.2">
      <c r="A286" s="32" t="s">
        <v>528</v>
      </c>
      <c r="B286" s="46" t="s">
        <v>529</v>
      </c>
      <c r="C286" s="113">
        <f t="shared" si="4"/>
        <v>0</v>
      </c>
      <c r="D286" s="114"/>
      <c r="E286" s="115"/>
      <c r="F286" s="116"/>
      <c r="G286" s="116"/>
      <c r="H286" s="116"/>
      <c r="I286" s="65"/>
      <c r="J286" s="12"/>
      <c r="K286" s="12"/>
      <c r="N286" s="10"/>
      <c r="O286" s="13"/>
      <c r="Q286" s="12"/>
    </row>
    <row r="287" spans="1:17" ht="23.25" x14ac:dyDescent="0.2">
      <c r="A287" s="32" t="s">
        <v>530</v>
      </c>
      <c r="B287" s="38" t="s">
        <v>531</v>
      </c>
      <c r="C287" s="113">
        <f t="shared" si="4"/>
        <v>0</v>
      </c>
      <c r="D287" s="114"/>
      <c r="E287" s="115"/>
      <c r="F287" s="116"/>
      <c r="G287" s="116"/>
      <c r="H287" s="116"/>
      <c r="I287" s="65"/>
      <c r="J287" s="12"/>
      <c r="K287" s="12"/>
      <c r="N287" s="10"/>
      <c r="O287" s="13"/>
      <c r="Q287" s="12"/>
    </row>
    <row r="288" spans="1:17" ht="34.5" x14ac:dyDescent="0.2">
      <c r="A288" s="32" t="s">
        <v>532</v>
      </c>
      <c r="B288" s="38" t="s">
        <v>533</v>
      </c>
      <c r="C288" s="113">
        <f t="shared" si="4"/>
        <v>0</v>
      </c>
      <c r="D288" s="114"/>
      <c r="E288" s="115"/>
      <c r="F288" s="116"/>
      <c r="G288" s="116"/>
      <c r="H288" s="116"/>
      <c r="I288" s="65"/>
      <c r="J288" s="12"/>
      <c r="K288" s="12"/>
      <c r="N288" s="10"/>
      <c r="O288" s="13"/>
      <c r="Q288" s="12"/>
    </row>
    <row r="289" spans="1:17" x14ac:dyDescent="0.2">
      <c r="A289" s="32" t="s">
        <v>534</v>
      </c>
      <c r="B289" s="46" t="s">
        <v>535</v>
      </c>
      <c r="C289" s="113">
        <f t="shared" si="4"/>
        <v>3</v>
      </c>
      <c r="D289" s="114">
        <v>2</v>
      </c>
      <c r="E289" s="115"/>
      <c r="F289" s="119">
        <v>1</v>
      </c>
      <c r="G289" s="116"/>
      <c r="H289" s="116"/>
      <c r="I289" s="65"/>
      <c r="J289" s="12"/>
      <c r="K289" s="12"/>
      <c r="N289" s="10"/>
      <c r="O289" s="13"/>
      <c r="Q289" s="12"/>
    </row>
    <row r="290" spans="1:17" x14ac:dyDescent="0.2">
      <c r="A290" s="47" t="s">
        <v>536</v>
      </c>
      <c r="B290" s="52" t="s">
        <v>537</v>
      </c>
      <c r="C290" s="128">
        <f t="shared" si="4"/>
        <v>0</v>
      </c>
      <c r="D290" s="117"/>
      <c r="E290" s="118"/>
      <c r="F290" s="119"/>
      <c r="G290" s="119"/>
      <c r="H290" s="119"/>
      <c r="I290" s="65"/>
      <c r="J290" s="12"/>
      <c r="K290" s="12"/>
      <c r="N290" s="10"/>
      <c r="O290" s="13"/>
      <c r="Q290" s="12"/>
    </row>
    <row r="291" spans="1:17" x14ac:dyDescent="0.2">
      <c r="A291" s="99"/>
      <c r="B291" s="19"/>
      <c r="C291" s="144"/>
      <c r="D291" s="145"/>
      <c r="E291" s="145"/>
      <c r="F291" s="145"/>
      <c r="G291" s="145"/>
      <c r="H291" s="145"/>
      <c r="I291" s="65"/>
      <c r="J291" s="12"/>
      <c r="K291" s="12"/>
      <c r="N291" s="10"/>
      <c r="O291" s="13"/>
      <c r="Q291" s="12"/>
    </row>
    <row r="292" spans="1:17" x14ac:dyDescent="0.2">
      <c r="A292" s="194" t="s">
        <v>538</v>
      </c>
      <c r="B292" s="196"/>
      <c r="C292" s="108">
        <f t="shared" si="4"/>
        <v>121</v>
      </c>
      <c r="D292" s="136">
        <f>+SUM(D293:D313)</f>
        <v>46</v>
      </c>
      <c r="E292" s="136">
        <f>+SUM(E293:E313)</f>
        <v>18</v>
      </c>
      <c r="F292" s="136">
        <f>+SUM(F293:F313)</f>
        <v>57</v>
      </c>
      <c r="G292" s="136">
        <f>+SUM(G293:G313)</f>
        <v>0</v>
      </c>
      <c r="H292" s="136">
        <f>+SUM(H293:H313)</f>
        <v>0</v>
      </c>
      <c r="I292" s="65"/>
      <c r="J292" s="12"/>
      <c r="K292" s="12"/>
      <c r="N292" s="10"/>
      <c r="O292" s="13"/>
      <c r="Q292" s="12"/>
    </row>
    <row r="293" spans="1:17" x14ac:dyDescent="0.2">
      <c r="A293" s="31" t="s">
        <v>539</v>
      </c>
      <c r="B293" s="45" t="s">
        <v>540</v>
      </c>
      <c r="C293" s="122">
        <f t="shared" si="4"/>
        <v>0</v>
      </c>
      <c r="D293" s="123"/>
      <c r="E293" s="124"/>
      <c r="F293" s="125"/>
      <c r="G293" s="125"/>
      <c r="H293" s="125"/>
      <c r="I293" s="65"/>
      <c r="J293" s="12"/>
      <c r="K293" s="12"/>
      <c r="N293" s="10"/>
      <c r="O293" s="13"/>
      <c r="Q293" s="12"/>
    </row>
    <row r="294" spans="1:17" x14ac:dyDescent="0.2">
      <c r="A294" s="32" t="s">
        <v>541</v>
      </c>
      <c r="B294" s="46" t="s">
        <v>542</v>
      </c>
      <c r="C294" s="113">
        <f t="shared" si="4"/>
        <v>0</v>
      </c>
      <c r="D294" s="114"/>
      <c r="E294" s="115"/>
      <c r="F294" s="116"/>
      <c r="G294" s="116"/>
      <c r="H294" s="116"/>
      <c r="I294" s="65"/>
      <c r="J294" s="12"/>
      <c r="K294" s="12"/>
      <c r="N294" s="10"/>
      <c r="O294" s="13"/>
      <c r="Q294" s="12"/>
    </row>
    <row r="295" spans="1:17" x14ac:dyDescent="0.2">
      <c r="A295" s="32" t="s">
        <v>543</v>
      </c>
      <c r="B295" s="46" t="s">
        <v>544</v>
      </c>
      <c r="C295" s="113">
        <f t="shared" si="4"/>
        <v>18</v>
      </c>
      <c r="D295" s="114">
        <v>3</v>
      </c>
      <c r="E295" s="115">
        <v>15</v>
      </c>
      <c r="F295" s="116"/>
      <c r="G295" s="116"/>
      <c r="H295" s="116"/>
      <c r="I295" s="65"/>
      <c r="J295" s="12"/>
      <c r="K295" s="12"/>
      <c r="N295" s="10"/>
      <c r="O295" s="13"/>
      <c r="Q295" s="12"/>
    </row>
    <row r="296" spans="1:17" x14ac:dyDescent="0.2">
      <c r="A296" s="32" t="s">
        <v>545</v>
      </c>
      <c r="B296" s="46" t="s">
        <v>546</v>
      </c>
      <c r="C296" s="113">
        <f t="shared" si="4"/>
        <v>0</v>
      </c>
      <c r="D296" s="114"/>
      <c r="E296" s="115"/>
      <c r="F296" s="116"/>
      <c r="G296" s="116"/>
      <c r="H296" s="116"/>
      <c r="I296" s="65"/>
      <c r="J296" s="12"/>
      <c r="K296" s="12"/>
      <c r="N296" s="10"/>
      <c r="O296" s="13"/>
      <c r="Q296" s="12"/>
    </row>
    <row r="297" spans="1:17" x14ac:dyDescent="0.2">
      <c r="A297" s="32" t="s">
        <v>547</v>
      </c>
      <c r="B297" s="46" t="s">
        <v>548</v>
      </c>
      <c r="C297" s="113">
        <f t="shared" si="4"/>
        <v>4</v>
      </c>
      <c r="D297" s="114">
        <v>1</v>
      </c>
      <c r="E297" s="115">
        <v>3</v>
      </c>
      <c r="F297" s="116"/>
      <c r="G297" s="116"/>
      <c r="H297" s="116"/>
      <c r="I297" s="65"/>
      <c r="J297" s="12"/>
      <c r="K297" s="12"/>
      <c r="N297" s="10"/>
      <c r="O297" s="13"/>
      <c r="Q297" s="12"/>
    </row>
    <row r="298" spans="1:17" x14ac:dyDescent="0.2">
      <c r="A298" s="32" t="s">
        <v>549</v>
      </c>
      <c r="B298" s="46" t="s">
        <v>550</v>
      </c>
      <c r="C298" s="113">
        <f t="shared" si="4"/>
        <v>0</v>
      </c>
      <c r="D298" s="114"/>
      <c r="E298" s="115"/>
      <c r="F298" s="116"/>
      <c r="G298" s="116"/>
      <c r="H298" s="116"/>
      <c r="I298" s="65"/>
      <c r="J298" s="12"/>
      <c r="K298" s="12"/>
      <c r="N298" s="10"/>
      <c r="O298" s="13"/>
      <c r="Q298" s="12"/>
    </row>
    <row r="299" spans="1:17" x14ac:dyDescent="0.2">
      <c r="A299" s="32" t="s">
        <v>551</v>
      </c>
      <c r="B299" s="46" t="s">
        <v>552</v>
      </c>
      <c r="C299" s="113">
        <f t="shared" si="4"/>
        <v>0</v>
      </c>
      <c r="D299" s="114"/>
      <c r="E299" s="115"/>
      <c r="F299" s="116"/>
      <c r="G299" s="116"/>
      <c r="H299" s="116"/>
      <c r="I299" s="65"/>
      <c r="J299" s="12"/>
      <c r="K299" s="12"/>
      <c r="N299" s="10"/>
      <c r="O299" s="13"/>
      <c r="Q299" s="12"/>
    </row>
    <row r="300" spans="1:17" x14ac:dyDescent="0.2">
      <c r="A300" s="32" t="s">
        <v>553</v>
      </c>
      <c r="B300" s="46" t="s">
        <v>554</v>
      </c>
      <c r="C300" s="113">
        <f t="shared" si="4"/>
        <v>0</v>
      </c>
      <c r="D300" s="114"/>
      <c r="E300" s="115"/>
      <c r="F300" s="116"/>
      <c r="G300" s="116"/>
      <c r="H300" s="116"/>
      <c r="I300" s="65"/>
      <c r="J300" s="12"/>
      <c r="K300" s="12"/>
      <c r="N300" s="10"/>
      <c r="O300" s="13"/>
      <c r="Q300" s="12"/>
    </row>
    <row r="301" spans="1:17" x14ac:dyDescent="0.2">
      <c r="A301" s="32" t="s">
        <v>555</v>
      </c>
      <c r="B301" s="46" t="s">
        <v>556</v>
      </c>
      <c r="C301" s="113">
        <f t="shared" si="4"/>
        <v>0</v>
      </c>
      <c r="D301" s="114"/>
      <c r="E301" s="115"/>
      <c r="F301" s="116"/>
      <c r="G301" s="116"/>
      <c r="H301" s="116"/>
      <c r="I301" s="65"/>
      <c r="J301" s="12"/>
      <c r="K301" s="12"/>
      <c r="N301" s="10"/>
      <c r="O301" s="13"/>
      <c r="Q301" s="12"/>
    </row>
    <row r="302" spans="1:17" x14ac:dyDescent="0.2">
      <c r="A302" s="32" t="s">
        <v>557</v>
      </c>
      <c r="B302" s="46" t="s">
        <v>558</v>
      </c>
      <c r="C302" s="113">
        <f t="shared" si="4"/>
        <v>0</v>
      </c>
      <c r="D302" s="114"/>
      <c r="E302" s="115"/>
      <c r="F302" s="116"/>
      <c r="G302" s="116"/>
      <c r="H302" s="116"/>
      <c r="I302" s="65"/>
      <c r="J302" s="12"/>
      <c r="K302" s="12"/>
      <c r="N302" s="10"/>
      <c r="O302" s="13"/>
      <c r="Q302" s="12"/>
    </row>
    <row r="303" spans="1:17" x14ac:dyDescent="0.2">
      <c r="A303" s="32" t="s">
        <v>559</v>
      </c>
      <c r="B303" s="46" t="s">
        <v>560</v>
      </c>
      <c r="C303" s="113">
        <f t="shared" si="4"/>
        <v>0</v>
      </c>
      <c r="D303" s="114"/>
      <c r="E303" s="115"/>
      <c r="F303" s="116"/>
      <c r="G303" s="116"/>
      <c r="H303" s="116"/>
      <c r="I303" s="65"/>
      <c r="J303" s="12"/>
      <c r="K303" s="12"/>
      <c r="N303" s="10"/>
      <c r="O303" s="13"/>
      <c r="Q303" s="12"/>
    </row>
    <row r="304" spans="1:17" x14ac:dyDescent="0.2">
      <c r="A304" s="32" t="s">
        <v>561</v>
      </c>
      <c r="B304" s="46" t="s">
        <v>562</v>
      </c>
      <c r="C304" s="113">
        <f t="shared" si="4"/>
        <v>0</v>
      </c>
      <c r="D304" s="114"/>
      <c r="E304" s="115"/>
      <c r="F304" s="116"/>
      <c r="G304" s="116"/>
      <c r="H304" s="116"/>
      <c r="I304" s="65"/>
      <c r="J304" s="12"/>
      <c r="K304" s="12"/>
      <c r="N304" s="10"/>
      <c r="O304" s="13"/>
      <c r="Q304" s="12"/>
    </row>
    <row r="305" spans="1:17" x14ac:dyDescent="0.2">
      <c r="A305" s="32" t="s">
        <v>563</v>
      </c>
      <c r="B305" s="46" t="s">
        <v>564</v>
      </c>
      <c r="C305" s="113">
        <f t="shared" si="4"/>
        <v>0</v>
      </c>
      <c r="D305" s="114"/>
      <c r="E305" s="115"/>
      <c r="F305" s="116"/>
      <c r="G305" s="116"/>
      <c r="H305" s="116"/>
      <c r="I305" s="65"/>
      <c r="J305" s="12"/>
      <c r="K305" s="12"/>
      <c r="N305" s="10"/>
      <c r="O305" s="13"/>
      <c r="Q305" s="12"/>
    </row>
    <row r="306" spans="1:17" x14ac:dyDescent="0.2">
      <c r="A306" s="32" t="s">
        <v>565</v>
      </c>
      <c r="B306" s="46" t="s">
        <v>566</v>
      </c>
      <c r="C306" s="113">
        <f t="shared" si="4"/>
        <v>0</v>
      </c>
      <c r="D306" s="114"/>
      <c r="E306" s="115"/>
      <c r="F306" s="116"/>
      <c r="G306" s="116"/>
      <c r="H306" s="116"/>
      <c r="I306" s="65"/>
      <c r="J306" s="12"/>
      <c r="K306" s="12"/>
      <c r="N306" s="10"/>
      <c r="O306" s="13"/>
      <c r="Q306" s="12"/>
    </row>
    <row r="307" spans="1:17" x14ac:dyDescent="0.2">
      <c r="A307" s="32" t="s">
        <v>567</v>
      </c>
      <c r="B307" s="46" t="s">
        <v>568</v>
      </c>
      <c r="C307" s="113">
        <f t="shared" si="4"/>
        <v>0</v>
      </c>
      <c r="D307" s="114"/>
      <c r="E307" s="115"/>
      <c r="F307" s="116"/>
      <c r="G307" s="116"/>
      <c r="H307" s="116"/>
      <c r="I307" s="65"/>
      <c r="J307" s="12"/>
      <c r="K307" s="12"/>
      <c r="N307" s="10"/>
      <c r="O307" s="13"/>
      <c r="Q307" s="12"/>
    </row>
    <row r="308" spans="1:17" x14ac:dyDescent="0.2">
      <c r="A308" s="32" t="s">
        <v>569</v>
      </c>
      <c r="B308" s="46" t="s">
        <v>570</v>
      </c>
      <c r="C308" s="113">
        <f t="shared" si="4"/>
        <v>0</v>
      </c>
      <c r="D308" s="114"/>
      <c r="E308" s="115"/>
      <c r="F308" s="116"/>
      <c r="G308" s="116"/>
      <c r="H308" s="116"/>
      <c r="I308" s="65"/>
      <c r="J308" s="12"/>
      <c r="K308" s="12"/>
      <c r="N308" s="10"/>
      <c r="O308" s="13"/>
      <c r="Q308" s="12"/>
    </row>
    <row r="309" spans="1:17" x14ac:dyDescent="0.2">
      <c r="A309" s="32" t="s">
        <v>571</v>
      </c>
      <c r="B309" s="46" t="s">
        <v>572</v>
      </c>
      <c r="C309" s="113">
        <f t="shared" si="4"/>
        <v>0</v>
      </c>
      <c r="D309" s="114"/>
      <c r="E309" s="115"/>
      <c r="F309" s="116"/>
      <c r="G309" s="116"/>
      <c r="H309" s="116"/>
      <c r="I309" s="65"/>
      <c r="J309" s="12"/>
      <c r="K309" s="12"/>
      <c r="N309" s="10"/>
      <c r="O309" s="13"/>
      <c r="Q309" s="12"/>
    </row>
    <row r="310" spans="1:17" x14ac:dyDescent="0.2">
      <c r="A310" s="32" t="s">
        <v>573</v>
      </c>
      <c r="B310" s="46" t="s">
        <v>574</v>
      </c>
      <c r="C310" s="113">
        <f t="shared" si="4"/>
        <v>20</v>
      </c>
      <c r="D310" s="114">
        <v>20</v>
      </c>
      <c r="E310" s="115"/>
      <c r="F310" s="116"/>
      <c r="G310" s="116"/>
      <c r="H310" s="116"/>
      <c r="I310" s="65"/>
      <c r="J310" s="12"/>
      <c r="K310" s="12"/>
      <c r="N310" s="10"/>
      <c r="O310" s="13"/>
      <c r="Q310" s="12"/>
    </row>
    <row r="311" spans="1:17" x14ac:dyDescent="0.2">
      <c r="A311" s="32" t="s">
        <v>575</v>
      </c>
      <c r="B311" s="46" t="s">
        <v>576</v>
      </c>
      <c r="C311" s="113">
        <f t="shared" si="4"/>
        <v>0</v>
      </c>
      <c r="D311" s="114"/>
      <c r="E311" s="115"/>
      <c r="F311" s="116"/>
      <c r="G311" s="116"/>
      <c r="H311" s="116"/>
      <c r="I311" s="65"/>
      <c r="J311" s="12"/>
      <c r="K311" s="12"/>
      <c r="N311" s="10"/>
      <c r="O311" s="13"/>
      <c r="Q311" s="12"/>
    </row>
    <row r="312" spans="1:17" x14ac:dyDescent="0.2">
      <c r="A312" s="32" t="s">
        <v>577</v>
      </c>
      <c r="B312" s="46" t="s">
        <v>578</v>
      </c>
      <c r="C312" s="113">
        <f t="shared" si="4"/>
        <v>0</v>
      </c>
      <c r="D312" s="114"/>
      <c r="E312" s="115"/>
      <c r="F312" s="116"/>
      <c r="G312" s="116"/>
      <c r="H312" s="116"/>
      <c r="I312" s="65"/>
      <c r="J312" s="12"/>
      <c r="K312" s="12"/>
      <c r="N312" s="10"/>
      <c r="O312" s="13"/>
      <c r="Q312" s="12"/>
    </row>
    <row r="313" spans="1:17" x14ac:dyDescent="0.2">
      <c r="A313" s="47" t="s">
        <v>579</v>
      </c>
      <c r="B313" s="52" t="s">
        <v>580</v>
      </c>
      <c r="C313" s="128">
        <f t="shared" si="4"/>
        <v>79</v>
      </c>
      <c r="D313" s="137">
        <v>22</v>
      </c>
      <c r="E313" s="130"/>
      <c r="F313" s="131">
        <v>57</v>
      </c>
      <c r="G313" s="131"/>
      <c r="H313" s="131"/>
      <c r="I313" s="65"/>
      <c r="J313" s="12"/>
      <c r="K313" s="12"/>
      <c r="N313" s="10"/>
      <c r="O313" s="13"/>
      <c r="Q313" s="12"/>
    </row>
    <row r="314" spans="1:17" x14ac:dyDescent="0.2">
      <c r="A314" s="23"/>
      <c r="B314" s="19"/>
      <c r="C314" s="146"/>
      <c r="D314" s="133"/>
      <c r="E314" s="133"/>
      <c r="F314" s="133"/>
      <c r="G314" s="133"/>
      <c r="H314" s="133"/>
      <c r="I314" s="65"/>
      <c r="J314" s="12"/>
      <c r="K314" s="12"/>
      <c r="N314" s="10"/>
      <c r="O314" s="13"/>
      <c r="Q314" s="12"/>
    </row>
    <row r="315" spans="1:17" x14ac:dyDescent="0.2">
      <c r="A315" s="194" t="s">
        <v>581</v>
      </c>
      <c r="B315" s="196"/>
      <c r="C315" s="108">
        <f t="shared" si="4"/>
        <v>103</v>
      </c>
      <c r="D315" s="141">
        <f>+SUM(D316:D331)</f>
        <v>38</v>
      </c>
      <c r="E315" s="110">
        <f>+SUM(E316:E331)</f>
        <v>65</v>
      </c>
      <c r="F315" s="142">
        <f>+SUM(F316:F331)</f>
        <v>0</v>
      </c>
      <c r="G315" s="108">
        <f>+SUM(G316:G331)</f>
        <v>0</v>
      </c>
      <c r="H315" s="108">
        <f>+SUM(H316:H331)</f>
        <v>0</v>
      </c>
      <c r="I315" s="65"/>
      <c r="J315" s="12"/>
      <c r="K315" s="12"/>
      <c r="N315" s="10"/>
      <c r="O315" s="13"/>
      <c r="Q315" s="12"/>
    </row>
    <row r="316" spans="1:17" x14ac:dyDescent="0.2">
      <c r="A316" s="54" t="s">
        <v>582</v>
      </c>
      <c r="B316" s="55" t="s">
        <v>583</v>
      </c>
      <c r="C316" s="122">
        <f t="shared" si="4"/>
        <v>60</v>
      </c>
      <c r="D316" s="114">
        <v>38</v>
      </c>
      <c r="E316" s="115">
        <v>22</v>
      </c>
      <c r="F316" s="116"/>
      <c r="G316" s="116"/>
      <c r="H316" s="116"/>
      <c r="I316" s="65"/>
      <c r="J316" s="12"/>
      <c r="K316" s="12"/>
      <c r="N316" s="10"/>
      <c r="O316" s="13"/>
      <c r="Q316" s="12"/>
    </row>
    <row r="317" spans="1:17" ht="23.25" x14ac:dyDescent="0.2">
      <c r="A317" s="32" t="s">
        <v>584</v>
      </c>
      <c r="B317" s="38" t="s">
        <v>585</v>
      </c>
      <c r="C317" s="113">
        <f t="shared" si="4"/>
        <v>0</v>
      </c>
      <c r="D317" s="114"/>
      <c r="E317" s="115"/>
      <c r="F317" s="116"/>
      <c r="G317" s="116"/>
      <c r="H317" s="116"/>
      <c r="I317" s="65"/>
      <c r="J317" s="12"/>
      <c r="K317" s="12"/>
      <c r="N317" s="10"/>
      <c r="O317" s="13"/>
      <c r="Q317" s="12"/>
    </row>
    <row r="318" spans="1:17" x14ac:dyDescent="0.2">
      <c r="A318" s="32" t="s">
        <v>586</v>
      </c>
      <c r="B318" s="46" t="s">
        <v>587</v>
      </c>
      <c r="C318" s="113">
        <f t="shared" si="4"/>
        <v>0</v>
      </c>
      <c r="D318" s="114"/>
      <c r="E318" s="115"/>
      <c r="F318" s="116"/>
      <c r="G318" s="116"/>
      <c r="H318" s="116"/>
      <c r="I318" s="65"/>
      <c r="J318" s="12"/>
      <c r="K318" s="12"/>
      <c r="N318" s="10"/>
      <c r="O318" s="13"/>
      <c r="Q318" s="12"/>
    </row>
    <row r="319" spans="1:17" x14ac:dyDescent="0.2">
      <c r="A319" s="32" t="s">
        <v>588</v>
      </c>
      <c r="B319" s="46" t="s">
        <v>589</v>
      </c>
      <c r="C319" s="113">
        <f t="shared" si="4"/>
        <v>0</v>
      </c>
      <c r="D319" s="114"/>
      <c r="E319" s="115"/>
      <c r="F319" s="116"/>
      <c r="G319" s="116"/>
      <c r="H319" s="116"/>
      <c r="I319" s="65"/>
      <c r="J319" s="12"/>
      <c r="K319" s="12"/>
      <c r="N319" s="10"/>
      <c r="O319" s="13"/>
      <c r="Q319" s="12"/>
    </row>
    <row r="320" spans="1:17" x14ac:dyDescent="0.2">
      <c r="A320" s="32" t="s">
        <v>590</v>
      </c>
      <c r="B320" s="46" t="s">
        <v>591</v>
      </c>
      <c r="C320" s="113">
        <f t="shared" si="4"/>
        <v>0</v>
      </c>
      <c r="D320" s="114"/>
      <c r="E320" s="115"/>
      <c r="F320" s="116"/>
      <c r="G320" s="116"/>
      <c r="H320" s="116"/>
      <c r="I320" s="65"/>
      <c r="J320" s="12"/>
      <c r="K320" s="12"/>
      <c r="N320" s="10"/>
      <c r="O320" s="13"/>
      <c r="Q320" s="12"/>
    </row>
    <row r="321" spans="1:17" x14ac:dyDescent="0.2">
      <c r="A321" s="32" t="s">
        <v>592</v>
      </c>
      <c r="B321" s="46" t="s">
        <v>593</v>
      </c>
      <c r="C321" s="113">
        <f t="shared" si="4"/>
        <v>1</v>
      </c>
      <c r="D321" s="114"/>
      <c r="E321" s="115">
        <v>1</v>
      </c>
      <c r="F321" s="116"/>
      <c r="G321" s="116"/>
      <c r="H321" s="116"/>
      <c r="I321" s="65"/>
      <c r="J321" s="12"/>
      <c r="K321" s="12"/>
      <c r="N321" s="10"/>
      <c r="O321" s="13"/>
      <c r="Q321" s="12"/>
    </row>
    <row r="322" spans="1:17" x14ac:dyDescent="0.2">
      <c r="A322" s="32" t="s">
        <v>594</v>
      </c>
      <c r="B322" s="46" t="s">
        <v>595</v>
      </c>
      <c r="C322" s="113">
        <f t="shared" si="4"/>
        <v>19</v>
      </c>
      <c r="D322" s="114"/>
      <c r="E322" s="115">
        <v>19</v>
      </c>
      <c r="F322" s="116"/>
      <c r="G322" s="116"/>
      <c r="H322" s="116"/>
      <c r="I322" s="65"/>
      <c r="J322" s="12"/>
      <c r="K322" s="12"/>
      <c r="N322" s="10"/>
      <c r="O322" s="13"/>
      <c r="Q322" s="12"/>
    </row>
    <row r="323" spans="1:17" x14ac:dyDescent="0.2">
      <c r="A323" s="32" t="s">
        <v>596</v>
      </c>
      <c r="B323" s="46" t="s">
        <v>597</v>
      </c>
      <c r="C323" s="113">
        <f t="shared" si="4"/>
        <v>0</v>
      </c>
      <c r="D323" s="114"/>
      <c r="E323" s="115"/>
      <c r="F323" s="116"/>
      <c r="G323" s="116"/>
      <c r="H323" s="116"/>
      <c r="I323" s="65"/>
      <c r="J323" s="12"/>
      <c r="K323" s="12"/>
      <c r="N323" s="10"/>
      <c r="O323" s="13"/>
      <c r="Q323" s="12"/>
    </row>
    <row r="324" spans="1:17" x14ac:dyDescent="0.2">
      <c r="A324" s="32" t="s">
        <v>598</v>
      </c>
      <c r="B324" s="46" t="s">
        <v>599</v>
      </c>
      <c r="C324" s="113">
        <f t="shared" si="4"/>
        <v>13</v>
      </c>
      <c r="D324" s="114"/>
      <c r="E324" s="115">
        <v>13</v>
      </c>
      <c r="F324" s="116"/>
      <c r="G324" s="116"/>
      <c r="H324" s="116"/>
      <c r="I324" s="65"/>
      <c r="J324" s="12"/>
      <c r="K324" s="12"/>
      <c r="N324" s="10"/>
      <c r="O324" s="13"/>
      <c r="Q324" s="12"/>
    </row>
    <row r="325" spans="1:17" x14ac:dyDescent="0.2">
      <c r="A325" s="32" t="s">
        <v>600</v>
      </c>
      <c r="B325" s="46" t="s">
        <v>601</v>
      </c>
      <c r="C325" s="113">
        <f t="shared" si="4"/>
        <v>7</v>
      </c>
      <c r="D325" s="114"/>
      <c r="E325" s="115">
        <v>7</v>
      </c>
      <c r="F325" s="116"/>
      <c r="G325" s="116"/>
      <c r="H325" s="116"/>
      <c r="I325" s="65"/>
      <c r="J325" s="12"/>
      <c r="K325" s="12"/>
      <c r="N325" s="10"/>
      <c r="O325" s="13"/>
      <c r="Q325" s="12"/>
    </row>
    <row r="326" spans="1:17" x14ac:dyDescent="0.2">
      <c r="A326" s="32" t="s">
        <v>602</v>
      </c>
      <c r="B326" s="46" t="s">
        <v>603</v>
      </c>
      <c r="C326" s="113">
        <f t="shared" si="4"/>
        <v>0</v>
      </c>
      <c r="D326" s="114"/>
      <c r="E326" s="115"/>
      <c r="F326" s="116"/>
      <c r="G326" s="116"/>
      <c r="H326" s="116"/>
      <c r="I326" s="65"/>
      <c r="J326" s="12"/>
      <c r="K326" s="12"/>
      <c r="N326" s="10"/>
      <c r="O326" s="13"/>
      <c r="Q326" s="12"/>
    </row>
    <row r="327" spans="1:17" x14ac:dyDescent="0.2">
      <c r="A327" s="32" t="s">
        <v>604</v>
      </c>
      <c r="B327" s="46" t="s">
        <v>605</v>
      </c>
      <c r="C327" s="113">
        <f t="shared" si="4"/>
        <v>0</v>
      </c>
      <c r="D327" s="114"/>
      <c r="E327" s="115"/>
      <c r="F327" s="116"/>
      <c r="G327" s="116"/>
      <c r="H327" s="116"/>
      <c r="I327" s="65"/>
      <c r="J327" s="12"/>
      <c r="K327" s="12"/>
      <c r="N327" s="10"/>
      <c r="O327" s="13"/>
      <c r="Q327" s="12"/>
    </row>
    <row r="328" spans="1:17" x14ac:dyDescent="0.2">
      <c r="A328" s="32" t="s">
        <v>606</v>
      </c>
      <c r="B328" s="46" t="s">
        <v>607</v>
      </c>
      <c r="C328" s="113">
        <f t="shared" si="4"/>
        <v>3</v>
      </c>
      <c r="D328" s="114"/>
      <c r="E328" s="115">
        <v>3</v>
      </c>
      <c r="F328" s="116"/>
      <c r="G328" s="116"/>
      <c r="H328" s="116"/>
      <c r="I328" s="65"/>
      <c r="J328" s="12"/>
      <c r="K328" s="12"/>
      <c r="N328" s="10"/>
      <c r="O328" s="13"/>
      <c r="Q328" s="12"/>
    </row>
    <row r="329" spans="1:17" x14ac:dyDescent="0.2">
      <c r="A329" s="32" t="s">
        <v>608</v>
      </c>
      <c r="B329" s="46" t="s">
        <v>609</v>
      </c>
      <c r="C329" s="113">
        <f t="shared" si="4"/>
        <v>0</v>
      </c>
      <c r="D329" s="114"/>
      <c r="E329" s="115"/>
      <c r="F329" s="116"/>
      <c r="G329" s="116"/>
      <c r="H329" s="116"/>
      <c r="I329" s="65"/>
      <c r="J329" s="12"/>
      <c r="K329" s="12"/>
      <c r="N329" s="10"/>
      <c r="O329" s="13"/>
      <c r="Q329" s="12"/>
    </row>
    <row r="330" spans="1:17" x14ac:dyDescent="0.2">
      <c r="A330" s="32" t="s">
        <v>610</v>
      </c>
      <c r="B330" s="46" t="s">
        <v>611</v>
      </c>
      <c r="C330" s="113">
        <f t="shared" si="4"/>
        <v>0</v>
      </c>
      <c r="D330" s="114"/>
      <c r="E330" s="115"/>
      <c r="F330" s="116"/>
      <c r="G330" s="116"/>
      <c r="H330" s="116"/>
      <c r="I330" s="65"/>
      <c r="J330" s="12"/>
      <c r="K330" s="12"/>
      <c r="N330" s="10"/>
      <c r="O330" s="13"/>
      <c r="Q330" s="12"/>
    </row>
    <row r="331" spans="1:17" x14ac:dyDescent="0.2">
      <c r="A331" s="33" t="s">
        <v>612</v>
      </c>
      <c r="B331" s="51" t="s">
        <v>613</v>
      </c>
      <c r="C331" s="128">
        <f t="shared" si="4"/>
        <v>0</v>
      </c>
      <c r="D331" s="137"/>
      <c r="E331" s="130"/>
      <c r="F331" s="131"/>
      <c r="G331" s="131"/>
      <c r="H331" s="131"/>
      <c r="I331" s="65"/>
      <c r="J331" s="12"/>
      <c r="K331" s="12"/>
      <c r="N331" s="10"/>
      <c r="O331" s="13"/>
      <c r="Q331" s="12"/>
    </row>
    <row r="332" spans="1:17" x14ac:dyDescent="0.2">
      <c r="A332" s="194" t="s">
        <v>744</v>
      </c>
      <c r="B332" s="196"/>
      <c r="C332" s="108">
        <f t="shared" si="4"/>
        <v>0</v>
      </c>
      <c r="D332" s="141">
        <f>+SUM(D333:D340)</f>
        <v>0</v>
      </c>
      <c r="E332" s="110">
        <f>+SUM(E333:E340)</f>
        <v>0</v>
      </c>
      <c r="F332" s="142">
        <f>+SUM(F333:F340)</f>
        <v>0</v>
      </c>
      <c r="G332" s="108">
        <f>+SUM(G333:G340)</f>
        <v>0</v>
      </c>
      <c r="H332" s="108">
        <f>+SUM(H333:H340)</f>
        <v>0</v>
      </c>
      <c r="I332" s="65"/>
      <c r="J332" s="12"/>
      <c r="K332" s="12"/>
      <c r="N332" s="10"/>
      <c r="O332" s="13"/>
      <c r="Q332" s="12"/>
    </row>
    <row r="333" spans="1:17" x14ac:dyDescent="0.2">
      <c r="A333" s="37" t="s">
        <v>64</v>
      </c>
      <c r="B333" s="40" t="s">
        <v>65</v>
      </c>
      <c r="C333" s="126">
        <f t="shared" si="4"/>
        <v>0</v>
      </c>
      <c r="D333" s="117"/>
      <c r="E333" s="118"/>
      <c r="F333" s="119"/>
      <c r="G333" s="119"/>
      <c r="H333" s="119"/>
      <c r="I333" s="65"/>
      <c r="J333" s="12"/>
      <c r="K333" s="12"/>
      <c r="N333" s="10"/>
      <c r="O333" s="13"/>
      <c r="Q333" s="12"/>
    </row>
    <row r="334" spans="1:17" x14ac:dyDescent="0.2">
      <c r="A334" s="37" t="s">
        <v>66</v>
      </c>
      <c r="B334" s="40" t="s">
        <v>67</v>
      </c>
      <c r="C334" s="126">
        <f t="shared" si="4"/>
        <v>0</v>
      </c>
      <c r="D334" s="117"/>
      <c r="E334" s="118"/>
      <c r="F334" s="119"/>
      <c r="G334" s="119"/>
      <c r="H334" s="119"/>
      <c r="I334" s="65"/>
      <c r="J334" s="12"/>
      <c r="K334" s="12"/>
      <c r="N334" s="10"/>
      <c r="O334" s="13"/>
      <c r="Q334" s="12"/>
    </row>
    <row r="335" spans="1:17" x14ac:dyDescent="0.2">
      <c r="A335" s="32" t="s">
        <v>68</v>
      </c>
      <c r="B335" s="38" t="s">
        <v>69</v>
      </c>
      <c r="C335" s="113">
        <f t="shared" si="4"/>
        <v>0</v>
      </c>
      <c r="D335" s="114"/>
      <c r="E335" s="115"/>
      <c r="F335" s="116"/>
      <c r="G335" s="116"/>
      <c r="H335" s="116"/>
      <c r="I335" s="65"/>
      <c r="J335" s="12"/>
      <c r="K335" s="12"/>
      <c r="N335" s="10"/>
      <c r="O335" s="13"/>
      <c r="Q335" s="12"/>
    </row>
    <row r="336" spans="1:17" x14ac:dyDescent="0.2">
      <c r="A336" s="36" t="s">
        <v>745</v>
      </c>
      <c r="B336" s="74" t="s">
        <v>746</v>
      </c>
      <c r="C336" s="122">
        <f t="shared" si="4"/>
        <v>0</v>
      </c>
      <c r="D336" s="123"/>
      <c r="E336" s="124"/>
      <c r="F336" s="125"/>
      <c r="G336" s="125"/>
      <c r="H336" s="125"/>
      <c r="I336" s="65"/>
      <c r="J336" s="12"/>
      <c r="K336" s="12"/>
      <c r="N336" s="10"/>
      <c r="O336" s="13"/>
      <c r="Q336" s="12"/>
    </row>
    <row r="337" spans="1:17" x14ac:dyDescent="0.2">
      <c r="A337" s="32" t="s">
        <v>747</v>
      </c>
      <c r="B337" s="38" t="s">
        <v>748</v>
      </c>
      <c r="C337" s="113">
        <f t="shared" si="4"/>
        <v>0</v>
      </c>
      <c r="D337" s="114"/>
      <c r="E337" s="115"/>
      <c r="F337" s="116"/>
      <c r="G337" s="116"/>
      <c r="H337" s="116"/>
      <c r="I337" s="65"/>
      <c r="J337" s="12"/>
      <c r="K337" s="12"/>
      <c r="N337" s="10"/>
      <c r="O337" s="13"/>
      <c r="Q337" s="12"/>
    </row>
    <row r="338" spans="1:17" x14ac:dyDescent="0.2">
      <c r="A338" s="32" t="s">
        <v>749</v>
      </c>
      <c r="B338" s="46" t="s">
        <v>750</v>
      </c>
      <c r="C338" s="113">
        <f t="shared" ref="C338:C401" si="5">+SUM(D338:F338)</f>
        <v>0</v>
      </c>
      <c r="D338" s="114"/>
      <c r="E338" s="115"/>
      <c r="F338" s="116"/>
      <c r="G338" s="116"/>
      <c r="H338" s="116"/>
      <c r="I338" s="65"/>
      <c r="J338" s="12"/>
      <c r="K338" s="12"/>
      <c r="N338" s="10"/>
      <c r="O338" s="13"/>
      <c r="Q338" s="12"/>
    </row>
    <row r="339" spans="1:17" x14ac:dyDescent="0.2">
      <c r="A339" s="32" t="s">
        <v>751</v>
      </c>
      <c r="B339" s="46" t="s">
        <v>752</v>
      </c>
      <c r="C339" s="113">
        <f t="shared" si="5"/>
        <v>0</v>
      </c>
      <c r="D339" s="114"/>
      <c r="E339" s="115"/>
      <c r="F339" s="116"/>
      <c r="G339" s="116"/>
      <c r="H339" s="116"/>
      <c r="I339" s="65"/>
      <c r="J339" s="12"/>
      <c r="K339" s="12"/>
      <c r="N339" s="10"/>
      <c r="O339" s="13"/>
      <c r="Q339" s="12"/>
    </row>
    <row r="340" spans="1:17" x14ac:dyDescent="0.2">
      <c r="A340" s="33" t="s">
        <v>753</v>
      </c>
      <c r="B340" s="51" t="s">
        <v>754</v>
      </c>
      <c r="C340" s="128">
        <f t="shared" si="5"/>
        <v>0</v>
      </c>
      <c r="D340" s="137"/>
      <c r="E340" s="130"/>
      <c r="F340" s="131"/>
      <c r="G340" s="131"/>
      <c r="H340" s="131"/>
      <c r="I340" s="65"/>
      <c r="J340" s="12"/>
      <c r="K340" s="12"/>
      <c r="N340" s="10"/>
      <c r="O340" s="13"/>
      <c r="Q340" s="12"/>
    </row>
    <row r="341" spans="1:17" x14ac:dyDescent="0.2">
      <c r="A341" s="82" t="s">
        <v>614</v>
      </c>
      <c r="B341" s="83"/>
      <c r="C341" s="108">
        <f t="shared" si="5"/>
        <v>6731</v>
      </c>
      <c r="D341" s="109">
        <f>+SUM(D342:D527)</f>
        <v>5991</v>
      </c>
      <c r="E341" s="141">
        <f>+SUM(E342:E527)</f>
        <v>346</v>
      </c>
      <c r="F341" s="147">
        <f>+SUM(F342:F527)</f>
        <v>394</v>
      </c>
      <c r="G341" s="108">
        <f>+SUM(G342:G527)</f>
        <v>0</v>
      </c>
      <c r="H341" s="108">
        <f>+SUM(H342:H527)</f>
        <v>0</v>
      </c>
      <c r="I341" s="65"/>
      <c r="J341" s="12"/>
      <c r="K341" s="12"/>
      <c r="N341" s="10"/>
      <c r="O341" s="13"/>
      <c r="Q341" s="12"/>
    </row>
    <row r="342" spans="1:17" x14ac:dyDescent="0.2">
      <c r="A342" s="54" t="s">
        <v>615</v>
      </c>
      <c r="B342" s="74" t="s">
        <v>616</v>
      </c>
      <c r="C342" s="113">
        <f t="shared" si="5"/>
        <v>1722</v>
      </c>
      <c r="D342" s="114">
        <v>1722</v>
      </c>
      <c r="E342" s="115"/>
      <c r="F342" s="116"/>
      <c r="G342" s="116"/>
      <c r="H342" s="116"/>
      <c r="I342" s="65"/>
      <c r="J342" s="12"/>
      <c r="K342" s="12"/>
      <c r="N342" s="10"/>
      <c r="O342" s="13"/>
      <c r="Q342" s="12"/>
    </row>
    <row r="343" spans="1:17" x14ac:dyDescent="0.2">
      <c r="A343" s="36" t="s">
        <v>617</v>
      </c>
      <c r="B343" s="74" t="s">
        <v>618</v>
      </c>
      <c r="C343" s="113">
        <f t="shared" si="5"/>
        <v>254</v>
      </c>
      <c r="D343" s="114">
        <v>254</v>
      </c>
      <c r="E343" s="115"/>
      <c r="F343" s="116"/>
      <c r="G343" s="116"/>
      <c r="H343" s="116"/>
      <c r="I343" s="65"/>
      <c r="J343" s="12"/>
      <c r="K343" s="12"/>
      <c r="N343" s="10"/>
      <c r="O343" s="13"/>
      <c r="Q343" s="12"/>
    </row>
    <row r="344" spans="1:17" x14ac:dyDescent="0.2">
      <c r="A344" s="36" t="s">
        <v>619</v>
      </c>
      <c r="B344" s="165" t="s">
        <v>620</v>
      </c>
      <c r="C344" s="113">
        <f t="shared" si="5"/>
        <v>0</v>
      </c>
      <c r="D344" s="114"/>
      <c r="E344" s="115"/>
      <c r="F344" s="116"/>
      <c r="G344" s="116"/>
      <c r="H344" s="116"/>
      <c r="I344" s="65"/>
      <c r="J344" s="12"/>
      <c r="K344" s="12"/>
      <c r="N344" s="10"/>
      <c r="O344" s="13"/>
      <c r="Q344" s="12"/>
    </row>
    <row r="345" spans="1:17" x14ac:dyDescent="0.2">
      <c r="A345" s="32" t="s">
        <v>621</v>
      </c>
      <c r="B345" s="166" t="s">
        <v>622</v>
      </c>
      <c r="C345" s="113">
        <f t="shared" si="5"/>
        <v>0</v>
      </c>
      <c r="D345" s="114"/>
      <c r="E345" s="115"/>
      <c r="F345" s="116"/>
      <c r="G345" s="116"/>
      <c r="H345" s="116"/>
      <c r="I345" s="65"/>
      <c r="J345" s="12"/>
      <c r="K345" s="12"/>
      <c r="N345" s="10"/>
      <c r="O345" s="13"/>
      <c r="Q345" s="12"/>
    </row>
    <row r="346" spans="1:17" x14ac:dyDescent="0.2">
      <c r="A346" s="32" t="s">
        <v>623</v>
      </c>
      <c r="B346" s="46" t="s">
        <v>624</v>
      </c>
      <c r="C346" s="113">
        <f t="shared" si="5"/>
        <v>0</v>
      </c>
      <c r="D346" s="114"/>
      <c r="E346" s="115"/>
      <c r="F346" s="116"/>
      <c r="G346" s="116"/>
      <c r="H346" s="116"/>
      <c r="I346" s="65"/>
      <c r="J346" s="12"/>
      <c r="K346" s="12"/>
      <c r="N346" s="10"/>
      <c r="O346" s="13"/>
      <c r="Q346" s="12"/>
    </row>
    <row r="347" spans="1:17" x14ac:dyDescent="0.2">
      <c r="A347" s="32" t="s">
        <v>625</v>
      </c>
      <c r="B347" s="46" t="s">
        <v>626</v>
      </c>
      <c r="C347" s="113">
        <f t="shared" si="5"/>
        <v>0</v>
      </c>
      <c r="D347" s="114"/>
      <c r="E347" s="115"/>
      <c r="F347" s="116"/>
      <c r="G347" s="116"/>
      <c r="H347" s="116"/>
      <c r="I347" s="65"/>
      <c r="J347" s="12"/>
      <c r="K347" s="12"/>
      <c r="N347" s="10"/>
      <c r="O347" s="13"/>
      <c r="Q347" s="12"/>
    </row>
    <row r="348" spans="1:17" x14ac:dyDescent="0.2">
      <c r="A348" s="32" t="s">
        <v>627</v>
      </c>
      <c r="B348" s="46" t="s">
        <v>628</v>
      </c>
      <c r="C348" s="113">
        <f t="shared" si="5"/>
        <v>0</v>
      </c>
      <c r="D348" s="114"/>
      <c r="E348" s="115"/>
      <c r="F348" s="116"/>
      <c r="G348" s="116"/>
      <c r="H348" s="116"/>
      <c r="I348" s="65"/>
      <c r="J348" s="12"/>
      <c r="K348" s="12"/>
      <c r="N348" s="10"/>
      <c r="O348" s="13"/>
      <c r="Q348" s="12"/>
    </row>
    <row r="349" spans="1:17" x14ac:dyDescent="0.2">
      <c r="A349" s="32" t="s">
        <v>629</v>
      </c>
      <c r="B349" s="46" t="s">
        <v>630</v>
      </c>
      <c r="C349" s="113">
        <f t="shared" si="5"/>
        <v>0</v>
      </c>
      <c r="D349" s="114"/>
      <c r="E349" s="115"/>
      <c r="F349" s="116"/>
      <c r="G349" s="116"/>
      <c r="H349" s="116"/>
      <c r="I349" s="65"/>
      <c r="J349" s="12"/>
      <c r="K349" s="12"/>
      <c r="N349" s="10"/>
      <c r="O349" s="13"/>
      <c r="Q349" s="12"/>
    </row>
    <row r="350" spans="1:17" x14ac:dyDescent="0.2">
      <c r="A350" s="37" t="s">
        <v>631</v>
      </c>
      <c r="B350" s="56" t="s">
        <v>632</v>
      </c>
      <c r="C350" s="126">
        <f t="shared" si="5"/>
        <v>0</v>
      </c>
      <c r="D350" s="117"/>
      <c r="E350" s="118"/>
      <c r="F350" s="119"/>
      <c r="G350" s="119"/>
      <c r="H350" s="119"/>
      <c r="I350" s="65"/>
      <c r="J350" s="12"/>
      <c r="K350" s="12"/>
      <c r="N350" s="10"/>
      <c r="O350" s="13"/>
      <c r="Q350" s="12"/>
    </row>
    <row r="351" spans="1:17" x14ac:dyDescent="0.2">
      <c r="A351" s="32" t="s">
        <v>657</v>
      </c>
      <c r="B351" s="56" t="s">
        <v>658</v>
      </c>
      <c r="C351" s="126">
        <f t="shared" si="5"/>
        <v>0</v>
      </c>
      <c r="D351" s="117"/>
      <c r="E351" s="118"/>
      <c r="F351" s="119"/>
      <c r="G351" s="119"/>
      <c r="H351" s="119"/>
      <c r="I351" s="65"/>
      <c r="J351" s="12"/>
      <c r="K351" s="12"/>
      <c r="N351" s="10"/>
      <c r="O351" s="13"/>
      <c r="Q351" s="12"/>
    </row>
    <row r="352" spans="1:17" x14ac:dyDescent="0.2">
      <c r="A352" s="32" t="s">
        <v>755</v>
      </c>
      <c r="B352" s="148" t="s">
        <v>756</v>
      </c>
      <c r="C352" s="113">
        <f t="shared" si="5"/>
        <v>0</v>
      </c>
      <c r="D352" s="114"/>
      <c r="E352" s="115"/>
      <c r="F352" s="116"/>
      <c r="G352" s="116"/>
      <c r="H352" s="116"/>
      <c r="I352" s="65"/>
      <c r="J352" s="12"/>
      <c r="K352" s="12"/>
      <c r="N352" s="10"/>
      <c r="O352" s="13"/>
      <c r="Q352" s="12"/>
    </row>
    <row r="353" spans="1:17" x14ac:dyDescent="0.2">
      <c r="A353" s="32" t="s">
        <v>757</v>
      </c>
      <c r="B353" s="148" t="s">
        <v>758</v>
      </c>
      <c r="C353" s="113">
        <f t="shared" si="5"/>
        <v>0</v>
      </c>
      <c r="D353" s="114"/>
      <c r="E353" s="115"/>
      <c r="F353" s="116"/>
      <c r="G353" s="116"/>
      <c r="H353" s="116"/>
      <c r="I353" s="65"/>
      <c r="J353" s="12"/>
      <c r="K353" s="12"/>
      <c r="N353" s="10"/>
      <c r="O353" s="13"/>
      <c r="Q353" s="12"/>
    </row>
    <row r="354" spans="1:17" x14ac:dyDescent="0.2">
      <c r="A354" s="32" t="s">
        <v>759</v>
      </c>
      <c r="B354" s="148" t="s">
        <v>760</v>
      </c>
      <c r="C354" s="113">
        <f t="shared" si="5"/>
        <v>0</v>
      </c>
      <c r="D354" s="114"/>
      <c r="E354" s="115"/>
      <c r="F354" s="116"/>
      <c r="G354" s="116"/>
      <c r="H354" s="116"/>
      <c r="I354" s="65"/>
      <c r="J354" s="12"/>
      <c r="K354" s="12"/>
      <c r="N354" s="10"/>
      <c r="O354" s="13"/>
      <c r="Q354" s="12"/>
    </row>
    <row r="355" spans="1:17" x14ac:dyDescent="0.2">
      <c r="A355" s="32" t="s">
        <v>761</v>
      </c>
      <c r="B355" s="148" t="s">
        <v>762</v>
      </c>
      <c r="C355" s="113">
        <f t="shared" si="5"/>
        <v>0</v>
      </c>
      <c r="D355" s="114"/>
      <c r="E355" s="115"/>
      <c r="F355" s="116"/>
      <c r="G355" s="116"/>
      <c r="H355" s="116"/>
      <c r="I355" s="65"/>
      <c r="J355" s="12"/>
      <c r="K355" s="12"/>
      <c r="N355" s="10"/>
      <c r="O355" s="13"/>
      <c r="Q355" s="12"/>
    </row>
    <row r="356" spans="1:17" x14ac:dyDescent="0.2">
      <c r="A356" s="32" t="s">
        <v>763</v>
      </c>
      <c r="B356" s="148" t="s">
        <v>764</v>
      </c>
      <c r="C356" s="113">
        <f t="shared" si="5"/>
        <v>0</v>
      </c>
      <c r="D356" s="114"/>
      <c r="E356" s="115"/>
      <c r="F356" s="116"/>
      <c r="G356" s="116"/>
      <c r="H356" s="116"/>
      <c r="I356" s="65"/>
      <c r="J356" s="12"/>
      <c r="K356" s="12"/>
      <c r="N356" s="10"/>
      <c r="O356" s="13"/>
      <c r="Q356" s="12"/>
    </row>
    <row r="357" spans="1:17" x14ac:dyDescent="0.2">
      <c r="A357" s="32" t="s">
        <v>765</v>
      </c>
      <c r="B357" s="148" t="s">
        <v>766</v>
      </c>
      <c r="C357" s="113">
        <f t="shared" si="5"/>
        <v>0</v>
      </c>
      <c r="D357" s="114"/>
      <c r="E357" s="115"/>
      <c r="F357" s="116"/>
      <c r="G357" s="116"/>
      <c r="H357" s="116"/>
      <c r="I357" s="65"/>
      <c r="J357" s="12"/>
      <c r="K357" s="12"/>
      <c r="N357" s="10"/>
      <c r="O357" s="13"/>
      <c r="Q357" s="12"/>
    </row>
    <row r="358" spans="1:17" x14ac:dyDescent="0.2">
      <c r="A358" s="32" t="s">
        <v>767</v>
      </c>
      <c r="B358" s="148" t="s">
        <v>768</v>
      </c>
      <c r="C358" s="113">
        <f t="shared" si="5"/>
        <v>0</v>
      </c>
      <c r="D358" s="114"/>
      <c r="E358" s="115"/>
      <c r="F358" s="116"/>
      <c r="G358" s="116"/>
      <c r="H358" s="116"/>
      <c r="I358" s="65"/>
      <c r="J358" s="12"/>
      <c r="K358" s="12"/>
      <c r="N358" s="10"/>
      <c r="O358" s="13"/>
      <c r="Q358" s="12"/>
    </row>
    <row r="359" spans="1:17" x14ac:dyDescent="0.2">
      <c r="A359" s="32" t="s">
        <v>769</v>
      </c>
      <c r="B359" s="148" t="s">
        <v>770</v>
      </c>
      <c r="C359" s="113">
        <f t="shared" si="5"/>
        <v>0</v>
      </c>
      <c r="D359" s="114"/>
      <c r="E359" s="115"/>
      <c r="F359" s="116"/>
      <c r="G359" s="116"/>
      <c r="H359" s="116"/>
      <c r="I359" s="65"/>
      <c r="J359" s="12"/>
      <c r="K359" s="12"/>
      <c r="N359" s="10"/>
      <c r="O359" s="13"/>
      <c r="Q359" s="12"/>
    </row>
    <row r="360" spans="1:17" x14ac:dyDescent="0.2">
      <c r="A360" s="32" t="s">
        <v>771</v>
      </c>
      <c r="B360" s="148" t="s">
        <v>772</v>
      </c>
      <c r="C360" s="113">
        <f t="shared" si="5"/>
        <v>0</v>
      </c>
      <c r="D360" s="114"/>
      <c r="E360" s="115"/>
      <c r="F360" s="116"/>
      <c r="G360" s="116"/>
      <c r="H360" s="116"/>
      <c r="I360" s="65"/>
      <c r="J360" s="12"/>
      <c r="K360" s="12"/>
      <c r="N360" s="10"/>
      <c r="O360" s="13"/>
      <c r="Q360" s="12"/>
    </row>
    <row r="361" spans="1:17" x14ac:dyDescent="0.2">
      <c r="A361" s="32" t="s">
        <v>773</v>
      </c>
      <c r="B361" s="148" t="s">
        <v>774</v>
      </c>
      <c r="C361" s="113">
        <f t="shared" si="5"/>
        <v>0</v>
      </c>
      <c r="D361" s="114"/>
      <c r="E361" s="115"/>
      <c r="F361" s="116"/>
      <c r="G361" s="116"/>
      <c r="H361" s="116"/>
      <c r="I361" s="65"/>
      <c r="J361" s="12"/>
      <c r="K361" s="12"/>
      <c r="N361" s="10"/>
      <c r="O361" s="13"/>
      <c r="Q361" s="12"/>
    </row>
    <row r="362" spans="1:17" s="13" customFormat="1" x14ac:dyDescent="0.2">
      <c r="A362" s="32" t="s">
        <v>633</v>
      </c>
      <c r="B362" s="46" t="s">
        <v>634</v>
      </c>
      <c r="C362" s="113">
        <f t="shared" si="5"/>
        <v>0</v>
      </c>
      <c r="D362" s="114"/>
      <c r="E362" s="115"/>
      <c r="F362" s="116"/>
      <c r="G362" s="116"/>
      <c r="H362" s="121"/>
      <c r="I362" s="66"/>
      <c r="N362" s="16"/>
    </row>
    <row r="363" spans="1:17" x14ac:dyDescent="0.2">
      <c r="A363" s="37" t="s">
        <v>635</v>
      </c>
      <c r="B363" s="46" t="s">
        <v>636</v>
      </c>
      <c r="C363" s="122">
        <f t="shared" si="5"/>
        <v>0</v>
      </c>
      <c r="D363" s="123"/>
      <c r="E363" s="124"/>
      <c r="F363" s="125"/>
      <c r="G363" s="125"/>
      <c r="H363" s="125"/>
      <c r="I363" s="65"/>
      <c r="J363" s="12"/>
      <c r="K363" s="12"/>
      <c r="N363" s="10"/>
      <c r="O363" s="13"/>
      <c r="Q363" s="12"/>
    </row>
    <row r="364" spans="1:17" x14ac:dyDescent="0.2">
      <c r="A364" s="32" t="s">
        <v>637</v>
      </c>
      <c r="B364" s="46" t="s">
        <v>638</v>
      </c>
      <c r="C364" s="113">
        <f t="shared" si="5"/>
        <v>0</v>
      </c>
      <c r="D364" s="114"/>
      <c r="E364" s="115"/>
      <c r="F364" s="116"/>
      <c r="G364" s="116"/>
      <c r="H364" s="116"/>
      <c r="I364" s="65"/>
      <c r="J364" s="12"/>
      <c r="K364" s="12"/>
      <c r="N364" s="10"/>
      <c r="O364" s="13"/>
      <c r="Q364" s="12"/>
    </row>
    <row r="365" spans="1:17" x14ac:dyDescent="0.2">
      <c r="A365" s="37" t="s">
        <v>639</v>
      </c>
      <c r="B365" s="46" t="s">
        <v>640</v>
      </c>
      <c r="C365" s="113">
        <f t="shared" si="5"/>
        <v>0</v>
      </c>
      <c r="D365" s="114"/>
      <c r="E365" s="115"/>
      <c r="F365" s="116"/>
      <c r="G365" s="116"/>
      <c r="H365" s="116"/>
      <c r="I365" s="65"/>
      <c r="J365" s="12"/>
      <c r="K365" s="12"/>
      <c r="N365" s="10"/>
      <c r="O365" s="13"/>
      <c r="Q365" s="12"/>
    </row>
    <row r="366" spans="1:17" x14ac:dyDescent="0.2">
      <c r="A366" s="32" t="s">
        <v>775</v>
      </c>
      <c r="B366" s="148" t="s">
        <v>776</v>
      </c>
      <c r="C366" s="113">
        <f t="shared" si="5"/>
        <v>0</v>
      </c>
      <c r="D366" s="114"/>
      <c r="E366" s="115"/>
      <c r="F366" s="116"/>
      <c r="G366" s="116"/>
      <c r="H366" s="116"/>
      <c r="I366" s="65"/>
      <c r="J366" s="12"/>
      <c r="K366" s="12"/>
      <c r="N366" s="10"/>
      <c r="O366" s="13"/>
      <c r="Q366" s="12"/>
    </row>
    <row r="367" spans="1:17" x14ac:dyDescent="0.2">
      <c r="A367" s="32" t="s">
        <v>777</v>
      </c>
      <c r="B367" s="148" t="s">
        <v>778</v>
      </c>
      <c r="C367" s="113">
        <f t="shared" si="5"/>
        <v>0</v>
      </c>
      <c r="D367" s="114"/>
      <c r="E367" s="115"/>
      <c r="F367" s="116"/>
      <c r="G367" s="116"/>
      <c r="H367" s="116"/>
      <c r="I367" s="65"/>
      <c r="J367" s="12"/>
      <c r="K367" s="12"/>
      <c r="N367" s="10"/>
      <c r="O367" s="13"/>
      <c r="Q367" s="12"/>
    </row>
    <row r="368" spans="1:17" x14ac:dyDescent="0.2">
      <c r="A368" s="32" t="s">
        <v>779</v>
      </c>
      <c r="B368" s="148" t="s">
        <v>780</v>
      </c>
      <c r="C368" s="113">
        <f t="shared" si="5"/>
        <v>0</v>
      </c>
      <c r="D368" s="114"/>
      <c r="E368" s="115"/>
      <c r="F368" s="116"/>
      <c r="G368" s="116"/>
      <c r="H368" s="116"/>
      <c r="I368" s="65"/>
      <c r="J368" s="12"/>
      <c r="K368" s="12"/>
      <c r="N368" s="10"/>
      <c r="O368" s="13"/>
      <c r="Q368" s="12"/>
    </row>
    <row r="369" spans="1:17" x14ac:dyDescent="0.2">
      <c r="A369" s="32" t="s">
        <v>781</v>
      </c>
      <c r="B369" s="148" t="s">
        <v>782</v>
      </c>
      <c r="C369" s="113">
        <f t="shared" si="5"/>
        <v>0</v>
      </c>
      <c r="D369" s="114"/>
      <c r="E369" s="115"/>
      <c r="F369" s="116"/>
      <c r="G369" s="116"/>
      <c r="H369" s="116"/>
      <c r="I369" s="65"/>
      <c r="J369" s="12"/>
      <c r="K369" s="12"/>
      <c r="N369" s="10"/>
      <c r="O369" s="13"/>
      <c r="Q369" s="12"/>
    </row>
    <row r="370" spans="1:17" x14ac:dyDescent="0.2">
      <c r="A370" s="32" t="s">
        <v>783</v>
      </c>
      <c r="B370" s="148" t="s">
        <v>784</v>
      </c>
      <c r="C370" s="113">
        <f t="shared" si="5"/>
        <v>0</v>
      </c>
      <c r="D370" s="114"/>
      <c r="E370" s="115"/>
      <c r="F370" s="116"/>
      <c r="G370" s="116"/>
      <c r="H370" s="116"/>
      <c r="I370" s="65"/>
      <c r="J370" s="12"/>
      <c r="K370" s="12"/>
      <c r="N370" s="10"/>
      <c r="O370" s="13"/>
      <c r="Q370" s="12"/>
    </row>
    <row r="371" spans="1:17" x14ac:dyDescent="0.2">
      <c r="A371" s="32" t="s">
        <v>785</v>
      </c>
      <c r="B371" s="148" t="s">
        <v>786</v>
      </c>
      <c r="C371" s="113">
        <f t="shared" si="5"/>
        <v>0</v>
      </c>
      <c r="D371" s="114"/>
      <c r="E371" s="115"/>
      <c r="F371" s="116"/>
      <c r="G371" s="116"/>
      <c r="H371" s="116"/>
      <c r="I371" s="65"/>
      <c r="J371" s="12"/>
      <c r="K371" s="12"/>
      <c r="N371" s="10"/>
      <c r="O371" s="13"/>
      <c r="Q371" s="12"/>
    </row>
    <row r="372" spans="1:17" x14ac:dyDescent="0.2">
      <c r="A372" s="32" t="s">
        <v>787</v>
      </c>
      <c r="B372" s="148" t="s">
        <v>788</v>
      </c>
      <c r="C372" s="113">
        <f t="shared" si="5"/>
        <v>0</v>
      </c>
      <c r="D372" s="114"/>
      <c r="E372" s="115"/>
      <c r="F372" s="116"/>
      <c r="G372" s="116"/>
      <c r="H372" s="116"/>
      <c r="I372" s="65"/>
      <c r="J372" s="12"/>
      <c r="K372" s="12"/>
      <c r="N372" s="10"/>
      <c r="O372" s="13"/>
      <c r="Q372" s="12"/>
    </row>
    <row r="373" spans="1:17" x14ac:dyDescent="0.2">
      <c r="A373" s="32" t="s">
        <v>789</v>
      </c>
      <c r="B373" s="148" t="s">
        <v>790</v>
      </c>
      <c r="C373" s="113">
        <f t="shared" si="5"/>
        <v>0</v>
      </c>
      <c r="D373" s="114"/>
      <c r="E373" s="115"/>
      <c r="F373" s="116"/>
      <c r="G373" s="116"/>
      <c r="H373" s="116"/>
      <c r="I373" s="65"/>
      <c r="J373" s="12"/>
      <c r="K373" s="12"/>
      <c r="N373" s="10"/>
      <c r="O373" s="13"/>
      <c r="Q373" s="12"/>
    </row>
    <row r="374" spans="1:17" x14ac:dyDescent="0.2">
      <c r="A374" s="32" t="s">
        <v>791</v>
      </c>
      <c r="B374" s="148" t="s">
        <v>792</v>
      </c>
      <c r="C374" s="113">
        <f t="shared" si="5"/>
        <v>0</v>
      </c>
      <c r="D374" s="114"/>
      <c r="E374" s="115"/>
      <c r="F374" s="116"/>
      <c r="G374" s="116"/>
      <c r="H374" s="116"/>
      <c r="I374" s="65"/>
      <c r="J374" s="12"/>
      <c r="K374" s="12"/>
      <c r="N374" s="10"/>
      <c r="O374" s="13"/>
      <c r="Q374" s="12"/>
    </row>
    <row r="375" spans="1:17" x14ac:dyDescent="0.2">
      <c r="A375" s="32" t="s">
        <v>793</v>
      </c>
      <c r="B375" s="148" t="s">
        <v>794</v>
      </c>
      <c r="C375" s="113">
        <f t="shared" si="5"/>
        <v>0</v>
      </c>
      <c r="D375" s="114"/>
      <c r="E375" s="115"/>
      <c r="F375" s="116"/>
      <c r="G375" s="116"/>
      <c r="H375" s="116"/>
      <c r="I375" s="65"/>
      <c r="J375" s="12"/>
      <c r="K375" s="12"/>
      <c r="N375" s="10"/>
      <c r="O375" s="13"/>
      <c r="Q375" s="12"/>
    </row>
    <row r="376" spans="1:17" x14ac:dyDescent="0.2">
      <c r="A376" s="32" t="s">
        <v>795</v>
      </c>
      <c r="B376" s="148" t="s">
        <v>796</v>
      </c>
      <c r="C376" s="113">
        <f t="shared" si="5"/>
        <v>0</v>
      </c>
      <c r="D376" s="114"/>
      <c r="E376" s="115"/>
      <c r="F376" s="116"/>
      <c r="G376" s="116"/>
      <c r="H376" s="116"/>
      <c r="I376" s="65"/>
      <c r="J376" s="12"/>
      <c r="K376" s="12"/>
      <c r="N376" s="10"/>
      <c r="O376" s="13"/>
      <c r="Q376" s="12"/>
    </row>
    <row r="377" spans="1:17" x14ac:dyDescent="0.2">
      <c r="A377" s="32" t="s">
        <v>797</v>
      </c>
      <c r="B377" s="148" t="s">
        <v>798</v>
      </c>
      <c r="C377" s="113">
        <f t="shared" si="5"/>
        <v>0</v>
      </c>
      <c r="D377" s="114"/>
      <c r="E377" s="115"/>
      <c r="F377" s="116"/>
      <c r="G377" s="116"/>
      <c r="H377" s="116"/>
      <c r="I377" s="65"/>
      <c r="J377" s="12"/>
      <c r="K377" s="12"/>
      <c r="N377" s="10"/>
      <c r="O377" s="13"/>
      <c r="Q377" s="12"/>
    </row>
    <row r="378" spans="1:17" x14ac:dyDescent="0.2">
      <c r="A378" s="32" t="s">
        <v>799</v>
      </c>
      <c r="B378" s="148" t="s">
        <v>800</v>
      </c>
      <c r="C378" s="113">
        <f t="shared" si="5"/>
        <v>0</v>
      </c>
      <c r="D378" s="114"/>
      <c r="E378" s="115"/>
      <c r="F378" s="116"/>
      <c r="G378" s="116"/>
      <c r="H378" s="116"/>
      <c r="I378" s="65"/>
      <c r="J378" s="12"/>
      <c r="K378" s="12"/>
      <c r="N378" s="10"/>
      <c r="O378" s="13"/>
      <c r="Q378" s="12"/>
    </row>
    <row r="379" spans="1:17" x14ac:dyDescent="0.2">
      <c r="A379" s="32" t="s">
        <v>801</v>
      </c>
      <c r="B379" s="148" t="s">
        <v>802</v>
      </c>
      <c r="C379" s="113">
        <f t="shared" si="5"/>
        <v>0</v>
      </c>
      <c r="D379" s="114"/>
      <c r="E379" s="115"/>
      <c r="F379" s="116"/>
      <c r="G379" s="116"/>
      <c r="H379" s="116"/>
      <c r="I379" s="65"/>
      <c r="J379" s="12"/>
      <c r="K379" s="12"/>
      <c r="N379" s="10"/>
      <c r="O379" s="13"/>
      <c r="Q379" s="12"/>
    </row>
    <row r="380" spans="1:17" x14ac:dyDescent="0.2">
      <c r="A380" s="32" t="s">
        <v>803</v>
      </c>
      <c r="B380" s="148" t="s">
        <v>804</v>
      </c>
      <c r="C380" s="113">
        <f t="shared" si="5"/>
        <v>0</v>
      </c>
      <c r="D380" s="114"/>
      <c r="E380" s="115"/>
      <c r="F380" s="116"/>
      <c r="G380" s="116"/>
      <c r="H380" s="116"/>
      <c r="I380" s="65"/>
      <c r="J380" s="12"/>
      <c r="K380" s="12"/>
      <c r="N380" s="10"/>
      <c r="O380" s="13"/>
      <c r="Q380" s="12"/>
    </row>
    <row r="381" spans="1:17" x14ac:dyDescent="0.2">
      <c r="A381" s="32" t="s">
        <v>805</v>
      </c>
      <c r="B381" s="148" t="s">
        <v>806</v>
      </c>
      <c r="C381" s="113">
        <f t="shared" si="5"/>
        <v>0</v>
      </c>
      <c r="D381" s="114"/>
      <c r="E381" s="115"/>
      <c r="F381" s="116"/>
      <c r="G381" s="116"/>
      <c r="H381" s="116"/>
      <c r="I381" s="65"/>
      <c r="J381" s="12"/>
      <c r="K381" s="12"/>
      <c r="N381" s="10"/>
      <c r="O381" s="13"/>
      <c r="Q381" s="12"/>
    </row>
    <row r="382" spans="1:17" x14ac:dyDescent="0.2">
      <c r="A382" s="32" t="s">
        <v>807</v>
      </c>
      <c r="B382" s="148" t="s">
        <v>808</v>
      </c>
      <c r="C382" s="113">
        <f t="shared" si="5"/>
        <v>0</v>
      </c>
      <c r="D382" s="114"/>
      <c r="E382" s="115"/>
      <c r="F382" s="116"/>
      <c r="G382" s="116"/>
      <c r="H382" s="116"/>
      <c r="I382" s="65"/>
      <c r="J382" s="12"/>
      <c r="K382" s="12"/>
      <c r="N382" s="10"/>
      <c r="O382" s="13"/>
      <c r="Q382" s="12"/>
    </row>
    <row r="383" spans="1:17" x14ac:dyDescent="0.2">
      <c r="A383" s="32" t="s">
        <v>809</v>
      </c>
      <c r="B383" s="148" t="s">
        <v>810</v>
      </c>
      <c r="C383" s="113">
        <f t="shared" si="5"/>
        <v>0</v>
      </c>
      <c r="D383" s="114"/>
      <c r="E383" s="115"/>
      <c r="F383" s="116"/>
      <c r="G383" s="116"/>
      <c r="H383" s="116"/>
      <c r="I383" s="65"/>
      <c r="J383" s="12"/>
      <c r="K383" s="12"/>
      <c r="N383" s="10"/>
      <c r="O383" s="13"/>
      <c r="Q383" s="12"/>
    </row>
    <row r="384" spans="1:17" x14ac:dyDescent="0.2">
      <c r="A384" s="32" t="s">
        <v>811</v>
      </c>
      <c r="B384" s="148" t="s">
        <v>812</v>
      </c>
      <c r="C384" s="113">
        <f t="shared" si="5"/>
        <v>0</v>
      </c>
      <c r="D384" s="114"/>
      <c r="E384" s="115"/>
      <c r="F384" s="116"/>
      <c r="G384" s="116"/>
      <c r="H384" s="116"/>
      <c r="I384" s="65"/>
      <c r="J384" s="12"/>
      <c r="K384" s="12"/>
      <c r="N384" s="10"/>
      <c r="O384" s="13"/>
      <c r="Q384" s="12"/>
    </row>
    <row r="385" spans="1:17" x14ac:dyDescent="0.2">
      <c r="A385" s="32" t="s">
        <v>813</v>
      </c>
      <c r="B385" s="148" t="s">
        <v>814</v>
      </c>
      <c r="C385" s="113">
        <f t="shared" si="5"/>
        <v>0</v>
      </c>
      <c r="D385" s="114"/>
      <c r="E385" s="115"/>
      <c r="F385" s="116"/>
      <c r="G385" s="116"/>
      <c r="H385" s="116"/>
      <c r="I385" s="65"/>
      <c r="J385" s="12"/>
      <c r="K385" s="12"/>
      <c r="N385" s="10"/>
      <c r="O385" s="13"/>
      <c r="Q385" s="12"/>
    </row>
    <row r="386" spans="1:17" x14ac:dyDescent="0.2">
      <c r="A386" s="32" t="s">
        <v>815</v>
      </c>
      <c r="B386" s="148" t="s">
        <v>816</v>
      </c>
      <c r="C386" s="113">
        <f t="shared" si="5"/>
        <v>0</v>
      </c>
      <c r="D386" s="114"/>
      <c r="E386" s="115"/>
      <c r="F386" s="116"/>
      <c r="G386" s="116"/>
      <c r="H386" s="116"/>
      <c r="I386" s="65"/>
      <c r="J386" s="12"/>
      <c r="K386" s="12"/>
      <c r="N386" s="10"/>
      <c r="O386" s="13"/>
      <c r="Q386" s="12"/>
    </row>
    <row r="387" spans="1:17" x14ac:dyDescent="0.2">
      <c r="A387" s="32" t="s">
        <v>817</v>
      </c>
      <c r="B387" s="148" t="s">
        <v>818</v>
      </c>
      <c r="C387" s="113">
        <f t="shared" si="5"/>
        <v>0</v>
      </c>
      <c r="D387" s="114"/>
      <c r="E387" s="115"/>
      <c r="F387" s="116"/>
      <c r="G387" s="116"/>
      <c r="H387" s="116"/>
      <c r="I387" s="65"/>
      <c r="J387" s="12"/>
      <c r="K387" s="12"/>
      <c r="N387" s="10"/>
      <c r="O387" s="13"/>
      <c r="Q387" s="12"/>
    </row>
    <row r="388" spans="1:17" x14ac:dyDescent="0.2">
      <c r="A388" s="32" t="s">
        <v>819</v>
      </c>
      <c r="B388" s="148" t="s">
        <v>820</v>
      </c>
      <c r="C388" s="113">
        <f t="shared" si="5"/>
        <v>0</v>
      </c>
      <c r="D388" s="114"/>
      <c r="E388" s="115"/>
      <c r="F388" s="116"/>
      <c r="G388" s="116"/>
      <c r="H388" s="116"/>
      <c r="I388" s="65"/>
      <c r="J388" s="12"/>
      <c r="K388" s="12"/>
      <c r="N388" s="10"/>
      <c r="O388" s="13"/>
      <c r="Q388" s="12"/>
    </row>
    <row r="389" spans="1:17" x14ac:dyDescent="0.2">
      <c r="A389" s="32" t="s">
        <v>821</v>
      </c>
      <c r="B389" s="148" t="s">
        <v>822</v>
      </c>
      <c r="C389" s="113">
        <f t="shared" si="5"/>
        <v>0</v>
      </c>
      <c r="D389" s="114"/>
      <c r="E389" s="115"/>
      <c r="F389" s="116"/>
      <c r="G389" s="116"/>
      <c r="H389" s="116"/>
      <c r="I389" s="65"/>
      <c r="J389" s="12"/>
      <c r="K389" s="12"/>
      <c r="N389" s="10"/>
      <c r="O389" s="13"/>
      <c r="Q389" s="12"/>
    </row>
    <row r="390" spans="1:17" x14ac:dyDescent="0.2">
      <c r="A390" s="32" t="s">
        <v>823</v>
      </c>
      <c r="B390" s="148" t="s">
        <v>824</v>
      </c>
      <c r="C390" s="113">
        <f t="shared" si="5"/>
        <v>0</v>
      </c>
      <c r="D390" s="114"/>
      <c r="E390" s="115"/>
      <c r="F390" s="116"/>
      <c r="G390" s="116"/>
      <c r="H390" s="116"/>
      <c r="I390" s="65"/>
      <c r="J390" s="12"/>
      <c r="K390" s="12"/>
      <c r="N390" s="10"/>
      <c r="O390" s="13"/>
      <c r="Q390" s="12"/>
    </row>
    <row r="391" spans="1:17" x14ac:dyDescent="0.2">
      <c r="A391" s="32" t="s">
        <v>825</v>
      </c>
      <c r="B391" s="148" t="s">
        <v>826</v>
      </c>
      <c r="C391" s="113">
        <f t="shared" si="5"/>
        <v>0</v>
      </c>
      <c r="D391" s="114"/>
      <c r="E391" s="115"/>
      <c r="F391" s="116"/>
      <c r="G391" s="116"/>
      <c r="H391" s="116"/>
      <c r="I391" s="65"/>
      <c r="J391" s="12"/>
      <c r="K391" s="12"/>
      <c r="N391" s="10"/>
      <c r="O391" s="13"/>
      <c r="Q391" s="12"/>
    </row>
    <row r="392" spans="1:17" x14ac:dyDescent="0.2">
      <c r="A392" s="32" t="s">
        <v>827</v>
      </c>
      <c r="B392" s="148" t="s">
        <v>828</v>
      </c>
      <c r="C392" s="113">
        <f t="shared" si="5"/>
        <v>0</v>
      </c>
      <c r="D392" s="114"/>
      <c r="E392" s="115"/>
      <c r="F392" s="116"/>
      <c r="G392" s="116"/>
      <c r="H392" s="116"/>
      <c r="I392" s="65"/>
      <c r="J392" s="12"/>
      <c r="K392" s="12"/>
      <c r="N392" s="10"/>
      <c r="O392" s="13"/>
      <c r="Q392" s="12"/>
    </row>
    <row r="393" spans="1:17" x14ac:dyDescent="0.2">
      <c r="A393" s="32" t="s">
        <v>829</v>
      </c>
      <c r="B393" s="148" t="s">
        <v>830</v>
      </c>
      <c r="C393" s="113">
        <f t="shared" si="5"/>
        <v>0</v>
      </c>
      <c r="D393" s="114"/>
      <c r="E393" s="115"/>
      <c r="F393" s="116"/>
      <c r="G393" s="116"/>
      <c r="H393" s="116"/>
      <c r="I393" s="65"/>
      <c r="J393" s="12"/>
      <c r="K393" s="12"/>
      <c r="N393" s="10"/>
      <c r="O393" s="13"/>
      <c r="Q393" s="12"/>
    </row>
    <row r="394" spans="1:17" x14ac:dyDescent="0.2">
      <c r="A394" s="32" t="s">
        <v>831</v>
      </c>
      <c r="B394" s="148" t="s">
        <v>832</v>
      </c>
      <c r="C394" s="113">
        <f t="shared" si="5"/>
        <v>0</v>
      </c>
      <c r="D394" s="114"/>
      <c r="E394" s="115"/>
      <c r="F394" s="116"/>
      <c r="G394" s="116"/>
      <c r="H394" s="116"/>
      <c r="I394" s="65"/>
      <c r="J394" s="12"/>
      <c r="K394" s="12"/>
      <c r="N394" s="10"/>
      <c r="O394" s="13"/>
      <c r="Q394" s="12"/>
    </row>
    <row r="395" spans="1:17" x14ac:dyDescent="0.2">
      <c r="A395" s="32" t="s">
        <v>833</v>
      </c>
      <c r="B395" s="148" t="s">
        <v>834</v>
      </c>
      <c r="C395" s="113">
        <f t="shared" si="5"/>
        <v>0</v>
      </c>
      <c r="D395" s="114"/>
      <c r="E395" s="115"/>
      <c r="F395" s="116"/>
      <c r="G395" s="116"/>
      <c r="H395" s="116"/>
      <c r="I395" s="65"/>
      <c r="J395" s="12"/>
      <c r="K395" s="12"/>
      <c r="N395" s="10"/>
      <c r="O395" s="13"/>
      <c r="Q395" s="12"/>
    </row>
    <row r="396" spans="1:17" x14ac:dyDescent="0.2">
      <c r="A396" s="32" t="s">
        <v>641</v>
      </c>
      <c r="B396" s="46" t="s">
        <v>642</v>
      </c>
      <c r="C396" s="113">
        <f t="shared" si="5"/>
        <v>0</v>
      </c>
      <c r="D396" s="114"/>
      <c r="E396" s="115"/>
      <c r="F396" s="116"/>
      <c r="G396" s="116"/>
      <c r="H396" s="116"/>
      <c r="I396" s="65"/>
      <c r="J396" s="12"/>
      <c r="K396" s="12"/>
      <c r="N396" s="10"/>
      <c r="O396" s="13"/>
      <c r="Q396" s="12"/>
    </row>
    <row r="397" spans="1:17" x14ac:dyDescent="0.2">
      <c r="A397" s="37" t="s">
        <v>643</v>
      </c>
      <c r="B397" s="46" t="s">
        <v>644</v>
      </c>
      <c r="C397" s="113">
        <f t="shared" si="5"/>
        <v>0</v>
      </c>
      <c r="D397" s="114"/>
      <c r="E397" s="115"/>
      <c r="F397" s="116"/>
      <c r="G397" s="116"/>
      <c r="H397" s="116"/>
      <c r="I397" s="65"/>
      <c r="J397" s="12"/>
      <c r="K397" s="12"/>
      <c r="N397" s="10"/>
      <c r="O397" s="13"/>
      <c r="Q397" s="12"/>
    </row>
    <row r="398" spans="1:17" x14ac:dyDescent="0.2">
      <c r="A398" s="32" t="s">
        <v>645</v>
      </c>
      <c r="B398" s="46" t="s">
        <v>646</v>
      </c>
      <c r="C398" s="113">
        <f t="shared" si="5"/>
        <v>0</v>
      </c>
      <c r="D398" s="114"/>
      <c r="E398" s="115"/>
      <c r="F398" s="116"/>
      <c r="G398" s="116"/>
      <c r="H398" s="116"/>
      <c r="I398" s="65"/>
      <c r="J398" s="12"/>
      <c r="K398" s="12"/>
      <c r="N398" s="10"/>
      <c r="O398" s="13"/>
      <c r="Q398" s="12"/>
    </row>
    <row r="399" spans="1:17" x14ac:dyDescent="0.2">
      <c r="A399" s="37" t="s">
        <v>647</v>
      </c>
      <c r="B399" s="46" t="s">
        <v>648</v>
      </c>
      <c r="C399" s="126">
        <f t="shared" si="5"/>
        <v>0</v>
      </c>
      <c r="D399" s="117"/>
      <c r="E399" s="118"/>
      <c r="F399" s="119"/>
      <c r="G399" s="119"/>
      <c r="H399" s="119"/>
      <c r="I399" s="65"/>
      <c r="J399" s="12"/>
      <c r="K399" s="12"/>
      <c r="N399" s="10"/>
      <c r="O399" s="13"/>
      <c r="Q399" s="12"/>
    </row>
    <row r="400" spans="1:17" x14ac:dyDescent="0.2">
      <c r="A400" s="32" t="s">
        <v>649</v>
      </c>
      <c r="B400" s="46" t="s">
        <v>650</v>
      </c>
      <c r="C400" s="126">
        <f t="shared" si="5"/>
        <v>0</v>
      </c>
      <c r="D400" s="117"/>
      <c r="E400" s="118"/>
      <c r="F400" s="119"/>
      <c r="G400" s="119"/>
      <c r="H400" s="119"/>
      <c r="I400" s="65"/>
      <c r="J400" s="12"/>
      <c r="K400" s="12"/>
      <c r="N400" s="10"/>
      <c r="O400" s="13"/>
      <c r="Q400" s="12"/>
    </row>
    <row r="401" spans="1:17" x14ac:dyDescent="0.2">
      <c r="A401" s="32" t="s">
        <v>835</v>
      </c>
      <c r="B401" s="148" t="s">
        <v>836</v>
      </c>
      <c r="C401" s="113">
        <f t="shared" si="5"/>
        <v>0</v>
      </c>
      <c r="D401" s="114"/>
      <c r="E401" s="115"/>
      <c r="F401" s="116"/>
      <c r="G401" s="116"/>
      <c r="H401" s="116"/>
      <c r="I401" s="65"/>
      <c r="J401" s="12"/>
      <c r="K401" s="12"/>
      <c r="N401" s="10"/>
      <c r="O401" s="13"/>
      <c r="Q401" s="12"/>
    </row>
    <row r="402" spans="1:17" x14ac:dyDescent="0.2">
      <c r="A402" s="32" t="s">
        <v>837</v>
      </c>
      <c r="B402" s="148" t="s">
        <v>838</v>
      </c>
      <c r="C402" s="113">
        <f t="shared" ref="C402:C465" si="6">+SUM(D402:F402)</f>
        <v>0</v>
      </c>
      <c r="D402" s="114"/>
      <c r="E402" s="115"/>
      <c r="F402" s="116"/>
      <c r="G402" s="116"/>
      <c r="H402" s="116"/>
      <c r="I402" s="65"/>
      <c r="J402" s="12"/>
      <c r="K402" s="12"/>
      <c r="N402" s="10"/>
      <c r="O402" s="13"/>
      <c r="Q402" s="12"/>
    </row>
    <row r="403" spans="1:17" x14ac:dyDescent="0.2">
      <c r="A403" s="32" t="s">
        <v>839</v>
      </c>
      <c r="B403" s="148" t="s">
        <v>840</v>
      </c>
      <c r="C403" s="113">
        <f t="shared" si="6"/>
        <v>0</v>
      </c>
      <c r="D403" s="114"/>
      <c r="E403" s="115"/>
      <c r="F403" s="116"/>
      <c r="G403" s="116"/>
      <c r="H403" s="116"/>
      <c r="I403" s="65"/>
      <c r="J403" s="12"/>
      <c r="K403" s="12"/>
      <c r="N403" s="10"/>
      <c r="O403" s="13"/>
      <c r="Q403" s="12"/>
    </row>
    <row r="404" spans="1:17" x14ac:dyDescent="0.2">
      <c r="A404" s="32" t="s">
        <v>841</v>
      </c>
      <c r="B404" s="148" t="s">
        <v>842</v>
      </c>
      <c r="C404" s="113">
        <f t="shared" si="6"/>
        <v>0</v>
      </c>
      <c r="D404" s="114"/>
      <c r="E404" s="115"/>
      <c r="F404" s="116"/>
      <c r="G404" s="116"/>
      <c r="H404" s="116"/>
      <c r="I404" s="65"/>
      <c r="J404" s="12"/>
      <c r="K404" s="12"/>
      <c r="N404" s="10"/>
      <c r="O404" s="13"/>
      <c r="Q404" s="12"/>
    </row>
    <row r="405" spans="1:17" x14ac:dyDescent="0.2">
      <c r="A405" s="37" t="s">
        <v>651</v>
      </c>
      <c r="B405" s="46" t="s">
        <v>652</v>
      </c>
      <c r="C405" s="126">
        <f t="shared" si="6"/>
        <v>0</v>
      </c>
      <c r="D405" s="117"/>
      <c r="E405" s="118"/>
      <c r="F405" s="119"/>
      <c r="G405" s="119"/>
      <c r="H405" s="119"/>
      <c r="I405" s="65"/>
      <c r="J405" s="12"/>
      <c r="K405" s="12"/>
      <c r="N405" s="10"/>
      <c r="O405" s="13"/>
      <c r="Q405" s="12"/>
    </row>
    <row r="406" spans="1:17" x14ac:dyDescent="0.2">
      <c r="A406" s="32" t="s">
        <v>843</v>
      </c>
      <c r="B406" s="148" t="s">
        <v>844</v>
      </c>
      <c r="C406" s="113">
        <f t="shared" si="6"/>
        <v>0</v>
      </c>
      <c r="D406" s="114"/>
      <c r="E406" s="115"/>
      <c r="F406" s="116"/>
      <c r="G406" s="116"/>
      <c r="H406" s="116"/>
      <c r="I406" s="65"/>
      <c r="J406" s="12"/>
      <c r="K406" s="12"/>
      <c r="N406" s="10"/>
      <c r="O406" s="13"/>
      <c r="Q406" s="12"/>
    </row>
    <row r="407" spans="1:17" x14ac:dyDescent="0.2">
      <c r="A407" s="32" t="s">
        <v>653</v>
      </c>
      <c r="B407" s="56" t="s">
        <v>654</v>
      </c>
      <c r="C407" s="126">
        <f t="shared" si="6"/>
        <v>0</v>
      </c>
      <c r="D407" s="117"/>
      <c r="E407" s="118"/>
      <c r="F407" s="119"/>
      <c r="G407" s="119"/>
      <c r="H407" s="119"/>
      <c r="I407" s="65"/>
      <c r="J407" s="12"/>
      <c r="K407" s="12"/>
      <c r="N407" s="10"/>
      <c r="O407" s="13"/>
      <c r="Q407" s="12"/>
    </row>
    <row r="408" spans="1:17" x14ac:dyDescent="0.2">
      <c r="A408" s="37" t="s">
        <v>655</v>
      </c>
      <c r="B408" s="56" t="s">
        <v>656</v>
      </c>
      <c r="C408" s="126">
        <f t="shared" si="6"/>
        <v>0</v>
      </c>
      <c r="D408" s="117"/>
      <c r="E408" s="118"/>
      <c r="F408" s="119"/>
      <c r="G408" s="119"/>
      <c r="H408" s="119"/>
      <c r="I408" s="65"/>
      <c r="J408" s="12"/>
      <c r="K408" s="12"/>
      <c r="N408" s="10"/>
      <c r="O408" s="13"/>
      <c r="Q408" s="12"/>
    </row>
    <row r="409" spans="1:17" x14ac:dyDescent="0.2">
      <c r="A409" s="32" t="s">
        <v>845</v>
      </c>
      <c r="B409" s="148" t="s">
        <v>846</v>
      </c>
      <c r="C409" s="113">
        <f t="shared" si="6"/>
        <v>0</v>
      </c>
      <c r="D409" s="114"/>
      <c r="E409" s="115"/>
      <c r="F409" s="116"/>
      <c r="G409" s="116"/>
      <c r="H409" s="116"/>
      <c r="I409" s="65"/>
      <c r="J409" s="12"/>
      <c r="K409" s="12"/>
      <c r="N409" s="10"/>
      <c r="O409" s="13"/>
      <c r="Q409" s="12"/>
    </row>
    <row r="410" spans="1:17" x14ac:dyDescent="0.2">
      <c r="A410" s="37" t="s">
        <v>659</v>
      </c>
      <c r="B410" s="56" t="s">
        <v>660</v>
      </c>
      <c r="C410" s="126">
        <f t="shared" si="6"/>
        <v>0</v>
      </c>
      <c r="D410" s="117"/>
      <c r="E410" s="118"/>
      <c r="F410" s="119"/>
      <c r="G410" s="119"/>
      <c r="H410" s="119"/>
      <c r="I410" s="65"/>
      <c r="J410" s="12"/>
      <c r="K410" s="12"/>
      <c r="N410" s="10"/>
      <c r="O410" s="13"/>
      <c r="Q410" s="12"/>
    </row>
    <row r="411" spans="1:17" x14ac:dyDescent="0.2">
      <c r="A411" s="32" t="s">
        <v>847</v>
      </c>
      <c r="B411" s="148" t="s">
        <v>848</v>
      </c>
      <c r="C411" s="113">
        <f t="shared" si="6"/>
        <v>302</v>
      </c>
      <c r="D411" s="114">
        <v>302</v>
      </c>
      <c r="E411" s="115"/>
      <c r="F411" s="116"/>
      <c r="G411" s="116"/>
      <c r="H411" s="116"/>
      <c r="I411" s="65"/>
      <c r="J411" s="12"/>
      <c r="K411" s="12"/>
      <c r="N411" s="10"/>
      <c r="O411" s="13"/>
      <c r="Q411" s="12"/>
    </row>
    <row r="412" spans="1:17" x14ac:dyDescent="0.2">
      <c r="A412" s="32" t="s">
        <v>661</v>
      </c>
      <c r="B412" s="56" t="s">
        <v>662</v>
      </c>
      <c r="C412" s="126">
        <f t="shared" si="6"/>
        <v>3</v>
      </c>
      <c r="D412" s="117"/>
      <c r="E412" s="118">
        <v>3</v>
      </c>
      <c r="F412" s="119"/>
      <c r="G412" s="119"/>
      <c r="H412" s="119"/>
      <c r="I412" s="65"/>
      <c r="J412" s="12"/>
      <c r="K412" s="12"/>
      <c r="N412" s="10"/>
      <c r="O412" s="13"/>
      <c r="Q412" s="12"/>
    </row>
    <row r="413" spans="1:17" x14ac:dyDescent="0.2">
      <c r="A413" s="37" t="s">
        <v>663</v>
      </c>
      <c r="B413" s="56" t="s">
        <v>664</v>
      </c>
      <c r="C413" s="126">
        <f t="shared" si="6"/>
        <v>0</v>
      </c>
      <c r="D413" s="117"/>
      <c r="E413" s="118"/>
      <c r="F413" s="119"/>
      <c r="G413" s="119"/>
      <c r="H413" s="119"/>
      <c r="I413" s="65"/>
      <c r="J413" s="12"/>
      <c r="K413" s="12"/>
      <c r="N413" s="10"/>
      <c r="O413" s="13"/>
      <c r="Q413" s="12"/>
    </row>
    <row r="414" spans="1:17" x14ac:dyDescent="0.2">
      <c r="A414" s="32" t="s">
        <v>665</v>
      </c>
      <c r="B414" s="56" t="s">
        <v>666</v>
      </c>
      <c r="C414" s="126">
        <f t="shared" si="6"/>
        <v>0</v>
      </c>
      <c r="D414" s="117"/>
      <c r="E414" s="118"/>
      <c r="F414" s="119"/>
      <c r="G414" s="119"/>
      <c r="H414" s="119"/>
      <c r="I414" s="65"/>
      <c r="J414" s="12"/>
      <c r="K414" s="12"/>
      <c r="N414" s="10"/>
      <c r="O414" s="13"/>
      <c r="Q414" s="12"/>
    </row>
    <row r="415" spans="1:17" x14ac:dyDescent="0.2">
      <c r="A415" s="37" t="s">
        <v>667</v>
      </c>
      <c r="B415" s="56" t="s">
        <v>668</v>
      </c>
      <c r="C415" s="126">
        <f t="shared" si="6"/>
        <v>0</v>
      </c>
      <c r="D415" s="117"/>
      <c r="E415" s="118"/>
      <c r="F415" s="119"/>
      <c r="G415" s="119"/>
      <c r="H415" s="119"/>
      <c r="I415" s="65"/>
      <c r="J415" s="12"/>
      <c r="K415" s="12"/>
      <c r="N415" s="10"/>
      <c r="O415" s="13"/>
      <c r="Q415" s="12"/>
    </row>
    <row r="416" spans="1:17" x14ac:dyDescent="0.2">
      <c r="A416" s="32" t="s">
        <v>669</v>
      </c>
      <c r="B416" s="56" t="s">
        <v>670</v>
      </c>
      <c r="C416" s="126">
        <f t="shared" si="6"/>
        <v>1</v>
      </c>
      <c r="D416" s="117"/>
      <c r="E416" s="118">
        <v>1</v>
      </c>
      <c r="F416" s="119"/>
      <c r="G416" s="119"/>
      <c r="H416" s="119"/>
      <c r="I416" s="65"/>
      <c r="J416" s="12"/>
      <c r="K416" s="12"/>
      <c r="N416" s="10"/>
      <c r="O416" s="13"/>
      <c r="Q416" s="12"/>
    </row>
    <row r="417" spans="1:17" x14ac:dyDescent="0.2">
      <c r="A417" s="32" t="s">
        <v>671</v>
      </c>
      <c r="B417" s="40" t="s">
        <v>672</v>
      </c>
      <c r="C417" s="126">
        <f t="shared" si="6"/>
        <v>0</v>
      </c>
      <c r="D417" s="117"/>
      <c r="E417" s="118"/>
      <c r="F417" s="119"/>
      <c r="G417" s="119"/>
      <c r="H417" s="119"/>
      <c r="I417" s="65"/>
      <c r="J417" s="12"/>
      <c r="K417" s="12"/>
      <c r="N417" s="10"/>
      <c r="O417" s="13"/>
      <c r="Q417" s="12"/>
    </row>
    <row r="418" spans="1:17" ht="17.25" customHeight="1" x14ac:dyDescent="0.2">
      <c r="A418" s="37" t="s">
        <v>673</v>
      </c>
      <c r="B418" s="40" t="s">
        <v>674</v>
      </c>
      <c r="C418" s="126">
        <f t="shared" si="6"/>
        <v>0</v>
      </c>
      <c r="D418" s="117"/>
      <c r="E418" s="118"/>
      <c r="F418" s="119"/>
      <c r="G418" s="119"/>
      <c r="H418" s="119"/>
      <c r="I418" s="65"/>
      <c r="J418" s="12"/>
      <c r="K418" s="12"/>
      <c r="N418" s="10"/>
      <c r="O418" s="13"/>
      <c r="Q418" s="12"/>
    </row>
    <row r="419" spans="1:17" x14ac:dyDescent="0.2">
      <c r="A419" s="32" t="s">
        <v>675</v>
      </c>
      <c r="B419" s="40" t="s">
        <v>676</v>
      </c>
      <c r="C419" s="126">
        <f t="shared" si="6"/>
        <v>0</v>
      </c>
      <c r="D419" s="117"/>
      <c r="E419" s="118"/>
      <c r="F419" s="119"/>
      <c r="G419" s="119"/>
      <c r="H419" s="119"/>
      <c r="I419" s="65"/>
      <c r="J419" s="12"/>
      <c r="K419" s="12"/>
      <c r="N419" s="10"/>
      <c r="O419" s="13"/>
      <c r="Q419" s="12"/>
    </row>
    <row r="420" spans="1:17" x14ac:dyDescent="0.2">
      <c r="A420" s="37" t="s">
        <v>677</v>
      </c>
      <c r="B420" s="40" t="s">
        <v>678</v>
      </c>
      <c r="C420" s="126">
        <f t="shared" si="6"/>
        <v>0</v>
      </c>
      <c r="D420" s="117"/>
      <c r="E420" s="118"/>
      <c r="F420" s="119"/>
      <c r="G420" s="119"/>
      <c r="H420" s="119"/>
      <c r="I420" s="65"/>
      <c r="J420" s="12"/>
      <c r="K420" s="12"/>
      <c r="N420" s="10"/>
      <c r="O420" s="13"/>
      <c r="Q420" s="12"/>
    </row>
    <row r="421" spans="1:17" x14ac:dyDescent="0.2">
      <c r="A421" s="32" t="s">
        <v>679</v>
      </c>
      <c r="B421" s="56" t="s">
        <v>680</v>
      </c>
      <c r="C421" s="126">
        <f t="shared" si="6"/>
        <v>0</v>
      </c>
      <c r="D421" s="117"/>
      <c r="E421" s="118"/>
      <c r="F421" s="119"/>
      <c r="G421" s="119"/>
      <c r="H421" s="119"/>
      <c r="I421" s="65"/>
      <c r="J421" s="12"/>
      <c r="K421" s="12"/>
      <c r="N421" s="10"/>
      <c r="O421" s="13"/>
      <c r="Q421" s="12"/>
    </row>
    <row r="422" spans="1:17" x14ac:dyDescent="0.2">
      <c r="A422" s="37" t="s">
        <v>681</v>
      </c>
      <c r="B422" s="56" t="s">
        <v>682</v>
      </c>
      <c r="C422" s="126">
        <f t="shared" si="6"/>
        <v>0</v>
      </c>
      <c r="D422" s="117"/>
      <c r="E422" s="118"/>
      <c r="F422" s="119"/>
      <c r="G422" s="119"/>
      <c r="H422" s="119"/>
      <c r="I422" s="65"/>
      <c r="J422" s="12"/>
      <c r="K422" s="12"/>
      <c r="N422" s="10"/>
      <c r="O422" s="13"/>
      <c r="Q422" s="12"/>
    </row>
    <row r="423" spans="1:17" x14ac:dyDescent="0.2">
      <c r="A423" s="32" t="s">
        <v>683</v>
      </c>
      <c r="B423" s="40" t="s">
        <v>684</v>
      </c>
      <c r="C423" s="126">
        <f t="shared" si="6"/>
        <v>0</v>
      </c>
      <c r="D423" s="117"/>
      <c r="E423" s="118"/>
      <c r="F423" s="119"/>
      <c r="G423" s="119"/>
      <c r="H423" s="119"/>
      <c r="I423" s="65"/>
      <c r="J423" s="12"/>
      <c r="K423" s="12"/>
      <c r="N423" s="10"/>
      <c r="O423" s="13"/>
      <c r="Q423" s="12"/>
    </row>
    <row r="424" spans="1:17" x14ac:dyDescent="0.2">
      <c r="A424" s="37" t="s">
        <v>685</v>
      </c>
      <c r="B424" s="40" t="s">
        <v>686</v>
      </c>
      <c r="C424" s="126">
        <f t="shared" si="6"/>
        <v>0</v>
      </c>
      <c r="D424" s="117"/>
      <c r="E424" s="118"/>
      <c r="F424" s="119"/>
      <c r="G424" s="119"/>
      <c r="H424" s="119"/>
      <c r="I424" s="65"/>
      <c r="J424" s="12"/>
      <c r="K424" s="12"/>
      <c r="N424" s="10"/>
      <c r="O424" s="13"/>
      <c r="Q424" s="12"/>
    </row>
    <row r="425" spans="1:17" x14ac:dyDescent="0.2">
      <c r="A425" s="32" t="s">
        <v>687</v>
      </c>
      <c r="B425" s="40" t="s">
        <v>688</v>
      </c>
      <c r="C425" s="126">
        <f t="shared" si="6"/>
        <v>0</v>
      </c>
      <c r="D425" s="117"/>
      <c r="E425" s="118"/>
      <c r="F425" s="119"/>
      <c r="G425" s="119"/>
      <c r="H425" s="119"/>
      <c r="I425" s="65"/>
      <c r="J425" s="12"/>
      <c r="K425" s="12"/>
      <c r="N425" s="10"/>
      <c r="O425" s="13"/>
      <c r="Q425" s="12"/>
    </row>
    <row r="426" spans="1:17" x14ac:dyDescent="0.2">
      <c r="A426" s="37" t="s">
        <v>689</v>
      </c>
      <c r="B426" s="40" t="s">
        <v>690</v>
      </c>
      <c r="C426" s="126">
        <f t="shared" si="6"/>
        <v>0</v>
      </c>
      <c r="D426" s="117"/>
      <c r="E426" s="118"/>
      <c r="F426" s="119"/>
      <c r="G426" s="119"/>
      <c r="H426" s="119"/>
      <c r="I426" s="65"/>
      <c r="J426" s="12"/>
      <c r="K426" s="12"/>
      <c r="N426" s="10"/>
      <c r="O426" s="13"/>
      <c r="Q426" s="12"/>
    </row>
    <row r="427" spans="1:17" x14ac:dyDescent="0.2">
      <c r="A427" s="32" t="s">
        <v>691</v>
      </c>
      <c r="B427" s="40" t="s">
        <v>692</v>
      </c>
      <c r="C427" s="126">
        <f t="shared" si="6"/>
        <v>0</v>
      </c>
      <c r="D427" s="117"/>
      <c r="E427" s="118"/>
      <c r="F427" s="119"/>
      <c r="G427" s="119"/>
      <c r="H427" s="119"/>
      <c r="I427" s="65"/>
      <c r="J427" s="12"/>
      <c r="K427" s="12"/>
      <c r="N427" s="10"/>
      <c r="O427" s="13"/>
      <c r="Q427" s="12"/>
    </row>
    <row r="428" spans="1:17" ht="12.75" customHeight="1" x14ac:dyDescent="0.2">
      <c r="A428" s="37" t="s">
        <v>693</v>
      </c>
      <c r="B428" s="40" t="s">
        <v>694</v>
      </c>
      <c r="C428" s="126">
        <f t="shared" si="6"/>
        <v>0</v>
      </c>
      <c r="D428" s="117"/>
      <c r="E428" s="118"/>
      <c r="F428" s="119"/>
      <c r="G428" s="119"/>
      <c r="H428" s="119"/>
      <c r="I428" s="65"/>
      <c r="J428" s="12"/>
      <c r="K428" s="12"/>
      <c r="N428" s="10"/>
      <c r="O428" s="13"/>
      <c r="Q428" s="12"/>
    </row>
    <row r="429" spans="1:17" x14ac:dyDescent="0.2">
      <c r="A429" s="37" t="s">
        <v>695</v>
      </c>
      <c r="B429" s="56" t="s">
        <v>696</v>
      </c>
      <c r="C429" s="126">
        <f t="shared" si="6"/>
        <v>0</v>
      </c>
      <c r="D429" s="117"/>
      <c r="E429" s="118"/>
      <c r="F429" s="119"/>
      <c r="G429" s="119"/>
      <c r="H429" s="119"/>
      <c r="I429" s="65"/>
      <c r="J429" s="12"/>
      <c r="K429" s="12"/>
      <c r="N429" s="10"/>
      <c r="O429" s="13"/>
      <c r="Q429" s="12"/>
    </row>
    <row r="430" spans="1:17" x14ac:dyDescent="0.2">
      <c r="A430" s="32" t="s">
        <v>697</v>
      </c>
      <c r="B430" s="56" t="s">
        <v>698</v>
      </c>
      <c r="C430" s="126">
        <f t="shared" si="6"/>
        <v>0</v>
      </c>
      <c r="D430" s="117"/>
      <c r="E430" s="118"/>
      <c r="F430" s="119"/>
      <c r="G430" s="119"/>
      <c r="H430" s="119"/>
      <c r="I430" s="65"/>
      <c r="J430" s="12"/>
      <c r="K430" s="12"/>
      <c r="N430" s="10"/>
      <c r="O430" s="13"/>
      <c r="Q430" s="12"/>
    </row>
    <row r="431" spans="1:17" x14ac:dyDescent="0.2">
      <c r="A431" s="37" t="s">
        <v>699</v>
      </c>
      <c r="B431" s="56" t="s">
        <v>700</v>
      </c>
      <c r="C431" s="126">
        <f t="shared" si="6"/>
        <v>0</v>
      </c>
      <c r="D431" s="117"/>
      <c r="E431" s="118"/>
      <c r="F431" s="119"/>
      <c r="G431" s="119"/>
      <c r="H431" s="119"/>
      <c r="I431" s="65"/>
      <c r="J431" s="12"/>
      <c r="K431" s="12"/>
      <c r="N431" s="10"/>
      <c r="O431" s="13"/>
      <c r="Q431" s="12"/>
    </row>
    <row r="432" spans="1:17" x14ac:dyDescent="0.2">
      <c r="A432" s="32" t="s">
        <v>853</v>
      </c>
      <c r="B432" s="148" t="s">
        <v>854</v>
      </c>
      <c r="C432" s="113">
        <f t="shared" si="6"/>
        <v>0</v>
      </c>
      <c r="D432" s="114"/>
      <c r="E432" s="115"/>
      <c r="F432" s="116"/>
      <c r="G432" s="116"/>
      <c r="H432" s="116"/>
      <c r="I432" s="65"/>
      <c r="J432" s="12"/>
      <c r="K432" s="12"/>
      <c r="N432" s="10"/>
      <c r="O432" s="13"/>
      <c r="Q432" s="12"/>
    </row>
    <row r="433" spans="1:17" x14ac:dyDescent="0.2">
      <c r="A433" s="32" t="s">
        <v>855</v>
      </c>
      <c r="B433" s="148" t="s">
        <v>856</v>
      </c>
      <c r="C433" s="113">
        <f t="shared" si="6"/>
        <v>0</v>
      </c>
      <c r="D433" s="114"/>
      <c r="E433" s="115"/>
      <c r="F433" s="116"/>
      <c r="G433" s="116"/>
      <c r="H433" s="116"/>
      <c r="I433" s="65"/>
      <c r="J433" s="12"/>
      <c r="K433" s="12"/>
      <c r="N433" s="10"/>
      <c r="O433" s="13"/>
      <c r="Q433" s="12"/>
    </row>
    <row r="434" spans="1:17" x14ac:dyDescent="0.2">
      <c r="A434" s="32" t="s">
        <v>857</v>
      </c>
      <c r="B434" s="148" t="s">
        <v>858</v>
      </c>
      <c r="C434" s="113">
        <f t="shared" si="6"/>
        <v>0</v>
      </c>
      <c r="D434" s="114"/>
      <c r="E434" s="115"/>
      <c r="F434" s="116"/>
      <c r="G434" s="116"/>
      <c r="H434" s="116"/>
      <c r="I434" s="65"/>
      <c r="J434" s="12"/>
      <c r="K434" s="12"/>
      <c r="N434" s="10"/>
      <c r="O434" s="13"/>
      <c r="Q434" s="12"/>
    </row>
    <row r="435" spans="1:17" x14ac:dyDescent="0.2">
      <c r="A435" s="32" t="s">
        <v>859</v>
      </c>
      <c r="B435" s="148" t="s">
        <v>860</v>
      </c>
      <c r="C435" s="113">
        <f t="shared" si="6"/>
        <v>0</v>
      </c>
      <c r="D435" s="114"/>
      <c r="E435" s="115"/>
      <c r="F435" s="116"/>
      <c r="G435" s="116"/>
      <c r="H435" s="116"/>
      <c r="I435" s="65"/>
      <c r="J435" s="12"/>
      <c r="K435" s="12"/>
      <c r="N435" s="10"/>
      <c r="O435" s="13"/>
      <c r="Q435" s="12"/>
    </row>
    <row r="436" spans="1:17" x14ac:dyDescent="0.2">
      <c r="A436" s="32" t="s">
        <v>861</v>
      </c>
      <c r="B436" s="148" t="s">
        <v>862</v>
      </c>
      <c r="C436" s="113">
        <f t="shared" si="6"/>
        <v>0</v>
      </c>
      <c r="D436" s="114"/>
      <c r="E436" s="115"/>
      <c r="F436" s="116"/>
      <c r="G436" s="116"/>
      <c r="H436" s="116"/>
      <c r="I436" s="65"/>
      <c r="J436" s="12"/>
      <c r="K436" s="12"/>
      <c r="N436" s="10"/>
      <c r="O436" s="13"/>
      <c r="Q436" s="12"/>
    </row>
    <row r="437" spans="1:17" x14ac:dyDescent="0.2">
      <c r="A437" s="37" t="s">
        <v>703</v>
      </c>
      <c r="B437" s="56" t="s">
        <v>704</v>
      </c>
      <c r="C437" s="126">
        <f t="shared" si="6"/>
        <v>0</v>
      </c>
      <c r="D437" s="117"/>
      <c r="E437" s="118"/>
      <c r="F437" s="119"/>
      <c r="G437" s="119"/>
      <c r="H437" s="119"/>
      <c r="I437" s="65"/>
      <c r="J437" s="12"/>
      <c r="K437" s="12"/>
      <c r="N437" s="10"/>
      <c r="O437" s="13"/>
      <c r="Q437" s="12"/>
    </row>
    <row r="438" spans="1:17" x14ac:dyDescent="0.2">
      <c r="A438" s="32" t="s">
        <v>705</v>
      </c>
      <c r="B438" s="56" t="s">
        <v>706</v>
      </c>
      <c r="C438" s="126">
        <f t="shared" si="6"/>
        <v>0</v>
      </c>
      <c r="D438" s="117"/>
      <c r="E438" s="118"/>
      <c r="F438" s="119"/>
      <c r="G438" s="119"/>
      <c r="H438" s="119"/>
      <c r="I438" s="65"/>
      <c r="J438" s="12"/>
      <c r="K438" s="12"/>
      <c r="N438" s="10"/>
      <c r="O438" s="13"/>
      <c r="Q438" s="12"/>
    </row>
    <row r="439" spans="1:17" x14ac:dyDescent="0.2">
      <c r="A439" s="70" t="s">
        <v>707</v>
      </c>
      <c r="B439" s="69" t="s">
        <v>708</v>
      </c>
      <c r="C439" s="126">
        <f t="shared" si="6"/>
        <v>0</v>
      </c>
      <c r="D439" s="117"/>
      <c r="E439" s="118"/>
      <c r="F439" s="119"/>
      <c r="G439" s="119"/>
      <c r="H439" s="119"/>
      <c r="I439" s="65"/>
      <c r="J439" s="12"/>
      <c r="K439" s="12"/>
      <c r="N439" s="10"/>
      <c r="O439" s="13"/>
      <c r="Q439" s="12"/>
    </row>
    <row r="440" spans="1:17" x14ac:dyDescent="0.2">
      <c r="A440" s="32" t="s">
        <v>709</v>
      </c>
      <c r="B440" s="148" t="s">
        <v>710</v>
      </c>
      <c r="C440" s="126">
        <f t="shared" si="6"/>
        <v>3831</v>
      </c>
      <c r="D440" s="117">
        <v>3386</v>
      </c>
      <c r="E440" s="118">
        <v>51</v>
      </c>
      <c r="F440" s="119">
        <v>394</v>
      </c>
      <c r="G440" s="119"/>
      <c r="H440" s="119"/>
      <c r="I440" s="65"/>
      <c r="J440" s="12"/>
      <c r="K440" s="12"/>
      <c r="N440" s="10"/>
      <c r="O440" s="13"/>
      <c r="Q440" s="12"/>
    </row>
    <row r="441" spans="1:17" x14ac:dyDescent="0.2">
      <c r="A441" s="32" t="s">
        <v>863</v>
      </c>
      <c r="B441" s="148" t="s">
        <v>864</v>
      </c>
      <c r="C441" s="126">
        <f t="shared" si="6"/>
        <v>0</v>
      </c>
      <c r="D441" s="117"/>
      <c r="E441" s="118"/>
      <c r="F441" s="119"/>
      <c r="G441" s="119"/>
      <c r="H441" s="119"/>
      <c r="I441" s="65"/>
      <c r="J441" s="12"/>
      <c r="K441" s="12"/>
      <c r="N441" s="10"/>
      <c r="O441" s="13"/>
      <c r="Q441" s="12"/>
    </row>
    <row r="442" spans="1:17" x14ac:dyDescent="0.2">
      <c r="A442" s="32" t="s">
        <v>865</v>
      </c>
      <c r="B442" s="148" t="s">
        <v>866</v>
      </c>
      <c r="C442" s="126">
        <f t="shared" si="6"/>
        <v>0</v>
      </c>
      <c r="D442" s="117"/>
      <c r="E442" s="118"/>
      <c r="F442" s="119"/>
      <c r="G442" s="119"/>
      <c r="H442" s="119"/>
      <c r="I442" s="65"/>
      <c r="J442" s="12"/>
      <c r="K442" s="12"/>
      <c r="N442" s="10"/>
      <c r="O442" s="13"/>
      <c r="Q442" s="12"/>
    </row>
    <row r="443" spans="1:17" x14ac:dyDescent="0.2">
      <c r="A443" s="32" t="s">
        <v>867</v>
      </c>
      <c r="B443" s="148" t="s">
        <v>868</v>
      </c>
      <c r="C443" s="126">
        <f t="shared" si="6"/>
        <v>0</v>
      </c>
      <c r="D443" s="117"/>
      <c r="E443" s="118"/>
      <c r="F443" s="119"/>
      <c r="G443" s="119"/>
      <c r="H443" s="119"/>
      <c r="I443" s="65"/>
      <c r="J443" s="12"/>
      <c r="K443" s="12"/>
      <c r="N443" s="10"/>
      <c r="O443" s="13"/>
      <c r="Q443" s="12"/>
    </row>
    <row r="444" spans="1:17" x14ac:dyDescent="0.2">
      <c r="A444" s="32" t="s">
        <v>869</v>
      </c>
      <c r="B444" s="148" t="s">
        <v>870</v>
      </c>
      <c r="C444" s="126">
        <f t="shared" si="6"/>
        <v>0</v>
      </c>
      <c r="D444" s="117"/>
      <c r="E444" s="118"/>
      <c r="F444" s="119"/>
      <c r="G444" s="119"/>
      <c r="H444" s="119"/>
      <c r="I444" s="65"/>
      <c r="J444" s="12"/>
      <c r="K444" s="12"/>
      <c r="N444" s="10"/>
      <c r="O444" s="13"/>
      <c r="Q444" s="12"/>
    </row>
    <row r="445" spans="1:17" x14ac:dyDescent="0.2">
      <c r="A445" s="32" t="s">
        <v>871</v>
      </c>
      <c r="B445" s="148" t="s">
        <v>872</v>
      </c>
      <c r="C445" s="126">
        <f t="shared" si="6"/>
        <v>0</v>
      </c>
      <c r="D445" s="117"/>
      <c r="E445" s="118"/>
      <c r="F445" s="119"/>
      <c r="G445" s="119"/>
      <c r="H445" s="119"/>
      <c r="I445" s="65"/>
      <c r="J445" s="12"/>
      <c r="K445" s="12"/>
      <c r="N445" s="10"/>
      <c r="O445" s="13"/>
      <c r="Q445" s="12"/>
    </row>
    <row r="446" spans="1:17" x14ac:dyDescent="0.2">
      <c r="A446" s="32" t="s">
        <v>873</v>
      </c>
      <c r="B446" s="148" t="s">
        <v>874</v>
      </c>
      <c r="C446" s="126">
        <f t="shared" si="6"/>
        <v>0</v>
      </c>
      <c r="D446" s="117"/>
      <c r="E446" s="118"/>
      <c r="F446" s="119"/>
      <c r="G446" s="119"/>
      <c r="H446" s="119"/>
      <c r="I446" s="65"/>
      <c r="J446" s="12"/>
      <c r="K446" s="12"/>
      <c r="N446" s="10"/>
      <c r="O446" s="13"/>
      <c r="Q446" s="12"/>
    </row>
    <row r="447" spans="1:17" x14ac:dyDescent="0.2">
      <c r="A447" s="32" t="s">
        <v>875</v>
      </c>
      <c r="B447" s="148" t="s">
        <v>876</v>
      </c>
      <c r="C447" s="126">
        <f t="shared" si="6"/>
        <v>0</v>
      </c>
      <c r="D447" s="117"/>
      <c r="E447" s="118"/>
      <c r="F447" s="119"/>
      <c r="G447" s="119"/>
      <c r="H447" s="119"/>
      <c r="I447" s="65"/>
      <c r="J447" s="12"/>
      <c r="K447" s="12"/>
      <c r="N447" s="10"/>
      <c r="O447" s="13"/>
      <c r="Q447" s="12"/>
    </row>
    <row r="448" spans="1:17" x14ac:dyDescent="0.2">
      <c r="A448" s="32" t="s">
        <v>877</v>
      </c>
      <c r="B448" s="148" t="s">
        <v>878</v>
      </c>
      <c r="C448" s="126">
        <f t="shared" si="6"/>
        <v>0</v>
      </c>
      <c r="D448" s="117"/>
      <c r="E448" s="118"/>
      <c r="F448" s="119"/>
      <c r="G448" s="119"/>
      <c r="H448" s="119"/>
      <c r="I448" s="65"/>
      <c r="J448" s="12"/>
      <c r="K448" s="12"/>
      <c r="N448" s="10"/>
      <c r="O448" s="13"/>
      <c r="Q448" s="12"/>
    </row>
    <row r="449" spans="1:17" x14ac:dyDescent="0.2">
      <c r="A449" s="32" t="s">
        <v>879</v>
      </c>
      <c r="B449" s="148" t="s">
        <v>880</v>
      </c>
      <c r="C449" s="126">
        <f t="shared" si="6"/>
        <v>618</v>
      </c>
      <c r="D449" s="117">
        <v>327</v>
      </c>
      <c r="E449" s="118">
        <v>291</v>
      </c>
      <c r="F449" s="119"/>
      <c r="G449" s="119"/>
      <c r="H449" s="119"/>
      <c r="I449" s="65"/>
      <c r="J449" s="12"/>
      <c r="K449" s="12"/>
      <c r="N449" s="10"/>
      <c r="O449" s="13"/>
      <c r="Q449" s="12"/>
    </row>
    <row r="450" spans="1:17" x14ac:dyDescent="0.2">
      <c r="A450" s="32" t="s">
        <v>881</v>
      </c>
      <c r="B450" s="148" t="s">
        <v>882</v>
      </c>
      <c r="C450" s="126">
        <f t="shared" si="6"/>
        <v>0</v>
      </c>
      <c r="D450" s="117"/>
      <c r="E450" s="118"/>
      <c r="F450" s="119"/>
      <c r="G450" s="119"/>
      <c r="H450" s="119"/>
      <c r="I450" s="65"/>
      <c r="J450" s="12"/>
      <c r="K450" s="12"/>
      <c r="N450" s="10"/>
      <c r="O450" s="13"/>
      <c r="Q450" s="12"/>
    </row>
    <row r="451" spans="1:17" x14ac:dyDescent="0.2">
      <c r="A451" s="32" t="s">
        <v>883</v>
      </c>
      <c r="B451" s="148" t="s">
        <v>884</v>
      </c>
      <c r="C451" s="126">
        <f t="shared" si="6"/>
        <v>0</v>
      </c>
      <c r="D451" s="117"/>
      <c r="E451" s="118"/>
      <c r="F451" s="119"/>
      <c r="G451" s="119"/>
      <c r="H451" s="119"/>
      <c r="I451" s="65"/>
      <c r="J451" s="12"/>
      <c r="K451" s="12"/>
      <c r="N451" s="10"/>
      <c r="O451" s="13"/>
      <c r="Q451" s="12"/>
    </row>
    <row r="452" spans="1:17" x14ac:dyDescent="0.2">
      <c r="A452" s="32" t="s">
        <v>885</v>
      </c>
      <c r="B452" s="148" t="s">
        <v>886</v>
      </c>
      <c r="C452" s="126">
        <f t="shared" si="6"/>
        <v>0</v>
      </c>
      <c r="D452" s="117"/>
      <c r="E452" s="118"/>
      <c r="F452" s="119"/>
      <c r="G452" s="119"/>
      <c r="H452" s="119"/>
      <c r="I452" s="65"/>
      <c r="J452" s="12"/>
      <c r="K452" s="12"/>
      <c r="N452" s="10"/>
      <c r="O452" s="13"/>
      <c r="Q452" s="12"/>
    </row>
    <row r="453" spans="1:17" x14ac:dyDescent="0.2">
      <c r="A453" s="37" t="s">
        <v>887</v>
      </c>
      <c r="B453" s="149" t="s">
        <v>888</v>
      </c>
      <c r="C453" s="126">
        <f t="shared" si="6"/>
        <v>0</v>
      </c>
      <c r="D453" s="117"/>
      <c r="E453" s="118"/>
      <c r="F453" s="119"/>
      <c r="G453" s="119"/>
      <c r="H453" s="119"/>
      <c r="I453" s="65"/>
      <c r="J453" s="12"/>
      <c r="K453" s="12"/>
      <c r="N453" s="10"/>
      <c r="O453" s="13"/>
      <c r="Q453" s="12"/>
    </row>
    <row r="454" spans="1:17" x14ac:dyDescent="0.2">
      <c r="A454" s="70" t="s">
        <v>889</v>
      </c>
      <c r="B454" s="167" t="s">
        <v>890</v>
      </c>
      <c r="C454" s="126">
        <f t="shared" si="6"/>
        <v>0</v>
      </c>
      <c r="D454" s="117"/>
      <c r="E454" s="118"/>
      <c r="F454" s="119"/>
      <c r="G454" s="119"/>
      <c r="H454" s="119"/>
      <c r="I454" s="65"/>
      <c r="J454" s="12"/>
      <c r="K454" s="12"/>
      <c r="N454" s="10"/>
      <c r="O454" s="13"/>
      <c r="Q454" s="12"/>
    </row>
    <row r="455" spans="1:17" x14ac:dyDescent="0.2">
      <c r="A455" s="32" t="s">
        <v>895</v>
      </c>
      <c r="B455" s="167" t="s">
        <v>896</v>
      </c>
      <c r="C455" s="126">
        <f t="shared" si="6"/>
        <v>0</v>
      </c>
      <c r="D455" s="117"/>
      <c r="E455" s="118"/>
      <c r="F455" s="119"/>
      <c r="G455" s="119"/>
      <c r="H455" s="119"/>
      <c r="I455" s="65"/>
      <c r="J455" s="12"/>
      <c r="K455" s="12"/>
      <c r="N455" s="10"/>
      <c r="O455" s="13"/>
      <c r="Q455" s="12"/>
    </row>
    <row r="456" spans="1:17" x14ac:dyDescent="0.2">
      <c r="A456" s="37" t="s">
        <v>897</v>
      </c>
      <c r="B456" s="167" t="s">
        <v>898</v>
      </c>
      <c r="C456" s="126">
        <f t="shared" si="6"/>
        <v>0</v>
      </c>
      <c r="D456" s="117"/>
      <c r="E456" s="118"/>
      <c r="F456" s="119"/>
      <c r="G456" s="119"/>
      <c r="H456" s="119"/>
      <c r="I456" s="65"/>
      <c r="J456" s="12"/>
      <c r="K456" s="12"/>
      <c r="N456" s="10"/>
      <c r="O456" s="13"/>
      <c r="Q456" s="12"/>
    </row>
    <row r="457" spans="1:17" x14ac:dyDescent="0.2">
      <c r="A457" s="70" t="s">
        <v>899</v>
      </c>
      <c r="B457" s="167" t="s">
        <v>900</v>
      </c>
      <c r="C457" s="126">
        <f t="shared" si="6"/>
        <v>0</v>
      </c>
      <c r="D457" s="117"/>
      <c r="E457" s="118"/>
      <c r="F457" s="119"/>
      <c r="G457" s="119"/>
      <c r="H457" s="119"/>
      <c r="I457" s="65"/>
      <c r="J457" s="12"/>
      <c r="K457" s="12"/>
      <c r="N457" s="10"/>
      <c r="O457" s="13"/>
      <c r="Q457" s="12"/>
    </row>
    <row r="458" spans="1:17" x14ac:dyDescent="0.2">
      <c r="A458" s="32" t="s">
        <v>901</v>
      </c>
      <c r="B458" s="167" t="s">
        <v>902</v>
      </c>
      <c r="C458" s="126">
        <f t="shared" si="6"/>
        <v>0</v>
      </c>
      <c r="D458" s="117"/>
      <c r="E458" s="118"/>
      <c r="F458" s="119"/>
      <c r="G458" s="119"/>
      <c r="H458" s="119"/>
      <c r="I458" s="65"/>
      <c r="J458" s="12"/>
      <c r="K458" s="12"/>
      <c r="N458" s="10"/>
      <c r="O458" s="13"/>
      <c r="Q458" s="12"/>
    </row>
    <row r="459" spans="1:17" x14ac:dyDescent="0.2">
      <c r="A459" s="37" t="s">
        <v>903</v>
      </c>
      <c r="B459" s="167" t="s">
        <v>904</v>
      </c>
      <c r="C459" s="126">
        <f t="shared" si="6"/>
        <v>0</v>
      </c>
      <c r="D459" s="117"/>
      <c r="E459" s="118"/>
      <c r="F459" s="119"/>
      <c r="G459" s="119"/>
      <c r="H459" s="119"/>
      <c r="I459" s="65"/>
      <c r="J459" s="12"/>
      <c r="K459" s="12"/>
      <c r="N459" s="10"/>
      <c r="O459" s="13"/>
      <c r="Q459" s="12"/>
    </row>
    <row r="460" spans="1:17" x14ac:dyDescent="0.2">
      <c r="A460" s="70" t="s">
        <v>905</v>
      </c>
      <c r="B460" s="167" t="s">
        <v>906</v>
      </c>
      <c r="C460" s="126">
        <f t="shared" si="6"/>
        <v>0</v>
      </c>
      <c r="D460" s="117"/>
      <c r="E460" s="118"/>
      <c r="F460" s="119"/>
      <c r="G460" s="119"/>
      <c r="H460" s="119"/>
      <c r="I460" s="65"/>
      <c r="J460" s="12"/>
      <c r="K460" s="12"/>
      <c r="N460" s="10"/>
      <c r="O460" s="13"/>
      <c r="Q460" s="12"/>
    </row>
    <row r="461" spans="1:17" x14ac:dyDescent="0.2">
      <c r="A461" s="32" t="s">
        <v>907</v>
      </c>
      <c r="B461" s="167" t="s">
        <v>908</v>
      </c>
      <c r="C461" s="126">
        <f t="shared" si="6"/>
        <v>0</v>
      </c>
      <c r="D461" s="117"/>
      <c r="E461" s="118"/>
      <c r="F461" s="119"/>
      <c r="G461" s="119"/>
      <c r="H461" s="119"/>
      <c r="I461" s="65"/>
      <c r="J461" s="12"/>
      <c r="K461" s="12"/>
      <c r="N461" s="10"/>
      <c r="O461" s="13"/>
      <c r="Q461" s="12"/>
    </row>
    <row r="462" spans="1:17" x14ac:dyDescent="0.2">
      <c r="A462" s="37" t="s">
        <v>909</v>
      </c>
      <c r="B462" s="167" t="s">
        <v>910</v>
      </c>
      <c r="C462" s="126">
        <f t="shared" si="6"/>
        <v>0</v>
      </c>
      <c r="D462" s="117"/>
      <c r="E462" s="118"/>
      <c r="F462" s="119"/>
      <c r="G462" s="119"/>
      <c r="H462" s="119"/>
      <c r="I462" s="65"/>
      <c r="J462" s="12"/>
      <c r="K462" s="12"/>
      <c r="N462" s="10"/>
      <c r="O462" s="13"/>
      <c r="Q462" s="12"/>
    </row>
    <row r="463" spans="1:17" x14ac:dyDescent="0.2">
      <c r="A463" s="70" t="s">
        <v>911</v>
      </c>
      <c r="B463" s="167" t="s">
        <v>912</v>
      </c>
      <c r="C463" s="126">
        <f t="shared" si="6"/>
        <v>0</v>
      </c>
      <c r="D463" s="117"/>
      <c r="E463" s="118"/>
      <c r="F463" s="119"/>
      <c r="G463" s="119"/>
      <c r="H463" s="119"/>
      <c r="I463" s="65"/>
      <c r="J463" s="12"/>
      <c r="K463" s="12"/>
      <c r="N463" s="10"/>
      <c r="O463" s="13"/>
      <c r="Q463" s="12"/>
    </row>
    <row r="464" spans="1:17" x14ac:dyDescent="0.2">
      <c r="A464" s="32" t="s">
        <v>913</v>
      </c>
      <c r="B464" s="167" t="s">
        <v>914</v>
      </c>
      <c r="C464" s="126">
        <f t="shared" si="6"/>
        <v>0</v>
      </c>
      <c r="D464" s="117"/>
      <c r="E464" s="118"/>
      <c r="F464" s="119"/>
      <c r="G464" s="119"/>
      <c r="H464" s="119"/>
      <c r="I464" s="65"/>
      <c r="J464" s="12"/>
      <c r="K464" s="12"/>
      <c r="N464" s="10"/>
      <c r="O464" s="13"/>
      <c r="Q464" s="12"/>
    </row>
    <row r="465" spans="1:17" ht="23.25" x14ac:dyDescent="0.2">
      <c r="A465" s="37" t="s">
        <v>915</v>
      </c>
      <c r="B465" s="167" t="s">
        <v>916</v>
      </c>
      <c r="C465" s="126">
        <f t="shared" si="6"/>
        <v>0</v>
      </c>
      <c r="D465" s="117"/>
      <c r="E465" s="118"/>
      <c r="F465" s="119"/>
      <c r="G465" s="119"/>
      <c r="H465" s="119"/>
      <c r="I465" s="65"/>
      <c r="J465" s="12"/>
      <c r="K465" s="12"/>
      <c r="N465" s="10"/>
      <c r="O465" s="13"/>
      <c r="Q465" s="12"/>
    </row>
    <row r="466" spans="1:17" x14ac:dyDescent="0.2">
      <c r="A466" s="70" t="s">
        <v>917</v>
      </c>
      <c r="B466" s="167" t="s">
        <v>918</v>
      </c>
      <c r="C466" s="126">
        <f t="shared" ref="C466:C527" si="7">+SUM(D466:F466)</f>
        <v>0</v>
      </c>
      <c r="D466" s="117"/>
      <c r="E466" s="118"/>
      <c r="F466" s="119"/>
      <c r="G466" s="119"/>
      <c r="H466" s="119"/>
      <c r="I466" s="65"/>
      <c r="J466" s="12"/>
      <c r="K466" s="12"/>
      <c r="N466" s="10"/>
      <c r="O466" s="13"/>
      <c r="Q466" s="12"/>
    </row>
    <row r="467" spans="1:17" x14ac:dyDescent="0.2">
      <c r="A467" s="32" t="s">
        <v>919</v>
      </c>
      <c r="B467" s="167" t="s">
        <v>920</v>
      </c>
      <c r="C467" s="126">
        <f t="shared" si="7"/>
        <v>0</v>
      </c>
      <c r="D467" s="117"/>
      <c r="E467" s="118"/>
      <c r="F467" s="119"/>
      <c r="G467" s="119"/>
      <c r="H467" s="119"/>
      <c r="I467" s="65"/>
      <c r="J467" s="12"/>
      <c r="K467" s="12"/>
      <c r="N467" s="10"/>
      <c r="O467" s="13"/>
      <c r="Q467" s="12"/>
    </row>
    <row r="468" spans="1:17" x14ac:dyDescent="0.2">
      <c r="A468" s="37" t="s">
        <v>921</v>
      </c>
      <c r="B468" s="167" t="s">
        <v>922</v>
      </c>
      <c r="C468" s="126">
        <f t="shared" si="7"/>
        <v>0</v>
      </c>
      <c r="D468" s="117"/>
      <c r="E468" s="118"/>
      <c r="F468" s="119"/>
      <c r="G468" s="119"/>
      <c r="H468" s="119"/>
      <c r="I468" s="65"/>
      <c r="J468" s="12"/>
      <c r="K468" s="12"/>
      <c r="N468" s="10"/>
      <c r="O468" s="13"/>
      <c r="Q468" s="12"/>
    </row>
    <row r="469" spans="1:17" x14ac:dyDescent="0.2">
      <c r="A469" s="70" t="s">
        <v>923</v>
      </c>
      <c r="B469" s="167" t="s">
        <v>924</v>
      </c>
      <c r="C469" s="126">
        <f t="shared" si="7"/>
        <v>0</v>
      </c>
      <c r="D469" s="117"/>
      <c r="E469" s="118"/>
      <c r="F469" s="119"/>
      <c r="G469" s="119"/>
      <c r="H469" s="119"/>
      <c r="I469" s="65"/>
      <c r="J469" s="12"/>
      <c r="K469" s="12"/>
      <c r="N469" s="10"/>
      <c r="O469" s="13"/>
      <c r="Q469" s="12"/>
    </row>
    <row r="470" spans="1:17" x14ac:dyDescent="0.2">
      <c r="A470" s="32" t="s">
        <v>925</v>
      </c>
      <c r="B470" s="167" t="s">
        <v>926</v>
      </c>
      <c r="C470" s="126">
        <f t="shared" si="7"/>
        <v>0</v>
      </c>
      <c r="D470" s="117"/>
      <c r="E470" s="118"/>
      <c r="F470" s="119"/>
      <c r="G470" s="119"/>
      <c r="H470" s="119"/>
      <c r="I470" s="65"/>
      <c r="J470" s="12"/>
      <c r="K470" s="12"/>
      <c r="N470" s="10"/>
      <c r="O470" s="13"/>
      <c r="Q470" s="12"/>
    </row>
    <row r="471" spans="1:17" x14ac:dyDescent="0.2">
      <c r="A471" s="37" t="s">
        <v>927</v>
      </c>
      <c r="B471" s="167" t="s">
        <v>928</v>
      </c>
      <c r="C471" s="126">
        <f t="shared" si="7"/>
        <v>0</v>
      </c>
      <c r="D471" s="117"/>
      <c r="E471" s="118"/>
      <c r="F471" s="119"/>
      <c r="G471" s="119"/>
      <c r="H471" s="119"/>
      <c r="I471" s="65"/>
      <c r="J471" s="12"/>
      <c r="K471" s="12"/>
      <c r="N471" s="10"/>
      <c r="O471" s="13"/>
      <c r="Q471" s="12"/>
    </row>
    <row r="472" spans="1:17" x14ac:dyDescent="0.2">
      <c r="A472" s="70" t="s">
        <v>929</v>
      </c>
      <c r="B472" s="167" t="s">
        <v>930</v>
      </c>
      <c r="C472" s="126">
        <f t="shared" si="7"/>
        <v>0</v>
      </c>
      <c r="D472" s="117"/>
      <c r="E472" s="118"/>
      <c r="F472" s="119"/>
      <c r="G472" s="119"/>
      <c r="H472" s="119"/>
      <c r="I472" s="65"/>
      <c r="J472" s="12"/>
      <c r="K472" s="12"/>
      <c r="N472" s="10"/>
      <c r="O472" s="13"/>
      <c r="Q472" s="12"/>
    </row>
    <row r="473" spans="1:17" x14ac:dyDescent="0.2">
      <c r="A473" s="32" t="s">
        <v>931</v>
      </c>
      <c r="B473" s="167" t="s">
        <v>932</v>
      </c>
      <c r="C473" s="126">
        <f t="shared" si="7"/>
        <v>0</v>
      </c>
      <c r="D473" s="117"/>
      <c r="E473" s="118"/>
      <c r="F473" s="119"/>
      <c r="G473" s="119"/>
      <c r="H473" s="119"/>
      <c r="I473" s="65"/>
      <c r="J473" s="12"/>
      <c r="K473" s="12"/>
      <c r="N473" s="10"/>
      <c r="O473" s="13"/>
      <c r="Q473" s="12"/>
    </row>
    <row r="474" spans="1:17" x14ac:dyDescent="0.2">
      <c r="A474" s="37" t="s">
        <v>933</v>
      </c>
      <c r="B474" s="167" t="s">
        <v>934</v>
      </c>
      <c r="C474" s="126">
        <f t="shared" si="7"/>
        <v>0</v>
      </c>
      <c r="D474" s="117"/>
      <c r="E474" s="118"/>
      <c r="F474" s="119"/>
      <c r="G474" s="119"/>
      <c r="H474" s="119"/>
      <c r="I474" s="65"/>
      <c r="J474" s="12"/>
      <c r="K474" s="12"/>
      <c r="N474" s="10"/>
      <c r="O474" s="13"/>
      <c r="Q474" s="12"/>
    </row>
    <row r="475" spans="1:17" x14ac:dyDescent="0.2">
      <c r="A475" s="70" t="s">
        <v>935</v>
      </c>
      <c r="B475" s="167" t="s">
        <v>936</v>
      </c>
      <c r="C475" s="126">
        <f t="shared" si="7"/>
        <v>0</v>
      </c>
      <c r="D475" s="117"/>
      <c r="E475" s="118"/>
      <c r="F475" s="119"/>
      <c r="G475" s="119"/>
      <c r="H475" s="119"/>
      <c r="I475" s="65"/>
      <c r="J475" s="12"/>
      <c r="K475" s="12"/>
      <c r="N475" s="10"/>
      <c r="O475" s="13"/>
      <c r="Q475" s="12"/>
    </row>
    <row r="476" spans="1:17" x14ac:dyDescent="0.2">
      <c r="A476" s="32" t="s">
        <v>937</v>
      </c>
      <c r="B476" s="167" t="s">
        <v>938</v>
      </c>
      <c r="C476" s="126">
        <f t="shared" si="7"/>
        <v>0</v>
      </c>
      <c r="D476" s="117"/>
      <c r="E476" s="118"/>
      <c r="F476" s="119"/>
      <c r="G476" s="119"/>
      <c r="H476" s="119"/>
      <c r="I476" s="65"/>
      <c r="J476" s="12"/>
      <c r="K476" s="12"/>
      <c r="N476" s="10"/>
      <c r="O476" s="13"/>
      <c r="Q476" s="12"/>
    </row>
    <row r="477" spans="1:17" x14ac:dyDescent="0.2">
      <c r="A477" s="37" t="s">
        <v>939</v>
      </c>
      <c r="B477" s="167" t="s">
        <v>940</v>
      </c>
      <c r="C477" s="126">
        <f t="shared" si="7"/>
        <v>0</v>
      </c>
      <c r="D477" s="117"/>
      <c r="E477" s="118"/>
      <c r="F477" s="119"/>
      <c r="G477" s="119"/>
      <c r="H477" s="119"/>
      <c r="I477" s="65"/>
      <c r="J477" s="12"/>
      <c r="K477" s="12"/>
      <c r="N477" s="10"/>
      <c r="O477" s="13"/>
      <c r="Q477" s="12"/>
    </row>
    <row r="478" spans="1:17" x14ac:dyDescent="0.2">
      <c r="A478" s="70" t="s">
        <v>941</v>
      </c>
      <c r="B478" s="167" t="s">
        <v>942</v>
      </c>
      <c r="C478" s="126">
        <f t="shared" si="7"/>
        <v>0</v>
      </c>
      <c r="D478" s="117"/>
      <c r="E478" s="118"/>
      <c r="F478" s="119"/>
      <c r="G478" s="119"/>
      <c r="H478" s="119"/>
      <c r="I478" s="65"/>
      <c r="J478" s="12"/>
      <c r="K478" s="12"/>
      <c r="N478" s="10"/>
      <c r="O478" s="13"/>
      <c r="Q478" s="12"/>
    </row>
    <row r="479" spans="1:17" x14ac:dyDescent="0.2">
      <c r="A479" s="32" t="s">
        <v>943</v>
      </c>
      <c r="B479" s="167" t="s">
        <v>944</v>
      </c>
      <c r="C479" s="126">
        <f t="shared" si="7"/>
        <v>0</v>
      </c>
      <c r="D479" s="117"/>
      <c r="E479" s="118"/>
      <c r="F479" s="119"/>
      <c r="G479" s="119"/>
      <c r="H479" s="119"/>
      <c r="I479" s="65"/>
      <c r="J479" s="12"/>
      <c r="K479" s="12"/>
      <c r="N479" s="10"/>
      <c r="O479" s="13"/>
      <c r="Q479" s="12"/>
    </row>
    <row r="480" spans="1:17" x14ac:dyDescent="0.2">
      <c r="A480" s="37" t="s">
        <v>945</v>
      </c>
      <c r="B480" s="167" t="s">
        <v>946</v>
      </c>
      <c r="C480" s="126">
        <f t="shared" si="7"/>
        <v>0</v>
      </c>
      <c r="D480" s="117"/>
      <c r="E480" s="118"/>
      <c r="F480" s="119"/>
      <c r="G480" s="119"/>
      <c r="H480" s="119"/>
      <c r="I480" s="65"/>
      <c r="J480" s="12"/>
      <c r="K480" s="12"/>
      <c r="N480" s="10"/>
      <c r="O480" s="13"/>
      <c r="Q480" s="12"/>
    </row>
    <row r="481" spans="1:17" x14ac:dyDescent="0.2">
      <c r="A481" s="70" t="s">
        <v>947</v>
      </c>
      <c r="B481" s="167" t="s">
        <v>948</v>
      </c>
      <c r="C481" s="126">
        <f t="shared" si="7"/>
        <v>0</v>
      </c>
      <c r="D481" s="117"/>
      <c r="E481" s="118"/>
      <c r="F481" s="119"/>
      <c r="G481" s="119"/>
      <c r="H481" s="119"/>
      <c r="I481" s="65"/>
      <c r="J481" s="12"/>
      <c r="K481" s="12"/>
      <c r="N481" s="10"/>
      <c r="O481" s="13"/>
      <c r="Q481" s="12"/>
    </row>
    <row r="482" spans="1:17" x14ac:dyDescent="0.2">
      <c r="A482" s="32" t="s">
        <v>949</v>
      </c>
      <c r="B482" s="167" t="s">
        <v>950</v>
      </c>
      <c r="C482" s="126">
        <f t="shared" si="7"/>
        <v>0</v>
      </c>
      <c r="D482" s="117"/>
      <c r="E482" s="118"/>
      <c r="F482" s="119"/>
      <c r="G482" s="119"/>
      <c r="H482" s="119"/>
      <c r="I482" s="65"/>
      <c r="J482" s="12"/>
      <c r="K482" s="12"/>
      <c r="N482" s="10"/>
      <c r="O482" s="13"/>
      <c r="Q482" s="12"/>
    </row>
    <row r="483" spans="1:17" x14ac:dyDescent="0.2">
      <c r="A483" s="37" t="s">
        <v>951</v>
      </c>
      <c r="B483" s="167" t="s">
        <v>952</v>
      </c>
      <c r="C483" s="126">
        <f t="shared" si="7"/>
        <v>0</v>
      </c>
      <c r="D483" s="117"/>
      <c r="E483" s="118"/>
      <c r="F483" s="119"/>
      <c r="G483" s="119"/>
      <c r="H483" s="119"/>
      <c r="I483" s="65"/>
      <c r="J483" s="12"/>
      <c r="K483" s="12"/>
      <c r="N483" s="10"/>
      <c r="O483" s="13"/>
      <c r="Q483" s="12"/>
    </row>
    <row r="484" spans="1:17" x14ac:dyDescent="0.2">
      <c r="A484" s="70" t="s">
        <v>953</v>
      </c>
      <c r="B484" s="167" t="s">
        <v>954</v>
      </c>
      <c r="C484" s="126">
        <f t="shared" si="7"/>
        <v>0</v>
      </c>
      <c r="D484" s="117"/>
      <c r="E484" s="118"/>
      <c r="F484" s="119"/>
      <c r="G484" s="119"/>
      <c r="H484" s="119"/>
      <c r="I484" s="65"/>
      <c r="J484" s="12"/>
      <c r="K484" s="12"/>
      <c r="N484" s="10"/>
      <c r="O484" s="13"/>
      <c r="Q484" s="12"/>
    </row>
    <row r="485" spans="1:17" x14ac:dyDescent="0.2">
      <c r="A485" s="32" t="s">
        <v>955</v>
      </c>
      <c r="B485" s="167" t="s">
        <v>956</v>
      </c>
      <c r="C485" s="126">
        <f t="shared" si="7"/>
        <v>0</v>
      </c>
      <c r="D485" s="117"/>
      <c r="E485" s="118"/>
      <c r="F485" s="119"/>
      <c r="G485" s="119"/>
      <c r="H485" s="119"/>
      <c r="I485" s="65"/>
      <c r="J485" s="12"/>
      <c r="K485" s="12"/>
      <c r="N485" s="10"/>
      <c r="O485" s="13"/>
      <c r="Q485" s="12"/>
    </row>
    <row r="486" spans="1:17" x14ac:dyDescent="0.2">
      <c r="A486" s="37" t="s">
        <v>957</v>
      </c>
      <c r="B486" s="167" t="s">
        <v>958</v>
      </c>
      <c r="C486" s="126">
        <f t="shared" si="7"/>
        <v>0</v>
      </c>
      <c r="D486" s="117"/>
      <c r="E486" s="118"/>
      <c r="F486" s="119"/>
      <c r="G486" s="119"/>
      <c r="H486" s="119"/>
      <c r="I486" s="65"/>
      <c r="J486" s="12"/>
      <c r="K486" s="12"/>
      <c r="N486" s="10"/>
      <c r="O486" s="13"/>
      <c r="Q486" s="12"/>
    </row>
    <row r="487" spans="1:17" x14ac:dyDescent="0.2">
      <c r="A487" s="70" t="s">
        <v>959</v>
      </c>
      <c r="B487" s="167" t="s">
        <v>960</v>
      </c>
      <c r="C487" s="126">
        <f t="shared" si="7"/>
        <v>0</v>
      </c>
      <c r="D487" s="117"/>
      <c r="E487" s="118"/>
      <c r="F487" s="119"/>
      <c r="G487" s="119"/>
      <c r="H487" s="119"/>
      <c r="I487" s="65"/>
      <c r="J487" s="12"/>
      <c r="K487" s="12"/>
      <c r="N487" s="10"/>
      <c r="O487" s="13"/>
      <c r="Q487" s="12"/>
    </row>
    <row r="488" spans="1:17" x14ac:dyDescent="0.2">
      <c r="A488" s="32" t="s">
        <v>961</v>
      </c>
      <c r="B488" s="167" t="s">
        <v>962</v>
      </c>
      <c r="C488" s="126">
        <f t="shared" si="7"/>
        <v>0</v>
      </c>
      <c r="D488" s="117"/>
      <c r="E488" s="118"/>
      <c r="F488" s="119"/>
      <c r="G488" s="119"/>
      <c r="H488" s="119"/>
      <c r="I488" s="65"/>
      <c r="J488" s="12"/>
      <c r="K488" s="12"/>
      <c r="N488" s="10"/>
      <c r="O488" s="13"/>
      <c r="Q488" s="12"/>
    </row>
    <row r="489" spans="1:17" x14ac:dyDescent="0.2">
      <c r="A489" s="37" t="s">
        <v>963</v>
      </c>
      <c r="B489" s="167" t="s">
        <v>964</v>
      </c>
      <c r="C489" s="126">
        <f t="shared" si="7"/>
        <v>0</v>
      </c>
      <c r="D489" s="117"/>
      <c r="E489" s="118"/>
      <c r="F489" s="119"/>
      <c r="G489" s="119"/>
      <c r="H489" s="119"/>
      <c r="I489" s="65"/>
      <c r="J489" s="12"/>
      <c r="K489" s="12"/>
      <c r="N489" s="10"/>
      <c r="O489" s="13"/>
      <c r="Q489" s="12"/>
    </row>
    <row r="490" spans="1:17" x14ac:dyDescent="0.2">
      <c r="A490" s="70" t="s">
        <v>965</v>
      </c>
      <c r="B490" s="167" t="s">
        <v>966</v>
      </c>
      <c r="C490" s="126">
        <f t="shared" si="7"/>
        <v>0</v>
      </c>
      <c r="D490" s="117"/>
      <c r="E490" s="118"/>
      <c r="F490" s="119"/>
      <c r="G490" s="119"/>
      <c r="H490" s="119"/>
      <c r="I490" s="65"/>
      <c r="J490" s="12"/>
      <c r="K490" s="12"/>
      <c r="N490" s="10"/>
      <c r="O490" s="13"/>
      <c r="Q490" s="12"/>
    </row>
    <row r="491" spans="1:17" x14ac:dyDescent="0.2">
      <c r="A491" s="32" t="s">
        <v>967</v>
      </c>
      <c r="B491" s="167" t="s">
        <v>968</v>
      </c>
      <c r="C491" s="126">
        <f t="shared" si="7"/>
        <v>0</v>
      </c>
      <c r="D491" s="117"/>
      <c r="E491" s="118"/>
      <c r="F491" s="119"/>
      <c r="G491" s="119"/>
      <c r="H491" s="119"/>
      <c r="I491" s="65"/>
      <c r="J491" s="12"/>
      <c r="K491" s="12"/>
      <c r="N491" s="10"/>
      <c r="O491" s="13"/>
      <c r="Q491" s="12"/>
    </row>
    <row r="492" spans="1:17" x14ac:dyDescent="0.2">
      <c r="A492" s="37" t="s">
        <v>969</v>
      </c>
      <c r="B492" s="167" t="s">
        <v>970</v>
      </c>
      <c r="C492" s="126">
        <f t="shared" si="7"/>
        <v>0</v>
      </c>
      <c r="D492" s="117"/>
      <c r="E492" s="118"/>
      <c r="F492" s="119"/>
      <c r="G492" s="119"/>
      <c r="H492" s="119"/>
      <c r="I492" s="65"/>
      <c r="J492" s="12"/>
      <c r="K492" s="12"/>
      <c r="N492" s="10"/>
      <c r="O492" s="13"/>
      <c r="Q492" s="12"/>
    </row>
    <row r="493" spans="1:17" x14ac:dyDescent="0.2">
      <c r="A493" s="70" t="s">
        <v>971</v>
      </c>
      <c r="B493" s="167" t="s">
        <v>972</v>
      </c>
      <c r="C493" s="126">
        <f t="shared" si="7"/>
        <v>0</v>
      </c>
      <c r="D493" s="117"/>
      <c r="E493" s="118"/>
      <c r="F493" s="119"/>
      <c r="G493" s="119"/>
      <c r="H493" s="119"/>
      <c r="I493" s="65"/>
      <c r="J493" s="12"/>
      <c r="K493" s="12"/>
      <c r="N493" s="10"/>
      <c r="O493" s="13"/>
      <c r="Q493" s="12"/>
    </row>
    <row r="494" spans="1:17" x14ac:dyDescent="0.2">
      <c r="A494" s="32" t="s">
        <v>973</v>
      </c>
      <c r="B494" s="167" t="s">
        <v>974</v>
      </c>
      <c r="C494" s="126">
        <f t="shared" si="7"/>
        <v>0</v>
      </c>
      <c r="D494" s="117"/>
      <c r="E494" s="118"/>
      <c r="F494" s="119"/>
      <c r="G494" s="119"/>
      <c r="H494" s="119"/>
      <c r="I494" s="65"/>
      <c r="J494" s="12"/>
      <c r="K494" s="12"/>
      <c r="N494" s="10"/>
      <c r="O494" s="13"/>
      <c r="Q494" s="12"/>
    </row>
    <row r="495" spans="1:17" x14ac:dyDescent="0.2">
      <c r="A495" s="37" t="s">
        <v>975</v>
      </c>
      <c r="B495" s="167" t="s">
        <v>976</v>
      </c>
      <c r="C495" s="126">
        <f t="shared" si="7"/>
        <v>0</v>
      </c>
      <c r="D495" s="117"/>
      <c r="E495" s="118"/>
      <c r="F495" s="119"/>
      <c r="G495" s="119"/>
      <c r="H495" s="119"/>
      <c r="I495" s="65"/>
      <c r="J495" s="12"/>
      <c r="K495" s="12"/>
      <c r="N495" s="10"/>
      <c r="O495" s="13"/>
      <c r="Q495" s="12"/>
    </row>
    <row r="496" spans="1:17" x14ac:dyDescent="0.2">
      <c r="A496" s="70" t="s">
        <v>977</v>
      </c>
      <c r="B496" s="167" t="s">
        <v>978</v>
      </c>
      <c r="C496" s="126">
        <f t="shared" si="7"/>
        <v>0</v>
      </c>
      <c r="D496" s="117"/>
      <c r="E496" s="118"/>
      <c r="F496" s="119"/>
      <c r="G496" s="119"/>
      <c r="H496" s="119"/>
      <c r="I496" s="65"/>
      <c r="J496" s="12"/>
      <c r="K496" s="12"/>
      <c r="N496" s="10"/>
      <c r="O496" s="13"/>
      <c r="Q496" s="12"/>
    </row>
    <row r="497" spans="1:17" x14ac:dyDescent="0.2">
      <c r="A497" s="32" t="s">
        <v>979</v>
      </c>
      <c r="B497" s="167" t="s">
        <v>980</v>
      </c>
      <c r="C497" s="126">
        <f t="shared" si="7"/>
        <v>0</v>
      </c>
      <c r="D497" s="117"/>
      <c r="E497" s="118"/>
      <c r="F497" s="119"/>
      <c r="G497" s="119"/>
      <c r="H497" s="119"/>
      <c r="I497" s="65"/>
      <c r="J497" s="12"/>
      <c r="K497" s="12"/>
      <c r="N497" s="10"/>
      <c r="O497" s="13"/>
      <c r="Q497" s="12"/>
    </row>
    <row r="498" spans="1:17" x14ac:dyDescent="0.2">
      <c r="A498" s="37" t="s">
        <v>981</v>
      </c>
      <c r="B498" s="167" t="s">
        <v>982</v>
      </c>
      <c r="C498" s="126">
        <f t="shared" si="7"/>
        <v>0</v>
      </c>
      <c r="D498" s="117"/>
      <c r="E498" s="118"/>
      <c r="F498" s="119"/>
      <c r="G498" s="119"/>
      <c r="H498" s="119"/>
      <c r="I498" s="65"/>
      <c r="J498" s="12"/>
      <c r="K498" s="12"/>
      <c r="N498" s="10"/>
      <c r="O498" s="13"/>
      <c r="Q498" s="12"/>
    </row>
    <row r="499" spans="1:17" x14ac:dyDescent="0.2">
      <c r="A499" s="70" t="s">
        <v>983</v>
      </c>
      <c r="B499" s="167" t="s">
        <v>984</v>
      </c>
      <c r="C499" s="126">
        <f t="shared" si="7"/>
        <v>0</v>
      </c>
      <c r="D499" s="117"/>
      <c r="E499" s="118"/>
      <c r="F499" s="119"/>
      <c r="G499" s="119"/>
      <c r="H499" s="119"/>
      <c r="I499" s="65"/>
      <c r="J499" s="12"/>
      <c r="K499" s="12"/>
      <c r="N499" s="10"/>
      <c r="O499" s="13"/>
      <c r="Q499" s="12"/>
    </row>
    <row r="500" spans="1:17" x14ac:dyDescent="0.2">
      <c r="A500" s="32" t="s">
        <v>985</v>
      </c>
      <c r="B500" s="167" t="s">
        <v>986</v>
      </c>
      <c r="C500" s="126">
        <f t="shared" si="7"/>
        <v>0</v>
      </c>
      <c r="D500" s="117"/>
      <c r="E500" s="118"/>
      <c r="F500" s="119"/>
      <c r="G500" s="119"/>
      <c r="H500" s="119"/>
      <c r="I500" s="65"/>
      <c r="J500" s="12"/>
      <c r="K500" s="12"/>
      <c r="N500" s="10"/>
      <c r="O500" s="13"/>
      <c r="Q500" s="12"/>
    </row>
    <row r="501" spans="1:17" x14ac:dyDescent="0.2">
      <c r="A501" s="37" t="s">
        <v>987</v>
      </c>
      <c r="B501" s="167" t="s">
        <v>988</v>
      </c>
      <c r="C501" s="126">
        <f t="shared" si="7"/>
        <v>0</v>
      </c>
      <c r="D501" s="117"/>
      <c r="E501" s="118"/>
      <c r="F501" s="119"/>
      <c r="G501" s="119"/>
      <c r="H501" s="119"/>
      <c r="I501" s="65"/>
      <c r="J501" s="12"/>
      <c r="K501" s="12"/>
      <c r="N501" s="10"/>
      <c r="O501" s="13"/>
      <c r="Q501" s="12"/>
    </row>
    <row r="502" spans="1:17" x14ac:dyDescent="0.2">
      <c r="A502" s="70" t="s">
        <v>989</v>
      </c>
      <c r="B502" s="167" t="s">
        <v>990</v>
      </c>
      <c r="C502" s="126">
        <f t="shared" si="7"/>
        <v>0</v>
      </c>
      <c r="D502" s="117"/>
      <c r="E502" s="118"/>
      <c r="F502" s="119"/>
      <c r="G502" s="119"/>
      <c r="H502" s="119"/>
      <c r="I502" s="65"/>
      <c r="J502" s="12"/>
      <c r="K502" s="12"/>
      <c r="N502" s="10"/>
      <c r="O502" s="13"/>
      <c r="Q502" s="12"/>
    </row>
    <row r="503" spans="1:17" x14ac:dyDescent="0.2">
      <c r="A503" s="32" t="s">
        <v>991</v>
      </c>
      <c r="B503" s="167" t="s">
        <v>992</v>
      </c>
      <c r="C503" s="126">
        <f t="shared" si="7"/>
        <v>0</v>
      </c>
      <c r="D503" s="117"/>
      <c r="E503" s="118"/>
      <c r="F503" s="119"/>
      <c r="G503" s="119"/>
      <c r="H503" s="119"/>
      <c r="I503" s="65"/>
      <c r="J503" s="12"/>
      <c r="K503" s="12"/>
      <c r="N503" s="10"/>
      <c r="O503" s="13"/>
      <c r="Q503" s="12"/>
    </row>
    <row r="504" spans="1:17" x14ac:dyDescent="0.2">
      <c r="A504" s="37" t="s">
        <v>993</v>
      </c>
      <c r="B504" s="148" t="s">
        <v>994</v>
      </c>
      <c r="C504" s="126">
        <f t="shared" si="7"/>
        <v>0</v>
      </c>
      <c r="D504" s="117"/>
      <c r="E504" s="118"/>
      <c r="F504" s="119"/>
      <c r="G504" s="119"/>
      <c r="H504" s="119"/>
      <c r="I504" s="65"/>
      <c r="J504" s="12"/>
      <c r="K504" s="12"/>
      <c r="N504" s="10"/>
      <c r="O504" s="13"/>
      <c r="Q504" s="12"/>
    </row>
    <row r="505" spans="1:17" x14ac:dyDescent="0.2">
      <c r="A505" s="70" t="s">
        <v>995</v>
      </c>
      <c r="B505" s="69" t="s">
        <v>996</v>
      </c>
      <c r="C505" s="126">
        <f t="shared" si="7"/>
        <v>0</v>
      </c>
      <c r="D505" s="117"/>
      <c r="E505" s="118"/>
      <c r="F505" s="119"/>
      <c r="G505" s="119"/>
      <c r="H505" s="119"/>
      <c r="I505" s="65"/>
      <c r="J505" s="12"/>
      <c r="K505" s="12"/>
      <c r="N505" s="10"/>
      <c r="O505" s="13"/>
      <c r="Q505" s="12"/>
    </row>
    <row r="506" spans="1:17" x14ac:dyDescent="0.2">
      <c r="A506" s="32" t="s">
        <v>997</v>
      </c>
      <c r="B506" s="148" t="s">
        <v>998</v>
      </c>
      <c r="C506" s="126">
        <f t="shared" si="7"/>
        <v>0</v>
      </c>
      <c r="D506" s="117"/>
      <c r="E506" s="118"/>
      <c r="F506" s="119"/>
      <c r="G506" s="119"/>
      <c r="H506" s="119"/>
      <c r="I506" s="65"/>
      <c r="J506" s="12"/>
      <c r="K506" s="12"/>
      <c r="N506" s="10"/>
      <c r="O506" s="13"/>
      <c r="Q506" s="12"/>
    </row>
    <row r="507" spans="1:17" x14ac:dyDescent="0.2">
      <c r="A507" s="37" t="s">
        <v>999</v>
      </c>
      <c r="B507" s="148" t="s">
        <v>1000</v>
      </c>
      <c r="C507" s="126">
        <f t="shared" si="7"/>
        <v>0</v>
      </c>
      <c r="D507" s="117"/>
      <c r="E507" s="118"/>
      <c r="F507" s="119"/>
      <c r="G507" s="119"/>
      <c r="H507" s="119"/>
      <c r="I507" s="65"/>
      <c r="J507" s="12"/>
      <c r="K507" s="12"/>
      <c r="N507" s="10"/>
      <c r="O507" s="13"/>
      <c r="Q507" s="12"/>
    </row>
    <row r="508" spans="1:17" ht="23.25" x14ac:dyDescent="0.2">
      <c r="A508" s="70" t="s">
        <v>1001</v>
      </c>
      <c r="B508" s="167" t="s">
        <v>1002</v>
      </c>
      <c r="C508" s="126">
        <f t="shared" si="7"/>
        <v>0</v>
      </c>
      <c r="D508" s="117"/>
      <c r="E508" s="118"/>
      <c r="F508" s="119"/>
      <c r="G508" s="119"/>
      <c r="H508" s="119"/>
      <c r="I508" s="65"/>
      <c r="J508" s="12"/>
      <c r="K508" s="12"/>
      <c r="N508" s="10"/>
      <c r="O508" s="13"/>
      <c r="Q508" s="12"/>
    </row>
    <row r="509" spans="1:17" x14ac:dyDescent="0.2">
      <c r="A509" s="70" t="s">
        <v>1003</v>
      </c>
      <c r="B509" s="148" t="s">
        <v>1004</v>
      </c>
      <c r="C509" s="126">
        <f t="shared" si="7"/>
        <v>0</v>
      </c>
      <c r="D509" s="117"/>
      <c r="E509" s="118"/>
      <c r="F509" s="119"/>
      <c r="G509" s="119"/>
      <c r="H509" s="119"/>
      <c r="I509" s="65"/>
      <c r="J509" s="12"/>
      <c r="K509" s="12"/>
      <c r="N509" s="10"/>
      <c r="O509" s="13"/>
      <c r="Q509" s="12"/>
    </row>
    <row r="510" spans="1:17" x14ac:dyDescent="0.2">
      <c r="A510" s="70" t="s">
        <v>1005</v>
      </c>
      <c r="B510" s="148" t="s">
        <v>1006</v>
      </c>
      <c r="C510" s="126">
        <f t="shared" si="7"/>
        <v>0</v>
      </c>
      <c r="D510" s="117"/>
      <c r="E510" s="118"/>
      <c r="F510" s="119"/>
      <c r="G510" s="119"/>
      <c r="H510" s="119"/>
      <c r="I510" s="65"/>
      <c r="J510" s="12"/>
      <c r="K510" s="12"/>
      <c r="N510" s="10"/>
      <c r="O510" s="13"/>
      <c r="Q510" s="12"/>
    </row>
    <row r="511" spans="1:17" x14ac:dyDescent="0.2">
      <c r="A511" s="32" t="s">
        <v>1007</v>
      </c>
      <c r="B511" s="148" t="s">
        <v>1008</v>
      </c>
      <c r="C511" s="126">
        <f t="shared" si="7"/>
        <v>0</v>
      </c>
      <c r="D511" s="117"/>
      <c r="E511" s="118"/>
      <c r="F511" s="119"/>
      <c r="G511" s="119"/>
      <c r="H511" s="119"/>
      <c r="I511" s="65"/>
      <c r="J511" s="12"/>
      <c r="K511" s="12"/>
      <c r="N511" s="10"/>
      <c r="O511" s="13"/>
      <c r="Q511" s="12"/>
    </row>
    <row r="512" spans="1:17" x14ac:dyDescent="0.2">
      <c r="A512" s="37" t="s">
        <v>1009</v>
      </c>
      <c r="B512" s="148" t="s">
        <v>1010</v>
      </c>
      <c r="C512" s="126">
        <f t="shared" si="7"/>
        <v>0</v>
      </c>
      <c r="D512" s="117"/>
      <c r="E512" s="118"/>
      <c r="F512" s="119"/>
      <c r="G512" s="119"/>
      <c r="H512" s="119"/>
      <c r="I512" s="65"/>
      <c r="J512" s="12"/>
      <c r="K512" s="12"/>
      <c r="N512" s="10"/>
      <c r="O512" s="13"/>
      <c r="Q512" s="12"/>
    </row>
    <row r="513" spans="1:17" x14ac:dyDescent="0.2">
      <c r="A513" s="70" t="s">
        <v>1011</v>
      </c>
      <c r="B513" s="148" t="s">
        <v>1012</v>
      </c>
      <c r="C513" s="126">
        <f t="shared" si="7"/>
        <v>0</v>
      </c>
      <c r="D513" s="117"/>
      <c r="E513" s="118"/>
      <c r="F513" s="119"/>
      <c r="G513" s="119"/>
      <c r="H513" s="119"/>
      <c r="I513" s="65"/>
      <c r="J513" s="12"/>
      <c r="K513" s="12"/>
      <c r="N513" s="10"/>
      <c r="O513" s="13"/>
      <c r="Q513" s="12"/>
    </row>
    <row r="514" spans="1:17" x14ac:dyDescent="0.2">
      <c r="A514" s="32" t="s">
        <v>1013</v>
      </c>
      <c r="B514" s="148" t="s">
        <v>1014</v>
      </c>
      <c r="C514" s="126">
        <f t="shared" si="7"/>
        <v>0</v>
      </c>
      <c r="D514" s="117"/>
      <c r="E514" s="118"/>
      <c r="F514" s="119"/>
      <c r="G514" s="119"/>
      <c r="H514" s="119"/>
      <c r="I514" s="65"/>
      <c r="J514" s="12"/>
      <c r="K514" s="12"/>
      <c r="N514" s="10"/>
      <c r="O514" s="13"/>
      <c r="Q514" s="12"/>
    </row>
    <row r="515" spans="1:17" x14ac:dyDescent="0.2">
      <c r="A515" s="37" t="s">
        <v>1015</v>
      </c>
      <c r="B515" s="148" t="s">
        <v>1016</v>
      </c>
      <c r="C515" s="126">
        <f t="shared" si="7"/>
        <v>0</v>
      </c>
      <c r="D515" s="117"/>
      <c r="E515" s="118"/>
      <c r="F515" s="119"/>
      <c r="G515" s="119"/>
      <c r="H515" s="119"/>
      <c r="I515" s="65"/>
      <c r="J515" s="12"/>
      <c r="K515" s="12"/>
      <c r="N515" s="10"/>
      <c r="O515" s="13"/>
      <c r="Q515" s="12"/>
    </row>
    <row r="516" spans="1:17" x14ac:dyDescent="0.2">
      <c r="A516" s="70" t="s">
        <v>1017</v>
      </c>
      <c r="B516" s="148" t="s">
        <v>1018</v>
      </c>
      <c r="C516" s="126">
        <f t="shared" si="7"/>
        <v>0</v>
      </c>
      <c r="D516" s="117"/>
      <c r="E516" s="118"/>
      <c r="F516" s="119"/>
      <c r="G516" s="119"/>
      <c r="H516" s="119"/>
      <c r="I516" s="65"/>
      <c r="J516" s="12"/>
      <c r="K516" s="12"/>
      <c r="N516" s="10"/>
      <c r="O516" s="13"/>
      <c r="Q516" s="12"/>
    </row>
    <row r="517" spans="1:17" x14ac:dyDescent="0.2">
      <c r="A517" s="32" t="s">
        <v>1019</v>
      </c>
      <c r="B517" s="148" t="s">
        <v>1020</v>
      </c>
      <c r="C517" s="126">
        <f t="shared" si="7"/>
        <v>0</v>
      </c>
      <c r="D517" s="117"/>
      <c r="E517" s="118"/>
      <c r="F517" s="119"/>
      <c r="G517" s="119"/>
      <c r="H517" s="119"/>
      <c r="I517" s="65"/>
      <c r="J517" s="12"/>
      <c r="K517" s="12"/>
      <c r="N517" s="10"/>
      <c r="O517" s="13"/>
      <c r="Q517" s="12"/>
    </row>
    <row r="518" spans="1:17" x14ac:dyDescent="0.2">
      <c r="A518" s="37" t="s">
        <v>1021</v>
      </c>
      <c r="B518" s="148" t="s">
        <v>1022</v>
      </c>
      <c r="C518" s="126">
        <f t="shared" si="7"/>
        <v>0</v>
      </c>
      <c r="D518" s="117"/>
      <c r="E518" s="118"/>
      <c r="F518" s="119"/>
      <c r="G518" s="119"/>
      <c r="H518" s="119"/>
      <c r="I518" s="65"/>
      <c r="J518" s="12"/>
      <c r="K518" s="12"/>
      <c r="N518" s="10"/>
      <c r="O518" s="13"/>
      <c r="Q518" s="12"/>
    </row>
    <row r="519" spans="1:17" x14ac:dyDescent="0.2">
      <c r="A519" s="70" t="s">
        <v>1023</v>
      </c>
      <c r="B519" s="148" t="s">
        <v>1024</v>
      </c>
      <c r="C519" s="126">
        <f t="shared" si="7"/>
        <v>0</v>
      </c>
      <c r="D519" s="117"/>
      <c r="E519" s="118"/>
      <c r="F519" s="119"/>
      <c r="G519" s="119"/>
      <c r="H519" s="119"/>
      <c r="I519" s="65"/>
      <c r="J519" s="12"/>
      <c r="K519" s="12"/>
      <c r="N519" s="10"/>
      <c r="O519" s="13"/>
      <c r="Q519" s="12"/>
    </row>
    <row r="520" spans="1:17" x14ac:dyDescent="0.2">
      <c r="A520" s="70" t="s">
        <v>1025</v>
      </c>
      <c r="B520" s="148" t="s">
        <v>1026</v>
      </c>
      <c r="C520" s="126">
        <f t="shared" si="7"/>
        <v>0</v>
      </c>
      <c r="D520" s="117"/>
      <c r="E520" s="118"/>
      <c r="F520" s="119"/>
      <c r="G520" s="119"/>
      <c r="H520" s="119"/>
      <c r="I520" s="65"/>
      <c r="J520" s="12"/>
      <c r="K520" s="12"/>
      <c r="N520" s="10"/>
      <c r="O520" s="13"/>
      <c r="Q520" s="12"/>
    </row>
    <row r="521" spans="1:17" x14ac:dyDescent="0.2">
      <c r="A521" s="70" t="s">
        <v>1027</v>
      </c>
      <c r="B521" s="148" t="s">
        <v>1028</v>
      </c>
      <c r="C521" s="126">
        <f t="shared" si="7"/>
        <v>0</v>
      </c>
      <c r="D521" s="117"/>
      <c r="E521" s="118"/>
      <c r="F521" s="119"/>
      <c r="G521" s="119"/>
      <c r="H521" s="119"/>
      <c r="I521" s="65"/>
      <c r="J521" s="12"/>
      <c r="K521" s="12"/>
      <c r="N521" s="10"/>
      <c r="O521" s="13"/>
      <c r="Q521" s="12"/>
    </row>
    <row r="522" spans="1:17" x14ac:dyDescent="0.2">
      <c r="A522" s="32" t="s">
        <v>1029</v>
      </c>
      <c r="B522" s="148" t="s">
        <v>1030</v>
      </c>
      <c r="C522" s="126">
        <f t="shared" si="7"/>
        <v>0</v>
      </c>
      <c r="D522" s="117"/>
      <c r="E522" s="118"/>
      <c r="F522" s="119"/>
      <c r="G522" s="119"/>
      <c r="H522" s="119"/>
      <c r="I522" s="65"/>
      <c r="J522" s="12"/>
      <c r="K522" s="12"/>
      <c r="N522" s="10"/>
      <c r="O522" s="13"/>
      <c r="Q522" s="12"/>
    </row>
    <row r="523" spans="1:17" x14ac:dyDescent="0.2">
      <c r="A523" s="37" t="s">
        <v>1031</v>
      </c>
      <c r="B523" s="148" t="s">
        <v>1032</v>
      </c>
      <c r="C523" s="126">
        <f t="shared" si="7"/>
        <v>0</v>
      </c>
      <c r="D523" s="117"/>
      <c r="E523" s="118"/>
      <c r="F523" s="119"/>
      <c r="G523" s="119"/>
      <c r="H523" s="119"/>
      <c r="I523" s="65"/>
      <c r="J523" s="12"/>
      <c r="K523" s="12"/>
      <c r="N523" s="10"/>
      <c r="O523" s="13"/>
      <c r="Q523" s="12"/>
    </row>
    <row r="524" spans="1:17" x14ac:dyDescent="0.2">
      <c r="A524" s="70" t="s">
        <v>1033</v>
      </c>
      <c r="B524" s="148" t="s">
        <v>1034</v>
      </c>
      <c r="C524" s="126">
        <f t="shared" si="7"/>
        <v>0</v>
      </c>
      <c r="D524" s="117"/>
      <c r="E524" s="118"/>
      <c r="F524" s="119"/>
      <c r="G524" s="119"/>
      <c r="H524" s="119"/>
      <c r="I524" s="65"/>
      <c r="J524" s="12"/>
      <c r="K524" s="12"/>
      <c r="N524" s="10"/>
      <c r="O524" s="13"/>
      <c r="Q524" s="12"/>
    </row>
    <row r="525" spans="1:17" x14ac:dyDescent="0.2">
      <c r="A525" s="32" t="s">
        <v>1035</v>
      </c>
      <c r="B525" s="148" t="s">
        <v>1036</v>
      </c>
      <c r="C525" s="126">
        <f t="shared" si="7"/>
        <v>0</v>
      </c>
      <c r="D525" s="117"/>
      <c r="E525" s="118"/>
      <c r="F525" s="119"/>
      <c r="G525" s="119"/>
      <c r="H525" s="119"/>
      <c r="I525" s="65"/>
      <c r="J525" s="12"/>
      <c r="K525" s="12"/>
      <c r="N525" s="10"/>
      <c r="O525" s="13"/>
      <c r="Q525" s="12"/>
    </row>
    <row r="526" spans="1:17" x14ac:dyDescent="0.2">
      <c r="A526" s="37" t="s">
        <v>1037</v>
      </c>
      <c r="B526" s="148" t="s">
        <v>1038</v>
      </c>
      <c r="C526" s="126">
        <f t="shared" si="7"/>
        <v>0</v>
      </c>
      <c r="D526" s="117"/>
      <c r="E526" s="118"/>
      <c r="F526" s="119"/>
      <c r="G526" s="119"/>
      <c r="H526" s="119"/>
      <c r="I526" s="65"/>
      <c r="J526" s="12"/>
      <c r="K526" s="12"/>
      <c r="N526" s="10"/>
      <c r="O526" s="13"/>
      <c r="Q526" s="12"/>
    </row>
    <row r="527" spans="1:17" x14ac:dyDescent="0.2">
      <c r="A527" s="168" t="s">
        <v>1039</v>
      </c>
      <c r="B527" s="169" t="s">
        <v>1040</v>
      </c>
      <c r="C527" s="128">
        <f t="shared" si="7"/>
        <v>0</v>
      </c>
      <c r="D527" s="137"/>
      <c r="E527" s="130"/>
      <c r="F527" s="131"/>
      <c r="G527" s="131"/>
      <c r="H527" s="131"/>
      <c r="I527" s="65"/>
      <c r="J527" s="12"/>
      <c r="K527" s="12"/>
      <c r="N527" s="10"/>
      <c r="O527" s="13"/>
      <c r="Q527" s="12"/>
    </row>
    <row r="528" spans="1:17" x14ac:dyDescent="0.2">
      <c r="A528" s="80"/>
      <c r="B528" s="81"/>
      <c r="C528" s="16"/>
      <c r="D528" s="16"/>
      <c r="E528" s="16"/>
      <c r="F528" s="16"/>
      <c r="G528" s="16"/>
      <c r="H528" s="16"/>
      <c r="I528" s="14"/>
      <c r="J528" s="10"/>
      <c r="K528" s="10"/>
      <c r="L528" s="10"/>
      <c r="M528" s="10"/>
      <c r="N528" s="10"/>
      <c r="O528" s="13"/>
      <c r="Q528" s="12"/>
    </row>
    <row r="529" spans="1:17" x14ac:dyDescent="0.2">
      <c r="A529" s="173" t="s">
        <v>711</v>
      </c>
      <c r="B529" s="174"/>
      <c r="C529" s="24" t="s">
        <v>712</v>
      </c>
      <c r="D529" s="25"/>
      <c r="E529" s="26"/>
      <c r="F529" s="10"/>
      <c r="G529" s="16"/>
      <c r="H529" s="16"/>
      <c r="I529" s="14"/>
      <c r="J529" s="10"/>
      <c r="K529" s="10"/>
      <c r="L529" s="10"/>
      <c r="M529" s="10"/>
      <c r="N529" s="10"/>
      <c r="O529" s="13"/>
      <c r="Q529" s="12"/>
    </row>
    <row r="530" spans="1:17" x14ac:dyDescent="0.2">
      <c r="A530" s="175"/>
      <c r="B530" s="176"/>
      <c r="C530" s="179" t="s">
        <v>3</v>
      </c>
      <c r="D530" s="25" t="s">
        <v>713</v>
      </c>
      <c r="E530" s="26"/>
      <c r="F530" s="10"/>
      <c r="G530" s="16"/>
      <c r="H530" s="16"/>
      <c r="I530" s="14"/>
      <c r="J530" s="10"/>
      <c r="K530" s="10"/>
      <c r="L530" s="10"/>
      <c r="M530" s="10"/>
      <c r="N530" s="10"/>
      <c r="O530" s="13"/>
      <c r="Q530" s="12"/>
    </row>
    <row r="531" spans="1:17" ht="33.75" customHeight="1" x14ac:dyDescent="0.2">
      <c r="A531" s="177"/>
      <c r="B531" s="178"/>
      <c r="C531" s="180"/>
      <c r="D531" s="27" t="s">
        <v>714</v>
      </c>
      <c r="E531" s="28" t="s">
        <v>715</v>
      </c>
      <c r="F531" s="10"/>
      <c r="G531" s="16"/>
      <c r="H531" s="16"/>
      <c r="I531" s="14"/>
      <c r="J531" s="10"/>
      <c r="K531" s="10"/>
      <c r="L531" s="10"/>
      <c r="M531" s="10"/>
      <c r="N531" s="10"/>
      <c r="O531" s="13"/>
      <c r="Q531" s="12"/>
    </row>
    <row r="532" spans="1:17" x14ac:dyDescent="0.2">
      <c r="A532" s="57" t="s">
        <v>716</v>
      </c>
      <c r="B532" s="58" t="s">
        <v>717</v>
      </c>
      <c r="C532" s="22">
        <f>+SUM(D532:E532)</f>
        <v>0</v>
      </c>
      <c r="D532" s="29"/>
      <c r="E532" s="30"/>
      <c r="F532" s="10"/>
      <c r="G532" s="16"/>
      <c r="H532" s="16"/>
      <c r="I532" s="14"/>
      <c r="J532" s="10"/>
      <c r="K532" s="10"/>
      <c r="L532" s="10"/>
      <c r="M532" s="10"/>
      <c r="N532" s="10"/>
      <c r="O532" s="13"/>
      <c r="Q532" s="12"/>
    </row>
    <row r="533" spans="1:17" x14ac:dyDescent="0.2">
      <c r="A533" s="57" t="s">
        <v>718</v>
      </c>
      <c r="B533" s="58" t="s">
        <v>719</v>
      </c>
      <c r="C533" s="98">
        <f>+SUM(D533:E533)</f>
        <v>0</v>
      </c>
      <c r="D533" s="29"/>
      <c r="E533" s="30"/>
      <c r="F533" s="10"/>
      <c r="G533" s="16"/>
      <c r="H533" s="16"/>
      <c r="I533" s="14"/>
      <c r="J533" s="10"/>
      <c r="K533" s="10"/>
      <c r="L533" s="10"/>
      <c r="M533" s="10"/>
      <c r="N533" s="10"/>
      <c r="O533" s="13"/>
      <c r="Q533" s="12"/>
    </row>
    <row r="534" spans="1:17" ht="18" customHeight="1" x14ac:dyDescent="0.2">
      <c r="A534" s="34"/>
      <c r="B534" s="35"/>
      <c r="C534" s="5"/>
    </row>
    <row r="535" spans="1:17" ht="24" customHeight="1" x14ac:dyDescent="0.2">
      <c r="A535" s="181" t="s">
        <v>720</v>
      </c>
      <c r="B535" s="182"/>
      <c r="C535" s="179" t="s">
        <v>3</v>
      </c>
      <c r="D535" s="170" t="s">
        <v>721</v>
      </c>
      <c r="E535" s="170" t="s">
        <v>722</v>
      </c>
      <c r="F535" s="16"/>
      <c r="G535" s="13"/>
      <c r="H535" s="13"/>
      <c r="I535" s="17"/>
      <c r="J535" s="12"/>
      <c r="K535" s="12"/>
      <c r="O535" s="13"/>
      <c r="Q535" s="12"/>
    </row>
    <row r="536" spans="1:17" ht="19.5" customHeight="1" x14ac:dyDescent="0.2">
      <c r="A536" s="183"/>
      <c r="B536" s="184"/>
      <c r="C536" s="185"/>
      <c r="D536" s="170"/>
      <c r="E536" s="170"/>
      <c r="F536" s="16"/>
      <c r="G536" s="13"/>
      <c r="H536" s="13"/>
      <c r="I536" s="17"/>
      <c r="J536" s="12"/>
      <c r="K536" s="12"/>
      <c r="O536" s="13"/>
      <c r="Q536" s="12"/>
    </row>
    <row r="537" spans="1:17" ht="24.75" customHeight="1" x14ac:dyDescent="0.2">
      <c r="A537" s="171" t="s">
        <v>723</v>
      </c>
      <c r="B537" s="172"/>
      <c r="C537" s="77"/>
      <c r="D537" s="42"/>
      <c r="E537" s="43"/>
      <c r="F537" s="16"/>
      <c r="G537" s="13"/>
      <c r="H537" s="13"/>
      <c r="I537" s="17"/>
      <c r="J537" s="12"/>
      <c r="K537" s="12"/>
      <c r="O537" s="13"/>
      <c r="Q537" s="12"/>
    </row>
    <row r="538" spans="1:17" ht="13.5" customHeight="1" x14ac:dyDescent="0.2">
      <c r="A538" s="59" t="s">
        <v>724</v>
      </c>
      <c r="B538" s="151"/>
      <c r="C538" s="18">
        <f t="shared" ref="C538:C544" si="8">SUM(D538:E538)</f>
        <v>0</v>
      </c>
      <c r="D538" s="152"/>
      <c r="E538" s="44"/>
      <c r="F538" s="16"/>
      <c r="G538" s="13"/>
      <c r="H538" s="13"/>
      <c r="I538" s="17"/>
      <c r="J538" s="12"/>
      <c r="K538" s="12"/>
      <c r="O538" s="13"/>
      <c r="Q538" s="12"/>
    </row>
    <row r="539" spans="1:17" ht="13.5" customHeight="1" x14ac:dyDescent="0.2">
      <c r="A539" s="60" t="s">
        <v>725</v>
      </c>
      <c r="B539" s="153"/>
      <c r="C539" s="11">
        <f t="shared" si="8"/>
        <v>3</v>
      </c>
      <c r="D539" s="154">
        <v>3</v>
      </c>
      <c r="E539" s="15"/>
      <c r="F539" s="16"/>
      <c r="G539" s="13"/>
      <c r="H539" s="13"/>
      <c r="I539" s="17"/>
      <c r="J539" s="12"/>
      <c r="K539" s="12"/>
      <c r="O539" s="13"/>
      <c r="Q539" s="12"/>
    </row>
    <row r="540" spans="1:17" s="68" customFormat="1" ht="13.5" customHeight="1" x14ac:dyDescent="0.2">
      <c r="A540" s="60" t="s">
        <v>726</v>
      </c>
      <c r="B540" s="153"/>
      <c r="C540" s="11">
        <f t="shared" si="8"/>
        <v>3</v>
      </c>
      <c r="D540" s="155">
        <v>3</v>
      </c>
      <c r="E540" s="71"/>
      <c r="F540" s="67"/>
      <c r="G540" s="67"/>
    </row>
    <row r="541" spans="1:17" s="68" customFormat="1" x14ac:dyDescent="0.2">
      <c r="A541" s="60" t="s">
        <v>727</v>
      </c>
      <c r="B541" s="153"/>
      <c r="C541" s="11">
        <f t="shared" si="8"/>
        <v>0</v>
      </c>
      <c r="D541" s="155"/>
      <c r="E541" s="71"/>
      <c r="F541" s="67"/>
      <c r="G541" s="67"/>
    </row>
    <row r="542" spans="1:17" s="68" customFormat="1" x14ac:dyDescent="0.2">
      <c r="A542" s="60" t="s">
        <v>728</v>
      </c>
      <c r="B542" s="153"/>
      <c r="C542" s="11">
        <f t="shared" si="8"/>
        <v>0</v>
      </c>
      <c r="D542" s="155"/>
      <c r="E542" s="71"/>
      <c r="F542" s="67"/>
      <c r="G542" s="67"/>
    </row>
    <row r="543" spans="1:17" x14ac:dyDescent="0.2">
      <c r="A543" s="61" t="s">
        <v>729</v>
      </c>
      <c r="B543" s="156"/>
      <c r="C543" s="157">
        <f t="shared" si="8"/>
        <v>0</v>
      </c>
      <c r="D543" s="158"/>
      <c r="E543" s="72"/>
      <c r="H543" s="13"/>
      <c r="J543" s="17"/>
      <c r="K543" s="12"/>
      <c r="P543" s="13"/>
      <c r="Q543" s="12"/>
    </row>
    <row r="544" spans="1:17" ht="19.5" customHeight="1" x14ac:dyDescent="0.2">
      <c r="A544" s="84" t="s">
        <v>730</v>
      </c>
      <c r="B544" s="77"/>
      <c r="C544" s="159">
        <f t="shared" si="8"/>
        <v>6</v>
      </c>
      <c r="D544" s="160">
        <f>SUM(D538:D543)</f>
        <v>6</v>
      </c>
      <c r="E544" s="85">
        <f>SUM(E538:E543)</f>
        <v>0</v>
      </c>
      <c r="H544" s="13"/>
      <c r="J544" s="17"/>
      <c r="K544" s="12"/>
      <c r="P544" s="13"/>
      <c r="Q544" s="12"/>
    </row>
    <row r="545" spans="1:17" ht="24.75" customHeight="1" x14ac:dyDescent="0.2">
      <c r="A545" s="84" t="s">
        <v>731</v>
      </c>
      <c r="B545" s="86"/>
      <c r="C545" s="77"/>
      <c r="D545" s="77"/>
      <c r="E545" s="87"/>
      <c r="F545" s="16"/>
      <c r="G545" s="13"/>
      <c r="H545" s="13"/>
      <c r="I545" s="17"/>
      <c r="J545" s="12"/>
      <c r="K545" s="12"/>
      <c r="O545" s="13"/>
      <c r="Q545" s="12"/>
    </row>
    <row r="546" spans="1:17" x14ac:dyDescent="0.2">
      <c r="A546" s="62" t="s">
        <v>724</v>
      </c>
      <c r="B546" s="161"/>
      <c r="C546" s="18">
        <f t="shared" ref="C546:C552" si="9">SUM(D546:E546)</f>
        <v>0</v>
      </c>
      <c r="D546" s="152"/>
      <c r="E546" s="44"/>
      <c r="F546" s="16"/>
      <c r="G546" s="13"/>
      <c r="H546" s="13"/>
      <c r="I546" s="17"/>
      <c r="J546" s="12"/>
      <c r="K546" s="12"/>
      <c r="O546" s="13"/>
      <c r="Q546" s="12"/>
    </row>
    <row r="547" spans="1:17" x14ac:dyDescent="0.2">
      <c r="A547" s="63" t="s">
        <v>725</v>
      </c>
      <c r="B547" s="162"/>
      <c r="C547" s="11">
        <f t="shared" si="9"/>
        <v>0</v>
      </c>
      <c r="D547" s="154"/>
      <c r="E547" s="15"/>
      <c r="F547" s="16"/>
      <c r="G547" s="13"/>
      <c r="H547" s="13"/>
      <c r="I547" s="17"/>
      <c r="J547" s="12"/>
      <c r="K547" s="12"/>
      <c r="O547" s="13"/>
      <c r="Q547" s="12"/>
    </row>
    <row r="548" spans="1:17" s="68" customFormat="1" x14ac:dyDescent="0.2">
      <c r="A548" s="63" t="s">
        <v>726</v>
      </c>
      <c r="B548" s="162"/>
      <c r="C548" s="11">
        <f t="shared" si="9"/>
        <v>0</v>
      </c>
      <c r="D548" s="155"/>
      <c r="E548" s="71"/>
      <c r="F548" s="67"/>
      <c r="G548" s="67"/>
    </row>
    <row r="549" spans="1:17" s="68" customFormat="1" x14ac:dyDescent="0.2">
      <c r="A549" s="63" t="s">
        <v>727</v>
      </c>
      <c r="B549" s="162"/>
      <c r="C549" s="11">
        <f t="shared" si="9"/>
        <v>0</v>
      </c>
      <c r="D549" s="155"/>
      <c r="E549" s="71"/>
      <c r="F549" s="67"/>
      <c r="G549" s="67"/>
    </row>
    <row r="550" spans="1:17" s="68" customFormat="1" x14ac:dyDescent="0.2">
      <c r="A550" s="63" t="s">
        <v>728</v>
      </c>
      <c r="B550" s="162"/>
      <c r="C550" s="11">
        <f t="shared" si="9"/>
        <v>0</v>
      </c>
      <c r="D550" s="155"/>
      <c r="E550" s="71"/>
      <c r="F550" s="67"/>
      <c r="G550" s="67"/>
    </row>
    <row r="551" spans="1:17" x14ac:dyDescent="0.2">
      <c r="A551" s="64" t="s">
        <v>729</v>
      </c>
      <c r="B551" s="163"/>
      <c r="C551" s="157">
        <f t="shared" si="9"/>
        <v>0</v>
      </c>
      <c r="D551" s="158"/>
      <c r="E551" s="72"/>
      <c r="H551" s="13"/>
      <c r="J551" s="17"/>
      <c r="K551" s="12"/>
      <c r="P551" s="13"/>
      <c r="Q551" s="12"/>
    </row>
    <row r="552" spans="1:17" ht="19.5" customHeight="1" x14ac:dyDescent="0.2">
      <c r="A552" s="41" t="s">
        <v>732</v>
      </c>
      <c r="B552" s="42"/>
      <c r="C552" s="159">
        <f t="shared" si="9"/>
        <v>0</v>
      </c>
      <c r="D552" s="164">
        <f>SUM(D546:D551)</f>
        <v>0</v>
      </c>
      <c r="E552" s="73">
        <f>SUM(E546:E551)</f>
        <v>0</v>
      </c>
      <c r="H552" s="13"/>
      <c r="J552" s="17"/>
      <c r="K552" s="12"/>
      <c r="P552" s="13"/>
      <c r="Q552" s="12"/>
    </row>
  </sheetData>
  <mergeCells count="24">
    <mergeCell ref="E535:E536"/>
    <mergeCell ref="A537:B537"/>
    <mergeCell ref="A529:B531"/>
    <mergeCell ref="C530:C531"/>
    <mergeCell ref="A535:B536"/>
    <mergeCell ref="C535:C536"/>
    <mergeCell ref="D535:D536"/>
    <mergeCell ref="A315:B315"/>
    <mergeCell ref="A332:B332"/>
    <mergeCell ref="A6:F7"/>
    <mergeCell ref="C10:C12"/>
    <mergeCell ref="E11:E12"/>
    <mergeCell ref="F11:F12"/>
    <mergeCell ref="D10:F10"/>
    <mergeCell ref="A122:B122"/>
    <mergeCell ref="A164:B164"/>
    <mergeCell ref="A181:B181"/>
    <mergeCell ref="A252:B252"/>
    <mergeCell ref="A292:B292"/>
    <mergeCell ref="H10:H12"/>
    <mergeCell ref="D11:D12"/>
    <mergeCell ref="G10:G12"/>
    <mergeCell ref="A44:B44"/>
    <mergeCell ref="A80:B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2015-01-21T19:29:59Z</dcterms:modified>
</cp:coreProperties>
</file>