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65" yWindow="75" windowWidth="14430" windowHeight="11700"/>
  </bookViews>
  <sheets>
    <sheet name="CONSOLIDADO" sheetId="1" r:id="rId1"/>
    <sheet name="ENERO" sheetId="2" r:id="rId2"/>
    <sheet name="FEBRERO" sheetId="3" r:id="rId3"/>
    <sheet name="MARZO" sheetId="4" r:id="rId4"/>
    <sheet name="ABRIL" sheetId="5" r:id="rId5"/>
    <sheet name="MAYO" sheetId="6" r:id="rId6"/>
    <sheet name="JUNIO" sheetId="7" r:id="rId7"/>
    <sheet name="JULIO" sheetId="8" r:id="rId8"/>
    <sheet name="AGOSTO" sheetId="9" r:id="rId9"/>
    <sheet name="SEPTIEMBRE" sheetId="10" r:id="rId10"/>
    <sheet name="OCTUBRE" sheetId="11" r:id="rId11"/>
    <sheet name="NOVIEMBRE" sheetId="12" r:id="rId12"/>
    <sheet name="DICIEMBRE "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45621"/>
</workbook>
</file>

<file path=xl/calcChain.xml><?xml version="1.0" encoding="utf-8"?>
<calcChain xmlns="http://schemas.openxmlformats.org/spreadsheetml/2006/main">
  <c r="B216" i="11" l="1"/>
  <c r="B184" i="11"/>
  <c r="B177" i="11"/>
  <c r="Y170" i="11"/>
  <c r="X170" i="11"/>
  <c r="W170" i="11"/>
  <c r="V170" i="11"/>
  <c r="U170" i="11"/>
  <c r="T170" i="11"/>
  <c r="S170" i="11"/>
  <c r="R170" i="11"/>
  <c r="Q170" i="11"/>
  <c r="P170" i="11"/>
  <c r="O170" i="11"/>
  <c r="N170" i="11"/>
  <c r="M170" i="11"/>
  <c r="L170" i="11"/>
  <c r="K170" i="11"/>
  <c r="J170" i="11"/>
  <c r="B170" i="11" s="1"/>
  <c r="I170" i="11"/>
  <c r="H170" i="11"/>
  <c r="G170" i="11"/>
  <c r="F170" i="11"/>
  <c r="E170" i="11"/>
  <c r="D170" i="11"/>
  <c r="C170" i="11"/>
  <c r="B169" i="11"/>
  <c r="BF169" i="11" s="1"/>
  <c r="B168" i="11"/>
  <c r="BF168" i="11" s="1"/>
  <c r="B167" i="11"/>
  <c r="BF167" i="11" s="1"/>
  <c r="B166" i="11"/>
  <c r="BF166" i="11" s="1"/>
  <c r="B165" i="11"/>
  <c r="BF165" i="11" s="1"/>
  <c r="D161" i="11"/>
  <c r="C161" i="11"/>
  <c r="B161" i="11"/>
  <c r="B160" i="11"/>
  <c r="B159" i="11"/>
  <c r="B158" i="11"/>
  <c r="B154" i="11"/>
  <c r="BB154" i="11" s="1"/>
  <c r="BE153" i="11"/>
  <c r="BB153" i="11"/>
  <c r="BA153" i="11"/>
  <c r="Z153" i="11" s="1"/>
  <c r="B153" i="11"/>
  <c r="BD153" i="11" s="1"/>
  <c r="B152" i="11"/>
  <c r="BB152" i="11" s="1"/>
  <c r="BE151" i="11"/>
  <c r="BB151" i="11"/>
  <c r="BA151" i="11"/>
  <c r="Z151" i="11" s="1"/>
  <c r="B151" i="11"/>
  <c r="BD151" i="11" s="1"/>
  <c r="B150" i="11"/>
  <c r="BB150" i="11" s="1"/>
  <c r="BE149" i="11"/>
  <c r="BB149" i="11"/>
  <c r="BA149" i="11"/>
  <c r="Z149" i="11" s="1"/>
  <c r="B149" i="11"/>
  <c r="BD149" i="11" s="1"/>
  <c r="B148" i="11"/>
  <c r="BB148" i="11" s="1"/>
  <c r="BE147" i="11"/>
  <c r="BB147" i="11"/>
  <c r="BA147" i="11"/>
  <c r="Z147" i="11" s="1"/>
  <c r="B147" i="11"/>
  <c r="BD147" i="11" s="1"/>
  <c r="B146" i="11"/>
  <c r="BB146" i="11" s="1"/>
  <c r="BE145" i="11"/>
  <c r="BB145" i="11"/>
  <c r="BA145" i="11"/>
  <c r="Z145" i="11" s="1"/>
  <c r="B145" i="11"/>
  <c r="BD145" i="11" s="1"/>
  <c r="B144" i="11"/>
  <c r="BB144" i="11" s="1"/>
  <c r="BE143" i="11"/>
  <c r="BB143" i="11"/>
  <c r="BA143" i="11"/>
  <c r="Z143" i="11" s="1"/>
  <c r="B143" i="11"/>
  <c r="BD143" i="11" s="1"/>
  <c r="B142" i="11"/>
  <c r="BB142" i="11" s="1"/>
  <c r="BE141" i="11"/>
  <c r="BB141" i="11"/>
  <c r="BA141" i="11"/>
  <c r="Z141" i="11" s="1"/>
  <c r="B141" i="11"/>
  <c r="BD141" i="11" s="1"/>
  <c r="B140" i="11"/>
  <c r="BB140" i="11" s="1"/>
  <c r="BE139" i="11"/>
  <c r="BB139" i="11"/>
  <c r="BA139" i="11"/>
  <c r="Z139" i="11" s="1"/>
  <c r="B139" i="11"/>
  <c r="BD139" i="11" s="1"/>
  <c r="B138" i="11"/>
  <c r="BB138" i="11" s="1"/>
  <c r="B114" i="11"/>
  <c r="BD114" i="11" s="1"/>
  <c r="B113" i="11"/>
  <c r="BD113" i="11" s="1"/>
  <c r="B112" i="11"/>
  <c r="BD112" i="11" s="1"/>
  <c r="D108" i="11"/>
  <c r="C101" i="11"/>
  <c r="B97" i="11"/>
  <c r="B89" i="11"/>
  <c r="B81" i="11"/>
  <c r="B66" i="11"/>
  <c r="B59" i="11"/>
  <c r="X52" i="11"/>
  <c r="W52" i="11"/>
  <c r="V52" i="11"/>
  <c r="U52" i="11"/>
  <c r="T52" i="11"/>
  <c r="S52" i="11"/>
  <c r="R52" i="11"/>
  <c r="Q52" i="11"/>
  <c r="P52" i="11"/>
  <c r="O52" i="11"/>
  <c r="N52" i="11"/>
  <c r="M52" i="11"/>
  <c r="L52" i="11"/>
  <c r="K52" i="11"/>
  <c r="J52" i="11"/>
  <c r="I52" i="11"/>
  <c r="H52" i="11"/>
  <c r="G52" i="11"/>
  <c r="F52" i="11"/>
  <c r="E52" i="11"/>
  <c r="D52" i="11"/>
  <c r="C52" i="11"/>
  <c r="B52" i="11" s="1"/>
  <c r="BE51" i="11"/>
  <c r="BD51" i="11"/>
  <c r="BA51" i="11"/>
  <c r="B51" i="11"/>
  <c r="BC51" i="11" s="1"/>
  <c r="BE50" i="11"/>
  <c r="BD50" i="11"/>
  <c r="BA50" i="11"/>
  <c r="B50" i="11"/>
  <c r="BC50" i="11" s="1"/>
  <c r="BE49" i="11"/>
  <c r="BD49" i="11"/>
  <c r="BA49" i="11"/>
  <c r="B49" i="11"/>
  <c r="BC49" i="11" s="1"/>
  <c r="BE48" i="11"/>
  <c r="BD48" i="11"/>
  <c r="BA48" i="11"/>
  <c r="B48" i="11"/>
  <c r="BC48" i="11" s="1"/>
  <c r="BE47" i="11"/>
  <c r="BD47" i="11"/>
  <c r="BC47" i="11"/>
  <c r="BA47" i="11"/>
  <c r="AZ47" i="11"/>
  <c r="B47" i="11"/>
  <c r="BF47" i="11" s="1"/>
  <c r="D43" i="11"/>
  <c r="D42" i="11"/>
  <c r="D41" i="11"/>
  <c r="D40" i="11"/>
  <c r="D39" i="11"/>
  <c r="D38" i="11"/>
  <c r="D37" i="11"/>
  <c r="D36" i="11"/>
  <c r="D35" i="11"/>
  <c r="D34" i="11"/>
  <c r="D33" i="11"/>
  <c r="D32" i="11"/>
  <c r="D31" i="11"/>
  <c r="D30" i="11"/>
  <c r="D29" i="11"/>
  <c r="D28" i="11"/>
  <c r="D27" i="11"/>
  <c r="BG26" i="11"/>
  <c r="BF26" i="11"/>
  <c r="BE26" i="11"/>
  <c r="BD26" i="11"/>
  <c r="BC26" i="11"/>
  <c r="BB26" i="11"/>
  <c r="BA26" i="11"/>
  <c r="AZ26" i="11"/>
  <c r="I26" i="11"/>
  <c r="D26" i="11"/>
  <c r="BG25" i="11"/>
  <c r="BF25" i="11"/>
  <c r="BE25" i="11"/>
  <c r="BD25" i="11"/>
  <c r="BC25" i="11"/>
  <c r="BB25" i="11"/>
  <c r="BA25" i="11"/>
  <c r="AZ25" i="11"/>
  <c r="I25" i="11" s="1"/>
  <c r="D25" i="11"/>
  <c r="F21" i="11"/>
  <c r="E21" i="11"/>
  <c r="D21" i="11"/>
  <c r="C21" i="11"/>
  <c r="B21" i="11"/>
  <c r="B20" i="11"/>
  <c r="B19" i="11"/>
  <c r="B18" i="11"/>
  <c r="B14" i="11"/>
  <c r="BD14" i="11" s="1"/>
  <c r="BA13" i="11"/>
  <c r="Z13" i="11"/>
  <c r="B13" i="11"/>
  <c r="BE13" i="11" s="1"/>
  <c r="BB12" i="11"/>
  <c r="B12" i="11"/>
  <c r="BA12" i="11" s="1"/>
  <c r="Z12" i="11" s="1"/>
  <c r="A5" i="11"/>
  <c r="A4" i="11"/>
  <c r="A3" i="11"/>
  <c r="A2" i="11"/>
  <c r="BC170" i="11" l="1"/>
  <c r="BE170" i="11"/>
  <c r="BA170" i="11"/>
  <c r="BF170" i="11"/>
  <c r="BB170" i="11"/>
  <c r="BD170" i="11"/>
  <c r="BE52" i="11"/>
  <c r="BA52" i="11"/>
  <c r="Y52" i="11" s="1"/>
  <c r="BC52" i="11"/>
  <c r="BF52" i="11"/>
  <c r="BB52" i="11"/>
  <c r="BD52" i="11"/>
  <c r="BE14" i="11"/>
  <c r="BD140" i="11"/>
  <c r="BD154" i="11"/>
  <c r="BC166" i="11"/>
  <c r="BC167" i="11"/>
  <c r="BC168" i="11"/>
  <c r="BC169" i="11"/>
  <c r="BE140" i="11"/>
  <c r="BE144" i="11"/>
  <c r="BE146" i="11"/>
  <c r="BE150" i="11"/>
  <c r="BD165" i="11"/>
  <c r="BE12" i="11"/>
  <c r="BD13" i="11"/>
  <c r="BA14" i="11"/>
  <c r="Z14" i="11" s="1"/>
  <c r="BB47" i="11"/>
  <c r="Y47" i="11" s="1"/>
  <c r="A230" i="11" s="1"/>
  <c r="BB48" i="11"/>
  <c r="Y48" i="11" s="1"/>
  <c r="BF48" i="11"/>
  <c r="BB49" i="11"/>
  <c r="Y49" i="11" s="1"/>
  <c r="BF49" i="11"/>
  <c r="BB50" i="11"/>
  <c r="Y50" i="11" s="1"/>
  <c r="BF50" i="11"/>
  <c r="BB51" i="11"/>
  <c r="Y51" i="11" s="1"/>
  <c r="BF51" i="11"/>
  <c r="BA112" i="11"/>
  <c r="K112" i="11" s="1"/>
  <c r="BA113" i="11"/>
  <c r="K113" i="11" s="1"/>
  <c r="BA114" i="11"/>
  <c r="K114" i="11" s="1"/>
  <c r="BA138" i="11"/>
  <c r="Z138" i="11" s="1"/>
  <c r="BA140" i="11"/>
  <c r="Z140" i="11" s="1"/>
  <c r="BA142" i="11"/>
  <c r="Z142" i="11" s="1"/>
  <c r="BA144" i="11"/>
  <c r="Z144" i="11" s="1"/>
  <c r="BA146" i="11"/>
  <c r="Z146" i="11" s="1"/>
  <c r="BA148" i="11"/>
  <c r="Z148" i="11" s="1"/>
  <c r="BA150" i="11"/>
  <c r="Z150" i="11" s="1"/>
  <c r="BA152" i="11"/>
  <c r="Z152" i="11" s="1"/>
  <c r="BA154" i="11"/>
  <c r="Z154" i="11" s="1"/>
  <c r="BA165" i="11"/>
  <c r="BE165" i="11"/>
  <c r="BA166" i="11"/>
  <c r="BE166" i="11"/>
  <c r="BA167" i="11"/>
  <c r="BE167" i="11"/>
  <c r="BA168" i="11"/>
  <c r="BE168" i="11"/>
  <c r="BA169" i="11"/>
  <c r="BE169" i="11"/>
  <c r="BD138" i="11"/>
  <c r="BD142" i="11"/>
  <c r="BD144" i="11"/>
  <c r="BD146" i="11"/>
  <c r="BD148" i="11"/>
  <c r="BD150" i="11"/>
  <c r="BD152" i="11"/>
  <c r="BC165" i="11"/>
  <c r="BD12" i="11"/>
  <c r="BE230" i="11" s="1"/>
  <c r="BE138" i="11"/>
  <c r="BE142" i="11"/>
  <c r="BE148" i="11"/>
  <c r="BE152" i="11"/>
  <c r="BE154" i="11"/>
  <c r="BD166" i="11"/>
  <c r="BD167" i="11"/>
  <c r="BD168" i="11"/>
  <c r="BD169" i="11"/>
  <c r="BB165" i="11"/>
  <c r="BB166" i="11"/>
  <c r="BB167" i="11"/>
  <c r="BB168" i="11"/>
  <c r="BB169" i="11"/>
  <c r="B216" i="10"/>
  <c r="B184" i="10"/>
  <c r="B177" i="10"/>
  <c r="Y170" i="10"/>
  <c r="X170" i="10"/>
  <c r="W170" i="10"/>
  <c r="V170" i="10"/>
  <c r="U170" i="10"/>
  <c r="T170" i="10"/>
  <c r="S170" i="10"/>
  <c r="R170" i="10"/>
  <c r="Q170" i="10"/>
  <c r="P170" i="10"/>
  <c r="O170" i="10"/>
  <c r="N170" i="10"/>
  <c r="M170" i="10"/>
  <c r="L170" i="10"/>
  <c r="K170" i="10"/>
  <c r="J170" i="10"/>
  <c r="I170" i="10"/>
  <c r="H170" i="10"/>
  <c r="G170" i="10"/>
  <c r="F170" i="10"/>
  <c r="E170" i="10"/>
  <c r="D170" i="10"/>
  <c r="C170" i="10"/>
  <c r="B170" i="10"/>
  <c r="BC170" i="10" s="1"/>
  <c r="B169" i="10"/>
  <c r="BF169" i="10" s="1"/>
  <c r="B168" i="10"/>
  <c r="BF168" i="10" s="1"/>
  <c r="B167" i="10"/>
  <c r="BF167" i="10" s="1"/>
  <c r="B166" i="10"/>
  <c r="BF166" i="10" s="1"/>
  <c r="B165" i="10"/>
  <c r="BF165" i="10" s="1"/>
  <c r="D161" i="10"/>
  <c r="C161" i="10"/>
  <c r="B161" i="10"/>
  <c r="B160" i="10"/>
  <c r="B159" i="10"/>
  <c r="B158" i="10"/>
  <c r="B154" i="10"/>
  <c r="BB154" i="10" s="1"/>
  <c r="BE153" i="10"/>
  <c r="BB153" i="10"/>
  <c r="BA153" i="10"/>
  <c r="Z153" i="10" s="1"/>
  <c r="B153" i="10"/>
  <c r="BD153" i="10" s="1"/>
  <c r="B152" i="10"/>
  <c r="BB152" i="10" s="1"/>
  <c r="BE151" i="10"/>
  <c r="BB151" i="10"/>
  <c r="BA151" i="10"/>
  <c r="Z151" i="10" s="1"/>
  <c r="B151" i="10"/>
  <c r="BD151" i="10" s="1"/>
  <c r="B150" i="10"/>
  <c r="BB150" i="10" s="1"/>
  <c r="BE149" i="10"/>
  <c r="BB149" i="10"/>
  <c r="BA149" i="10"/>
  <c r="Z149" i="10" s="1"/>
  <c r="B149" i="10"/>
  <c r="BD149" i="10" s="1"/>
  <c r="B148" i="10"/>
  <c r="BB148" i="10" s="1"/>
  <c r="BE147" i="10"/>
  <c r="BB147" i="10"/>
  <c r="BA147" i="10"/>
  <c r="Z147" i="10" s="1"/>
  <c r="B147" i="10"/>
  <c r="BD147" i="10" s="1"/>
  <c r="B146" i="10"/>
  <c r="BB146" i="10" s="1"/>
  <c r="BE145" i="10"/>
  <c r="BB145" i="10"/>
  <c r="BA145" i="10"/>
  <c r="Z145" i="10" s="1"/>
  <c r="B145" i="10"/>
  <c r="BD145" i="10" s="1"/>
  <c r="B144" i="10"/>
  <c r="BB144" i="10" s="1"/>
  <c r="BE143" i="10"/>
  <c r="BB143" i="10"/>
  <c r="BA143" i="10"/>
  <c r="Z143" i="10" s="1"/>
  <c r="B143" i="10"/>
  <c r="BD143" i="10" s="1"/>
  <c r="B142" i="10"/>
  <c r="BB142" i="10" s="1"/>
  <c r="BE141" i="10"/>
  <c r="BB141" i="10"/>
  <c r="BA141" i="10"/>
  <c r="Z141" i="10" s="1"/>
  <c r="B141" i="10"/>
  <c r="BD141" i="10" s="1"/>
  <c r="B140" i="10"/>
  <c r="BB140" i="10" s="1"/>
  <c r="BE139" i="10"/>
  <c r="BB139" i="10"/>
  <c r="BA139" i="10"/>
  <c r="Z139" i="10" s="1"/>
  <c r="B139" i="10"/>
  <c r="BD139" i="10" s="1"/>
  <c r="B138" i="10"/>
  <c r="BB138" i="10" s="1"/>
  <c r="B114" i="10"/>
  <c r="BD114" i="10" s="1"/>
  <c r="B113" i="10"/>
  <c r="BD113" i="10" s="1"/>
  <c r="B112" i="10"/>
  <c r="BD112" i="10" s="1"/>
  <c r="D108" i="10"/>
  <c r="C101" i="10"/>
  <c r="B97" i="10"/>
  <c r="B89" i="10"/>
  <c r="B81" i="10"/>
  <c r="B66" i="10"/>
  <c r="B59" i="10"/>
  <c r="X52" i="10"/>
  <c r="W52" i="10"/>
  <c r="V52" i="10"/>
  <c r="U52" i="10"/>
  <c r="T52" i="10"/>
  <c r="S52" i="10"/>
  <c r="R52" i="10"/>
  <c r="Q52" i="10"/>
  <c r="P52" i="10"/>
  <c r="O52" i="10"/>
  <c r="N52" i="10"/>
  <c r="M52" i="10"/>
  <c r="L52" i="10"/>
  <c r="K52" i="10"/>
  <c r="J52" i="10"/>
  <c r="I52" i="10"/>
  <c r="H52" i="10"/>
  <c r="G52" i="10"/>
  <c r="F52" i="10"/>
  <c r="E52" i="10"/>
  <c r="D52" i="10"/>
  <c r="C52" i="10"/>
  <c r="B52" i="10" s="1"/>
  <c r="BE51" i="10"/>
  <c r="BD51" i="10"/>
  <c r="BA51" i="10"/>
  <c r="B51" i="10"/>
  <c r="BC51" i="10" s="1"/>
  <c r="BE50" i="10"/>
  <c r="BD50" i="10"/>
  <c r="BA50" i="10"/>
  <c r="B50" i="10"/>
  <c r="BC50" i="10" s="1"/>
  <c r="BE49" i="10"/>
  <c r="BD49" i="10"/>
  <c r="BA49" i="10"/>
  <c r="B49" i="10"/>
  <c r="BC49" i="10" s="1"/>
  <c r="BE48" i="10"/>
  <c r="BD48" i="10"/>
  <c r="BA48" i="10"/>
  <c r="B48" i="10"/>
  <c r="BC48" i="10" s="1"/>
  <c r="BE47" i="10"/>
  <c r="BD47" i="10"/>
  <c r="BC47" i="10"/>
  <c r="BA47" i="10"/>
  <c r="AZ47" i="10"/>
  <c r="B47" i="10"/>
  <c r="BF47" i="10" s="1"/>
  <c r="D43" i="10"/>
  <c r="D42" i="10"/>
  <c r="D41" i="10"/>
  <c r="D40" i="10"/>
  <c r="D39" i="10"/>
  <c r="D38" i="10"/>
  <c r="D37" i="10"/>
  <c r="D36" i="10"/>
  <c r="D35" i="10"/>
  <c r="D34" i="10"/>
  <c r="D33" i="10"/>
  <c r="D32" i="10"/>
  <c r="D31" i="10"/>
  <c r="D30" i="10"/>
  <c r="D29" i="10"/>
  <c r="D28" i="10"/>
  <c r="D27" i="10"/>
  <c r="BG26" i="10"/>
  <c r="BF26" i="10"/>
  <c r="BE26" i="10"/>
  <c r="BD26" i="10"/>
  <c r="BC26" i="10"/>
  <c r="BB26" i="10"/>
  <c r="BA26" i="10"/>
  <c r="AZ26" i="10"/>
  <c r="I26" i="10"/>
  <c r="D26" i="10"/>
  <c r="BG25" i="10"/>
  <c r="BF25" i="10"/>
  <c r="BE25" i="10"/>
  <c r="BD25" i="10"/>
  <c r="BC25" i="10"/>
  <c r="BB25" i="10"/>
  <c r="BA25" i="10"/>
  <c r="AZ25" i="10"/>
  <c r="I25" i="10" s="1"/>
  <c r="D25" i="10"/>
  <c r="F21" i="10"/>
  <c r="E21" i="10"/>
  <c r="B21" i="10" s="1"/>
  <c r="D21" i="10"/>
  <c r="C21" i="10"/>
  <c r="B20" i="10"/>
  <c r="B19" i="10"/>
  <c r="B18" i="10"/>
  <c r="BD14" i="10"/>
  <c r="B14" i="10"/>
  <c r="BA14" i="10" s="1"/>
  <c r="Z14" i="10" s="1"/>
  <c r="B13" i="10"/>
  <c r="BD13" i="10" s="1"/>
  <c r="BB12" i="10"/>
  <c r="BA12" i="10"/>
  <c r="Z12" i="10" s="1"/>
  <c r="B12" i="10"/>
  <c r="A5" i="10"/>
  <c r="A4" i="10"/>
  <c r="A3" i="10"/>
  <c r="A2" i="10"/>
  <c r="Z168" i="11" l="1"/>
  <c r="Z166" i="11"/>
  <c r="Z170" i="11"/>
  <c r="Z169" i="11"/>
  <c r="Z167" i="11"/>
  <c r="Z165" i="11"/>
  <c r="BE52" i="10"/>
  <c r="BA52" i="10"/>
  <c r="BD52" i="10"/>
  <c r="BC52" i="10"/>
  <c r="BF52" i="10"/>
  <c r="BB52" i="10"/>
  <c r="BD140" i="10"/>
  <c r="BD144" i="10"/>
  <c r="BD146" i="10"/>
  <c r="BA13" i="10"/>
  <c r="Z13" i="10" s="1"/>
  <c r="BE138" i="10"/>
  <c r="BE140" i="10"/>
  <c r="BE142" i="10"/>
  <c r="BE144" i="10"/>
  <c r="BE146" i="10"/>
  <c r="BE148" i="10"/>
  <c r="BE150" i="10"/>
  <c r="BE152" i="10"/>
  <c r="BE154" i="10"/>
  <c r="BD165" i="10"/>
  <c r="BD166" i="10"/>
  <c r="BD167" i="10"/>
  <c r="BD168" i="10"/>
  <c r="BD169" i="10"/>
  <c r="BA170" i="10"/>
  <c r="BE170" i="10"/>
  <c r="BE13" i="10"/>
  <c r="BE14" i="10"/>
  <c r="BD138" i="10"/>
  <c r="BD142" i="10"/>
  <c r="BD148" i="10"/>
  <c r="BD150" i="10"/>
  <c r="BD152" i="10"/>
  <c r="BD154" i="10"/>
  <c r="BC165" i="10"/>
  <c r="BC166" i="10"/>
  <c r="BC167" i="10"/>
  <c r="BC168" i="10"/>
  <c r="BC169" i="10"/>
  <c r="BD170" i="10"/>
  <c r="BD12" i="10"/>
  <c r="BE12" i="10"/>
  <c r="BB47" i="10"/>
  <c r="Y47" i="10" s="1"/>
  <c r="BB48" i="10"/>
  <c r="Y48" i="10" s="1"/>
  <c r="BF48" i="10"/>
  <c r="BB49" i="10"/>
  <c r="Y49" i="10" s="1"/>
  <c r="BF49" i="10"/>
  <c r="BB50" i="10"/>
  <c r="Y50" i="10" s="1"/>
  <c r="BF50" i="10"/>
  <c r="BB51" i="10"/>
  <c r="Y51" i="10" s="1"/>
  <c r="BF51" i="10"/>
  <c r="BA112" i="10"/>
  <c r="K112" i="10" s="1"/>
  <c r="BA113" i="10"/>
  <c r="K113" i="10" s="1"/>
  <c r="BA114" i="10"/>
  <c r="K114" i="10" s="1"/>
  <c r="BA138" i="10"/>
  <c r="Z138" i="10" s="1"/>
  <c r="BA140" i="10"/>
  <c r="Z140" i="10" s="1"/>
  <c r="BA142" i="10"/>
  <c r="Z142" i="10" s="1"/>
  <c r="BA144" i="10"/>
  <c r="Z144" i="10" s="1"/>
  <c r="BA146" i="10"/>
  <c r="Z146" i="10" s="1"/>
  <c r="BA148" i="10"/>
  <c r="Z148" i="10" s="1"/>
  <c r="BA150" i="10"/>
  <c r="Z150" i="10" s="1"/>
  <c r="BA152" i="10"/>
  <c r="Z152" i="10" s="1"/>
  <c r="BA154" i="10"/>
  <c r="Z154" i="10" s="1"/>
  <c r="BA165" i="10"/>
  <c r="BE165" i="10"/>
  <c r="BA166" i="10"/>
  <c r="Z166" i="10" s="1"/>
  <c r="BE166" i="10"/>
  <c r="BA167" i="10"/>
  <c r="BE167" i="10"/>
  <c r="BA168" i="10"/>
  <c r="Z168" i="10" s="1"/>
  <c r="BE168" i="10"/>
  <c r="BA169" i="10"/>
  <c r="BE169" i="10"/>
  <c r="BB170" i="10"/>
  <c r="BF170" i="10"/>
  <c r="BB165" i="10"/>
  <c r="BB166" i="10"/>
  <c r="BB167" i="10"/>
  <c r="BB168" i="10"/>
  <c r="BB169" i="10"/>
  <c r="B216" i="9"/>
  <c r="B184" i="9"/>
  <c r="B177" i="9"/>
  <c r="Y170" i="9"/>
  <c r="X170" i="9"/>
  <c r="W170" i="9"/>
  <c r="V170" i="9"/>
  <c r="U170" i="9"/>
  <c r="T170" i="9"/>
  <c r="S170" i="9"/>
  <c r="R170" i="9"/>
  <c r="Q170" i="9"/>
  <c r="P170" i="9"/>
  <c r="O170" i="9"/>
  <c r="N170" i="9"/>
  <c r="M170" i="9"/>
  <c r="L170" i="9"/>
  <c r="K170" i="9"/>
  <c r="J170" i="9"/>
  <c r="I170" i="9"/>
  <c r="H170" i="9"/>
  <c r="G170" i="9"/>
  <c r="F170" i="9"/>
  <c r="E170" i="9"/>
  <c r="D170" i="9"/>
  <c r="B170" i="9" s="1"/>
  <c r="C170" i="9"/>
  <c r="BE169" i="9"/>
  <c r="BA169" i="9"/>
  <c r="B169" i="9"/>
  <c r="BF169" i="9" s="1"/>
  <c r="BE168" i="9"/>
  <c r="BA168" i="9"/>
  <c r="B168" i="9"/>
  <c r="BF168" i="9" s="1"/>
  <c r="BE167" i="9"/>
  <c r="BA167" i="9"/>
  <c r="B167" i="9"/>
  <c r="BF167" i="9" s="1"/>
  <c r="BE166" i="9"/>
  <c r="BA166" i="9"/>
  <c r="B166" i="9"/>
  <c r="BF166" i="9" s="1"/>
  <c r="BE165" i="9"/>
  <c r="BA165" i="9"/>
  <c r="B165" i="9"/>
  <c r="BF165" i="9" s="1"/>
  <c r="D161" i="9"/>
  <c r="C161" i="9"/>
  <c r="B161" i="9" s="1"/>
  <c r="B160" i="9"/>
  <c r="B159" i="9"/>
  <c r="B158" i="9"/>
  <c r="BA154" i="9"/>
  <c r="B154" i="9"/>
  <c r="BB154" i="9" s="1"/>
  <c r="B153" i="9"/>
  <c r="BE153" i="9" s="1"/>
  <c r="BA152" i="9"/>
  <c r="Z152" i="9" s="1"/>
  <c r="B152" i="9"/>
  <c r="BB152" i="9" s="1"/>
  <c r="B151" i="9"/>
  <c r="BE151" i="9" s="1"/>
  <c r="BA150" i="9"/>
  <c r="B150" i="9"/>
  <c r="BB150" i="9" s="1"/>
  <c r="B149" i="9"/>
  <c r="BA148" i="9"/>
  <c r="B148" i="9"/>
  <c r="BB148" i="9" s="1"/>
  <c r="B147" i="9"/>
  <c r="BA146" i="9"/>
  <c r="B146" i="9"/>
  <c r="BB146" i="9" s="1"/>
  <c r="B145" i="9"/>
  <c r="BA144" i="9"/>
  <c r="B144" i="9"/>
  <c r="BB144" i="9" s="1"/>
  <c r="B143" i="9"/>
  <c r="BA142" i="9"/>
  <c r="B142" i="9"/>
  <c r="BB142" i="9" s="1"/>
  <c r="B141" i="9"/>
  <c r="BA140" i="9"/>
  <c r="B140" i="9"/>
  <c r="BB140" i="9" s="1"/>
  <c r="B139" i="9"/>
  <c r="BA138" i="9"/>
  <c r="B138" i="9"/>
  <c r="BB138" i="9" s="1"/>
  <c r="BA114" i="9"/>
  <c r="K114" i="9" s="1"/>
  <c r="B114" i="9"/>
  <c r="BD114" i="9" s="1"/>
  <c r="BA113" i="9"/>
  <c r="K113" i="9" s="1"/>
  <c r="B113" i="9"/>
  <c r="BD113" i="9" s="1"/>
  <c r="BA112" i="9"/>
  <c r="K112" i="9" s="1"/>
  <c r="B112" i="9"/>
  <c r="BD112" i="9" s="1"/>
  <c r="D108" i="9"/>
  <c r="C101" i="9"/>
  <c r="B97" i="9"/>
  <c r="B89" i="9"/>
  <c r="B81" i="9"/>
  <c r="B66" i="9"/>
  <c r="B59" i="9"/>
  <c r="X52" i="9"/>
  <c r="W52" i="9"/>
  <c r="V52" i="9"/>
  <c r="U52" i="9"/>
  <c r="T52" i="9"/>
  <c r="S52" i="9"/>
  <c r="R52" i="9"/>
  <c r="Q52" i="9"/>
  <c r="P52" i="9"/>
  <c r="O52" i="9"/>
  <c r="N52" i="9"/>
  <c r="M52" i="9"/>
  <c r="L52" i="9"/>
  <c r="K52" i="9"/>
  <c r="J52" i="9"/>
  <c r="I52" i="9"/>
  <c r="H52" i="9"/>
  <c r="G52" i="9"/>
  <c r="F52" i="9"/>
  <c r="E52" i="9"/>
  <c r="D52" i="9"/>
  <c r="C52" i="9"/>
  <c r="BF51" i="9"/>
  <c r="BD51" i="9"/>
  <c r="BB51" i="9"/>
  <c r="B51" i="9"/>
  <c r="BC51" i="9" s="1"/>
  <c r="BF50" i="9"/>
  <c r="BD50" i="9"/>
  <c r="BB50" i="9"/>
  <c r="B50" i="9"/>
  <c r="BC50" i="9" s="1"/>
  <c r="BF49" i="9"/>
  <c r="BD49" i="9"/>
  <c r="BB49" i="9"/>
  <c r="B49" i="9"/>
  <c r="BC49" i="9" s="1"/>
  <c r="BF48" i="9"/>
  <c r="BD48" i="9"/>
  <c r="BB48" i="9"/>
  <c r="B48" i="9"/>
  <c r="BC48" i="9" s="1"/>
  <c r="B47" i="9"/>
  <c r="D43" i="9"/>
  <c r="D42" i="9"/>
  <c r="D41" i="9"/>
  <c r="D40" i="9"/>
  <c r="D39" i="9"/>
  <c r="D38" i="9"/>
  <c r="D37" i="9"/>
  <c r="D36" i="9"/>
  <c r="D35" i="9"/>
  <c r="D34" i="9"/>
  <c r="D33" i="9"/>
  <c r="D32" i="9"/>
  <c r="D31" i="9"/>
  <c r="D30" i="9"/>
  <c r="D29" i="9"/>
  <c r="D28" i="9"/>
  <c r="D27" i="9"/>
  <c r="BG26" i="9"/>
  <c r="BF26" i="9"/>
  <c r="BE26" i="9"/>
  <c r="BD26" i="9"/>
  <c r="BC26" i="9"/>
  <c r="BB26" i="9"/>
  <c r="BA26" i="9"/>
  <c r="I26" i="9" s="1"/>
  <c r="AZ26" i="9"/>
  <c r="D26" i="9"/>
  <c r="BG25" i="9"/>
  <c r="BF25" i="9"/>
  <c r="BE25" i="9"/>
  <c r="BD25" i="9"/>
  <c r="BC25" i="9"/>
  <c r="BB25" i="9"/>
  <c r="BA25" i="9"/>
  <c r="AZ25" i="9"/>
  <c r="I25" i="9"/>
  <c r="D25" i="9"/>
  <c r="F21" i="9"/>
  <c r="E21" i="9"/>
  <c r="D21" i="9"/>
  <c r="B21" i="9" s="1"/>
  <c r="C21" i="9"/>
  <c r="B20" i="9"/>
  <c r="B19" i="9"/>
  <c r="B18" i="9"/>
  <c r="B14" i="9"/>
  <c r="BD13" i="9"/>
  <c r="B13" i="9"/>
  <c r="BE13" i="9" s="1"/>
  <c r="BE12" i="9"/>
  <c r="BB12" i="9"/>
  <c r="BA12" i="9"/>
  <c r="Z12" i="9"/>
  <c r="B12" i="9"/>
  <c r="BD12" i="9" s="1"/>
  <c r="A5" i="9"/>
  <c r="A4" i="9"/>
  <c r="A3" i="9"/>
  <c r="A2" i="9"/>
  <c r="A230" i="10" l="1"/>
  <c r="BE230" i="10"/>
  <c r="Z170" i="10"/>
  <c r="Y52" i="10"/>
  <c r="Z169" i="10"/>
  <c r="Z167" i="10"/>
  <c r="Z165" i="10"/>
  <c r="BD14" i="9"/>
  <c r="BC47" i="9"/>
  <c r="BE47" i="9"/>
  <c r="BA47" i="9"/>
  <c r="Y47" i="9" s="1"/>
  <c r="BA14" i="9"/>
  <c r="Z14" i="9" s="1"/>
  <c r="AZ47" i="9"/>
  <c r="Z138" i="9"/>
  <c r="Z142" i="9"/>
  <c r="Z144" i="9"/>
  <c r="Z148" i="9"/>
  <c r="BE14" i="9"/>
  <c r="BB47" i="9"/>
  <c r="BE139" i="9"/>
  <c r="BB139" i="9"/>
  <c r="BA139" i="9"/>
  <c r="Z139" i="9" s="1"/>
  <c r="BE141" i="9"/>
  <c r="BB141" i="9"/>
  <c r="BA141" i="9"/>
  <c r="Z141" i="9" s="1"/>
  <c r="BE143" i="9"/>
  <c r="BB143" i="9"/>
  <c r="BA143" i="9"/>
  <c r="Z143" i="9" s="1"/>
  <c r="BE145" i="9"/>
  <c r="BB145" i="9"/>
  <c r="BA145" i="9"/>
  <c r="BE147" i="9"/>
  <c r="BB147" i="9"/>
  <c r="BA147" i="9"/>
  <c r="Z147" i="9" s="1"/>
  <c r="BE149" i="9"/>
  <c r="BB149" i="9"/>
  <c r="BA149" i="9"/>
  <c r="Z149" i="9" s="1"/>
  <c r="Z165" i="9"/>
  <c r="BD47" i="9"/>
  <c r="B52" i="9"/>
  <c r="BD139" i="9"/>
  <c r="BD141" i="9"/>
  <c r="BD143" i="9"/>
  <c r="BD145" i="9"/>
  <c r="BD147" i="9"/>
  <c r="BD149" i="9"/>
  <c r="Z154" i="9"/>
  <c r="Z168" i="9"/>
  <c r="BF47" i="9"/>
  <c r="Z140" i="9"/>
  <c r="Z146" i="9"/>
  <c r="Z150" i="9"/>
  <c r="BC170" i="9"/>
  <c r="BF170" i="9"/>
  <c r="BB170" i="9"/>
  <c r="BE170" i="9"/>
  <c r="BA170" i="9"/>
  <c r="BD170" i="9"/>
  <c r="BD138" i="9"/>
  <c r="BD140" i="9"/>
  <c r="BD142" i="9"/>
  <c r="BD144" i="9"/>
  <c r="BD146" i="9"/>
  <c r="BD148" i="9"/>
  <c r="BD150" i="9"/>
  <c r="BA151" i="9"/>
  <c r="BD152" i="9"/>
  <c r="BA153" i="9"/>
  <c r="Z153" i="9" s="1"/>
  <c r="BD154" i="9"/>
  <c r="BC165" i="9"/>
  <c r="BC166" i="9"/>
  <c r="BC167" i="9"/>
  <c r="BC168" i="9"/>
  <c r="BC169" i="9"/>
  <c r="BA13" i="9"/>
  <c r="Z13" i="9" s="1"/>
  <c r="BA48" i="9"/>
  <c r="Y48" i="9" s="1"/>
  <c r="BE48" i="9"/>
  <c r="BA49" i="9"/>
  <c r="Y49" i="9" s="1"/>
  <c r="BE49" i="9"/>
  <c r="BA50" i="9"/>
  <c r="Y50" i="9" s="1"/>
  <c r="BE50" i="9"/>
  <c r="BA51" i="9"/>
  <c r="Y51" i="9" s="1"/>
  <c r="BE51" i="9"/>
  <c r="BE138" i="9"/>
  <c r="BE140" i="9"/>
  <c r="BE142" i="9"/>
  <c r="BE144" i="9"/>
  <c r="BE146" i="9"/>
  <c r="BE148" i="9"/>
  <c r="BE150" i="9"/>
  <c r="BB151" i="9"/>
  <c r="BE152" i="9"/>
  <c r="BB153" i="9"/>
  <c r="BE154" i="9"/>
  <c r="BD165" i="9"/>
  <c r="BD166" i="9"/>
  <c r="BD167" i="9"/>
  <c r="BD168" i="9"/>
  <c r="BD169" i="9"/>
  <c r="BD151" i="9"/>
  <c r="BD153" i="9"/>
  <c r="BB165" i="9"/>
  <c r="BB166" i="9"/>
  <c r="Z166" i="9" s="1"/>
  <c r="BB167" i="9"/>
  <c r="Z167" i="9" s="1"/>
  <c r="BB168" i="9"/>
  <c r="BB169" i="9"/>
  <c r="Z169" i="9" s="1"/>
  <c r="B216" i="8"/>
  <c r="B184" i="8"/>
  <c r="B177" i="8"/>
  <c r="Y170" i="8"/>
  <c r="X170" i="8"/>
  <c r="W170" i="8"/>
  <c r="V170" i="8"/>
  <c r="U170" i="8"/>
  <c r="T170" i="8"/>
  <c r="S170" i="8"/>
  <c r="R170" i="8"/>
  <c r="Q170" i="8"/>
  <c r="P170" i="8"/>
  <c r="O170" i="8"/>
  <c r="N170" i="8"/>
  <c r="M170" i="8"/>
  <c r="L170" i="8"/>
  <c r="K170" i="8"/>
  <c r="J170" i="8"/>
  <c r="I170" i="8"/>
  <c r="H170" i="8"/>
  <c r="G170" i="8"/>
  <c r="F170" i="8"/>
  <c r="E170" i="8"/>
  <c r="D170" i="8"/>
  <c r="B170" i="8" s="1"/>
  <c r="C170" i="8"/>
  <c r="BE169" i="8"/>
  <c r="BA169" i="8"/>
  <c r="B169" i="8"/>
  <c r="BF169" i="8" s="1"/>
  <c r="BE168" i="8"/>
  <c r="BA168" i="8"/>
  <c r="B168" i="8"/>
  <c r="BF168" i="8" s="1"/>
  <c r="BE167" i="8"/>
  <c r="BA167" i="8"/>
  <c r="B167" i="8"/>
  <c r="BF167" i="8" s="1"/>
  <c r="BE166" i="8"/>
  <c r="BA166" i="8"/>
  <c r="B166" i="8"/>
  <c r="BF166" i="8" s="1"/>
  <c r="BE165" i="8"/>
  <c r="BA165" i="8"/>
  <c r="B165" i="8"/>
  <c r="BF165" i="8" s="1"/>
  <c r="D161" i="8"/>
  <c r="C161" i="8"/>
  <c r="B161" i="8" s="1"/>
  <c r="B160" i="8"/>
  <c r="B159" i="8"/>
  <c r="B158" i="8"/>
  <c r="BA154" i="8"/>
  <c r="B154" i="8"/>
  <c r="BB154" i="8" s="1"/>
  <c r="B153" i="8"/>
  <c r="BE153" i="8" s="1"/>
  <c r="BA152" i="8"/>
  <c r="Z152" i="8" s="1"/>
  <c r="B152" i="8"/>
  <c r="BB152" i="8" s="1"/>
  <c r="B151" i="8"/>
  <c r="BE151" i="8" s="1"/>
  <c r="BA150" i="8"/>
  <c r="Z150" i="8" s="1"/>
  <c r="B150" i="8"/>
  <c r="BB150" i="8" s="1"/>
  <c r="B149" i="8"/>
  <c r="BE149" i="8" s="1"/>
  <c r="BA148" i="8"/>
  <c r="B148" i="8"/>
  <c r="BB148" i="8" s="1"/>
  <c r="BD147" i="8"/>
  <c r="B147" i="8"/>
  <c r="BA146" i="8"/>
  <c r="B146" i="8"/>
  <c r="BB146" i="8" s="1"/>
  <c r="BD145" i="8"/>
  <c r="B145" i="8"/>
  <c r="BA144" i="8"/>
  <c r="B144" i="8"/>
  <c r="BB144" i="8" s="1"/>
  <c r="BD143" i="8"/>
  <c r="B143" i="8"/>
  <c r="BA142" i="8"/>
  <c r="B142" i="8"/>
  <c r="BB142" i="8" s="1"/>
  <c r="BD141" i="8"/>
  <c r="B141" i="8"/>
  <c r="BA140" i="8"/>
  <c r="B140" i="8"/>
  <c r="BB140" i="8" s="1"/>
  <c r="BD139" i="8"/>
  <c r="B139" i="8"/>
  <c r="BA138" i="8"/>
  <c r="B138" i="8"/>
  <c r="BB138" i="8" s="1"/>
  <c r="BA114" i="8"/>
  <c r="K114" i="8" s="1"/>
  <c r="B114" i="8"/>
  <c r="BD114" i="8" s="1"/>
  <c r="BA113" i="8"/>
  <c r="K113" i="8" s="1"/>
  <c r="B113" i="8"/>
  <c r="BD113" i="8" s="1"/>
  <c r="BA112" i="8"/>
  <c r="K112" i="8" s="1"/>
  <c r="B112" i="8"/>
  <c r="BD112" i="8" s="1"/>
  <c r="D108" i="8"/>
  <c r="C101" i="8"/>
  <c r="B97" i="8"/>
  <c r="B89" i="8"/>
  <c r="B81" i="8"/>
  <c r="B66" i="8"/>
  <c r="B59" i="8"/>
  <c r="X52" i="8"/>
  <c r="W52" i="8"/>
  <c r="V52" i="8"/>
  <c r="U52" i="8"/>
  <c r="T52" i="8"/>
  <c r="S52" i="8"/>
  <c r="R52" i="8"/>
  <c r="Q52" i="8"/>
  <c r="P52" i="8"/>
  <c r="O52" i="8"/>
  <c r="N52" i="8"/>
  <c r="M52" i="8"/>
  <c r="L52" i="8"/>
  <c r="K52" i="8"/>
  <c r="J52" i="8"/>
  <c r="I52" i="8"/>
  <c r="H52" i="8"/>
  <c r="G52" i="8"/>
  <c r="F52" i="8"/>
  <c r="E52" i="8"/>
  <c r="D52" i="8"/>
  <c r="C52" i="8"/>
  <c r="BF51" i="8"/>
  <c r="BD51" i="8"/>
  <c r="BB51" i="8"/>
  <c r="B51" i="8"/>
  <c r="BC51" i="8" s="1"/>
  <c r="BF50" i="8"/>
  <c r="BD50" i="8"/>
  <c r="BB50" i="8"/>
  <c r="B50" i="8"/>
  <c r="BC50" i="8" s="1"/>
  <c r="BF49" i="8"/>
  <c r="BD49" i="8"/>
  <c r="BB49" i="8"/>
  <c r="B49" i="8"/>
  <c r="BC49" i="8" s="1"/>
  <c r="BF48" i="8"/>
  <c r="BD48" i="8"/>
  <c r="BB48" i="8"/>
  <c r="B48" i="8"/>
  <c r="BC48" i="8" s="1"/>
  <c r="B47" i="8"/>
  <c r="BB47" i="8" s="1"/>
  <c r="D43" i="8"/>
  <c r="D42" i="8"/>
  <c r="D41" i="8"/>
  <c r="D40" i="8"/>
  <c r="D39" i="8"/>
  <c r="D38" i="8"/>
  <c r="D37" i="8"/>
  <c r="D36" i="8"/>
  <c r="D35" i="8"/>
  <c r="D34" i="8"/>
  <c r="D33" i="8"/>
  <c r="D32" i="8"/>
  <c r="D31" i="8"/>
  <c r="D30" i="8"/>
  <c r="D29" i="8"/>
  <c r="D28" i="8"/>
  <c r="D27" i="8"/>
  <c r="BG26" i="8"/>
  <c r="BF26" i="8"/>
  <c r="BE26" i="8"/>
  <c r="BD26" i="8"/>
  <c r="BC26" i="8"/>
  <c r="BB26" i="8"/>
  <c r="BA26" i="8"/>
  <c r="I26" i="8" s="1"/>
  <c r="AZ26" i="8"/>
  <c r="D26" i="8"/>
  <c r="BG25" i="8"/>
  <c r="BF25" i="8"/>
  <c r="BE25" i="8"/>
  <c r="BD25" i="8"/>
  <c r="BC25" i="8"/>
  <c r="I25" i="8" s="1"/>
  <c r="BB25" i="8"/>
  <c r="BA25" i="8"/>
  <c r="AZ25" i="8"/>
  <c r="D25" i="8"/>
  <c r="F21" i="8"/>
  <c r="E21" i="8"/>
  <c r="D21" i="8"/>
  <c r="B21" i="8" s="1"/>
  <c r="C21" i="8"/>
  <c r="B20" i="8"/>
  <c r="B19" i="8"/>
  <c r="B18" i="8"/>
  <c r="B14" i="8"/>
  <c r="BD13" i="8"/>
  <c r="B13" i="8"/>
  <c r="BE13" i="8" s="1"/>
  <c r="BE12" i="8"/>
  <c r="BB12" i="8"/>
  <c r="BA12" i="8"/>
  <c r="Z12" i="8"/>
  <c r="B12" i="8"/>
  <c r="BD12" i="8" s="1"/>
  <c r="A5" i="8"/>
  <c r="A4" i="8"/>
  <c r="A3" i="8"/>
  <c r="A2" i="8"/>
  <c r="BE230" i="9" l="1"/>
  <c r="Z151" i="9"/>
  <c r="Z170" i="9"/>
  <c r="Z145" i="9"/>
  <c r="BE52" i="9"/>
  <c r="BA52" i="9"/>
  <c r="BC52" i="9"/>
  <c r="BF52" i="9"/>
  <c r="BB52" i="9"/>
  <c r="BD52" i="9"/>
  <c r="BD14" i="8"/>
  <c r="BF47" i="8"/>
  <c r="Z138" i="8"/>
  <c r="Z140" i="8"/>
  <c r="Z144" i="8"/>
  <c r="Z146" i="8"/>
  <c r="Z148" i="8"/>
  <c r="BE14" i="8"/>
  <c r="BE139" i="8"/>
  <c r="BB139" i="8"/>
  <c r="BA139" i="8"/>
  <c r="BE141" i="8"/>
  <c r="BB141" i="8"/>
  <c r="BA141" i="8"/>
  <c r="Z141" i="8" s="1"/>
  <c r="BE143" i="8"/>
  <c r="BB143" i="8"/>
  <c r="BA143" i="8"/>
  <c r="BE145" i="8"/>
  <c r="BB145" i="8"/>
  <c r="BA145" i="8"/>
  <c r="Z145" i="8" s="1"/>
  <c r="BE147" i="8"/>
  <c r="BB147" i="8"/>
  <c r="BA147" i="8"/>
  <c r="Z154" i="8"/>
  <c r="BC47" i="8"/>
  <c r="BE47" i="8"/>
  <c r="BA47" i="8"/>
  <c r="BC170" i="8"/>
  <c r="BF170" i="8"/>
  <c r="BB170" i="8"/>
  <c r="BE170" i="8"/>
  <c r="BA170" i="8"/>
  <c r="Z170" i="8" s="1"/>
  <c r="BD170" i="8"/>
  <c r="BA14" i="8"/>
  <c r="Z14" i="8" s="1"/>
  <c r="AZ47" i="8"/>
  <c r="Z142" i="8"/>
  <c r="BD47" i="8"/>
  <c r="B52" i="8"/>
  <c r="BD138" i="8"/>
  <c r="BD140" i="8"/>
  <c r="BD142" i="8"/>
  <c r="BD144" i="8"/>
  <c r="BD146" i="8"/>
  <c r="BD148" i="8"/>
  <c r="BA149" i="8"/>
  <c r="BD150" i="8"/>
  <c r="BA151" i="8"/>
  <c r="Z151" i="8" s="1"/>
  <c r="BD152" i="8"/>
  <c r="BA153" i="8"/>
  <c r="BD154" i="8"/>
  <c r="BC165" i="8"/>
  <c r="BC166" i="8"/>
  <c r="BC167" i="8"/>
  <c r="BC168" i="8"/>
  <c r="Z168" i="8" s="1"/>
  <c r="BC169" i="8"/>
  <c r="BA13" i="8"/>
  <c r="Z13" i="8" s="1"/>
  <c r="BA48" i="8"/>
  <c r="Y48" i="8" s="1"/>
  <c r="BE48" i="8"/>
  <c r="BA49" i="8"/>
  <c r="Y49" i="8" s="1"/>
  <c r="BE49" i="8"/>
  <c r="BA50" i="8"/>
  <c r="Y50" i="8" s="1"/>
  <c r="BE50" i="8"/>
  <c r="BA51" i="8"/>
  <c r="Y51" i="8" s="1"/>
  <c r="BE51" i="8"/>
  <c r="BE138" i="8"/>
  <c r="BE140" i="8"/>
  <c r="BE142" i="8"/>
  <c r="BE144" i="8"/>
  <c r="BE146" i="8"/>
  <c r="BE148" i="8"/>
  <c r="BB149" i="8"/>
  <c r="BE150" i="8"/>
  <c r="BB151" i="8"/>
  <c r="BE152" i="8"/>
  <c r="BB153" i="8"/>
  <c r="BE154" i="8"/>
  <c r="BD165" i="8"/>
  <c r="BD166" i="8"/>
  <c r="BD167" i="8"/>
  <c r="BD168" i="8"/>
  <c r="BD169" i="8"/>
  <c r="BD149" i="8"/>
  <c r="BD151" i="8"/>
  <c r="BD153" i="8"/>
  <c r="BB165" i="8"/>
  <c r="Z165" i="8" s="1"/>
  <c r="BB166" i="8"/>
  <c r="Z166" i="8" s="1"/>
  <c r="BB167" i="8"/>
  <c r="Z167" i="8" s="1"/>
  <c r="BB168" i="8"/>
  <c r="BB169" i="8"/>
  <c r="Z169" i="8" s="1"/>
  <c r="B216" i="7"/>
  <c r="B184" i="7"/>
  <c r="B177" i="7"/>
  <c r="Y170" i="7"/>
  <c r="X170" i="7"/>
  <c r="W170" i="7"/>
  <c r="V170" i="7"/>
  <c r="U170" i="7"/>
  <c r="T170" i="7"/>
  <c r="S170" i="7"/>
  <c r="R170" i="7"/>
  <c r="Q170" i="7"/>
  <c r="P170" i="7"/>
  <c r="O170" i="7"/>
  <c r="N170" i="7"/>
  <c r="M170" i="7"/>
  <c r="L170" i="7"/>
  <c r="K170" i="7"/>
  <c r="J170" i="7"/>
  <c r="I170" i="7"/>
  <c r="H170" i="7"/>
  <c r="G170" i="7"/>
  <c r="F170" i="7"/>
  <c r="E170" i="7"/>
  <c r="D170" i="7"/>
  <c r="C170" i="7"/>
  <c r="B170" i="7"/>
  <c r="BC170" i="7" s="1"/>
  <c r="B169" i="7"/>
  <c r="BF169" i="7" s="1"/>
  <c r="B168" i="7"/>
  <c r="BF168" i="7" s="1"/>
  <c r="B167" i="7"/>
  <c r="BF167" i="7" s="1"/>
  <c r="B166" i="7"/>
  <c r="BF166" i="7" s="1"/>
  <c r="B165" i="7"/>
  <c r="BF165" i="7" s="1"/>
  <c r="D161" i="7"/>
  <c r="C161" i="7"/>
  <c r="B161" i="7" s="1"/>
  <c r="B160" i="7"/>
  <c r="B159" i="7"/>
  <c r="B158" i="7"/>
  <c r="B154" i="7"/>
  <c r="BB154" i="7" s="1"/>
  <c r="BA153" i="7"/>
  <c r="B153" i="7"/>
  <c r="BE153" i="7" s="1"/>
  <c r="B152" i="7"/>
  <c r="BB152" i="7" s="1"/>
  <c r="BA151" i="7"/>
  <c r="B151" i="7"/>
  <c r="BE151" i="7" s="1"/>
  <c r="B150" i="7"/>
  <c r="BB150" i="7" s="1"/>
  <c r="BA149" i="7"/>
  <c r="B149" i="7"/>
  <c r="BE149" i="7" s="1"/>
  <c r="B148" i="7"/>
  <c r="BB148" i="7" s="1"/>
  <c r="BA147" i="7"/>
  <c r="B147" i="7"/>
  <c r="BE147" i="7" s="1"/>
  <c r="B146" i="7"/>
  <c r="BB146" i="7" s="1"/>
  <c r="BA145" i="7"/>
  <c r="B145" i="7"/>
  <c r="BE145" i="7" s="1"/>
  <c r="B144" i="7"/>
  <c r="BB144" i="7" s="1"/>
  <c r="BA143" i="7"/>
  <c r="B143" i="7"/>
  <c r="BE143" i="7" s="1"/>
  <c r="B142" i="7"/>
  <c r="BB142" i="7" s="1"/>
  <c r="BA141" i="7"/>
  <c r="B141" i="7"/>
  <c r="BE141" i="7" s="1"/>
  <c r="B140" i="7"/>
  <c r="BB140" i="7" s="1"/>
  <c r="BA139" i="7"/>
  <c r="B139" i="7"/>
  <c r="BE139" i="7" s="1"/>
  <c r="B138" i="7"/>
  <c r="BB138" i="7" s="1"/>
  <c r="B114" i="7"/>
  <c r="BD114" i="7" s="1"/>
  <c r="B113" i="7"/>
  <c r="BD113" i="7" s="1"/>
  <c r="B112" i="7"/>
  <c r="BD112" i="7" s="1"/>
  <c r="D108" i="7"/>
  <c r="C101" i="7"/>
  <c r="B97" i="7"/>
  <c r="B89" i="7"/>
  <c r="B81" i="7"/>
  <c r="B66" i="7"/>
  <c r="B59" i="7"/>
  <c r="X52" i="7"/>
  <c r="W52" i="7"/>
  <c r="V52" i="7"/>
  <c r="U52" i="7"/>
  <c r="T52" i="7"/>
  <c r="S52" i="7"/>
  <c r="R52" i="7"/>
  <c r="Q52" i="7"/>
  <c r="P52" i="7"/>
  <c r="O52" i="7"/>
  <c r="N52" i="7"/>
  <c r="M52" i="7"/>
  <c r="L52" i="7"/>
  <c r="K52" i="7"/>
  <c r="J52" i="7"/>
  <c r="I52" i="7"/>
  <c r="H52" i="7"/>
  <c r="G52" i="7"/>
  <c r="F52" i="7"/>
  <c r="E52" i="7"/>
  <c r="D52" i="7"/>
  <c r="C52" i="7"/>
  <c r="B52" i="7" s="1"/>
  <c r="BF51" i="7"/>
  <c r="BD51" i="7"/>
  <c r="BB51" i="7"/>
  <c r="B51" i="7"/>
  <c r="BC51" i="7" s="1"/>
  <c r="BF50" i="7"/>
  <c r="BD50" i="7"/>
  <c r="BB50" i="7"/>
  <c r="B50" i="7"/>
  <c r="BC50" i="7" s="1"/>
  <c r="BF49" i="7"/>
  <c r="BD49" i="7"/>
  <c r="BB49" i="7"/>
  <c r="B49" i="7"/>
  <c r="BC49" i="7" s="1"/>
  <c r="BF48" i="7"/>
  <c r="BD48" i="7"/>
  <c r="BB48" i="7"/>
  <c r="B48" i="7"/>
  <c r="BC48" i="7" s="1"/>
  <c r="BD47" i="7"/>
  <c r="AZ47" i="7"/>
  <c r="B47" i="7"/>
  <c r="BC47" i="7" s="1"/>
  <c r="D43" i="7"/>
  <c r="D42" i="7"/>
  <c r="D41" i="7"/>
  <c r="D40" i="7"/>
  <c r="D39" i="7"/>
  <c r="D38" i="7"/>
  <c r="D37" i="7"/>
  <c r="D36" i="7"/>
  <c r="D35" i="7"/>
  <c r="D34" i="7"/>
  <c r="D33" i="7"/>
  <c r="D32" i="7"/>
  <c r="D31" i="7"/>
  <c r="D30" i="7"/>
  <c r="D29" i="7"/>
  <c r="D28" i="7"/>
  <c r="D27" i="7"/>
  <c r="BG26" i="7"/>
  <c r="BF26" i="7"/>
  <c r="BE26" i="7"/>
  <c r="BD26" i="7"/>
  <c r="BC26" i="7"/>
  <c r="BB26" i="7"/>
  <c r="BA26" i="7"/>
  <c r="AZ26" i="7"/>
  <c r="I26" i="7"/>
  <c r="D26" i="7"/>
  <c r="BG25" i="7"/>
  <c r="BF25" i="7"/>
  <c r="BE25" i="7"/>
  <c r="BD25" i="7"/>
  <c r="BC25" i="7"/>
  <c r="BB25" i="7"/>
  <c r="BA25" i="7"/>
  <c r="AZ25" i="7"/>
  <c r="I25" i="7" s="1"/>
  <c r="D25" i="7"/>
  <c r="F21" i="7"/>
  <c r="E21" i="7"/>
  <c r="B21" i="7" s="1"/>
  <c r="D21" i="7"/>
  <c r="C21" i="7"/>
  <c r="B20" i="7"/>
  <c r="B19" i="7"/>
  <c r="B18" i="7"/>
  <c r="BD14" i="7"/>
  <c r="B14" i="7"/>
  <c r="BA14" i="7" s="1"/>
  <c r="Z14" i="7" s="1"/>
  <c r="B13" i="7"/>
  <c r="BD13" i="7" s="1"/>
  <c r="BE12" i="7"/>
  <c r="BB12" i="7"/>
  <c r="BA12" i="7"/>
  <c r="Z12" i="7" s="1"/>
  <c r="B12" i="7"/>
  <c r="A5" i="7"/>
  <c r="A4" i="7"/>
  <c r="A3" i="7"/>
  <c r="A2" i="7"/>
  <c r="Y52" i="9" l="1"/>
  <c r="A230" i="9" s="1"/>
  <c r="Z153" i="8"/>
  <c r="Z149" i="8"/>
  <c r="BE52" i="8"/>
  <c r="BA52" i="8"/>
  <c r="Y52" i="8" s="1"/>
  <c r="BC52" i="8"/>
  <c r="BF52" i="8"/>
  <c r="BB52" i="8"/>
  <c r="BD52" i="8"/>
  <c r="BE230" i="8" s="1"/>
  <c r="Y47" i="8"/>
  <c r="Z147" i="8"/>
  <c r="Z139" i="8"/>
  <c r="Z143" i="8"/>
  <c r="BE52" i="7"/>
  <c r="BA52" i="7"/>
  <c r="BD52" i="7"/>
  <c r="BC52" i="7"/>
  <c r="BF52" i="7"/>
  <c r="BB52" i="7"/>
  <c r="Z141" i="7"/>
  <c r="Z149" i="7"/>
  <c r="Z145" i="7"/>
  <c r="BE13" i="7"/>
  <c r="BE14" i="7"/>
  <c r="BD138" i="7"/>
  <c r="BD140" i="7"/>
  <c r="BD142" i="7"/>
  <c r="BD144" i="7"/>
  <c r="BD146" i="7"/>
  <c r="BD148" i="7"/>
  <c r="BD150" i="7"/>
  <c r="BD152" i="7"/>
  <c r="BD154" i="7"/>
  <c r="BC165" i="7"/>
  <c r="BC166" i="7"/>
  <c r="BC167" i="7"/>
  <c r="BC168" i="7"/>
  <c r="BC169" i="7"/>
  <c r="BD170" i="7"/>
  <c r="BD12" i="7"/>
  <c r="BA13" i="7"/>
  <c r="Z13" i="7" s="1"/>
  <c r="BA47" i="7"/>
  <c r="BE47" i="7"/>
  <c r="BA48" i="7"/>
  <c r="Y48" i="7" s="1"/>
  <c r="BE48" i="7"/>
  <c r="BA49" i="7"/>
  <c r="Y49" i="7" s="1"/>
  <c r="BE49" i="7"/>
  <c r="BA50" i="7"/>
  <c r="Y50" i="7" s="1"/>
  <c r="BE50" i="7"/>
  <c r="BA51" i="7"/>
  <c r="Y51" i="7" s="1"/>
  <c r="BE51" i="7"/>
  <c r="BE138" i="7"/>
  <c r="BB139" i="7"/>
  <c r="Z139" i="7" s="1"/>
  <c r="BE140" i="7"/>
  <c r="BB141" i="7"/>
  <c r="BE142" i="7"/>
  <c r="BB143" i="7"/>
  <c r="Z143" i="7" s="1"/>
  <c r="BE144" i="7"/>
  <c r="BB145" i="7"/>
  <c r="BE146" i="7"/>
  <c r="BB147" i="7"/>
  <c r="Z147" i="7" s="1"/>
  <c r="BE148" i="7"/>
  <c r="BB149" i="7"/>
  <c r="BE150" i="7"/>
  <c r="BB151" i="7"/>
  <c r="Z151" i="7" s="1"/>
  <c r="BE152" i="7"/>
  <c r="BB153" i="7"/>
  <c r="Z153" i="7" s="1"/>
  <c r="BE154" i="7"/>
  <c r="BD165" i="7"/>
  <c r="BD166" i="7"/>
  <c r="BD167" i="7"/>
  <c r="BD168" i="7"/>
  <c r="BD169" i="7"/>
  <c r="BA170" i="7"/>
  <c r="BE170" i="7"/>
  <c r="BB47" i="7"/>
  <c r="BF47" i="7"/>
  <c r="BA112" i="7"/>
  <c r="K112" i="7" s="1"/>
  <c r="BA113" i="7"/>
  <c r="K113" i="7" s="1"/>
  <c r="BA114" i="7"/>
  <c r="K114" i="7" s="1"/>
  <c r="BA138" i="7"/>
  <c r="Z138" i="7" s="1"/>
  <c r="BD139" i="7"/>
  <c r="BA140" i="7"/>
  <c r="Z140" i="7" s="1"/>
  <c r="BD141" i="7"/>
  <c r="BA142" i="7"/>
  <c r="Z142" i="7" s="1"/>
  <c r="BD143" i="7"/>
  <c r="BA144" i="7"/>
  <c r="Z144" i="7" s="1"/>
  <c r="BD145" i="7"/>
  <c r="BA146" i="7"/>
  <c r="Z146" i="7" s="1"/>
  <c r="BD147" i="7"/>
  <c r="BA148" i="7"/>
  <c r="Z148" i="7" s="1"/>
  <c r="BD149" i="7"/>
  <c r="BA150" i="7"/>
  <c r="Z150" i="7" s="1"/>
  <c r="BD151" i="7"/>
  <c r="BA152" i="7"/>
  <c r="Z152" i="7" s="1"/>
  <c r="BD153" i="7"/>
  <c r="BA154" i="7"/>
  <c r="Z154" i="7" s="1"/>
  <c r="BA165" i="7"/>
  <c r="BE165" i="7"/>
  <c r="BA166" i="7"/>
  <c r="Z166" i="7" s="1"/>
  <c r="BE166" i="7"/>
  <c r="BA167" i="7"/>
  <c r="BE167" i="7"/>
  <c r="BA168" i="7"/>
  <c r="BE168" i="7"/>
  <c r="BA169" i="7"/>
  <c r="BE169" i="7"/>
  <c r="BB170" i="7"/>
  <c r="BF170" i="7"/>
  <c r="BB165" i="7"/>
  <c r="BB166" i="7"/>
  <c r="BB167" i="7"/>
  <c r="BB168" i="7"/>
  <c r="BB169" i="7"/>
  <c r="B216" i="6"/>
  <c r="B184" i="6"/>
  <c r="B177" i="6"/>
  <c r="Y170" i="6"/>
  <c r="X170" i="6"/>
  <c r="W170" i="6"/>
  <c r="V170" i="6"/>
  <c r="U170" i="6"/>
  <c r="T170" i="6"/>
  <c r="S170" i="6"/>
  <c r="R170" i="6"/>
  <c r="Q170" i="6"/>
  <c r="P170" i="6"/>
  <c r="O170" i="6"/>
  <c r="N170" i="6"/>
  <c r="M170" i="6"/>
  <c r="L170" i="6"/>
  <c r="K170" i="6"/>
  <c r="J170" i="6"/>
  <c r="I170" i="6"/>
  <c r="H170" i="6"/>
  <c r="G170" i="6"/>
  <c r="F170" i="6"/>
  <c r="B170" i="6" s="1"/>
  <c r="E170" i="6"/>
  <c r="D170" i="6"/>
  <c r="C170" i="6"/>
  <c r="B169" i="6"/>
  <c r="BF169" i="6" s="1"/>
  <c r="B168" i="6"/>
  <c r="BF168" i="6" s="1"/>
  <c r="B167" i="6"/>
  <c r="BF167" i="6" s="1"/>
  <c r="B166" i="6"/>
  <c r="BF166" i="6" s="1"/>
  <c r="B165" i="6"/>
  <c r="BF165" i="6" s="1"/>
  <c r="D161" i="6"/>
  <c r="C161" i="6"/>
  <c r="B161" i="6"/>
  <c r="B160" i="6"/>
  <c r="B159" i="6"/>
  <c r="B158" i="6"/>
  <c r="B154" i="6"/>
  <c r="BB154" i="6" s="1"/>
  <c r="BB153" i="6"/>
  <c r="BA153" i="6"/>
  <c r="Z153" i="6" s="1"/>
  <c r="B153" i="6"/>
  <c r="BE153" i="6" s="1"/>
  <c r="B152" i="6"/>
  <c r="BB152" i="6" s="1"/>
  <c r="BB151" i="6"/>
  <c r="BA151" i="6"/>
  <c r="Z151" i="6" s="1"/>
  <c r="B151" i="6"/>
  <c r="BE151" i="6" s="1"/>
  <c r="B150" i="6"/>
  <c r="BB150" i="6" s="1"/>
  <c r="BB149" i="6"/>
  <c r="BA149" i="6"/>
  <c r="Z149" i="6" s="1"/>
  <c r="B149" i="6"/>
  <c r="BE149" i="6" s="1"/>
  <c r="B148" i="6"/>
  <c r="BB148" i="6" s="1"/>
  <c r="BB147" i="6"/>
  <c r="BA147" i="6"/>
  <c r="Z147" i="6" s="1"/>
  <c r="B147" i="6"/>
  <c r="BE147" i="6" s="1"/>
  <c r="B146" i="6"/>
  <c r="BB146" i="6" s="1"/>
  <c r="BB145" i="6"/>
  <c r="BA145" i="6"/>
  <c r="Z145" i="6" s="1"/>
  <c r="B145" i="6"/>
  <c r="BE145" i="6" s="1"/>
  <c r="B144" i="6"/>
  <c r="BB144" i="6" s="1"/>
  <c r="BB143" i="6"/>
  <c r="BA143" i="6"/>
  <c r="Z143" i="6" s="1"/>
  <c r="B143" i="6"/>
  <c r="BE143" i="6" s="1"/>
  <c r="B142" i="6"/>
  <c r="BB142" i="6" s="1"/>
  <c r="BB141" i="6"/>
  <c r="BA141" i="6"/>
  <c r="Z141" i="6" s="1"/>
  <c r="B141" i="6"/>
  <c r="BE141" i="6" s="1"/>
  <c r="B140" i="6"/>
  <c r="BB140" i="6" s="1"/>
  <c r="BB139" i="6"/>
  <c r="BA139" i="6"/>
  <c r="Z139" i="6" s="1"/>
  <c r="B139" i="6"/>
  <c r="BE139" i="6" s="1"/>
  <c r="B138" i="6"/>
  <c r="BB138" i="6" s="1"/>
  <c r="B114" i="6"/>
  <c r="BD114" i="6" s="1"/>
  <c r="B113" i="6"/>
  <c r="BD113" i="6" s="1"/>
  <c r="B112" i="6"/>
  <c r="BD112" i="6" s="1"/>
  <c r="D108" i="6"/>
  <c r="C101" i="6"/>
  <c r="B97" i="6"/>
  <c r="B89" i="6"/>
  <c r="B81" i="6"/>
  <c r="B66" i="6"/>
  <c r="B59" i="6"/>
  <c r="X52" i="6"/>
  <c r="W52" i="6"/>
  <c r="V52" i="6"/>
  <c r="U52" i="6"/>
  <c r="T52" i="6"/>
  <c r="S52" i="6"/>
  <c r="R52" i="6"/>
  <c r="Q52" i="6"/>
  <c r="P52" i="6"/>
  <c r="O52" i="6"/>
  <c r="N52" i="6"/>
  <c r="M52" i="6"/>
  <c r="L52" i="6"/>
  <c r="K52" i="6"/>
  <c r="J52" i="6"/>
  <c r="I52" i="6"/>
  <c r="H52" i="6"/>
  <c r="G52" i="6"/>
  <c r="F52" i="6"/>
  <c r="E52" i="6"/>
  <c r="D52" i="6"/>
  <c r="C52" i="6"/>
  <c r="B52" i="6" s="1"/>
  <c r="BE51" i="6"/>
  <c r="BD51" i="6"/>
  <c r="BA51" i="6"/>
  <c r="B51" i="6"/>
  <c r="BC51" i="6" s="1"/>
  <c r="BE50" i="6"/>
  <c r="BD50" i="6"/>
  <c r="BA50" i="6"/>
  <c r="B50" i="6"/>
  <c r="BC50" i="6" s="1"/>
  <c r="BE49" i="6"/>
  <c r="BD49" i="6"/>
  <c r="BA49" i="6"/>
  <c r="B49" i="6"/>
  <c r="BC49" i="6" s="1"/>
  <c r="BE48" i="6"/>
  <c r="BD48" i="6"/>
  <c r="BA48" i="6"/>
  <c r="B48" i="6"/>
  <c r="BC48" i="6" s="1"/>
  <c r="BE47" i="6"/>
  <c r="BD47" i="6"/>
  <c r="BC47" i="6"/>
  <c r="BA47" i="6"/>
  <c r="AZ47" i="6"/>
  <c r="B47" i="6"/>
  <c r="BF47" i="6" s="1"/>
  <c r="D43" i="6"/>
  <c r="D42" i="6"/>
  <c r="D41" i="6"/>
  <c r="D40" i="6"/>
  <c r="D39" i="6"/>
  <c r="D38" i="6"/>
  <c r="D37" i="6"/>
  <c r="D36" i="6"/>
  <c r="D35" i="6"/>
  <c r="D34" i="6"/>
  <c r="D33" i="6"/>
  <c r="D32" i="6"/>
  <c r="D31" i="6"/>
  <c r="D30" i="6"/>
  <c r="D29" i="6"/>
  <c r="D28" i="6"/>
  <c r="D27" i="6"/>
  <c r="BG26" i="6"/>
  <c r="BF26" i="6"/>
  <c r="BE26" i="6"/>
  <c r="BD26" i="6"/>
  <c r="BC26" i="6"/>
  <c r="I26" i="6" s="1"/>
  <c r="BB26" i="6"/>
  <c r="BA26" i="6"/>
  <c r="AZ26" i="6"/>
  <c r="D26" i="6"/>
  <c r="BG25" i="6"/>
  <c r="BF25" i="6"/>
  <c r="BE25" i="6"/>
  <c r="BD25" i="6"/>
  <c r="BC25" i="6"/>
  <c r="BB25" i="6"/>
  <c r="BA25" i="6"/>
  <c r="AZ25" i="6"/>
  <c r="I25" i="6" s="1"/>
  <c r="D25" i="6"/>
  <c r="F21" i="6"/>
  <c r="E21" i="6"/>
  <c r="D21" i="6"/>
  <c r="C21" i="6"/>
  <c r="B21" i="6"/>
  <c r="B20" i="6"/>
  <c r="B19" i="6"/>
  <c r="B18" i="6"/>
  <c r="B14" i="6"/>
  <c r="BA13" i="6"/>
  <c r="Z13" i="6"/>
  <c r="B13" i="6"/>
  <c r="BE13" i="6" s="1"/>
  <c r="BB12" i="6"/>
  <c r="B12" i="6"/>
  <c r="BA12" i="6" s="1"/>
  <c r="Z12" i="6" s="1"/>
  <c r="A5" i="6"/>
  <c r="A4" i="6"/>
  <c r="A3" i="6"/>
  <c r="A2" i="6"/>
  <c r="A230" i="8" l="1"/>
  <c r="Y52" i="7"/>
  <c r="Z168" i="7"/>
  <c r="Z169" i="7"/>
  <c r="Z167" i="7"/>
  <c r="Z165" i="7"/>
  <c r="Z170" i="7"/>
  <c r="Y47" i="7"/>
  <c r="A230" i="7" s="1"/>
  <c r="BE230" i="7"/>
  <c r="BD14" i="6"/>
  <c r="BA14" i="6"/>
  <c r="Z14" i="6" s="1"/>
  <c r="Y47" i="6"/>
  <c r="BE52" i="6"/>
  <c r="BA52" i="6"/>
  <c r="BF52" i="6"/>
  <c r="BB52" i="6"/>
  <c r="BD52" i="6"/>
  <c r="BC52" i="6"/>
  <c r="BE14" i="6"/>
  <c r="BC170" i="6"/>
  <c r="BE170" i="6"/>
  <c r="BA170" i="6"/>
  <c r="BF170" i="6"/>
  <c r="BB170" i="6"/>
  <c r="BD170" i="6"/>
  <c r="BD140" i="6"/>
  <c r="BD142" i="6"/>
  <c r="BD146" i="6"/>
  <c r="BD148" i="6"/>
  <c r="BD150" i="6"/>
  <c r="BD152" i="6"/>
  <c r="BC166" i="6"/>
  <c r="BC167" i="6"/>
  <c r="BC168" i="6"/>
  <c r="BC169" i="6"/>
  <c r="BD12" i="6"/>
  <c r="BE138" i="6"/>
  <c r="BE142" i="6"/>
  <c r="BE148" i="6"/>
  <c r="BE152" i="6"/>
  <c r="BE154" i="6"/>
  <c r="BD165" i="6"/>
  <c r="BD166" i="6"/>
  <c r="BD169" i="6"/>
  <c r="BE12" i="6"/>
  <c r="BD13" i="6"/>
  <c r="BB47" i="6"/>
  <c r="BB48" i="6"/>
  <c r="Y48" i="6" s="1"/>
  <c r="BF48" i="6"/>
  <c r="BB49" i="6"/>
  <c r="Y49" i="6" s="1"/>
  <c r="BF49" i="6"/>
  <c r="BB50" i="6"/>
  <c r="Y50" i="6" s="1"/>
  <c r="BF50" i="6"/>
  <c r="BB51" i="6"/>
  <c r="Y51" i="6" s="1"/>
  <c r="BF51" i="6"/>
  <c r="BA112" i="6"/>
  <c r="K112" i="6" s="1"/>
  <c r="BA113" i="6"/>
  <c r="K113" i="6" s="1"/>
  <c r="BA114" i="6"/>
  <c r="K114" i="6" s="1"/>
  <c r="BA138" i="6"/>
  <c r="Z138" i="6" s="1"/>
  <c r="BD139" i="6"/>
  <c r="BA140" i="6"/>
  <c r="Z140" i="6" s="1"/>
  <c r="BD141" i="6"/>
  <c r="BA142" i="6"/>
  <c r="Z142" i="6" s="1"/>
  <c r="BD143" i="6"/>
  <c r="BA144" i="6"/>
  <c r="Z144" i="6" s="1"/>
  <c r="BD145" i="6"/>
  <c r="BA146" i="6"/>
  <c r="Z146" i="6" s="1"/>
  <c r="BD147" i="6"/>
  <c r="BA148" i="6"/>
  <c r="Z148" i="6" s="1"/>
  <c r="BD149" i="6"/>
  <c r="BA150" i="6"/>
  <c r="Z150" i="6" s="1"/>
  <c r="BD151" i="6"/>
  <c r="BA152" i="6"/>
  <c r="Z152" i="6" s="1"/>
  <c r="BD153" i="6"/>
  <c r="BA154" i="6"/>
  <c r="Z154" i="6" s="1"/>
  <c r="BA165" i="6"/>
  <c r="Z165" i="6" s="1"/>
  <c r="BE165" i="6"/>
  <c r="BA166" i="6"/>
  <c r="BE166" i="6"/>
  <c r="BA167" i="6"/>
  <c r="Z167" i="6" s="1"/>
  <c r="BE167" i="6"/>
  <c r="BA168" i="6"/>
  <c r="BE168" i="6"/>
  <c r="BA169" i="6"/>
  <c r="Z169" i="6" s="1"/>
  <c r="BE169" i="6"/>
  <c r="BD138" i="6"/>
  <c r="BD144" i="6"/>
  <c r="BD154" i="6"/>
  <c r="BC165" i="6"/>
  <c r="BE140" i="6"/>
  <c r="BE144" i="6"/>
  <c r="BE146" i="6"/>
  <c r="BE150" i="6"/>
  <c r="BD167" i="6"/>
  <c r="BD168" i="6"/>
  <c r="BB165" i="6"/>
  <c r="BB166" i="6"/>
  <c r="BB167" i="6"/>
  <c r="BB168" i="6"/>
  <c r="BB169" i="6"/>
  <c r="B216" i="5"/>
  <c r="B184" i="5"/>
  <c r="B177" i="5"/>
  <c r="Y170" i="5"/>
  <c r="X170" i="5"/>
  <c r="W170" i="5"/>
  <c r="V170" i="5"/>
  <c r="U170" i="5"/>
  <c r="T170" i="5"/>
  <c r="S170" i="5"/>
  <c r="R170" i="5"/>
  <c r="Q170" i="5"/>
  <c r="P170" i="5"/>
  <c r="O170" i="5"/>
  <c r="N170" i="5"/>
  <c r="M170" i="5"/>
  <c r="L170" i="5"/>
  <c r="K170" i="5"/>
  <c r="J170" i="5"/>
  <c r="I170" i="5"/>
  <c r="H170" i="5"/>
  <c r="G170" i="5"/>
  <c r="F170" i="5"/>
  <c r="E170" i="5"/>
  <c r="D170" i="5"/>
  <c r="B170" i="5" s="1"/>
  <c r="C170" i="5"/>
  <c r="BE169" i="5"/>
  <c r="BA169" i="5"/>
  <c r="B169" i="5"/>
  <c r="BF169" i="5" s="1"/>
  <c r="BE168" i="5"/>
  <c r="BA168" i="5"/>
  <c r="B168" i="5"/>
  <c r="BF168" i="5" s="1"/>
  <c r="BE167" i="5"/>
  <c r="BA167" i="5"/>
  <c r="B167" i="5"/>
  <c r="BF167" i="5" s="1"/>
  <c r="BE166" i="5"/>
  <c r="BA166" i="5"/>
  <c r="B166" i="5"/>
  <c r="BF166" i="5" s="1"/>
  <c r="BE165" i="5"/>
  <c r="BA165" i="5"/>
  <c r="B165" i="5"/>
  <c r="BF165" i="5" s="1"/>
  <c r="D161" i="5"/>
  <c r="C161" i="5"/>
  <c r="B161" i="5" s="1"/>
  <c r="B160" i="5"/>
  <c r="B159" i="5"/>
  <c r="B158" i="5"/>
  <c r="BA154" i="5"/>
  <c r="B154" i="5"/>
  <c r="BB154" i="5" s="1"/>
  <c r="B153" i="5"/>
  <c r="BE153" i="5" s="1"/>
  <c r="BA152" i="5"/>
  <c r="B152" i="5"/>
  <c r="BB152" i="5" s="1"/>
  <c r="B151" i="5"/>
  <c r="BE151" i="5" s="1"/>
  <c r="BA150" i="5"/>
  <c r="Z150" i="5" s="1"/>
  <c r="B150" i="5"/>
  <c r="BB150" i="5" s="1"/>
  <c r="B149" i="5"/>
  <c r="BE149" i="5" s="1"/>
  <c r="BA148" i="5"/>
  <c r="Z148" i="5" s="1"/>
  <c r="B148" i="5"/>
  <c r="BB148" i="5" s="1"/>
  <c r="B147" i="5"/>
  <c r="BE147" i="5" s="1"/>
  <c r="BA146" i="5"/>
  <c r="B146" i="5"/>
  <c r="BB146" i="5" s="1"/>
  <c r="B145" i="5"/>
  <c r="BE145" i="5" s="1"/>
  <c r="BA144" i="5"/>
  <c r="B144" i="5"/>
  <c r="BB144" i="5" s="1"/>
  <c r="B143" i="5"/>
  <c r="BE143" i="5" s="1"/>
  <c r="BA142" i="5"/>
  <c r="Z142" i="5" s="1"/>
  <c r="B142" i="5"/>
  <c r="BB142" i="5" s="1"/>
  <c r="B141" i="5"/>
  <c r="BA140" i="5"/>
  <c r="Z140" i="5" s="1"/>
  <c r="B140" i="5"/>
  <c r="BB140" i="5" s="1"/>
  <c r="B139" i="5"/>
  <c r="BA138" i="5"/>
  <c r="Z138" i="5" s="1"/>
  <c r="B138" i="5"/>
  <c r="BB138" i="5" s="1"/>
  <c r="BD114" i="5"/>
  <c r="BA114" i="5"/>
  <c r="K114" i="5" s="1"/>
  <c r="BD113" i="5"/>
  <c r="BA113" i="5"/>
  <c r="K113" i="5"/>
  <c r="BD112" i="5"/>
  <c r="BA112" i="5"/>
  <c r="K112" i="5" s="1"/>
  <c r="D108" i="5"/>
  <c r="C101" i="5"/>
  <c r="B97" i="5"/>
  <c r="B89" i="5"/>
  <c r="B81" i="5"/>
  <c r="B66" i="5"/>
  <c r="B59" i="5"/>
  <c r="X52" i="5"/>
  <c r="W52" i="5"/>
  <c r="V52" i="5"/>
  <c r="U52" i="5"/>
  <c r="T52" i="5"/>
  <c r="S52" i="5"/>
  <c r="R52" i="5"/>
  <c r="Q52" i="5"/>
  <c r="P52" i="5"/>
  <c r="O52" i="5"/>
  <c r="N52" i="5"/>
  <c r="M52" i="5"/>
  <c r="L52" i="5"/>
  <c r="K52" i="5"/>
  <c r="J52" i="5"/>
  <c r="I52" i="5"/>
  <c r="H52" i="5"/>
  <c r="G52" i="5"/>
  <c r="F52" i="5"/>
  <c r="E52" i="5"/>
  <c r="D52" i="5"/>
  <c r="C52" i="5"/>
  <c r="B52" i="5"/>
  <c r="BA52" i="5" s="1"/>
  <c r="B51" i="5"/>
  <c r="BC50" i="5"/>
  <c r="B50" i="5"/>
  <c r="B49" i="5"/>
  <c r="BE48" i="5"/>
  <c r="BC48" i="5"/>
  <c r="B48" i="5"/>
  <c r="BE47" i="5"/>
  <c r="BD47" i="5"/>
  <c r="BC47" i="5"/>
  <c r="BA47" i="5"/>
  <c r="AZ47" i="5"/>
  <c r="B47" i="5"/>
  <c r="BF47" i="5" s="1"/>
  <c r="D43" i="5"/>
  <c r="D42" i="5"/>
  <c r="D41" i="5"/>
  <c r="D40" i="5"/>
  <c r="D39" i="5"/>
  <c r="D38" i="5"/>
  <c r="D37" i="5"/>
  <c r="D36" i="5"/>
  <c r="D35" i="5"/>
  <c r="D34" i="5"/>
  <c r="D33" i="5"/>
  <c r="D32" i="5"/>
  <c r="D31" i="5"/>
  <c r="D30" i="5"/>
  <c r="D29" i="5"/>
  <c r="D28" i="5"/>
  <c r="D27" i="5"/>
  <c r="BG26" i="5"/>
  <c r="BF26" i="5"/>
  <c r="BE26" i="5"/>
  <c r="BD26" i="5"/>
  <c r="BC26" i="5"/>
  <c r="BB26" i="5"/>
  <c r="BA26" i="5"/>
  <c r="AZ26" i="5"/>
  <c r="D26" i="5"/>
  <c r="BG25" i="5"/>
  <c r="BF25" i="5"/>
  <c r="BE25" i="5"/>
  <c r="BD25" i="5"/>
  <c r="BC25" i="5"/>
  <c r="BB25" i="5"/>
  <c r="BA25" i="5"/>
  <c r="AZ25" i="5"/>
  <c r="I25" i="5" s="1"/>
  <c r="D25" i="5"/>
  <c r="F21" i="5"/>
  <c r="E21" i="5"/>
  <c r="D21" i="5"/>
  <c r="C21" i="5"/>
  <c r="B21" i="5" s="1"/>
  <c r="B20" i="5"/>
  <c r="B19" i="5"/>
  <c r="B18" i="5"/>
  <c r="BE14" i="5"/>
  <c r="BD14" i="5"/>
  <c r="BA14" i="5"/>
  <c r="Z14" i="5"/>
  <c r="BE13" i="5"/>
  <c r="BD13" i="5"/>
  <c r="BA13" i="5"/>
  <c r="Z13" i="5"/>
  <c r="BE12" i="5"/>
  <c r="BD12" i="5"/>
  <c r="BB12" i="5"/>
  <c r="BA12" i="5"/>
  <c r="Z12" i="5" s="1"/>
  <c r="A5" i="5"/>
  <c r="A4" i="5"/>
  <c r="A3" i="5"/>
  <c r="A2" i="5"/>
  <c r="BE230" i="6" l="1"/>
  <c r="Z168" i="6"/>
  <c r="Z166" i="6"/>
  <c r="Z170" i="6"/>
  <c r="Y52" i="6"/>
  <c r="A230" i="6" s="1"/>
  <c r="BE139" i="5"/>
  <c r="BB139" i="5"/>
  <c r="BA139" i="5"/>
  <c r="Z139" i="5" s="1"/>
  <c r="BE141" i="5"/>
  <c r="BB141" i="5"/>
  <c r="BA141" i="5"/>
  <c r="Z141" i="5" s="1"/>
  <c r="Z165" i="5"/>
  <c r="I26" i="5"/>
  <c r="BD48" i="5"/>
  <c r="BF48" i="5"/>
  <c r="BE230" i="5" s="1"/>
  <c r="BB48" i="5"/>
  <c r="BD49" i="5"/>
  <c r="BF49" i="5"/>
  <c r="BB49" i="5"/>
  <c r="BE49" i="5"/>
  <c r="BA49" i="5"/>
  <c r="BD51" i="5"/>
  <c r="BF51" i="5"/>
  <c r="BB51" i="5"/>
  <c r="BE51" i="5"/>
  <c r="BA51" i="5"/>
  <c r="BD139" i="5"/>
  <c r="BD141" i="5"/>
  <c r="Z146" i="5"/>
  <c r="Z154" i="5"/>
  <c r="BA48" i="5"/>
  <c r="BC49" i="5"/>
  <c r="BC51" i="5"/>
  <c r="Z144" i="5"/>
  <c r="Z152" i="5"/>
  <c r="BD50" i="5"/>
  <c r="BF50" i="5"/>
  <c r="BB50" i="5"/>
  <c r="BE50" i="5"/>
  <c r="BA50" i="5"/>
  <c r="Y50" i="5" s="1"/>
  <c r="BF52" i="5"/>
  <c r="BB52" i="5"/>
  <c r="Y52" i="5" s="1"/>
  <c r="BD52" i="5"/>
  <c r="BC52" i="5"/>
  <c r="BE52" i="5"/>
  <c r="Z166" i="5"/>
  <c r="BC170" i="5"/>
  <c r="BF170" i="5"/>
  <c r="BB170" i="5"/>
  <c r="BE170" i="5"/>
  <c r="BA170" i="5"/>
  <c r="Z170" i="5" s="1"/>
  <c r="BD170" i="5"/>
  <c r="BD138" i="5"/>
  <c r="BD140" i="5"/>
  <c r="BD142" i="5"/>
  <c r="BA143" i="5"/>
  <c r="Z143" i="5" s="1"/>
  <c r="BD144" i="5"/>
  <c r="BA145" i="5"/>
  <c r="BD146" i="5"/>
  <c r="BA147" i="5"/>
  <c r="Z147" i="5" s="1"/>
  <c r="BD148" i="5"/>
  <c r="BA149" i="5"/>
  <c r="BD150" i="5"/>
  <c r="BA151" i="5"/>
  <c r="Z151" i="5" s="1"/>
  <c r="BD152" i="5"/>
  <c r="BA153" i="5"/>
  <c r="BD154" i="5"/>
  <c r="BC165" i="5"/>
  <c r="BC166" i="5"/>
  <c r="BC167" i="5"/>
  <c r="BC168" i="5"/>
  <c r="BC169" i="5"/>
  <c r="BB47" i="5"/>
  <c r="Y47" i="5" s="1"/>
  <c r="BE138" i="5"/>
  <c r="BE140" i="5"/>
  <c r="BE142" i="5"/>
  <c r="BB143" i="5"/>
  <c r="BE144" i="5"/>
  <c r="BB145" i="5"/>
  <c r="BE146" i="5"/>
  <c r="BB147" i="5"/>
  <c r="BE148" i="5"/>
  <c r="BB149" i="5"/>
  <c r="BE150" i="5"/>
  <c r="BB151" i="5"/>
  <c r="BE152" i="5"/>
  <c r="BB153" i="5"/>
  <c r="BE154" i="5"/>
  <c r="BD165" i="5"/>
  <c r="BD166" i="5"/>
  <c r="BD167" i="5"/>
  <c r="BD168" i="5"/>
  <c r="BD169" i="5"/>
  <c r="BD143" i="5"/>
  <c r="BD145" i="5"/>
  <c r="BD147" i="5"/>
  <c r="BD149" i="5"/>
  <c r="BD151" i="5"/>
  <c r="BD153" i="5"/>
  <c r="BB165" i="5"/>
  <c r="BB166" i="5"/>
  <c r="BB167" i="5"/>
  <c r="Z167" i="5" s="1"/>
  <c r="BB168" i="5"/>
  <c r="Z168" i="5" s="1"/>
  <c r="BB169" i="5"/>
  <c r="Z169" i="5" s="1"/>
  <c r="B216" i="4"/>
  <c r="B184" i="4"/>
  <c r="B177" i="4"/>
  <c r="BF170" i="4"/>
  <c r="BE170" i="4"/>
  <c r="BD170" i="4"/>
  <c r="BC170" i="4"/>
  <c r="BB170" i="4"/>
  <c r="BA170" i="4"/>
  <c r="Z170" i="4" s="1"/>
  <c r="Y170" i="4"/>
  <c r="X170" i="4"/>
  <c r="W170" i="4"/>
  <c r="V170" i="4"/>
  <c r="U170" i="4"/>
  <c r="T170" i="4"/>
  <c r="S170" i="4"/>
  <c r="R170" i="4"/>
  <c r="Q170" i="4"/>
  <c r="P170" i="4"/>
  <c r="O170" i="4"/>
  <c r="N170" i="4"/>
  <c r="M170" i="4"/>
  <c r="L170" i="4"/>
  <c r="K170" i="4"/>
  <c r="J170" i="4"/>
  <c r="I170" i="4"/>
  <c r="H170" i="4"/>
  <c r="G170" i="4"/>
  <c r="F170" i="4"/>
  <c r="E170" i="4"/>
  <c r="D170" i="4"/>
  <c r="C170" i="4"/>
  <c r="B170" i="4"/>
  <c r="BF169" i="4"/>
  <c r="BE169" i="4"/>
  <c r="BD169" i="4"/>
  <c r="BC169" i="4"/>
  <c r="BB169" i="4"/>
  <c r="BA169" i="4"/>
  <c r="Z169" i="4"/>
  <c r="B169" i="4"/>
  <c r="BF168" i="4"/>
  <c r="BE168" i="4"/>
  <c r="BD168" i="4"/>
  <c r="BC168" i="4"/>
  <c r="BB168" i="4"/>
  <c r="BA168" i="4"/>
  <c r="Z168" i="4"/>
  <c r="B168" i="4"/>
  <c r="BF167" i="4"/>
  <c r="BE167" i="4"/>
  <c r="BD167" i="4"/>
  <c r="BC167" i="4"/>
  <c r="BB167" i="4"/>
  <c r="BA167" i="4"/>
  <c r="Z167" i="4"/>
  <c r="B167" i="4"/>
  <c r="BF166" i="4"/>
  <c r="BE166" i="4"/>
  <c r="BD166" i="4"/>
  <c r="BC166" i="4"/>
  <c r="BB166" i="4"/>
  <c r="BA166" i="4"/>
  <c r="Z166" i="4"/>
  <c r="B166" i="4"/>
  <c r="BF165" i="4"/>
  <c r="BE165" i="4"/>
  <c r="BD165" i="4"/>
  <c r="BC165" i="4"/>
  <c r="BB165" i="4"/>
  <c r="BA165" i="4"/>
  <c r="Z165" i="4"/>
  <c r="B165" i="4"/>
  <c r="D161" i="4"/>
  <c r="C161" i="4"/>
  <c r="B161" i="4"/>
  <c r="B160" i="4"/>
  <c r="B159" i="4"/>
  <c r="B158" i="4"/>
  <c r="BE154" i="4"/>
  <c r="BD154" i="4"/>
  <c r="BB154" i="4"/>
  <c r="BA154" i="4"/>
  <c r="Z154" i="4"/>
  <c r="B154" i="4"/>
  <c r="BE153" i="4"/>
  <c r="BD153" i="4"/>
  <c r="BB153" i="4"/>
  <c r="BA153" i="4"/>
  <c r="Z153" i="4"/>
  <c r="B153" i="4"/>
  <c r="BE152" i="4"/>
  <c r="BD152" i="4"/>
  <c r="BB152" i="4"/>
  <c r="BA152" i="4"/>
  <c r="Z152" i="4"/>
  <c r="B152" i="4"/>
  <c r="BE151" i="4"/>
  <c r="BD151" i="4"/>
  <c r="BB151" i="4"/>
  <c r="BA151" i="4"/>
  <c r="Z151" i="4"/>
  <c r="B151" i="4"/>
  <c r="BE150" i="4"/>
  <c r="BD150" i="4"/>
  <c r="BB150" i="4"/>
  <c r="BA150" i="4"/>
  <c r="Z150" i="4"/>
  <c r="B150" i="4"/>
  <c r="BE149" i="4"/>
  <c r="BD149" i="4"/>
  <c r="BB149" i="4"/>
  <c r="BA149" i="4"/>
  <c r="Z149" i="4"/>
  <c r="B149" i="4"/>
  <c r="BE148" i="4"/>
  <c r="BD148" i="4"/>
  <c r="BB148" i="4"/>
  <c r="BA148" i="4"/>
  <c r="Z148" i="4"/>
  <c r="B148" i="4"/>
  <c r="BE147" i="4"/>
  <c r="BD147" i="4"/>
  <c r="BB147" i="4"/>
  <c r="BA147" i="4"/>
  <c r="Z147" i="4"/>
  <c r="B147" i="4"/>
  <c r="BE146" i="4"/>
  <c r="BD146" i="4"/>
  <c r="BB146" i="4"/>
  <c r="BA146" i="4"/>
  <c r="Z146" i="4"/>
  <c r="B146" i="4"/>
  <c r="BE145" i="4"/>
  <c r="BD145" i="4"/>
  <c r="BB145" i="4"/>
  <c r="BA145" i="4"/>
  <c r="Z145" i="4"/>
  <c r="B145" i="4"/>
  <c r="BE144" i="4"/>
  <c r="BD144" i="4"/>
  <c r="BB144" i="4"/>
  <c r="BA144" i="4"/>
  <c r="Z144" i="4"/>
  <c r="B144" i="4"/>
  <c r="BE143" i="4"/>
  <c r="BD143" i="4"/>
  <c r="BB143" i="4"/>
  <c r="BA143" i="4"/>
  <c r="Z143" i="4"/>
  <c r="B143" i="4"/>
  <c r="BE142" i="4"/>
  <c r="BD142" i="4"/>
  <c r="BB142" i="4"/>
  <c r="BA142" i="4"/>
  <c r="Z142" i="4"/>
  <c r="B142" i="4"/>
  <c r="BE141" i="4"/>
  <c r="BD141" i="4"/>
  <c r="BB141" i="4"/>
  <c r="BA141" i="4"/>
  <c r="Z141" i="4"/>
  <c r="B141" i="4"/>
  <c r="BE140" i="4"/>
  <c r="BD140" i="4"/>
  <c r="BB140" i="4"/>
  <c r="BA140" i="4"/>
  <c r="Z140" i="4"/>
  <c r="B140" i="4"/>
  <c r="BE139" i="4"/>
  <c r="BD139" i="4"/>
  <c r="BB139" i="4"/>
  <c r="BA139" i="4"/>
  <c r="Z139" i="4"/>
  <c r="B139" i="4"/>
  <c r="BE138" i="4"/>
  <c r="BD138" i="4"/>
  <c r="BB138" i="4"/>
  <c r="BA138" i="4"/>
  <c r="Z138" i="4"/>
  <c r="B138" i="4"/>
  <c r="BD114" i="4"/>
  <c r="BA114" i="4"/>
  <c r="K114" i="4"/>
  <c r="B114" i="4"/>
  <c r="BD113" i="4"/>
  <c r="BA113" i="4"/>
  <c r="K113" i="4"/>
  <c r="B113" i="4"/>
  <c r="BD112" i="4"/>
  <c r="BA112" i="4"/>
  <c r="K112" i="4"/>
  <c r="B112" i="4"/>
  <c r="D108" i="4"/>
  <c r="C101" i="4"/>
  <c r="B97" i="4"/>
  <c r="B89" i="4"/>
  <c r="B81" i="4"/>
  <c r="B66" i="4"/>
  <c r="B59" i="4"/>
  <c r="BD52" i="4"/>
  <c r="BC52" i="4"/>
  <c r="X52" i="4"/>
  <c r="W52" i="4"/>
  <c r="V52" i="4"/>
  <c r="U52" i="4"/>
  <c r="T52" i="4"/>
  <c r="S52" i="4"/>
  <c r="R52" i="4"/>
  <c r="Q52" i="4"/>
  <c r="P52" i="4"/>
  <c r="O52" i="4"/>
  <c r="N52" i="4"/>
  <c r="M52" i="4"/>
  <c r="L52" i="4"/>
  <c r="K52" i="4"/>
  <c r="J52" i="4"/>
  <c r="I52" i="4"/>
  <c r="H52" i="4"/>
  <c r="G52" i="4"/>
  <c r="F52" i="4"/>
  <c r="E52" i="4"/>
  <c r="D52" i="4"/>
  <c r="C52" i="4"/>
  <c r="B52" i="4"/>
  <c r="BE52" i="4" s="1"/>
  <c r="BF51" i="4"/>
  <c r="BE51" i="4"/>
  <c r="BD51" i="4"/>
  <c r="BC51" i="4"/>
  <c r="BB51" i="4"/>
  <c r="Y51" i="4" s="1"/>
  <c r="BA51" i="4"/>
  <c r="B51" i="4"/>
  <c r="BF50" i="4"/>
  <c r="BE50" i="4"/>
  <c r="BD50" i="4"/>
  <c r="BC50" i="4"/>
  <c r="BB50" i="4"/>
  <c r="Y50" i="4" s="1"/>
  <c r="BA50" i="4"/>
  <c r="B50" i="4"/>
  <c r="BF49" i="4"/>
  <c r="BE49" i="4"/>
  <c r="BD49" i="4"/>
  <c r="BC49" i="4"/>
  <c r="BB49" i="4"/>
  <c r="Y49" i="4" s="1"/>
  <c r="BA49" i="4"/>
  <c r="B49" i="4"/>
  <c r="BF48" i="4"/>
  <c r="BE48" i="4"/>
  <c r="BD48" i="4"/>
  <c r="BC48" i="4"/>
  <c r="BB48" i="4"/>
  <c r="Y48" i="4" s="1"/>
  <c r="BA48" i="4"/>
  <c r="B48" i="4"/>
  <c r="BF47" i="4"/>
  <c r="BE47" i="4"/>
  <c r="BD47" i="4"/>
  <c r="BC47" i="4"/>
  <c r="BB47" i="4"/>
  <c r="Y47" i="4" s="1"/>
  <c r="BA47" i="4"/>
  <c r="AZ47" i="4"/>
  <c r="B47" i="4"/>
  <c r="D43" i="4"/>
  <c r="D42" i="4"/>
  <c r="D41" i="4"/>
  <c r="D40" i="4"/>
  <c r="D39" i="4"/>
  <c r="D38" i="4"/>
  <c r="D37" i="4"/>
  <c r="D36" i="4"/>
  <c r="D35" i="4"/>
  <c r="D34" i="4"/>
  <c r="D33" i="4"/>
  <c r="D32" i="4"/>
  <c r="D31" i="4"/>
  <c r="D30" i="4"/>
  <c r="D29" i="4"/>
  <c r="D28" i="4"/>
  <c r="D27" i="4"/>
  <c r="BG26" i="4"/>
  <c r="BF26" i="4"/>
  <c r="BE26" i="4"/>
  <c r="BD26" i="4"/>
  <c r="BC26" i="4"/>
  <c r="BB26" i="4"/>
  <c r="BA26" i="4"/>
  <c r="AZ26" i="4"/>
  <c r="I26" i="4"/>
  <c r="D26" i="4"/>
  <c r="BG25" i="4"/>
  <c r="BF25" i="4"/>
  <c r="BE25" i="4"/>
  <c r="BD25" i="4"/>
  <c r="BC25" i="4"/>
  <c r="BB25" i="4"/>
  <c r="BA25" i="4"/>
  <c r="AZ25" i="4"/>
  <c r="I25" i="4"/>
  <c r="D25" i="4"/>
  <c r="F21" i="4"/>
  <c r="E21" i="4"/>
  <c r="D21" i="4"/>
  <c r="C21" i="4"/>
  <c r="B21" i="4"/>
  <c r="B20" i="4"/>
  <c r="B19" i="4"/>
  <c r="B18" i="4"/>
  <c r="BD14" i="4"/>
  <c r="BA14" i="4"/>
  <c r="Z14" i="4"/>
  <c r="B14" i="4"/>
  <c r="BE14" i="4" s="1"/>
  <c r="BE13" i="4"/>
  <c r="BD13" i="4"/>
  <c r="BA13" i="4"/>
  <c r="Z13" i="4"/>
  <c r="B13" i="4"/>
  <c r="BE12" i="4"/>
  <c r="BD12" i="4"/>
  <c r="BB12" i="4"/>
  <c r="BA12" i="4"/>
  <c r="Z12" i="4"/>
  <c r="B12" i="4"/>
  <c r="A5" i="4"/>
  <c r="A4" i="4"/>
  <c r="A3" i="4"/>
  <c r="A2" i="4"/>
  <c r="Z153" i="5" l="1"/>
  <c r="Z149" i="5"/>
  <c r="Z145" i="5"/>
  <c r="Y51" i="5"/>
  <c r="Y48" i="5"/>
  <c r="A230" i="5" s="1"/>
  <c r="Y49" i="5"/>
  <c r="BB52" i="4"/>
  <c r="BF52" i="4"/>
  <c r="BE230" i="4" s="1"/>
  <c r="BA52" i="4"/>
  <c r="B216" i="3"/>
  <c r="B184" i="3"/>
  <c r="B177" i="3"/>
  <c r="Y170" i="3"/>
  <c r="X170" i="3"/>
  <c r="W170" i="3"/>
  <c r="V170" i="3"/>
  <c r="U170" i="3"/>
  <c r="T170" i="3"/>
  <c r="S170" i="3"/>
  <c r="R170" i="3"/>
  <c r="Q170" i="3"/>
  <c r="P170" i="3"/>
  <c r="O170" i="3"/>
  <c r="N170" i="3"/>
  <c r="M170" i="3"/>
  <c r="L170" i="3"/>
  <c r="K170" i="3"/>
  <c r="J170" i="3"/>
  <c r="I170" i="3"/>
  <c r="H170" i="3"/>
  <c r="G170" i="3"/>
  <c r="F170" i="3"/>
  <c r="E170" i="3"/>
  <c r="D170" i="3"/>
  <c r="C170" i="3"/>
  <c r="B170" i="3" s="1"/>
  <c r="BF169" i="3"/>
  <c r="BE169" i="3"/>
  <c r="BD169" i="3"/>
  <c r="BB169" i="3"/>
  <c r="BA169" i="3"/>
  <c r="B169" i="3"/>
  <c r="BC169" i="3" s="1"/>
  <c r="Z169" i="3" s="1"/>
  <c r="BF168" i="3"/>
  <c r="BE168" i="3"/>
  <c r="BD168" i="3"/>
  <c r="BB168" i="3"/>
  <c r="BA168" i="3"/>
  <c r="B168" i="3"/>
  <c r="BC168" i="3" s="1"/>
  <c r="Z168" i="3" s="1"/>
  <c r="BF167" i="3"/>
  <c r="BE167" i="3"/>
  <c r="BD167" i="3"/>
  <c r="BB167" i="3"/>
  <c r="BA167" i="3"/>
  <c r="B167" i="3"/>
  <c r="BC167" i="3" s="1"/>
  <c r="Z167" i="3" s="1"/>
  <c r="BF166" i="3"/>
  <c r="BE166" i="3"/>
  <c r="BD166" i="3"/>
  <c r="BB166" i="3"/>
  <c r="BA166" i="3"/>
  <c r="B166" i="3"/>
  <c r="BC166" i="3" s="1"/>
  <c r="Z166" i="3" s="1"/>
  <c r="BF165" i="3"/>
  <c r="BE165" i="3"/>
  <c r="BD165" i="3"/>
  <c r="BB165" i="3"/>
  <c r="BA165" i="3"/>
  <c r="B165" i="3"/>
  <c r="BC165" i="3" s="1"/>
  <c r="Z165" i="3" s="1"/>
  <c r="D161" i="3"/>
  <c r="C161" i="3"/>
  <c r="B161" i="3"/>
  <c r="B160" i="3"/>
  <c r="B159" i="3"/>
  <c r="B158" i="3"/>
  <c r="BE154" i="3"/>
  <c r="BB154" i="3"/>
  <c r="BA154" i="3"/>
  <c r="Z154" i="3"/>
  <c r="B154" i="3"/>
  <c r="BD154" i="3" s="1"/>
  <c r="BB153" i="3"/>
  <c r="B153" i="3"/>
  <c r="BE153" i="3" s="1"/>
  <c r="BE152" i="3"/>
  <c r="BB152" i="3"/>
  <c r="BA152" i="3"/>
  <c r="Z152" i="3"/>
  <c r="B152" i="3"/>
  <c r="BD152" i="3" s="1"/>
  <c r="BB151" i="3"/>
  <c r="B151" i="3"/>
  <c r="BE151" i="3" s="1"/>
  <c r="BE150" i="3"/>
  <c r="BB150" i="3"/>
  <c r="BA150" i="3"/>
  <c r="Z150" i="3"/>
  <c r="B150" i="3"/>
  <c r="BD150" i="3" s="1"/>
  <c r="BB149" i="3"/>
  <c r="B149" i="3"/>
  <c r="BE149" i="3" s="1"/>
  <c r="BE148" i="3"/>
  <c r="BB148" i="3"/>
  <c r="BA148" i="3"/>
  <c r="Z148" i="3"/>
  <c r="B148" i="3"/>
  <c r="BD148" i="3" s="1"/>
  <c r="BB147" i="3"/>
  <c r="B147" i="3"/>
  <c r="BE147" i="3" s="1"/>
  <c r="BE146" i="3"/>
  <c r="BB146" i="3"/>
  <c r="BA146" i="3"/>
  <c r="Z146" i="3"/>
  <c r="B146" i="3"/>
  <c r="BD146" i="3" s="1"/>
  <c r="BB145" i="3"/>
  <c r="B145" i="3"/>
  <c r="BE145" i="3" s="1"/>
  <c r="BE144" i="3"/>
  <c r="BB144" i="3"/>
  <c r="BA144" i="3"/>
  <c r="Z144" i="3"/>
  <c r="B144" i="3"/>
  <c r="BD144" i="3" s="1"/>
  <c r="BB143" i="3"/>
  <c r="B143" i="3"/>
  <c r="BE143" i="3" s="1"/>
  <c r="BE142" i="3"/>
  <c r="BB142" i="3"/>
  <c r="BA142" i="3"/>
  <c r="Z142" i="3"/>
  <c r="B142" i="3"/>
  <c r="BD142" i="3" s="1"/>
  <c r="BB141" i="3"/>
  <c r="B141" i="3"/>
  <c r="BE141" i="3" s="1"/>
  <c r="BE140" i="3"/>
  <c r="BB140" i="3"/>
  <c r="BA140" i="3"/>
  <c r="Z140" i="3"/>
  <c r="B140" i="3"/>
  <c r="BD140" i="3" s="1"/>
  <c r="BB139" i="3"/>
  <c r="B139" i="3"/>
  <c r="BE139" i="3" s="1"/>
  <c r="BE138" i="3"/>
  <c r="BB138" i="3"/>
  <c r="BA138" i="3"/>
  <c r="Z138" i="3"/>
  <c r="B138" i="3"/>
  <c r="BD138" i="3" s="1"/>
  <c r="BD114" i="3"/>
  <c r="BA114" i="3"/>
  <c r="K114" i="3"/>
  <c r="B114" i="3"/>
  <c r="BD113" i="3"/>
  <c r="BA113" i="3"/>
  <c r="K113" i="3"/>
  <c r="B113" i="3"/>
  <c r="BD112" i="3"/>
  <c r="BA112" i="3"/>
  <c r="K112" i="3"/>
  <c r="B112" i="3"/>
  <c r="D108" i="3"/>
  <c r="C101" i="3"/>
  <c r="B97" i="3"/>
  <c r="B89" i="3"/>
  <c r="B81" i="3"/>
  <c r="B66" i="3"/>
  <c r="B59" i="3"/>
  <c r="X52" i="3"/>
  <c r="W52" i="3"/>
  <c r="V52" i="3"/>
  <c r="U52" i="3"/>
  <c r="T52" i="3"/>
  <c r="S52" i="3"/>
  <c r="R52" i="3"/>
  <c r="Q52" i="3"/>
  <c r="P52" i="3"/>
  <c r="O52" i="3"/>
  <c r="N52" i="3"/>
  <c r="M52" i="3"/>
  <c r="L52" i="3"/>
  <c r="K52" i="3"/>
  <c r="J52" i="3"/>
  <c r="I52" i="3"/>
  <c r="H52" i="3"/>
  <c r="G52" i="3"/>
  <c r="F52" i="3"/>
  <c r="E52" i="3"/>
  <c r="D52" i="3"/>
  <c r="B52" i="3" s="1"/>
  <c r="C52" i="3"/>
  <c r="BF51" i="3"/>
  <c r="BE51" i="3"/>
  <c r="BB51" i="3"/>
  <c r="BA51" i="3"/>
  <c r="B51" i="3"/>
  <c r="BC51" i="3" s="1"/>
  <c r="BF50" i="3"/>
  <c r="BE50" i="3"/>
  <c r="BB50" i="3"/>
  <c r="BA50" i="3"/>
  <c r="B50" i="3"/>
  <c r="BC50" i="3" s="1"/>
  <c r="BF49" i="3"/>
  <c r="BE49" i="3"/>
  <c r="BB49" i="3"/>
  <c r="BA49" i="3"/>
  <c r="B49" i="3"/>
  <c r="BC49" i="3" s="1"/>
  <c r="BF48" i="3"/>
  <c r="BE48" i="3"/>
  <c r="BB48" i="3"/>
  <c r="BA48" i="3"/>
  <c r="Y48" i="3" s="1"/>
  <c r="B48" i="3"/>
  <c r="BC48" i="3" s="1"/>
  <c r="BE47" i="3"/>
  <c r="BA47" i="3"/>
  <c r="B47" i="3"/>
  <c r="BC47" i="3" s="1"/>
  <c r="D43" i="3"/>
  <c r="D42" i="3"/>
  <c r="D41" i="3"/>
  <c r="D40" i="3"/>
  <c r="D39" i="3"/>
  <c r="D38" i="3"/>
  <c r="D37" i="3"/>
  <c r="D36" i="3"/>
  <c r="D35" i="3"/>
  <c r="D34" i="3"/>
  <c r="D33" i="3"/>
  <c r="D32" i="3"/>
  <c r="D31" i="3"/>
  <c r="D30" i="3"/>
  <c r="D29" i="3"/>
  <c r="D28" i="3"/>
  <c r="D27" i="3"/>
  <c r="BG26" i="3"/>
  <c r="BF26" i="3"/>
  <c r="BE26" i="3"/>
  <c r="BD26" i="3"/>
  <c r="BC26" i="3"/>
  <c r="BB26" i="3"/>
  <c r="BA26" i="3"/>
  <c r="AZ26" i="3"/>
  <c r="I26" i="3" s="1"/>
  <c r="D26" i="3"/>
  <c r="BG25" i="3"/>
  <c r="BF25" i="3"/>
  <c r="BE25" i="3"/>
  <c r="BD25" i="3"/>
  <c r="BC25" i="3"/>
  <c r="BB25" i="3"/>
  <c r="I25" i="3" s="1"/>
  <c r="BA25" i="3"/>
  <c r="AZ25" i="3"/>
  <c r="D25" i="3"/>
  <c r="F21" i="3"/>
  <c r="E21" i="3"/>
  <c r="D21" i="3"/>
  <c r="C21" i="3"/>
  <c r="B21" i="3" s="1"/>
  <c r="B20" i="3"/>
  <c r="B19" i="3"/>
  <c r="B18" i="3"/>
  <c r="BD14" i="3"/>
  <c r="BA14" i="3"/>
  <c r="Z14" i="3"/>
  <c r="B14" i="3"/>
  <c r="BE14" i="3" s="1"/>
  <c r="BD13" i="3"/>
  <c r="BA13" i="3"/>
  <c r="Z13" i="3" s="1"/>
  <c r="B13" i="3"/>
  <c r="BE13" i="3" s="1"/>
  <c r="B12" i="3"/>
  <c r="BA12" i="3" s="1"/>
  <c r="A5" i="3"/>
  <c r="A4" i="3"/>
  <c r="A3" i="3"/>
  <c r="A2" i="3"/>
  <c r="B216" i="2"/>
  <c r="B184" i="2"/>
  <c r="B177" i="2"/>
  <c r="Y170" i="2"/>
  <c r="X170" i="2"/>
  <c r="W170" i="2"/>
  <c r="V170" i="2"/>
  <c r="U170" i="2"/>
  <c r="T170" i="2"/>
  <c r="S170" i="2"/>
  <c r="R170" i="2"/>
  <c r="Q170" i="2"/>
  <c r="P170" i="2"/>
  <c r="O170" i="2"/>
  <c r="N170" i="2"/>
  <c r="M170" i="2"/>
  <c r="L170" i="2"/>
  <c r="K170" i="2"/>
  <c r="J170" i="2"/>
  <c r="I170" i="2"/>
  <c r="H170" i="2"/>
  <c r="G170" i="2"/>
  <c r="F170" i="2"/>
  <c r="E170" i="2"/>
  <c r="D170" i="2"/>
  <c r="C170" i="2"/>
  <c r="B170" i="2"/>
  <c r="BC170" i="2" s="1"/>
  <c r="B169" i="2"/>
  <c r="BF169" i="2" s="1"/>
  <c r="B168" i="2"/>
  <c r="BF168" i="2" s="1"/>
  <c r="B167" i="2"/>
  <c r="BF167" i="2" s="1"/>
  <c r="B166" i="2"/>
  <c r="BF166" i="2" s="1"/>
  <c r="B165" i="2"/>
  <c r="BF165" i="2" s="1"/>
  <c r="D161" i="2"/>
  <c r="C161" i="2"/>
  <c r="B161" i="2"/>
  <c r="B160" i="2"/>
  <c r="B159" i="2"/>
  <c r="B158" i="2"/>
  <c r="B154" i="2"/>
  <c r="BB154" i="2" s="1"/>
  <c r="BE153" i="2"/>
  <c r="BB153" i="2"/>
  <c r="BA153" i="2"/>
  <c r="Z153" i="2" s="1"/>
  <c r="B153" i="2"/>
  <c r="BD153" i="2" s="1"/>
  <c r="B152" i="2"/>
  <c r="BB152" i="2" s="1"/>
  <c r="BE151" i="2"/>
  <c r="BB151" i="2"/>
  <c r="BA151" i="2"/>
  <c r="Z151" i="2" s="1"/>
  <c r="B151" i="2"/>
  <c r="BD151" i="2" s="1"/>
  <c r="B150" i="2"/>
  <c r="BB150" i="2" s="1"/>
  <c r="BE149" i="2"/>
  <c r="BB149" i="2"/>
  <c r="BA149" i="2"/>
  <c r="Z149" i="2" s="1"/>
  <c r="B149" i="2"/>
  <c r="BD149" i="2" s="1"/>
  <c r="B148" i="2"/>
  <c r="BB148" i="2" s="1"/>
  <c r="BE147" i="2"/>
  <c r="BB147" i="2"/>
  <c r="BA147" i="2"/>
  <c r="Z147" i="2" s="1"/>
  <c r="B147" i="2"/>
  <c r="BD147" i="2" s="1"/>
  <c r="B146" i="2"/>
  <c r="BB146" i="2" s="1"/>
  <c r="BE145" i="2"/>
  <c r="BB145" i="2"/>
  <c r="BA145" i="2"/>
  <c r="Z145" i="2" s="1"/>
  <c r="B145" i="2"/>
  <c r="BD145" i="2" s="1"/>
  <c r="BA144" i="2"/>
  <c r="B144" i="2"/>
  <c r="BB144" i="2" s="1"/>
  <c r="BA143" i="2"/>
  <c r="B143" i="2"/>
  <c r="BE143" i="2" s="1"/>
  <c r="B142" i="2"/>
  <c r="BB142" i="2" s="1"/>
  <c r="BA141" i="2"/>
  <c r="B141" i="2"/>
  <c r="BE141" i="2" s="1"/>
  <c r="B140" i="2"/>
  <c r="BB140" i="2" s="1"/>
  <c r="BA139" i="2"/>
  <c r="B139" i="2"/>
  <c r="BE139" i="2" s="1"/>
  <c r="B138" i="2"/>
  <c r="BB138" i="2" s="1"/>
  <c r="B114" i="2"/>
  <c r="BD114" i="2" s="1"/>
  <c r="B113" i="2"/>
  <c r="BD113" i="2" s="1"/>
  <c r="B112" i="2"/>
  <c r="BD112" i="2" s="1"/>
  <c r="D108" i="2"/>
  <c r="C101" i="2"/>
  <c r="B97" i="2"/>
  <c r="B89" i="2"/>
  <c r="B81" i="2"/>
  <c r="B66" i="2"/>
  <c r="B59" i="2"/>
  <c r="X52" i="2"/>
  <c r="W52" i="2"/>
  <c r="V52" i="2"/>
  <c r="U52" i="2"/>
  <c r="T52" i="2"/>
  <c r="S52" i="2"/>
  <c r="R52" i="2"/>
  <c r="Q52" i="2"/>
  <c r="P52" i="2"/>
  <c r="O52" i="2"/>
  <c r="N52" i="2"/>
  <c r="M52" i="2"/>
  <c r="L52" i="2"/>
  <c r="K52" i="2"/>
  <c r="J52" i="2"/>
  <c r="I52" i="2"/>
  <c r="H52" i="2"/>
  <c r="G52" i="2"/>
  <c r="F52" i="2"/>
  <c r="E52" i="2"/>
  <c r="D52" i="2"/>
  <c r="C52" i="2"/>
  <c r="B52" i="2" s="1"/>
  <c r="BF51" i="2"/>
  <c r="BE51" i="2"/>
  <c r="BD51" i="2"/>
  <c r="BB51" i="2"/>
  <c r="BA51" i="2"/>
  <c r="B51" i="2"/>
  <c r="BC51" i="2" s="1"/>
  <c r="Y51" i="2" s="1"/>
  <c r="BF50" i="2"/>
  <c r="BE50" i="2"/>
  <c r="BD50" i="2"/>
  <c r="BB50" i="2"/>
  <c r="BA50" i="2"/>
  <c r="B50" i="2"/>
  <c r="BC50" i="2" s="1"/>
  <c r="Y50" i="2" s="1"/>
  <c r="BF49" i="2"/>
  <c r="BE49" i="2"/>
  <c r="BD49" i="2"/>
  <c r="BB49" i="2"/>
  <c r="BA49" i="2"/>
  <c r="B49" i="2"/>
  <c r="BC49" i="2" s="1"/>
  <c r="Y49" i="2" s="1"/>
  <c r="BF48" i="2"/>
  <c r="BE48" i="2"/>
  <c r="BD48" i="2"/>
  <c r="BB48" i="2"/>
  <c r="BA48" i="2"/>
  <c r="B48" i="2"/>
  <c r="BC48" i="2" s="1"/>
  <c r="Y48" i="2" s="1"/>
  <c r="BD47" i="2"/>
  <c r="AZ47" i="2"/>
  <c r="B47" i="2"/>
  <c r="BC47" i="2" s="1"/>
  <c r="D43" i="2"/>
  <c r="D42" i="2"/>
  <c r="D41" i="2"/>
  <c r="D40" i="2"/>
  <c r="D39" i="2"/>
  <c r="D38" i="2"/>
  <c r="D37" i="2"/>
  <c r="D36" i="2"/>
  <c r="D35" i="2"/>
  <c r="D34" i="2"/>
  <c r="D33" i="2"/>
  <c r="D32" i="2"/>
  <c r="D31" i="2"/>
  <c r="D30" i="2"/>
  <c r="D29" i="2"/>
  <c r="D28" i="2"/>
  <c r="D27" i="2"/>
  <c r="BG26" i="2"/>
  <c r="BF26" i="2"/>
  <c r="BE26" i="2"/>
  <c r="BD26" i="2"/>
  <c r="BC26" i="2"/>
  <c r="I26" i="2" s="1"/>
  <c r="BB26" i="2"/>
  <c r="BA26" i="2"/>
  <c r="AZ26" i="2"/>
  <c r="D26" i="2"/>
  <c r="BG25" i="2"/>
  <c r="BF25" i="2"/>
  <c r="BE25" i="2"/>
  <c r="BD25" i="2"/>
  <c r="BC25" i="2"/>
  <c r="BB25" i="2"/>
  <c r="BA25" i="2"/>
  <c r="I25" i="2" s="1"/>
  <c r="AZ25" i="2"/>
  <c r="D25" i="2"/>
  <c r="F21" i="2"/>
  <c r="E21" i="2"/>
  <c r="D21" i="2"/>
  <c r="C21" i="2"/>
  <c r="B21" i="2"/>
  <c r="B20" i="2"/>
  <c r="B19" i="2"/>
  <c r="B18" i="2"/>
  <c r="B14" i="2"/>
  <c r="BD14" i="2" s="1"/>
  <c r="BD13" i="2"/>
  <c r="BA13" i="2"/>
  <c r="Z13" i="2"/>
  <c r="B13" i="2"/>
  <c r="BE13" i="2" s="1"/>
  <c r="BE12" i="2"/>
  <c r="BB12" i="2"/>
  <c r="B12" i="2"/>
  <c r="BA12" i="2" s="1"/>
  <c r="Z12" i="2" s="1"/>
  <c r="A5" i="2"/>
  <c r="A4" i="2"/>
  <c r="A3" i="2"/>
  <c r="A2" i="2"/>
  <c r="Y52" i="4" l="1"/>
  <c r="A230" i="4" s="1"/>
  <c r="BE52" i="3"/>
  <c r="BA52" i="3"/>
  <c r="BC52" i="3"/>
  <c r="BF52" i="3"/>
  <c r="BB52" i="3"/>
  <c r="BD52" i="3"/>
  <c r="BC170" i="3"/>
  <c r="BF170" i="3"/>
  <c r="BB170" i="3"/>
  <c r="BE170" i="3"/>
  <c r="BA170" i="3"/>
  <c r="Z170" i="3" s="1"/>
  <c r="BD170" i="3"/>
  <c r="Y51" i="3"/>
  <c r="Y49" i="3"/>
  <c r="Z12" i="3"/>
  <c r="Y50" i="3"/>
  <c r="BF47" i="3"/>
  <c r="BD141" i="3"/>
  <c r="BB12" i="3"/>
  <c r="AZ47" i="3"/>
  <c r="BD47" i="3"/>
  <c r="BD48" i="3"/>
  <c r="BD49" i="3"/>
  <c r="BD50" i="3"/>
  <c r="BD51" i="3"/>
  <c r="BA139" i="3"/>
  <c r="Z139" i="3" s="1"/>
  <c r="BA141" i="3"/>
  <c r="Z141" i="3" s="1"/>
  <c r="BA143" i="3"/>
  <c r="Z143" i="3" s="1"/>
  <c r="BA145" i="3"/>
  <c r="Z145" i="3" s="1"/>
  <c r="BA147" i="3"/>
  <c r="Z147" i="3" s="1"/>
  <c r="BA149" i="3"/>
  <c r="Z149" i="3" s="1"/>
  <c r="BA151" i="3"/>
  <c r="Z151" i="3" s="1"/>
  <c r="BA153" i="3"/>
  <c r="Z153" i="3" s="1"/>
  <c r="BD12" i="3"/>
  <c r="BE230" i="3" s="1"/>
  <c r="BE12" i="3"/>
  <c r="BB47" i="3"/>
  <c r="Y47" i="3" s="1"/>
  <c r="BD139" i="3"/>
  <c r="BD143" i="3"/>
  <c r="BD145" i="3"/>
  <c r="BD147" i="3"/>
  <c r="BD149" i="3"/>
  <c r="BD151" i="3"/>
  <c r="BD153" i="3"/>
  <c r="Z144" i="2"/>
  <c r="BE52" i="2"/>
  <c r="BA52" i="2"/>
  <c r="Y52" i="2" s="1"/>
  <c r="BD52" i="2"/>
  <c r="BB52" i="2"/>
  <c r="BC52" i="2"/>
  <c r="BF52" i="2"/>
  <c r="Z141" i="2"/>
  <c r="BE14" i="2"/>
  <c r="BD138" i="2"/>
  <c r="BD140" i="2"/>
  <c r="BD142" i="2"/>
  <c r="BD144" i="2"/>
  <c r="BD146" i="2"/>
  <c r="BD148" i="2"/>
  <c r="BD150" i="2"/>
  <c r="BD152" i="2"/>
  <c r="BD154" i="2"/>
  <c r="BC165" i="2"/>
  <c r="BC166" i="2"/>
  <c r="BC167" i="2"/>
  <c r="BC168" i="2"/>
  <c r="BC169" i="2"/>
  <c r="BD170" i="2"/>
  <c r="BD12" i="2"/>
  <c r="BA47" i="2"/>
  <c r="BE47" i="2"/>
  <c r="BE138" i="2"/>
  <c r="BB139" i="2"/>
  <c r="Z139" i="2" s="1"/>
  <c r="BE140" i="2"/>
  <c r="BB141" i="2"/>
  <c r="BE142" i="2"/>
  <c r="BB143" i="2"/>
  <c r="Z143" i="2" s="1"/>
  <c r="BE144" i="2"/>
  <c r="BE146" i="2"/>
  <c r="BE148" i="2"/>
  <c r="BE150" i="2"/>
  <c r="BE152" i="2"/>
  <c r="BE154" i="2"/>
  <c r="BD165" i="2"/>
  <c r="BD166" i="2"/>
  <c r="BD167" i="2"/>
  <c r="BD168" i="2"/>
  <c r="BD169" i="2"/>
  <c r="BA170" i="2"/>
  <c r="BE170" i="2"/>
  <c r="BA146" i="2"/>
  <c r="Z146" i="2" s="1"/>
  <c r="BA148" i="2"/>
  <c r="Z148" i="2" s="1"/>
  <c r="BA150" i="2"/>
  <c r="Z150" i="2" s="1"/>
  <c r="BA152" i="2"/>
  <c r="Z152" i="2" s="1"/>
  <c r="BA154" i="2"/>
  <c r="Z154" i="2" s="1"/>
  <c r="BA165" i="2"/>
  <c r="BE165" i="2"/>
  <c r="BA166" i="2"/>
  <c r="BE166" i="2"/>
  <c r="BA167" i="2"/>
  <c r="BE167" i="2"/>
  <c r="BA168" i="2"/>
  <c r="Z168" i="2" s="1"/>
  <c r="BE168" i="2"/>
  <c r="BA169" i="2"/>
  <c r="BE169" i="2"/>
  <c r="BB170" i="2"/>
  <c r="BF170" i="2"/>
  <c r="BA14" i="2"/>
  <c r="Z14" i="2" s="1"/>
  <c r="BB47" i="2"/>
  <c r="BF47" i="2"/>
  <c r="BA112" i="2"/>
  <c r="K112" i="2" s="1"/>
  <c r="BA113" i="2"/>
  <c r="K113" i="2" s="1"/>
  <c r="BA114" i="2"/>
  <c r="K114" i="2" s="1"/>
  <c r="BA138" i="2"/>
  <c r="Z138" i="2" s="1"/>
  <c r="BD139" i="2"/>
  <c r="BA140" i="2"/>
  <c r="Z140" i="2" s="1"/>
  <c r="BD141" i="2"/>
  <c r="BA142" i="2"/>
  <c r="Z142" i="2" s="1"/>
  <c r="BD143" i="2"/>
  <c r="BB165" i="2"/>
  <c r="BB166" i="2"/>
  <c r="BB167" i="2"/>
  <c r="BB168" i="2"/>
  <c r="BB169" i="2"/>
  <c r="B215" i="1"/>
  <c r="B214" i="1"/>
  <c r="B213" i="1"/>
  <c r="B212" i="1"/>
  <c r="B211" i="1"/>
  <c r="B210" i="1"/>
  <c r="B209" i="1"/>
  <c r="B208" i="1"/>
  <c r="B207" i="1"/>
  <c r="B206" i="1"/>
  <c r="B205" i="1"/>
  <c r="B204" i="1"/>
  <c r="B203" i="1"/>
  <c r="B202" i="1"/>
  <c r="B201" i="1"/>
  <c r="B200" i="1"/>
  <c r="B199" i="1"/>
  <c r="B198" i="1"/>
  <c r="B197" i="1"/>
  <c r="B196" i="1"/>
  <c r="B195" i="1"/>
  <c r="B194" i="1"/>
  <c r="B193" i="1"/>
  <c r="B192" i="1"/>
  <c r="B189" i="1"/>
  <c r="B188" i="1"/>
  <c r="B187" i="1"/>
  <c r="B183" i="1"/>
  <c r="B182" i="1"/>
  <c r="B181" i="1"/>
  <c r="B180" i="1"/>
  <c r="B176" i="1"/>
  <c r="B175" i="1"/>
  <c r="B174" i="1"/>
  <c r="B173" i="1"/>
  <c r="Y169" i="1"/>
  <c r="X169" i="1"/>
  <c r="W169" i="1"/>
  <c r="V169" i="1"/>
  <c r="U169" i="1"/>
  <c r="T169" i="1"/>
  <c r="S169" i="1"/>
  <c r="R169" i="1"/>
  <c r="Q169" i="1"/>
  <c r="P169" i="1"/>
  <c r="O169" i="1"/>
  <c r="N169" i="1"/>
  <c r="M169" i="1"/>
  <c r="L169" i="1"/>
  <c r="K169" i="1"/>
  <c r="J169" i="1"/>
  <c r="I169" i="1"/>
  <c r="H169" i="1"/>
  <c r="G169" i="1"/>
  <c r="F169" i="1"/>
  <c r="E169" i="1"/>
  <c r="D169" i="1"/>
  <c r="C169" i="1"/>
  <c r="Y168" i="1"/>
  <c r="X168" i="1"/>
  <c r="W168" i="1"/>
  <c r="V168" i="1"/>
  <c r="U168" i="1"/>
  <c r="T168" i="1"/>
  <c r="S168" i="1"/>
  <c r="R168" i="1"/>
  <c r="Q168" i="1"/>
  <c r="P168" i="1"/>
  <c r="O168" i="1"/>
  <c r="N168" i="1"/>
  <c r="M168" i="1"/>
  <c r="L168" i="1"/>
  <c r="K168" i="1"/>
  <c r="J168" i="1"/>
  <c r="I168" i="1"/>
  <c r="H168" i="1"/>
  <c r="G168" i="1"/>
  <c r="F168" i="1"/>
  <c r="E168" i="1"/>
  <c r="D168" i="1"/>
  <c r="C168" i="1"/>
  <c r="Y167" i="1"/>
  <c r="X167" i="1"/>
  <c r="W167" i="1"/>
  <c r="V167" i="1"/>
  <c r="U167" i="1"/>
  <c r="T167" i="1"/>
  <c r="S167" i="1"/>
  <c r="R167" i="1"/>
  <c r="Q167" i="1"/>
  <c r="P167" i="1"/>
  <c r="O167" i="1"/>
  <c r="N167" i="1"/>
  <c r="M167" i="1"/>
  <c r="L167" i="1"/>
  <c r="K167" i="1"/>
  <c r="J167" i="1"/>
  <c r="I167" i="1"/>
  <c r="H167" i="1"/>
  <c r="G167" i="1"/>
  <c r="F167" i="1"/>
  <c r="E167" i="1"/>
  <c r="D167" i="1"/>
  <c r="C167" i="1"/>
  <c r="Y166" i="1"/>
  <c r="X166" i="1"/>
  <c r="W166" i="1"/>
  <c r="V166" i="1"/>
  <c r="U166" i="1"/>
  <c r="T166" i="1"/>
  <c r="S166" i="1"/>
  <c r="R166" i="1"/>
  <c r="Q166" i="1"/>
  <c r="P166" i="1"/>
  <c r="O166" i="1"/>
  <c r="N166" i="1"/>
  <c r="M166" i="1"/>
  <c r="L166" i="1"/>
  <c r="K166" i="1"/>
  <c r="J166" i="1"/>
  <c r="I166" i="1"/>
  <c r="H166" i="1"/>
  <c r="G166" i="1"/>
  <c r="F166" i="1"/>
  <c r="E166" i="1"/>
  <c r="D166" i="1"/>
  <c r="C166" i="1"/>
  <c r="Y165" i="1"/>
  <c r="X165" i="1"/>
  <c r="W165" i="1"/>
  <c r="V165" i="1"/>
  <c r="U165" i="1"/>
  <c r="T165" i="1"/>
  <c r="S165" i="1"/>
  <c r="R165" i="1"/>
  <c r="Q165" i="1"/>
  <c r="P165" i="1"/>
  <c r="O165" i="1"/>
  <c r="N165" i="1"/>
  <c r="M165" i="1"/>
  <c r="L165" i="1"/>
  <c r="K165" i="1"/>
  <c r="J165" i="1"/>
  <c r="I165" i="1"/>
  <c r="H165" i="1"/>
  <c r="G165" i="1"/>
  <c r="F165" i="1"/>
  <c r="E165" i="1"/>
  <c r="D165" i="1"/>
  <c r="C165" i="1"/>
  <c r="D160" i="1"/>
  <c r="C160" i="1"/>
  <c r="D159" i="1"/>
  <c r="C159" i="1"/>
  <c r="D158" i="1"/>
  <c r="C158" i="1"/>
  <c r="C139" i="1"/>
  <c r="D139" i="1"/>
  <c r="E139" i="1"/>
  <c r="F139" i="1"/>
  <c r="G139" i="1"/>
  <c r="H139" i="1"/>
  <c r="I139" i="1"/>
  <c r="J139" i="1"/>
  <c r="K139" i="1"/>
  <c r="L139" i="1"/>
  <c r="M139" i="1"/>
  <c r="N139" i="1"/>
  <c r="O139" i="1"/>
  <c r="P139" i="1"/>
  <c r="Q139" i="1"/>
  <c r="R139" i="1"/>
  <c r="S139" i="1"/>
  <c r="T139" i="1"/>
  <c r="U139" i="1"/>
  <c r="V139" i="1"/>
  <c r="W139" i="1"/>
  <c r="X139" i="1"/>
  <c r="Y139" i="1"/>
  <c r="C140" i="1"/>
  <c r="D140" i="1"/>
  <c r="E140" i="1"/>
  <c r="F140" i="1"/>
  <c r="G140" i="1"/>
  <c r="H140" i="1"/>
  <c r="I140" i="1"/>
  <c r="J140" i="1"/>
  <c r="K140" i="1"/>
  <c r="L140" i="1"/>
  <c r="M140" i="1"/>
  <c r="N140" i="1"/>
  <c r="O140" i="1"/>
  <c r="P140" i="1"/>
  <c r="Q140" i="1"/>
  <c r="R140" i="1"/>
  <c r="S140" i="1"/>
  <c r="T140" i="1"/>
  <c r="U140" i="1"/>
  <c r="V140" i="1"/>
  <c r="W140" i="1"/>
  <c r="X140" i="1"/>
  <c r="Y140" i="1"/>
  <c r="C141" i="1"/>
  <c r="D141" i="1"/>
  <c r="E141" i="1"/>
  <c r="F141" i="1"/>
  <c r="G141" i="1"/>
  <c r="H141" i="1"/>
  <c r="I141" i="1"/>
  <c r="J141" i="1"/>
  <c r="K141" i="1"/>
  <c r="L141" i="1"/>
  <c r="M141" i="1"/>
  <c r="N141" i="1"/>
  <c r="O141" i="1"/>
  <c r="P141" i="1"/>
  <c r="Q141" i="1"/>
  <c r="R141" i="1"/>
  <c r="S141" i="1"/>
  <c r="T141" i="1"/>
  <c r="U141" i="1"/>
  <c r="V141" i="1"/>
  <c r="W141" i="1"/>
  <c r="X141" i="1"/>
  <c r="Y141" i="1"/>
  <c r="C142" i="1"/>
  <c r="D142" i="1"/>
  <c r="E142" i="1"/>
  <c r="F142" i="1"/>
  <c r="G142" i="1"/>
  <c r="H142" i="1"/>
  <c r="I142" i="1"/>
  <c r="J142" i="1"/>
  <c r="K142" i="1"/>
  <c r="L142" i="1"/>
  <c r="M142" i="1"/>
  <c r="N142" i="1"/>
  <c r="O142" i="1"/>
  <c r="P142" i="1"/>
  <c r="Q142" i="1"/>
  <c r="R142" i="1"/>
  <c r="S142" i="1"/>
  <c r="T142" i="1"/>
  <c r="U142" i="1"/>
  <c r="V142" i="1"/>
  <c r="W142" i="1"/>
  <c r="X142" i="1"/>
  <c r="Y142" i="1"/>
  <c r="C143" i="1"/>
  <c r="D143" i="1"/>
  <c r="E143" i="1"/>
  <c r="F143" i="1"/>
  <c r="G143" i="1"/>
  <c r="H143" i="1"/>
  <c r="I143" i="1"/>
  <c r="J143" i="1"/>
  <c r="K143" i="1"/>
  <c r="L143" i="1"/>
  <c r="M143" i="1"/>
  <c r="N143" i="1"/>
  <c r="O143" i="1"/>
  <c r="P143" i="1"/>
  <c r="Q143" i="1"/>
  <c r="R143" i="1"/>
  <c r="S143" i="1"/>
  <c r="T143" i="1"/>
  <c r="U143" i="1"/>
  <c r="V143" i="1"/>
  <c r="W143" i="1"/>
  <c r="X143" i="1"/>
  <c r="Y143" i="1"/>
  <c r="C144" i="1"/>
  <c r="D144" i="1"/>
  <c r="E144" i="1"/>
  <c r="F144" i="1"/>
  <c r="G144" i="1"/>
  <c r="H144" i="1"/>
  <c r="I144" i="1"/>
  <c r="J144" i="1"/>
  <c r="K144" i="1"/>
  <c r="L144" i="1"/>
  <c r="M144" i="1"/>
  <c r="N144" i="1"/>
  <c r="O144" i="1"/>
  <c r="P144" i="1"/>
  <c r="Q144" i="1"/>
  <c r="R144" i="1"/>
  <c r="S144" i="1"/>
  <c r="T144" i="1"/>
  <c r="U144" i="1"/>
  <c r="V144" i="1"/>
  <c r="W144" i="1"/>
  <c r="X144" i="1"/>
  <c r="Y144" i="1"/>
  <c r="C145" i="1"/>
  <c r="D145" i="1"/>
  <c r="E145" i="1"/>
  <c r="F145" i="1"/>
  <c r="G145" i="1"/>
  <c r="H145" i="1"/>
  <c r="I145" i="1"/>
  <c r="J145" i="1"/>
  <c r="K145" i="1"/>
  <c r="L145" i="1"/>
  <c r="M145" i="1"/>
  <c r="N145" i="1"/>
  <c r="O145" i="1"/>
  <c r="P145" i="1"/>
  <c r="Q145" i="1"/>
  <c r="R145" i="1"/>
  <c r="S145" i="1"/>
  <c r="T145" i="1"/>
  <c r="U145" i="1"/>
  <c r="V145" i="1"/>
  <c r="W145" i="1"/>
  <c r="X145" i="1"/>
  <c r="Y145" i="1"/>
  <c r="C146" i="1"/>
  <c r="D146" i="1"/>
  <c r="E146" i="1"/>
  <c r="F146" i="1"/>
  <c r="G146" i="1"/>
  <c r="H146" i="1"/>
  <c r="I146" i="1"/>
  <c r="J146" i="1"/>
  <c r="K146" i="1"/>
  <c r="L146" i="1"/>
  <c r="M146" i="1"/>
  <c r="N146" i="1"/>
  <c r="O146" i="1"/>
  <c r="P146" i="1"/>
  <c r="Q146" i="1"/>
  <c r="R146" i="1"/>
  <c r="S146" i="1"/>
  <c r="T146" i="1"/>
  <c r="U146" i="1"/>
  <c r="V146" i="1"/>
  <c r="W146" i="1"/>
  <c r="X146" i="1"/>
  <c r="Y146" i="1"/>
  <c r="C147" i="1"/>
  <c r="D147" i="1"/>
  <c r="E147" i="1"/>
  <c r="F147" i="1"/>
  <c r="G147" i="1"/>
  <c r="H147" i="1"/>
  <c r="I147" i="1"/>
  <c r="J147" i="1"/>
  <c r="K147" i="1"/>
  <c r="L147" i="1"/>
  <c r="M147" i="1"/>
  <c r="N147" i="1"/>
  <c r="O147" i="1"/>
  <c r="P147" i="1"/>
  <c r="Q147" i="1"/>
  <c r="R147" i="1"/>
  <c r="S147" i="1"/>
  <c r="T147" i="1"/>
  <c r="U147" i="1"/>
  <c r="V147" i="1"/>
  <c r="W147" i="1"/>
  <c r="X147" i="1"/>
  <c r="Y147" i="1"/>
  <c r="C148" i="1"/>
  <c r="D148" i="1"/>
  <c r="E148" i="1"/>
  <c r="F148" i="1"/>
  <c r="G148" i="1"/>
  <c r="H148" i="1"/>
  <c r="I148" i="1"/>
  <c r="J148" i="1"/>
  <c r="K148" i="1"/>
  <c r="L148" i="1"/>
  <c r="M148" i="1"/>
  <c r="N148" i="1"/>
  <c r="O148" i="1"/>
  <c r="P148" i="1"/>
  <c r="Q148" i="1"/>
  <c r="R148" i="1"/>
  <c r="S148" i="1"/>
  <c r="T148" i="1"/>
  <c r="U148" i="1"/>
  <c r="V148" i="1"/>
  <c r="W148" i="1"/>
  <c r="X148" i="1"/>
  <c r="Y148" i="1"/>
  <c r="C149" i="1"/>
  <c r="D149" i="1"/>
  <c r="E149" i="1"/>
  <c r="F149" i="1"/>
  <c r="G149" i="1"/>
  <c r="H149" i="1"/>
  <c r="I149" i="1"/>
  <c r="J149" i="1"/>
  <c r="K149" i="1"/>
  <c r="L149" i="1"/>
  <c r="M149" i="1"/>
  <c r="N149" i="1"/>
  <c r="O149" i="1"/>
  <c r="P149" i="1"/>
  <c r="Q149" i="1"/>
  <c r="R149" i="1"/>
  <c r="S149" i="1"/>
  <c r="T149" i="1"/>
  <c r="U149" i="1"/>
  <c r="V149" i="1"/>
  <c r="W149" i="1"/>
  <c r="X149" i="1"/>
  <c r="Y149" i="1"/>
  <c r="C150" i="1"/>
  <c r="D150" i="1"/>
  <c r="E150" i="1"/>
  <c r="F150" i="1"/>
  <c r="G150" i="1"/>
  <c r="H150" i="1"/>
  <c r="I150" i="1"/>
  <c r="J150" i="1"/>
  <c r="K150" i="1"/>
  <c r="L150" i="1"/>
  <c r="M150" i="1"/>
  <c r="N150" i="1"/>
  <c r="O150" i="1"/>
  <c r="P150" i="1"/>
  <c r="Q150" i="1"/>
  <c r="R150" i="1"/>
  <c r="S150" i="1"/>
  <c r="T150" i="1"/>
  <c r="U150" i="1"/>
  <c r="V150" i="1"/>
  <c r="W150" i="1"/>
  <c r="X150" i="1"/>
  <c r="Y150" i="1"/>
  <c r="C151" i="1"/>
  <c r="D151" i="1"/>
  <c r="E151" i="1"/>
  <c r="F151" i="1"/>
  <c r="G151" i="1"/>
  <c r="H151" i="1"/>
  <c r="I151" i="1"/>
  <c r="J151" i="1"/>
  <c r="K151" i="1"/>
  <c r="L151" i="1"/>
  <c r="M151" i="1"/>
  <c r="N151" i="1"/>
  <c r="O151" i="1"/>
  <c r="P151" i="1"/>
  <c r="Q151" i="1"/>
  <c r="R151" i="1"/>
  <c r="S151" i="1"/>
  <c r="T151" i="1"/>
  <c r="U151" i="1"/>
  <c r="V151" i="1"/>
  <c r="W151" i="1"/>
  <c r="X151" i="1"/>
  <c r="Y151" i="1"/>
  <c r="C152" i="1"/>
  <c r="D152" i="1"/>
  <c r="E152" i="1"/>
  <c r="F152" i="1"/>
  <c r="G152" i="1"/>
  <c r="H152" i="1"/>
  <c r="I152" i="1"/>
  <c r="J152" i="1"/>
  <c r="K152" i="1"/>
  <c r="L152" i="1"/>
  <c r="M152" i="1"/>
  <c r="N152" i="1"/>
  <c r="O152" i="1"/>
  <c r="P152" i="1"/>
  <c r="Q152" i="1"/>
  <c r="R152" i="1"/>
  <c r="S152" i="1"/>
  <c r="T152" i="1"/>
  <c r="U152" i="1"/>
  <c r="V152" i="1"/>
  <c r="W152" i="1"/>
  <c r="X152" i="1"/>
  <c r="Y152" i="1"/>
  <c r="C153" i="1"/>
  <c r="D153" i="1"/>
  <c r="E153" i="1"/>
  <c r="F153" i="1"/>
  <c r="G153" i="1"/>
  <c r="H153" i="1"/>
  <c r="I153" i="1"/>
  <c r="J153" i="1"/>
  <c r="K153" i="1"/>
  <c r="L153" i="1"/>
  <c r="M153" i="1"/>
  <c r="N153" i="1"/>
  <c r="O153" i="1"/>
  <c r="P153" i="1"/>
  <c r="Q153" i="1"/>
  <c r="R153" i="1"/>
  <c r="S153" i="1"/>
  <c r="T153" i="1"/>
  <c r="U153" i="1"/>
  <c r="V153" i="1"/>
  <c r="W153" i="1"/>
  <c r="X153" i="1"/>
  <c r="Y153" i="1"/>
  <c r="C154" i="1"/>
  <c r="D154" i="1"/>
  <c r="E154" i="1"/>
  <c r="F154" i="1"/>
  <c r="G154" i="1"/>
  <c r="H154" i="1"/>
  <c r="I154" i="1"/>
  <c r="J154" i="1"/>
  <c r="K154" i="1"/>
  <c r="L154" i="1"/>
  <c r="M154" i="1"/>
  <c r="N154" i="1"/>
  <c r="O154" i="1"/>
  <c r="P154" i="1"/>
  <c r="Q154" i="1"/>
  <c r="R154" i="1"/>
  <c r="S154" i="1"/>
  <c r="T154" i="1"/>
  <c r="U154" i="1"/>
  <c r="V154" i="1"/>
  <c r="W154" i="1"/>
  <c r="X154" i="1"/>
  <c r="Y154" i="1"/>
  <c r="D138" i="1"/>
  <c r="E138" i="1"/>
  <c r="F138" i="1"/>
  <c r="G138" i="1"/>
  <c r="H138" i="1"/>
  <c r="I138" i="1"/>
  <c r="J138" i="1"/>
  <c r="K138" i="1"/>
  <c r="L138" i="1"/>
  <c r="M138" i="1"/>
  <c r="N138" i="1"/>
  <c r="O138" i="1"/>
  <c r="P138" i="1"/>
  <c r="Q138" i="1"/>
  <c r="R138" i="1"/>
  <c r="S138" i="1"/>
  <c r="T138" i="1"/>
  <c r="U138" i="1"/>
  <c r="V138" i="1"/>
  <c r="W138" i="1"/>
  <c r="X138" i="1"/>
  <c r="Y138" i="1"/>
  <c r="C138" i="1"/>
  <c r="B216" i="13"/>
  <c r="B184" i="13"/>
  <c r="B177" i="13"/>
  <c r="Y170" i="13"/>
  <c r="X170" i="13"/>
  <c r="W170" i="13"/>
  <c r="V170" i="13"/>
  <c r="U170" i="13"/>
  <c r="T170" i="13"/>
  <c r="S170" i="13"/>
  <c r="R170" i="13"/>
  <c r="Q170" i="13"/>
  <c r="P170" i="13"/>
  <c r="O170" i="13"/>
  <c r="N170" i="13"/>
  <c r="M170" i="13"/>
  <c r="L170" i="13"/>
  <c r="K170" i="13"/>
  <c r="J170" i="13"/>
  <c r="I170" i="13"/>
  <c r="H170" i="13"/>
  <c r="G170" i="13"/>
  <c r="F170" i="13"/>
  <c r="E170" i="13"/>
  <c r="D170" i="13"/>
  <c r="C170" i="13"/>
  <c r="B170" i="13"/>
  <c r="BC170" i="13" s="1"/>
  <c r="B169" i="13"/>
  <c r="BF169" i="13" s="1"/>
  <c r="B168" i="13"/>
  <c r="BF168" i="13" s="1"/>
  <c r="B167" i="13"/>
  <c r="BF167" i="13" s="1"/>
  <c r="B166" i="13"/>
  <c r="BF166" i="13" s="1"/>
  <c r="B165" i="13"/>
  <c r="BF165" i="13" s="1"/>
  <c r="D161" i="13"/>
  <c r="C161" i="13"/>
  <c r="B161" i="13"/>
  <c r="B160" i="13"/>
  <c r="B159" i="13"/>
  <c r="B158" i="13"/>
  <c r="B154" i="13"/>
  <c r="BB154" i="13" s="1"/>
  <c r="BE153" i="13"/>
  <c r="BB153" i="13"/>
  <c r="BA153" i="13"/>
  <c r="Z153" i="13" s="1"/>
  <c r="B153" i="13"/>
  <c r="BD153" i="13" s="1"/>
  <c r="B152" i="13"/>
  <c r="BB152" i="13" s="1"/>
  <c r="BE151" i="13"/>
  <c r="BB151" i="13"/>
  <c r="BA151" i="13"/>
  <c r="Z151" i="13" s="1"/>
  <c r="B151" i="13"/>
  <c r="BD151" i="13" s="1"/>
  <c r="B150" i="13"/>
  <c r="BB150" i="13" s="1"/>
  <c r="BE149" i="13"/>
  <c r="BB149" i="13"/>
  <c r="BA149" i="13"/>
  <c r="Z149" i="13" s="1"/>
  <c r="B149" i="13"/>
  <c r="BD149" i="13" s="1"/>
  <c r="B148" i="13"/>
  <c r="BB148" i="13" s="1"/>
  <c r="BE147" i="13"/>
  <c r="BB147" i="13"/>
  <c r="BA147" i="13"/>
  <c r="Z147" i="13" s="1"/>
  <c r="B147" i="13"/>
  <c r="BD147" i="13" s="1"/>
  <c r="B146" i="13"/>
  <c r="BB146" i="13" s="1"/>
  <c r="BE145" i="13"/>
  <c r="BB145" i="13"/>
  <c r="BA145" i="13"/>
  <c r="Z145" i="13" s="1"/>
  <c r="B145" i="13"/>
  <c r="BD145" i="13" s="1"/>
  <c r="B144" i="13"/>
  <c r="BB144" i="13" s="1"/>
  <c r="BE143" i="13"/>
  <c r="BB143" i="13"/>
  <c r="BA143" i="13"/>
  <c r="Z143" i="13" s="1"/>
  <c r="B143" i="13"/>
  <c r="BD143" i="13" s="1"/>
  <c r="B142" i="13"/>
  <c r="BB142" i="13" s="1"/>
  <c r="BE141" i="13"/>
  <c r="BB141" i="13"/>
  <c r="BA141" i="13"/>
  <c r="Z141" i="13" s="1"/>
  <c r="B141" i="13"/>
  <c r="BD141" i="13" s="1"/>
  <c r="B140" i="13"/>
  <c r="BB140" i="13" s="1"/>
  <c r="BE139" i="13"/>
  <c r="BB139" i="13"/>
  <c r="BA139" i="13"/>
  <c r="Z139" i="13" s="1"/>
  <c r="B139" i="13"/>
  <c r="BD139" i="13" s="1"/>
  <c r="B138" i="13"/>
  <c r="BB138" i="13" s="1"/>
  <c r="B114" i="13"/>
  <c r="BD114" i="13" s="1"/>
  <c r="B113" i="13"/>
  <c r="BD113" i="13" s="1"/>
  <c r="B112" i="13"/>
  <c r="BD112" i="13" s="1"/>
  <c r="D108" i="13"/>
  <c r="C101" i="13"/>
  <c r="B97" i="13"/>
  <c r="B89" i="13"/>
  <c r="B81" i="13"/>
  <c r="B66" i="13"/>
  <c r="B59" i="13"/>
  <c r="X52" i="13"/>
  <c r="W52" i="13"/>
  <c r="V52" i="13"/>
  <c r="U52" i="13"/>
  <c r="T52" i="13"/>
  <c r="S52" i="13"/>
  <c r="R52" i="13"/>
  <c r="Q52" i="13"/>
  <c r="P52" i="13"/>
  <c r="O52" i="13"/>
  <c r="N52" i="13"/>
  <c r="M52" i="13"/>
  <c r="L52" i="13"/>
  <c r="K52" i="13"/>
  <c r="J52" i="13"/>
  <c r="I52" i="13"/>
  <c r="H52" i="13"/>
  <c r="G52" i="13"/>
  <c r="F52" i="13"/>
  <c r="E52" i="13"/>
  <c r="D52" i="13"/>
  <c r="C52" i="13"/>
  <c r="B52" i="13" s="1"/>
  <c r="BE51" i="13"/>
  <c r="BD51" i="13"/>
  <c r="BA51" i="13"/>
  <c r="B51" i="13"/>
  <c r="BC51" i="13" s="1"/>
  <c r="BE50" i="13"/>
  <c r="BD50" i="13"/>
  <c r="BA50" i="13"/>
  <c r="B50" i="13"/>
  <c r="BC50" i="13" s="1"/>
  <c r="BE49" i="13"/>
  <c r="BD49" i="13"/>
  <c r="BA49" i="13"/>
  <c r="B49" i="13"/>
  <c r="BC49" i="13" s="1"/>
  <c r="BE48" i="13"/>
  <c r="BD48" i="13"/>
  <c r="BA48" i="13"/>
  <c r="B48" i="13"/>
  <c r="BC48" i="13" s="1"/>
  <c r="BE47" i="13"/>
  <c r="BD47" i="13"/>
  <c r="BC47" i="13"/>
  <c r="BA47" i="13"/>
  <c r="AZ47" i="13"/>
  <c r="B47" i="13"/>
  <c r="BF47" i="13" s="1"/>
  <c r="D43" i="13"/>
  <c r="D42" i="13"/>
  <c r="D41" i="13"/>
  <c r="D40" i="13"/>
  <c r="D39" i="13"/>
  <c r="D38" i="13"/>
  <c r="D37" i="13"/>
  <c r="D36" i="13"/>
  <c r="D35" i="13"/>
  <c r="D34" i="13"/>
  <c r="D33" i="13"/>
  <c r="D32" i="13"/>
  <c r="D31" i="13"/>
  <c r="D30" i="13"/>
  <c r="D29" i="13"/>
  <c r="D28" i="13"/>
  <c r="D27" i="13"/>
  <c r="BG26" i="13"/>
  <c r="BF26" i="13"/>
  <c r="BE26" i="13"/>
  <c r="BD26" i="13"/>
  <c r="BC26" i="13"/>
  <c r="BB26" i="13"/>
  <c r="BA26" i="13"/>
  <c r="AZ26" i="13"/>
  <c r="I26" i="13"/>
  <c r="D26" i="13"/>
  <c r="BG25" i="13"/>
  <c r="BF25" i="13"/>
  <c r="BE25" i="13"/>
  <c r="BD25" i="13"/>
  <c r="BC25" i="13"/>
  <c r="BB25" i="13"/>
  <c r="BA25" i="13"/>
  <c r="AZ25" i="13"/>
  <c r="I25" i="13" s="1"/>
  <c r="D25" i="13"/>
  <c r="F21" i="13"/>
  <c r="E21" i="13"/>
  <c r="D21" i="13"/>
  <c r="C21" i="13"/>
  <c r="B21" i="13"/>
  <c r="B20" i="13"/>
  <c r="B19" i="13"/>
  <c r="B18" i="13"/>
  <c r="B14" i="13"/>
  <c r="BD14" i="13" s="1"/>
  <c r="BA13" i="13"/>
  <c r="Z13" i="13"/>
  <c r="B13" i="13"/>
  <c r="BE13" i="13" s="1"/>
  <c r="BB12" i="13"/>
  <c r="B12" i="13"/>
  <c r="BA12" i="13" s="1"/>
  <c r="Z12" i="13" s="1"/>
  <c r="A5" i="13"/>
  <c r="A4" i="13"/>
  <c r="A3" i="13"/>
  <c r="A2" i="13"/>
  <c r="B216" i="12"/>
  <c r="B184" i="12"/>
  <c r="B177" i="12"/>
  <c r="Y170" i="12"/>
  <c r="X170" i="12"/>
  <c r="W170" i="12"/>
  <c r="V170" i="12"/>
  <c r="U170" i="12"/>
  <c r="T170" i="12"/>
  <c r="S170" i="12"/>
  <c r="R170" i="12"/>
  <c r="Q170" i="12"/>
  <c r="P170" i="12"/>
  <c r="O170" i="12"/>
  <c r="N170" i="12"/>
  <c r="M170" i="12"/>
  <c r="L170" i="12"/>
  <c r="K170" i="12"/>
  <c r="J170" i="12"/>
  <c r="I170" i="12"/>
  <c r="H170" i="12"/>
  <c r="G170" i="12"/>
  <c r="F170" i="12"/>
  <c r="E170" i="12"/>
  <c r="D170" i="12"/>
  <c r="C170" i="12"/>
  <c r="B170" i="12"/>
  <c r="BC170" i="12" s="1"/>
  <c r="B169" i="12"/>
  <c r="BF169" i="12" s="1"/>
  <c r="B168" i="12"/>
  <c r="BF168" i="12" s="1"/>
  <c r="B167" i="12"/>
  <c r="BF167" i="12" s="1"/>
  <c r="B166" i="12"/>
  <c r="BC165" i="12"/>
  <c r="B165" i="12"/>
  <c r="D161" i="12"/>
  <c r="C161" i="12"/>
  <c r="B161" i="12"/>
  <c r="B160" i="12"/>
  <c r="B159" i="12"/>
  <c r="B158" i="12"/>
  <c r="BD154" i="12"/>
  <c r="B154" i="12"/>
  <c r="BE153" i="12"/>
  <c r="BB153" i="12"/>
  <c r="BA153" i="12"/>
  <c r="Z153" i="12" s="1"/>
  <c r="B153" i="12"/>
  <c r="BD153" i="12" s="1"/>
  <c r="B152" i="12"/>
  <c r="BE151" i="12"/>
  <c r="BB151" i="12"/>
  <c r="BA151" i="12"/>
  <c r="Z151" i="12" s="1"/>
  <c r="B151" i="12"/>
  <c r="BD151" i="12" s="1"/>
  <c r="BD150" i="12"/>
  <c r="B150" i="12"/>
  <c r="BE149" i="12"/>
  <c r="BB149" i="12"/>
  <c r="BA149" i="12"/>
  <c r="Z149" i="12" s="1"/>
  <c r="B149" i="12"/>
  <c r="BD149" i="12" s="1"/>
  <c r="B148" i="12"/>
  <c r="BE147" i="12"/>
  <c r="BB147" i="12"/>
  <c r="BA147" i="12"/>
  <c r="Z147" i="12" s="1"/>
  <c r="B147" i="12"/>
  <c r="BD147" i="12" s="1"/>
  <c r="BD146" i="12"/>
  <c r="B146" i="12"/>
  <c r="BE145" i="12"/>
  <c r="BB145" i="12"/>
  <c r="BA145" i="12"/>
  <c r="Z145" i="12" s="1"/>
  <c r="B145" i="12"/>
  <c r="BD145" i="12" s="1"/>
  <c r="B144" i="12"/>
  <c r="BD144" i="12" s="1"/>
  <c r="BE143" i="12"/>
  <c r="BB143" i="12"/>
  <c r="BA143" i="12"/>
  <c r="Z143" i="12" s="1"/>
  <c r="B143" i="12"/>
  <c r="BD143" i="12" s="1"/>
  <c r="BD142" i="12"/>
  <c r="B142" i="12"/>
  <c r="BE141" i="12"/>
  <c r="BB141" i="12"/>
  <c r="BA141" i="12"/>
  <c r="Z141" i="12" s="1"/>
  <c r="B141" i="12"/>
  <c r="BD141" i="12" s="1"/>
  <c r="B140" i="12"/>
  <c r="BD140" i="12" s="1"/>
  <c r="BE139" i="12"/>
  <c r="BB139" i="12"/>
  <c r="BA139" i="12"/>
  <c r="Z139" i="12" s="1"/>
  <c r="B139" i="12"/>
  <c r="BD139" i="12" s="1"/>
  <c r="BD138" i="12"/>
  <c r="B138" i="12"/>
  <c r="B114" i="12"/>
  <c r="B113" i="12"/>
  <c r="B112" i="12"/>
  <c r="D108" i="12"/>
  <c r="C101" i="12"/>
  <c r="B97" i="12"/>
  <c r="B89" i="12"/>
  <c r="B81" i="12"/>
  <c r="B66" i="12"/>
  <c r="B59" i="12"/>
  <c r="BF52" i="12"/>
  <c r="X52" i="12"/>
  <c r="W52" i="12"/>
  <c r="V52" i="12"/>
  <c r="U52" i="12"/>
  <c r="T52" i="12"/>
  <c r="S52" i="12"/>
  <c r="R52" i="12"/>
  <c r="Q52" i="12"/>
  <c r="P52" i="12"/>
  <c r="O52" i="12"/>
  <c r="N52" i="12"/>
  <c r="M52" i="12"/>
  <c r="L52" i="12"/>
  <c r="K52" i="12"/>
  <c r="J52" i="12"/>
  <c r="I52" i="12"/>
  <c r="H52" i="12"/>
  <c r="G52" i="12"/>
  <c r="F52" i="12"/>
  <c r="E52" i="12"/>
  <c r="D52" i="12"/>
  <c r="C52" i="12"/>
  <c r="B52" i="12" s="1"/>
  <c r="BE51" i="12"/>
  <c r="BD51" i="12"/>
  <c r="BA51" i="12"/>
  <c r="B51" i="12"/>
  <c r="BC51" i="12" s="1"/>
  <c r="BE50" i="12"/>
  <c r="BD50" i="12"/>
  <c r="BA50" i="12"/>
  <c r="B50" i="12"/>
  <c r="BC50" i="12" s="1"/>
  <c r="BE49" i="12"/>
  <c r="BD49" i="12"/>
  <c r="BA49" i="12"/>
  <c r="B49" i="12"/>
  <c r="BC49" i="12" s="1"/>
  <c r="BE48" i="12"/>
  <c r="BD48" i="12"/>
  <c r="BA48" i="12"/>
  <c r="B48" i="12"/>
  <c r="BC48" i="12" s="1"/>
  <c r="BE47" i="12"/>
  <c r="BD47" i="12"/>
  <c r="BC47" i="12"/>
  <c r="BA47" i="12"/>
  <c r="AZ47" i="12"/>
  <c r="B47" i="12"/>
  <c r="BF47" i="12" s="1"/>
  <c r="D43" i="12"/>
  <c r="D42" i="12"/>
  <c r="D41" i="12"/>
  <c r="D40" i="12"/>
  <c r="D39" i="12"/>
  <c r="D38" i="12"/>
  <c r="D37" i="12"/>
  <c r="D36" i="12"/>
  <c r="D35" i="12"/>
  <c r="D34" i="12"/>
  <c r="D33" i="12"/>
  <c r="D32" i="12"/>
  <c r="D31" i="12"/>
  <c r="D30" i="12"/>
  <c r="D29" i="12"/>
  <c r="D28" i="12"/>
  <c r="D27" i="12"/>
  <c r="BG26" i="12"/>
  <c r="BF26" i="12"/>
  <c r="BE26" i="12"/>
  <c r="BD26" i="12"/>
  <c r="BC26" i="12"/>
  <c r="BB26" i="12"/>
  <c r="BA26" i="12"/>
  <c r="AZ26" i="12"/>
  <c r="I26" i="12"/>
  <c r="D26" i="12"/>
  <c r="BG25" i="12"/>
  <c r="BF25" i="12"/>
  <c r="BE25" i="12"/>
  <c r="BD25" i="12"/>
  <c r="BC25" i="12"/>
  <c r="BB25" i="12"/>
  <c r="BA25" i="12"/>
  <c r="AZ25" i="12"/>
  <c r="I25" i="12" s="1"/>
  <c r="D25" i="12"/>
  <c r="F21" i="12"/>
  <c r="E21" i="12"/>
  <c r="D21" i="12"/>
  <c r="C21" i="12"/>
  <c r="B21" i="12"/>
  <c r="B20" i="12"/>
  <c r="B19" i="12"/>
  <c r="B18" i="12"/>
  <c r="B14" i="12"/>
  <c r="BE14" i="12" s="1"/>
  <c r="BA13" i="12"/>
  <c r="Z13" i="12"/>
  <c r="B13" i="12"/>
  <c r="BE13" i="12" s="1"/>
  <c r="BB12" i="12"/>
  <c r="B12" i="12"/>
  <c r="BA12" i="12" s="1"/>
  <c r="Z12" i="12" s="1"/>
  <c r="A5" i="12"/>
  <c r="A4" i="12"/>
  <c r="A3" i="12"/>
  <c r="A2" i="12"/>
  <c r="BA114" i="1"/>
  <c r="K114" i="1" s="1"/>
  <c r="B114" i="1"/>
  <c r="BD114" i="1" s="1"/>
  <c r="BA113" i="1"/>
  <c r="K113" i="1" s="1"/>
  <c r="B113" i="1"/>
  <c r="BD113" i="1" s="1"/>
  <c r="BA112" i="1"/>
  <c r="K112" i="1" s="1"/>
  <c r="B112" i="1"/>
  <c r="BD112" i="1" s="1"/>
  <c r="D108" i="1"/>
  <c r="C101" i="1"/>
  <c r="B97" i="1"/>
  <c r="B89" i="1"/>
  <c r="B81" i="1"/>
  <c r="B66" i="1"/>
  <c r="B59" i="1"/>
  <c r="X52" i="1"/>
  <c r="W52" i="1"/>
  <c r="V52" i="1"/>
  <c r="U52" i="1"/>
  <c r="T52" i="1"/>
  <c r="S52" i="1"/>
  <c r="R52" i="1"/>
  <c r="Q52" i="1"/>
  <c r="P52" i="1"/>
  <c r="O52" i="1"/>
  <c r="N52" i="1"/>
  <c r="M52" i="1"/>
  <c r="L52" i="1"/>
  <c r="K52" i="1"/>
  <c r="J52" i="1"/>
  <c r="I52" i="1"/>
  <c r="H52" i="1"/>
  <c r="G52" i="1"/>
  <c r="F52" i="1"/>
  <c r="E52" i="1"/>
  <c r="D52" i="1"/>
  <c r="C52" i="1"/>
  <c r="B52" i="1" s="1"/>
  <c r="BF51" i="1"/>
  <c r="BD51" i="1"/>
  <c r="BB51" i="1"/>
  <c r="B51" i="1"/>
  <c r="BC51" i="1" s="1"/>
  <c r="BF50" i="1"/>
  <c r="BD50" i="1"/>
  <c r="BB50" i="1"/>
  <c r="B50" i="1"/>
  <c r="BC50" i="1" s="1"/>
  <c r="BF49" i="1"/>
  <c r="BD49" i="1"/>
  <c r="BB49" i="1"/>
  <c r="B49" i="1"/>
  <c r="BC49" i="1" s="1"/>
  <c r="BF48" i="1"/>
  <c r="BD48" i="1"/>
  <c r="BB48" i="1"/>
  <c r="B48" i="1"/>
  <c r="BC48" i="1" s="1"/>
  <c r="BD47" i="1"/>
  <c r="B47" i="1"/>
  <c r="AZ47" i="1" s="1"/>
  <c r="D43" i="1"/>
  <c r="D42" i="1"/>
  <c r="D41" i="1"/>
  <c r="D40" i="1"/>
  <c r="D39" i="1"/>
  <c r="D38" i="1"/>
  <c r="D37" i="1"/>
  <c r="D36" i="1"/>
  <c r="D35" i="1"/>
  <c r="D34" i="1"/>
  <c r="D33" i="1"/>
  <c r="D32" i="1"/>
  <c r="D31" i="1"/>
  <c r="D30" i="1"/>
  <c r="D29" i="1"/>
  <c r="D28" i="1"/>
  <c r="D27" i="1"/>
  <c r="BG26" i="1"/>
  <c r="BF26" i="1"/>
  <c r="BE26" i="1"/>
  <c r="BD26" i="1"/>
  <c r="BC26" i="1"/>
  <c r="BB26" i="1"/>
  <c r="BA26" i="1"/>
  <c r="I26" i="1" s="1"/>
  <c r="AZ26" i="1"/>
  <c r="D26" i="1"/>
  <c r="BG25" i="1"/>
  <c r="BF25" i="1"/>
  <c r="BE25" i="1"/>
  <c r="BD25" i="1"/>
  <c r="BC25" i="1"/>
  <c r="I25" i="1" s="1"/>
  <c r="BB25" i="1"/>
  <c r="BA25" i="1"/>
  <c r="AZ25" i="1"/>
  <c r="D25" i="1"/>
  <c r="F21" i="1"/>
  <c r="E21" i="1"/>
  <c r="D21" i="1"/>
  <c r="B21" i="1" s="1"/>
  <c r="C21" i="1"/>
  <c r="B20" i="1"/>
  <c r="B19" i="1"/>
  <c r="B18" i="1"/>
  <c r="B14" i="1"/>
  <c r="BD13" i="1"/>
  <c r="B13" i="1"/>
  <c r="BE13" i="1" s="1"/>
  <c r="BE12" i="1"/>
  <c r="BB12" i="1"/>
  <c r="Z12" i="1" s="1"/>
  <c r="BA12" i="1"/>
  <c r="B12" i="1"/>
  <c r="BD12" i="1" s="1"/>
  <c r="A5" i="1"/>
  <c r="A4" i="1"/>
  <c r="A3" i="1"/>
  <c r="A2" i="1"/>
  <c r="B160" i="1" l="1"/>
  <c r="B184" i="1"/>
  <c r="B149" i="1"/>
  <c r="BE149" i="1" s="1"/>
  <c r="K170" i="1"/>
  <c r="B152" i="1"/>
  <c r="BB152" i="1" s="1"/>
  <c r="B140" i="1"/>
  <c r="BB140" i="1" s="1"/>
  <c r="D161" i="1"/>
  <c r="B166" i="1"/>
  <c r="BF166" i="1" s="1"/>
  <c r="O170" i="1"/>
  <c r="Y52" i="3"/>
  <c r="A230" i="3" s="1"/>
  <c r="B144" i="1"/>
  <c r="BB144" i="1" s="1"/>
  <c r="B142" i="1"/>
  <c r="BB142" i="1" s="1"/>
  <c r="B158" i="1"/>
  <c r="C170" i="1"/>
  <c r="G170" i="1"/>
  <c r="S170" i="1"/>
  <c r="W170" i="1"/>
  <c r="Z170" i="2"/>
  <c r="B154" i="1"/>
  <c r="BA154" i="1" s="1"/>
  <c r="B153" i="1"/>
  <c r="BE153" i="1" s="1"/>
  <c r="B151" i="1"/>
  <c r="BE151" i="1" s="1"/>
  <c r="B146" i="1"/>
  <c r="BB146" i="1" s="1"/>
  <c r="B145" i="1"/>
  <c r="BA145" i="1" s="1"/>
  <c r="B143" i="1"/>
  <c r="BD143" i="1" s="1"/>
  <c r="B141" i="1"/>
  <c r="BD141" i="1" s="1"/>
  <c r="B139" i="1"/>
  <c r="BD139" i="1" s="1"/>
  <c r="F170" i="1"/>
  <c r="J170" i="1"/>
  <c r="N170" i="1"/>
  <c r="R170" i="1"/>
  <c r="V170" i="1"/>
  <c r="B167" i="1"/>
  <c r="BA167" i="1" s="1"/>
  <c r="H170" i="1"/>
  <c r="L170" i="1"/>
  <c r="P170" i="1"/>
  <c r="T170" i="1"/>
  <c r="X170" i="1"/>
  <c r="B168" i="1"/>
  <c r="BF168" i="1" s="1"/>
  <c r="B169" i="1"/>
  <c r="BF169" i="1" s="1"/>
  <c r="B177" i="1"/>
  <c r="Z169" i="2"/>
  <c r="Z167" i="2"/>
  <c r="Z165" i="2"/>
  <c r="Z166" i="2"/>
  <c r="Y47" i="2"/>
  <c r="A230" i="2" s="1"/>
  <c r="B138" i="1"/>
  <c r="BB138" i="1" s="1"/>
  <c r="B150" i="1"/>
  <c r="BA150" i="1" s="1"/>
  <c r="B148" i="1"/>
  <c r="BA148" i="1" s="1"/>
  <c r="B147" i="1"/>
  <c r="BE147" i="1" s="1"/>
  <c r="B216" i="1"/>
  <c r="BE230" i="2"/>
  <c r="B159" i="1"/>
  <c r="C161" i="1"/>
  <c r="E170" i="1"/>
  <c r="I170" i="1"/>
  <c r="M170" i="1"/>
  <c r="Q170" i="1"/>
  <c r="U170" i="1"/>
  <c r="Y170" i="1"/>
  <c r="BF167" i="1"/>
  <c r="B165" i="1"/>
  <c r="BC165" i="1" s="1"/>
  <c r="D170" i="1"/>
  <c r="BA140" i="1"/>
  <c r="Z140" i="1" s="1"/>
  <c r="BE52" i="13"/>
  <c r="BA52" i="13"/>
  <c r="BD52" i="13"/>
  <c r="BC52" i="13"/>
  <c r="BF52" i="13"/>
  <c r="BB52" i="13"/>
  <c r="BE14" i="13"/>
  <c r="BD138" i="13"/>
  <c r="BD142" i="13"/>
  <c r="BD144" i="13"/>
  <c r="BD148" i="13"/>
  <c r="BD152" i="13"/>
  <c r="BC169" i="13"/>
  <c r="BE138" i="13"/>
  <c r="BE142" i="13"/>
  <c r="BE146" i="13"/>
  <c r="BE148" i="13"/>
  <c r="BE152" i="13"/>
  <c r="BD166" i="13"/>
  <c r="BD167" i="13"/>
  <c r="BD168" i="13"/>
  <c r="BD169" i="13"/>
  <c r="BE12" i="13"/>
  <c r="BD13" i="13"/>
  <c r="BA14" i="13"/>
  <c r="Z14" i="13" s="1"/>
  <c r="BB47" i="13"/>
  <c r="Y47" i="13" s="1"/>
  <c r="BB48" i="13"/>
  <c r="Y48" i="13" s="1"/>
  <c r="BF48" i="13"/>
  <c r="BB49" i="13"/>
  <c r="Y49" i="13" s="1"/>
  <c r="BF49" i="13"/>
  <c r="BB50" i="13"/>
  <c r="Y50" i="13" s="1"/>
  <c r="BF50" i="13"/>
  <c r="BB51" i="13"/>
  <c r="Y51" i="13" s="1"/>
  <c r="BF51" i="13"/>
  <c r="BA112" i="13"/>
  <c r="K112" i="13" s="1"/>
  <c r="BA113" i="13"/>
  <c r="K113" i="13" s="1"/>
  <c r="BA114" i="13"/>
  <c r="K114" i="13" s="1"/>
  <c r="BA138" i="13"/>
  <c r="Z138" i="13" s="1"/>
  <c r="BA140" i="13"/>
  <c r="Z140" i="13" s="1"/>
  <c r="BA142" i="13"/>
  <c r="Z142" i="13" s="1"/>
  <c r="BA144" i="13"/>
  <c r="Z144" i="13" s="1"/>
  <c r="BA146" i="13"/>
  <c r="Z146" i="13" s="1"/>
  <c r="BA148" i="13"/>
  <c r="Z148" i="13" s="1"/>
  <c r="BA150" i="13"/>
  <c r="Z150" i="13" s="1"/>
  <c r="BA152" i="13"/>
  <c r="Z152" i="13" s="1"/>
  <c r="BA154" i="13"/>
  <c r="Z154" i="13" s="1"/>
  <c r="BA165" i="13"/>
  <c r="Z165" i="13" s="1"/>
  <c r="BE165" i="13"/>
  <c r="BA166" i="13"/>
  <c r="BE166" i="13"/>
  <c r="BA167" i="13"/>
  <c r="BE167" i="13"/>
  <c r="BA168" i="13"/>
  <c r="BE168" i="13"/>
  <c r="BA169" i="13"/>
  <c r="Z169" i="13" s="1"/>
  <c r="BE169" i="13"/>
  <c r="BB170" i="13"/>
  <c r="BF170" i="13"/>
  <c r="BD140" i="13"/>
  <c r="BD146" i="13"/>
  <c r="BD150" i="13"/>
  <c r="BD154" i="13"/>
  <c r="BC165" i="13"/>
  <c r="BC166" i="13"/>
  <c r="BC167" i="13"/>
  <c r="BC168" i="13"/>
  <c r="BD170" i="13"/>
  <c r="BD12" i="13"/>
  <c r="BE140" i="13"/>
  <c r="BE144" i="13"/>
  <c r="BE150" i="13"/>
  <c r="BE154" i="13"/>
  <c r="BD165" i="13"/>
  <c r="BA170" i="13"/>
  <c r="Z170" i="13" s="1"/>
  <c r="BE170" i="13"/>
  <c r="BB165" i="13"/>
  <c r="BB166" i="13"/>
  <c r="BB167" i="13"/>
  <c r="BB168" i="13"/>
  <c r="BB169" i="13"/>
  <c r="BD112" i="12"/>
  <c r="BA112" i="12"/>
  <c r="K112" i="12" s="1"/>
  <c r="BE52" i="12"/>
  <c r="BA52" i="12"/>
  <c r="Y52" i="12" s="1"/>
  <c r="BC52" i="12"/>
  <c r="BD52" i="12"/>
  <c r="BB148" i="12"/>
  <c r="BE148" i="12"/>
  <c r="BA148" i="12"/>
  <c r="BB152" i="12"/>
  <c r="BE152" i="12"/>
  <c r="BA152" i="12"/>
  <c r="Z152" i="12" s="1"/>
  <c r="BF166" i="12"/>
  <c r="BB166" i="12"/>
  <c r="BD166" i="12"/>
  <c r="BC166" i="12"/>
  <c r="BE166" i="12"/>
  <c r="BA166" i="12"/>
  <c r="BD114" i="12"/>
  <c r="BA114" i="12"/>
  <c r="K114" i="12" s="1"/>
  <c r="BD148" i="12"/>
  <c r="BD152" i="12"/>
  <c r="BD14" i="12"/>
  <c r="BA14" i="12"/>
  <c r="Z14" i="12" s="1"/>
  <c r="BD113" i="12"/>
  <c r="BA113" i="12"/>
  <c r="K113" i="12" s="1"/>
  <c r="BB140" i="12"/>
  <c r="BE140" i="12"/>
  <c r="BA140" i="12"/>
  <c r="BB144" i="12"/>
  <c r="BE144" i="12"/>
  <c r="BA144" i="12"/>
  <c r="BB52" i="12"/>
  <c r="BB138" i="12"/>
  <c r="BE138" i="12"/>
  <c r="BA138" i="12"/>
  <c r="BB142" i="12"/>
  <c r="BE142" i="12"/>
  <c r="BA142" i="12"/>
  <c r="Z142" i="12" s="1"/>
  <c r="BB146" i="12"/>
  <c r="BE146" i="12"/>
  <c r="BA146" i="12"/>
  <c r="Z146" i="12" s="1"/>
  <c r="BB150" i="12"/>
  <c r="BE150" i="12"/>
  <c r="BA150" i="12"/>
  <c r="BB154" i="12"/>
  <c r="BE154" i="12"/>
  <c r="BA154" i="12"/>
  <c r="BF165" i="12"/>
  <c r="BB165" i="12"/>
  <c r="BD165" i="12"/>
  <c r="BE165" i="12"/>
  <c r="BA165" i="12"/>
  <c r="BE12" i="12"/>
  <c r="BD13" i="12"/>
  <c r="BB47" i="12"/>
  <c r="Y47" i="12" s="1"/>
  <c r="A230" i="12" s="1"/>
  <c r="BB48" i="12"/>
  <c r="Y48" i="12" s="1"/>
  <c r="BF48" i="12"/>
  <c r="BB49" i="12"/>
  <c r="Y49" i="12" s="1"/>
  <c r="BF49" i="12"/>
  <c r="BB50" i="12"/>
  <c r="Y50" i="12" s="1"/>
  <c r="BF50" i="12"/>
  <c r="BB51" i="12"/>
  <c r="Y51" i="12" s="1"/>
  <c r="BF51" i="12"/>
  <c r="BA167" i="12"/>
  <c r="BE167" i="12"/>
  <c r="BA168" i="12"/>
  <c r="BE168" i="12"/>
  <c r="BA169" i="12"/>
  <c r="BE169" i="12"/>
  <c r="BB170" i="12"/>
  <c r="BF170" i="12"/>
  <c r="BC167" i="12"/>
  <c r="BC168" i="12"/>
  <c r="BC169" i="12"/>
  <c r="BD170" i="12"/>
  <c r="BD12" i="12"/>
  <c r="BD167" i="12"/>
  <c r="BD168" i="12"/>
  <c r="BD169" i="12"/>
  <c r="BA170" i="12"/>
  <c r="BE170" i="12"/>
  <c r="BB167" i="12"/>
  <c r="BB168" i="12"/>
  <c r="BB169" i="12"/>
  <c r="BE52" i="1"/>
  <c r="BA52" i="1"/>
  <c r="Y52" i="1" s="1"/>
  <c r="BC52" i="1"/>
  <c r="BF52" i="1"/>
  <c r="BB52" i="1"/>
  <c r="BD14" i="1"/>
  <c r="BF47" i="1"/>
  <c r="BA14" i="1"/>
  <c r="Z14" i="1" s="1"/>
  <c r="BC47" i="1"/>
  <c r="BE47" i="1"/>
  <c r="BA47" i="1"/>
  <c r="BE14" i="1"/>
  <c r="BB47" i="1"/>
  <c r="BD52" i="1"/>
  <c r="BD138" i="1"/>
  <c r="BA13" i="1"/>
  <c r="Z13" i="1" s="1"/>
  <c r="BA48" i="1"/>
  <c r="Y48" i="1" s="1"/>
  <c r="BE48" i="1"/>
  <c r="BA49" i="1"/>
  <c r="Y49" i="1" s="1"/>
  <c r="BE49" i="1"/>
  <c r="BA50" i="1"/>
  <c r="Y50" i="1" s="1"/>
  <c r="BE50" i="1"/>
  <c r="BA51" i="1"/>
  <c r="Y51" i="1" s="1"/>
  <c r="BE51" i="1"/>
  <c r="BE140" i="1"/>
  <c r="BD168" i="1"/>
  <c r="BB168" i="1" l="1"/>
  <c r="BE146" i="1"/>
  <c r="BE168" i="1"/>
  <c r="BE152" i="1"/>
  <c r="BA151" i="1"/>
  <c r="BE143" i="1"/>
  <c r="BD142" i="1"/>
  <c r="BE166" i="1"/>
  <c r="BD145" i="1"/>
  <c r="BB150" i="1"/>
  <c r="BD149" i="1"/>
  <c r="BE142" i="1"/>
  <c r="BC168" i="1"/>
  <c r="BD140" i="1"/>
  <c r="BE139" i="1"/>
  <c r="BA146" i="1"/>
  <c r="Z146" i="1" s="1"/>
  <c r="BE138" i="1"/>
  <c r="BD146" i="1"/>
  <c r="BA138" i="1"/>
  <c r="Z138" i="1" s="1"/>
  <c r="BA168" i="1"/>
  <c r="BB166" i="1"/>
  <c r="BB149" i="1"/>
  <c r="BA149" i="1"/>
  <c r="BA166" i="1"/>
  <c r="BD151" i="1"/>
  <c r="BD166" i="1"/>
  <c r="BB147" i="1"/>
  <c r="BD152" i="1"/>
  <c r="BE141" i="1"/>
  <c r="BA152" i="1"/>
  <c r="Z152" i="1" s="1"/>
  <c r="BD147" i="1"/>
  <c r="BB151" i="1"/>
  <c r="BA141" i="1"/>
  <c r="BD153" i="1"/>
  <c r="BC166" i="1"/>
  <c r="BA147" i="1"/>
  <c r="BB141" i="1"/>
  <c r="Z150" i="1"/>
  <c r="BE145" i="1"/>
  <c r="BB154" i="1"/>
  <c r="Z154" i="1" s="1"/>
  <c r="BB165" i="1"/>
  <c r="BD165" i="1"/>
  <c r="BE150" i="1"/>
  <c r="BE144" i="1"/>
  <c r="BD150" i="1"/>
  <c r="BD144" i="1"/>
  <c r="BA139" i="1"/>
  <c r="BA142" i="1"/>
  <c r="Z142" i="1" s="1"/>
  <c r="B170" i="1"/>
  <c r="BC170" i="1" s="1"/>
  <c r="BA169" i="1"/>
  <c r="B161" i="1"/>
  <c r="BB169" i="1"/>
  <c r="BD169" i="1"/>
  <c r="BE154" i="1"/>
  <c r="BC169" i="1"/>
  <c r="BD154" i="1"/>
  <c r="BB145" i="1"/>
  <c r="Z145" i="1" s="1"/>
  <c r="BB139" i="1"/>
  <c r="BA144" i="1"/>
  <c r="Z144" i="1" s="1"/>
  <c r="BE169" i="1"/>
  <c r="BB167" i="1"/>
  <c r="BC167" i="1"/>
  <c r="BA153" i="1"/>
  <c r="BE148" i="1"/>
  <c r="BB143" i="1"/>
  <c r="BB148" i="1"/>
  <c r="Z148" i="1" s="1"/>
  <c r="BE167" i="1"/>
  <c r="BD167" i="1"/>
  <c r="BB153" i="1"/>
  <c r="BD148" i="1"/>
  <c r="BA143" i="1"/>
  <c r="BF165" i="1"/>
  <c r="BE165" i="1"/>
  <c r="BA165" i="1"/>
  <c r="A230" i="13"/>
  <c r="Z167" i="13"/>
  <c r="Y52" i="13"/>
  <c r="BE230" i="13"/>
  <c r="Z168" i="13"/>
  <c r="Z166" i="13"/>
  <c r="Z168" i="12"/>
  <c r="BE230" i="12"/>
  <c r="Z169" i="12"/>
  <c r="Z167" i="12"/>
  <c r="Z165" i="12"/>
  <c r="Z150" i="12"/>
  <c r="Z140" i="12"/>
  <c r="Z166" i="12"/>
  <c r="Z170" i="12"/>
  <c r="Z154" i="12"/>
  <c r="Z138" i="12"/>
  <c r="Z144" i="12"/>
  <c r="Z148" i="12"/>
  <c r="Y47" i="1"/>
  <c r="A230" i="1" s="1"/>
  <c r="Z151" i="1" l="1"/>
  <c r="Z168" i="1"/>
  <c r="Z149" i="1"/>
  <c r="Z141" i="1"/>
  <c r="Z153" i="1"/>
  <c r="Z139" i="1"/>
  <c r="Z147" i="1"/>
  <c r="Z166" i="1"/>
  <c r="BD170" i="1"/>
  <c r="Z143" i="1"/>
  <c r="Z169" i="1"/>
  <c r="BB170" i="1"/>
  <c r="Z165" i="1"/>
  <c r="BA170" i="1"/>
  <c r="BE170" i="1"/>
  <c r="BF170" i="1"/>
  <c r="Z167" i="1"/>
  <c r="BE230" i="1" l="1"/>
  <c r="Z170" i="1"/>
</calcChain>
</file>

<file path=xl/sharedStrings.xml><?xml version="1.0" encoding="utf-8"?>
<sst xmlns="http://schemas.openxmlformats.org/spreadsheetml/2006/main" count="4745" uniqueCount="187">
  <si>
    <t>TOTAL</t>
  </si>
  <si>
    <t>SERVICIO DE SALUD</t>
  </si>
  <si>
    <t>REM-28.  REHABILITACIÓN</t>
  </si>
  <si>
    <t xml:space="preserve">A. NIVEL PRIMARIO </t>
  </si>
  <si>
    <t>SECCIÓN A.1: INGRESOS  AL PROGRAMA</t>
  </si>
  <si>
    <t>TIPO DE INGRESO</t>
  </si>
  <si>
    <t>POR EDAD (en años)</t>
  </si>
  <si>
    <t>POR SEXO</t>
  </si>
  <si>
    <t>TOTAL DE REINGRESOS</t>
  </si>
  <si>
    <t>INGRESOS CON PTI CUIDADOR</t>
  </si>
  <si>
    <t>6-11 meses</t>
  </si>
  <si>
    <t>12 a 23 meses</t>
  </si>
  <si>
    <t>2 - 4</t>
  </si>
  <si>
    <t>5 - 9</t>
  </si>
  <si>
    <t>10 - 14</t>
  </si>
  <si>
    <t xml:space="preserve">15 - 19 </t>
  </si>
  <si>
    <t xml:space="preserve">20 - 24 </t>
  </si>
  <si>
    <t>25-29</t>
  </si>
  <si>
    <t>30-34</t>
  </si>
  <si>
    <t>35 - 39</t>
  </si>
  <si>
    <t>40 - 44</t>
  </si>
  <si>
    <t>45- 49</t>
  </si>
  <si>
    <t>50 - 54</t>
  </si>
  <si>
    <t>55 - 59</t>
  </si>
  <si>
    <t>60 - 64</t>
  </si>
  <si>
    <t>65 - 69</t>
  </si>
  <si>
    <t>70 - 74</t>
  </si>
  <si>
    <t>75 - 79</t>
  </si>
  <si>
    <t>80 y mas</t>
  </si>
  <si>
    <t>Hombres</t>
  </si>
  <si>
    <t>Mujeres</t>
  </si>
  <si>
    <t>INGRESOS</t>
  </si>
  <si>
    <t>INGRESOS CON PLAN DE TRATAMIENTO INTEGRAL (PTI)</t>
  </si>
  <si>
    <t>INGRESOS CON PLAN DE TRATAMIENTO INTEGRAL (PTI) LABORAL</t>
  </si>
  <si>
    <t xml:space="preserve">SECCIÓN A.2: EGRESOS DE SALA  REHABILITACIÓN </t>
  </si>
  <si>
    <t>TIPO DE EGRESOS</t>
  </si>
  <si>
    <t xml:space="preserve">TIPO DE ESTRATEGIA </t>
  </si>
  <si>
    <t>Otros</t>
  </si>
  <si>
    <t>Rehabilitación Base Comunitaria (RBC)</t>
  </si>
  <si>
    <t>Rehabilitación Integral(RI)</t>
  </si>
  <si>
    <t>Rehabilitación Rural (RR)</t>
  </si>
  <si>
    <t>EGRESOS POR ALTA</t>
  </si>
  <si>
    <t>EGRESOS POR ABANDONO</t>
  </si>
  <si>
    <t>EGRESOS POR FALLECIMIENTO</t>
  </si>
  <si>
    <t>SECCION A.3: INGRESOS POR ORIGEN DE LA DISCAPACIDAD</t>
  </si>
  <si>
    <t>ORIGEN</t>
  </si>
  <si>
    <t>CONCEPTO</t>
  </si>
  <si>
    <t>Rehabilitación Integral (RI)</t>
  </si>
  <si>
    <t>TOTAL INGRESO (N° DE PERSONAS)</t>
  </si>
  <si>
    <t>ORIGEN FISICO</t>
  </si>
  <si>
    <t>SINDROME DOLOROSO DE ORIGEN TRAUMATICO</t>
  </si>
  <si>
    <t>SINDROME DOLOROSO DE ORIGEN NO TRAUMATICO</t>
  </si>
  <si>
    <t>ARTROSIS LEVE Y MODERADA DE RODILLA Y CADERA</t>
  </si>
  <si>
    <t>SECUELA DE ACV</t>
  </si>
  <si>
    <t>SECUELAS DE TEC</t>
  </si>
  <si>
    <t>SECUELA TRM</t>
  </si>
  <si>
    <t>SECUELA QUEMADURA</t>
  </si>
  <si>
    <t>ENFERMEDAD DE PARKINSON</t>
  </si>
  <si>
    <t>OTRO DEFICIT SECUNDARIO CON COMPROMISO NEUROMUSCULAR  EN MENOR DE 20 AÑOS CONGENITO</t>
  </si>
  <si>
    <t>OTRO DEFICIT SECUNDARIO CON COMPROMISO NEUROMUSCULAR  EN MENOR DE 20 AÑOS ADQUIRIDO</t>
  </si>
  <si>
    <t xml:space="preserve">OTRO DEFICIT SECUNDARIO CON COMPROMISO NEUROMUSCULAR  EN MAYOR DE 20 AÑOS </t>
  </si>
  <si>
    <t>OTROS</t>
  </si>
  <si>
    <t>ORIGEN SENSORIAL VISUAL</t>
  </si>
  <si>
    <t>CONGENITO</t>
  </si>
  <si>
    <t>ADQUIRIDO</t>
  </si>
  <si>
    <t>ORIGEN SENSORIAL AUDITIVO</t>
  </si>
  <si>
    <t>SECCIÓN A.4: CONSULTAS DE REHABILITACIÓN (EVALUACIÓN INICIAL)</t>
  </si>
  <si>
    <t>PROFESIONAL</t>
  </si>
  <si>
    <t xml:space="preserve">TOTAL      </t>
  </si>
  <si>
    <t>POR DE EDAD (en años)</t>
  </si>
  <si>
    <t>A BENEFICIA-RIOS</t>
  </si>
  <si>
    <t>MÉDICO</t>
  </si>
  <si>
    <t>KINESIÓLOGO</t>
  </si>
  <si>
    <t>TERAPEUTA OCUPACIONAL</t>
  </si>
  <si>
    <t>FONOAUDIÓLOGO</t>
  </si>
  <si>
    <t>PSICÓLOGO/A</t>
  </si>
  <si>
    <t>SECCIÓN A.5: CONTROLES DE REHABILITACIÓN (EVALUACION INTERMEDIA)</t>
  </si>
  <si>
    <t>SECCIÓN A.6: SESIONES DE REHABILITACIÓN</t>
  </si>
  <si>
    <t>SECCIÓN A.7: PROCEDIMIENTOS</t>
  </si>
  <si>
    <t>TIPO</t>
  </si>
  <si>
    <t>Evaluación ayudas técnicas</t>
  </si>
  <si>
    <t>Fisioterapia</t>
  </si>
  <si>
    <t>Masoterapia</t>
  </si>
  <si>
    <t>Ejercicios terapéuticos</t>
  </si>
  <si>
    <t>Habilitación y/o rehabilitación laboral</t>
  </si>
  <si>
    <t>Habilitación y/o rehabilitación educacional</t>
  </si>
  <si>
    <t>Confección órtesis y/o adaptaciones</t>
  </si>
  <si>
    <t>Habilitación y rehabilitación de AVD</t>
  </si>
  <si>
    <t>Adaptación del hogar</t>
  </si>
  <si>
    <t>Actividades recreativas</t>
  </si>
  <si>
    <t>Actividades terapéuticas</t>
  </si>
  <si>
    <t>Orientación y movilidad</t>
  </si>
  <si>
    <t>SECCIÓN A.8: CONSEJERÍA INDIVIDUAL AGENDADA</t>
  </si>
  <si>
    <t>ASISTENTE SOCIAL</t>
  </si>
  <si>
    <t>SECCIÓN A.9: CONSEJERÍA FAMILIAR AGENDADA</t>
  </si>
  <si>
    <t>SECCIÓN A.10: VISITAS DOMICILIARIAS INTEGRALES</t>
  </si>
  <si>
    <t>FAMILIA</t>
  </si>
  <si>
    <t xml:space="preserve">CON INTEGRANTE EN REHABILITACIÓN FÍSICA </t>
  </si>
  <si>
    <t>SECCIÓN A.11: PERSONAS QUE INGRESAN A EDUCACIÓN GRUPAL</t>
  </si>
  <si>
    <t>ÁREA TEMÁTICA DE PREVENCIÓN Y TRATAMIENTO</t>
  </si>
  <si>
    <t>REHABILITACIÓN FÍSICA</t>
  </si>
  <si>
    <t>SECCIÓN A.12: SESIONES DE EDUCACIÓN GRUPAL</t>
  </si>
  <si>
    <t xml:space="preserve">SECCIÓN A.13: PERSONAS QUE LOGRAN PARTICIPACION EN COMUNIDAD </t>
  </si>
  <si>
    <t>COMPONENTE (Nº PERSONAS)</t>
  </si>
  <si>
    <t>LABORAL</t>
  </si>
  <si>
    <t>EDUCATIVA</t>
  </si>
  <si>
    <t>COMUNITARIO</t>
  </si>
  <si>
    <t>TRABAJO</t>
  </si>
  <si>
    <t>DUEÑA/O DE CASA</t>
  </si>
  <si>
    <t>SECCIÓN A.14: ACTIVIDADES Y PARTICIPACION</t>
  </si>
  <si>
    <t>MODALIDADES DE INTERVENCIÓN</t>
  </si>
  <si>
    <t>GRUPO OBJETIVO</t>
  </si>
  <si>
    <t>TOTAL ACTIVIDADES</t>
  </si>
  <si>
    <t xml:space="preserve">TOTAL PARTICIPANTES </t>
  </si>
  <si>
    <t xml:space="preserve">DIAGNOSTICO O PLANIFICACIÓN PARTICIPATIVA </t>
  </si>
  <si>
    <t>COMUNAS, COMUNIDADES</t>
  </si>
  <si>
    <t>ORGANIZACIONES ASOCIADAS A DISCAPACIDAD</t>
  </si>
  <si>
    <t>ORGANIZACIONES COMUNITARIAS</t>
  </si>
  <si>
    <t>COMUNIDAD EDUCATIVA</t>
  </si>
  <si>
    <t>ACTIVIDADES DE PROMOCIÓN DE LA SALUD</t>
  </si>
  <si>
    <t>COMUNAS, COMUNIDADES.</t>
  </si>
  <si>
    <t>EMPLEADORES Y COMPAÑEROS DE TRABAJO</t>
  </si>
  <si>
    <t>RED DE APOYO</t>
  </si>
  <si>
    <t>CUIDADORES</t>
  </si>
  <si>
    <t>ACTIVIDADES PARA FORTALECER LOS CONOCIMIENTOS Y DESTREZAS PERSONALES</t>
  </si>
  <si>
    <t>PROFESIONALES DE SALUD</t>
  </si>
  <si>
    <t>MONITORES</t>
  </si>
  <si>
    <t>ASESORÍA A GRUPOS COMUNITARIOS</t>
  </si>
  <si>
    <t>ORGANIZACIONES DE PSD</t>
  </si>
  <si>
    <t>ORGANIZACIONES PARA/POR PSD</t>
  </si>
  <si>
    <t>B: NIVEL ESPECIALIDAD</t>
  </si>
  <si>
    <t>B.1.  INGRESOS A REHABILITACIÓN</t>
  </si>
  <si>
    <t>SEGÚN SEXO</t>
  </si>
  <si>
    <t>TIPO ATENCION</t>
  </si>
  <si>
    <t>Abiertta</t>
  </si>
  <si>
    <t>Cerrada</t>
  </si>
  <si>
    <t>Neurológicos traumatismo encéfalo craneano (TEC)</t>
  </si>
  <si>
    <t>Neurológicos LM</t>
  </si>
  <si>
    <t>Neurológicos ACV</t>
  </si>
  <si>
    <t xml:space="preserve">Neurológicas Tumores </t>
  </si>
  <si>
    <t>Parálisis Cerebral</t>
  </si>
  <si>
    <t>Quemados</t>
  </si>
  <si>
    <t>Sensoriales auditivo</t>
  </si>
  <si>
    <t>Sensoriales visuales</t>
  </si>
  <si>
    <t>Traumatológico</t>
  </si>
  <si>
    <t>Amputados</t>
  </si>
  <si>
    <t>Cardiovascular</t>
  </si>
  <si>
    <t>Respiratorio</t>
  </si>
  <si>
    <t>Piso Pélvico</t>
  </si>
  <si>
    <t>Neuromusculares Agudas</t>
  </si>
  <si>
    <t>Neuromusculares crónicas</t>
  </si>
  <si>
    <t>Reumatológicas</t>
  </si>
  <si>
    <t xml:space="preserve">SECCIÓN B.2: EGRESOS DE REHABILITACIÓN </t>
  </si>
  <si>
    <t>TIPO DE EGRESO</t>
  </si>
  <si>
    <t>Tipo atencion</t>
  </si>
  <si>
    <t>Abierta</t>
  </si>
  <si>
    <t>SECCIÓN B.3: CONSULTAS DE REHABILITACIÓN  (EVALUACIÓN INICIAL)</t>
  </si>
  <si>
    <t>INTERCONSULTAS A 
HOSPITALIZADOS 
(EN SALA)</t>
  </si>
  <si>
    <t>SECCIÓN B.4: CONTROLES DE REHABILITACIÓN (EVALUACION INTERMEDIA)</t>
  </si>
  <si>
    <t>SECCIÓN B.5: SESIONES DE REHABILITACIÓN</t>
  </si>
  <si>
    <t>SECCION B.6: DERIVACIONES Y CONTINUIDAD EN LOS CUIDADOS</t>
  </si>
  <si>
    <t>DERIVACIÓN</t>
  </si>
  <si>
    <t>A OTRO HOSPITAL (hospitalizado)</t>
  </si>
  <si>
    <t>A NIVEL SECUNDARIO (ambulatorio)</t>
  </si>
  <si>
    <t>A NIVEL PRIMARIO</t>
  </si>
  <si>
    <t>SECCION B.7: PROCEDIMIENTOS Y OTRAS ACTIVIDADES</t>
  </si>
  <si>
    <t>Fisoterapia</t>
  </si>
  <si>
    <t>Tratamiento compresivo</t>
  </si>
  <si>
    <t>Atención kinesiologíca integral</t>
  </si>
  <si>
    <t>Entrenamiento protésico</t>
  </si>
  <si>
    <t>Educación grupal</t>
  </si>
  <si>
    <t>Educación familiar</t>
  </si>
  <si>
    <t>Aspiración</t>
  </si>
  <si>
    <t>Evaluación de la voz, habla y lenguaje</t>
  </si>
  <si>
    <t>Tratamiento (Voz, Habla y/o Lenguaje)</t>
  </si>
  <si>
    <t>Tratamiento funciones motoras Orales</t>
  </si>
  <si>
    <t xml:space="preserve">Estimulación Cognitiva </t>
  </si>
  <si>
    <t>Prevención de deterioro de órganos fono articulatorios (OFA)</t>
  </si>
  <si>
    <t>Evaluación de deglución</t>
  </si>
  <si>
    <t>Menejo trastorno deglución</t>
  </si>
  <si>
    <t>Confección órtesis y/o Adaptaciones</t>
  </si>
  <si>
    <t xml:space="preserve">Habilitación y rehabilitación en actividades de la vida diaria (AVD) </t>
  </si>
  <si>
    <t>Habilitación y rehabilitación laboral</t>
  </si>
  <si>
    <t>Habilitación y rehabilitación educacional</t>
  </si>
  <si>
    <t>Integración sensorial</t>
  </si>
  <si>
    <t>Psicoterapia Individual</t>
  </si>
  <si>
    <t>&lt; 12 meses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</si>
</sst>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2]* #,##0.00_-;\-[$€-2]* #,##0.00_-;_-[$€-2]* &quot;-&quot;??_-"/>
    <numFmt numFmtId="165" formatCode="_-* #,##0_-;\-* #,##0_-;_-* &quot;-&quot;??_-;_-@_-"/>
  </numFmts>
  <fonts count="14" x14ac:knownFonts="1">
    <font>
      <sz val="11"/>
      <color theme="1"/>
      <name val="Calibri"/>
      <family val="2"/>
      <scheme val="minor"/>
    </font>
    <font>
      <sz val="8"/>
      <name val="Verdana"/>
      <family val="2"/>
    </font>
    <font>
      <sz val="9"/>
      <name val="Verdana"/>
      <family val="2"/>
    </font>
    <font>
      <sz val="10"/>
      <name val="Verdana"/>
      <family val="2"/>
    </font>
    <font>
      <b/>
      <sz val="10"/>
      <name val="Verdana"/>
      <family val="2"/>
    </font>
    <font>
      <sz val="8"/>
      <color indexed="10"/>
      <name val="Verdana"/>
      <family val="2"/>
    </font>
    <font>
      <b/>
      <sz val="8"/>
      <name val="Verdana"/>
      <family val="2"/>
    </font>
    <font>
      <b/>
      <sz val="11"/>
      <name val="Verdana"/>
      <family val="2"/>
    </font>
    <font>
      <b/>
      <sz val="12"/>
      <name val="Verdana"/>
      <family val="2"/>
    </font>
    <font>
      <sz val="11"/>
      <color indexed="8"/>
      <name val="Calibri"/>
      <family val="2"/>
    </font>
    <font>
      <sz val="10"/>
      <name val="Arial"/>
      <family val="2"/>
    </font>
    <font>
      <sz val="11"/>
      <name val="Verdana"/>
      <family val="2"/>
    </font>
    <font>
      <sz val="9"/>
      <color indexed="10"/>
      <name val="Verdana"/>
      <family val="2"/>
    </font>
    <font>
      <b/>
      <sz val="20"/>
      <name val="Verdana"/>
      <family val="2"/>
    </font>
  </fonts>
  <fills count="10">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indexed="47"/>
        <bgColor indexed="64"/>
      </patternFill>
    </fill>
    <fill>
      <patternFill patternType="solid">
        <fgColor rgb="FFFFFF00"/>
        <bgColor indexed="64"/>
      </patternFill>
    </fill>
  </fills>
  <borders count="86">
    <border>
      <left/>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9"/>
      </left>
      <right style="thin">
        <color indexed="9"/>
      </right>
      <top/>
      <bottom/>
      <diagonal/>
    </border>
    <border>
      <left style="double">
        <color indexed="64"/>
      </left>
      <right style="double">
        <color indexed="64"/>
      </right>
      <top style="thin">
        <color indexed="64"/>
      </top>
      <bottom/>
      <diagonal/>
    </border>
    <border>
      <left/>
      <right style="hair">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bottom style="thin">
        <color indexed="8"/>
      </bottom>
      <diagonal/>
    </border>
    <border>
      <left style="thin">
        <color indexed="64"/>
      </left>
      <right/>
      <top style="thin">
        <color indexed="8"/>
      </top>
      <bottom style="hair">
        <color indexed="64"/>
      </bottom>
      <diagonal/>
    </border>
    <border>
      <left/>
      <right style="hair">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s>
  <cellStyleXfs count="20">
    <xf numFmtId="0" fontId="0" fillId="0" borderId="0"/>
    <xf numFmtId="0" fontId="10" fillId="6" borderId="9" applyBorder="0">
      <protection locked="0"/>
    </xf>
    <xf numFmtId="0" fontId="10" fillId="6" borderId="9" applyBorder="0">
      <protection locked="0"/>
    </xf>
    <xf numFmtId="164"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0" fillId="0" borderId="0"/>
    <xf numFmtId="0" fontId="10" fillId="0" borderId="0"/>
    <xf numFmtId="0" fontId="10" fillId="0" borderId="0"/>
    <xf numFmtId="0" fontId="9" fillId="0" borderId="0"/>
    <xf numFmtId="0" fontId="9" fillId="0" borderId="0"/>
    <xf numFmtId="0" fontId="9" fillId="0" borderId="0"/>
  </cellStyleXfs>
  <cellXfs count="402">
    <xf numFmtId="0" fontId="0" fillId="0" borderId="0" xfId="0"/>
    <xf numFmtId="0" fontId="1" fillId="0" borderId="0" xfId="0" applyNumberFormat="1" applyFont="1" applyFill="1" applyAlignment="1" applyProtection="1"/>
    <xf numFmtId="0" fontId="6" fillId="3" borderId="0" xfId="0" applyNumberFormat="1" applyFont="1" applyFill="1" applyAlignment="1" applyProtection="1">
      <alignment horizontal="left"/>
    </xf>
    <xf numFmtId="0" fontId="1" fillId="3" borderId="0" xfId="0" applyFont="1" applyFill="1" applyBorder="1" applyProtection="1"/>
    <xf numFmtId="0" fontId="1" fillId="0" borderId="0" xfId="0" applyNumberFormat="1" applyFont="1" applyFill="1" applyBorder="1" applyAlignment="1" applyProtection="1"/>
    <xf numFmtId="0" fontId="1" fillId="0" borderId="34" xfId="0" applyFont="1" applyFill="1" applyBorder="1" applyAlignment="1" applyProtection="1">
      <alignment horizontal="center" vertical="center" wrapText="1"/>
    </xf>
    <xf numFmtId="3" fontId="1" fillId="4" borderId="43" xfId="0" applyNumberFormat="1" applyFont="1" applyFill="1" applyBorder="1" applyAlignment="1" applyProtection="1">
      <protection locked="0"/>
    </xf>
    <xf numFmtId="3" fontId="1" fillId="4" borderId="18" xfId="0" applyNumberFormat="1" applyFont="1" applyFill="1" applyBorder="1" applyAlignment="1" applyProtection="1">
      <protection locked="0"/>
    </xf>
    <xf numFmtId="3" fontId="1" fillId="4" borderId="8" xfId="0" applyNumberFormat="1" applyFont="1" applyFill="1" applyBorder="1" applyAlignment="1" applyProtection="1">
      <protection locked="0"/>
    </xf>
    <xf numFmtId="3" fontId="1" fillId="4" borderId="7" xfId="0" applyNumberFormat="1" applyFont="1" applyFill="1" applyBorder="1" applyAlignment="1" applyProtection="1">
      <protection locked="0"/>
    </xf>
    <xf numFmtId="3" fontId="1" fillId="4" borderId="6" xfId="0" applyNumberFormat="1" applyFont="1" applyFill="1" applyBorder="1" applyAlignment="1" applyProtection="1">
      <protection locked="0"/>
    </xf>
    <xf numFmtId="3" fontId="1" fillId="4" borderId="4" xfId="0" applyNumberFormat="1" applyFont="1" applyFill="1" applyBorder="1" applyAlignment="1" applyProtection="1">
      <protection locked="0"/>
    </xf>
    <xf numFmtId="3" fontId="1" fillId="4" borderId="3" xfId="0" applyNumberFormat="1" applyFont="1" applyFill="1" applyBorder="1" applyAlignment="1" applyProtection="1">
      <protection locked="0"/>
    </xf>
    <xf numFmtId="3" fontId="1" fillId="4" borderId="39" xfId="0" applyNumberFormat="1" applyFont="1" applyFill="1" applyBorder="1" applyAlignment="1" applyProtection="1">
      <protection locked="0"/>
    </xf>
    <xf numFmtId="3" fontId="1" fillId="4" borderId="2" xfId="0" applyNumberFormat="1" applyFont="1" applyFill="1" applyBorder="1" applyAlignment="1" applyProtection="1">
      <protection locked="0"/>
    </xf>
    <xf numFmtId="3" fontId="1" fillId="0" borderId="43" xfId="0" applyNumberFormat="1" applyFont="1" applyFill="1" applyBorder="1" applyAlignment="1" applyProtection="1"/>
    <xf numFmtId="3" fontId="1" fillId="0" borderId="31" xfId="0" applyNumberFormat="1" applyFont="1" applyFill="1" applyBorder="1" applyAlignment="1" applyProtection="1"/>
    <xf numFmtId="3" fontId="1" fillId="0" borderId="1" xfId="0" applyNumberFormat="1" applyFont="1" applyFill="1" applyBorder="1" applyAlignment="1" applyProtection="1"/>
    <xf numFmtId="3" fontId="1" fillId="4" borderId="22" xfId="0" applyNumberFormat="1" applyFont="1" applyFill="1" applyBorder="1" applyAlignment="1" applyProtection="1">
      <protection locked="0"/>
    </xf>
    <xf numFmtId="3" fontId="1" fillId="4" borderId="21" xfId="0" applyNumberFormat="1" applyFont="1" applyFill="1" applyBorder="1" applyAlignment="1" applyProtection="1">
      <protection locked="0"/>
    </xf>
    <xf numFmtId="3" fontId="1" fillId="4" borderId="30" xfId="0" applyNumberFormat="1" applyFont="1" applyFill="1" applyBorder="1" applyAlignment="1" applyProtection="1">
      <protection locked="0"/>
    </xf>
    <xf numFmtId="3" fontId="1" fillId="0" borderId="26" xfId="0" applyNumberFormat="1" applyFont="1" applyFill="1" applyBorder="1" applyAlignment="1" applyProtection="1"/>
    <xf numFmtId="3" fontId="1" fillId="4" borderId="16" xfId="0" applyNumberFormat="1" applyFont="1" applyFill="1" applyBorder="1" applyAlignment="1" applyProtection="1">
      <protection locked="0"/>
    </xf>
    <xf numFmtId="3" fontId="1" fillId="4" borderId="17" xfId="0" applyNumberFormat="1" applyFont="1" applyFill="1" applyBorder="1" applyAlignment="1" applyProtection="1">
      <protection locked="0"/>
    </xf>
    <xf numFmtId="3" fontId="1" fillId="4" borderId="42" xfId="0" applyNumberFormat="1" applyFont="1" applyFill="1" applyBorder="1" applyAlignment="1" applyProtection="1">
      <protection locked="0"/>
    </xf>
    <xf numFmtId="3" fontId="1" fillId="0" borderId="9" xfId="0" applyNumberFormat="1" applyFont="1" applyFill="1" applyBorder="1" applyAlignment="1" applyProtection="1"/>
    <xf numFmtId="3" fontId="1" fillId="0" borderId="12" xfId="0" applyNumberFormat="1" applyFont="1" applyFill="1" applyBorder="1" applyAlignment="1" applyProtection="1"/>
    <xf numFmtId="3" fontId="1" fillId="0" borderId="11" xfId="0" applyNumberFormat="1" applyFont="1" applyFill="1" applyBorder="1" applyAlignment="1" applyProtection="1"/>
    <xf numFmtId="3" fontId="1" fillId="0" borderId="10" xfId="0" applyNumberFormat="1" applyFont="1" applyFill="1" applyBorder="1" applyAlignment="1" applyProtection="1"/>
    <xf numFmtId="3" fontId="1" fillId="0" borderId="14" xfId="0" applyNumberFormat="1" applyFont="1" applyFill="1" applyBorder="1" applyAlignment="1" applyProtection="1"/>
    <xf numFmtId="3" fontId="1" fillId="4" borderId="20" xfId="0" applyNumberFormat="1" applyFont="1" applyFill="1" applyBorder="1" applyAlignment="1" applyProtection="1">
      <protection locked="0"/>
    </xf>
    <xf numFmtId="3" fontId="1" fillId="4" borderId="40" xfId="0" applyNumberFormat="1" applyFont="1" applyFill="1" applyBorder="1" applyAlignment="1" applyProtection="1">
      <protection locked="0"/>
    </xf>
    <xf numFmtId="0" fontId="6" fillId="0" borderId="0" xfId="0" applyNumberFormat="1" applyFont="1" applyFill="1" applyAlignment="1" applyProtection="1">
      <alignment horizontal="left"/>
    </xf>
    <xf numFmtId="0" fontId="1" fillId="0" borderId="11"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35"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3" fillId="3" borderId="0" xfId="0" applyFont="1" applyFill="1"/>
    <xf numFmtId="0" fontId="1" fillId="3" borderId="0" xfId="0" applyFont="1" applyFill="1"/>
    <xf numFmtId="0" fontId="1" fillId="0" borderId="0" xfId="0" applyFont="1" applyFill="1"/>
    <xf numFmtId="0" fontId="1" fillId="3" borderId="0" xfId="0" applyFont="1" applyFill="1" applyBorder="1"/>
    <xf numFmtId="0" fontId="6" fillId="3" borderId="0" xfId="0" applyFont="1" applyFill="1" applyBorder="1" applyAlignment="1" applyProtection="1">
      <alignment vertical="center" wrapText="1"/>
    </xf>
    <xf numFmtId="0" fontId="7" fillId="3" borderId="0" xfId="0" applyFont="1" applyFill="1"/>
    <xf numFmtId="0" fontId="11" fillId="0" borderId="0" xfId="0" applyFont="1"/>
    <xf numFmtId="0" fontId="7" fillId="0" borderId="53" xfId="0" applyFont="1" applyFill="1" applyBorder="1" applyProtection="1"/>
    <xf numFmtId="0" fontId="11" fillId="3" borderId="0" xfId="0" applyFont="1" applyFill="1"/>
    <xf numFmtId="0" fontId="1" fillId="3" borderId="0" xfId="0" applyNumberFormat="1" applyFont="1" applyFill="1" applyBorder="1" applyAlignment="1" applyProtection="1"/>
    <xf numFmtId="0" fontId="1" fillId="0" borderId="0" xfId="0" applyFont="1" applyFill="1" applyBorder="1" applyProtection="1"/>
    <xf numFmtId="0" fontId="1" fillId="0" borderId="55" xfId="0"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3" fontId="1" fillId="0" borderId="43" xfId="0" applyNumberFormat="1" applyFont="1" applyFill="1" applyBorder="1" applyAlignment="1" applyProtection="1">
      <protection locked="0"/>
    </xf>
    <xf numFmtId="3" fontId="1" fillId="4" borderId="41" xfId="0" applyNumberFormat="1" applyFont="1" applyFill="1" applyBorder="1" applyAlignment="1" applyProtection="1">
      <protection locked="0"/>
    </xf>
    <xf numFmtId="3" fontId="1" fillId="4" borderId="57" xfId="0" applyNumberFormat="1" applyFont="1" applyFill="1" applyBorder="1" applyAlignment="1" applyProtection="1">
      <protection locked="0"/>
    </xf>
    <xf numFmtId="3" fontId="1" fillId="4" borderId="32" xfId="0" applyNumberFormat="1" applyFont="1" applyFill="1" applyBorder="1" applyAlignment="1" applyProtection="1">
      <protection locked="0"/>
    </xf>
    <xf numFmtId="0" fontId="5" fillId="3" borderId="0" xfId="0" applyFont="1" applyFill="1" applyAlignment="1" applyProtection="1">
      <alignment vertical="center"/>
    </xf>
    <xf numFmtId="0" fontId="1" fillId="5" borderId="0" xfId="0" applyNumberFormat="1" applyFont="1" applyFill="1" applyBorder="1" applyAlignment="1" applyProtection="1"/>
    <xf numFmtId="0" fontId="1" fillId="7" borderId="0" xfId="0" applyNumberFormat="1" applyFont="1" applyFill="1" applyBorder="1" applyAlignment="1" applyProtection="1"/>
    <xf numFmtId="0" fontId="1" fillId="0" borderId="31" xfId="0" applyFont="1" applyFill="1" applyBorder="1" applyAlignment="1" applyProtection="1">
      <alignment vertical="center" wrapText="1"/>
    </xf>
    <xf numFmtId="3" fontId="1" fillId="0" borderId="31" xfId="0" applyNumberFormat="1" applyFont="1" applyFill="1" applyBorder="1" applyAlignment="1" applyProtection="1">
      <protection locked="0"/>
    </xf>
    <xf numFmtId="3" fontId="1" fillId="4" borderId="58" xfId="0" applyNumberFormat="1" applyFont="1" applyFill="1" applyBorder="1" applyAlignment="1" applyProtection="1">
      <protection locked="0"/>
    </xf>
    <xf numFmtId="0" fontId="1" fillId="0" borderId="1" xfId="0" applyFont="1" applyFill="1" applyBorder="1" applyAlignment="1" applyProtection="1">
      <alignment vertical="center" wrapText="1"/>
    </xf>
    <xf numFmtId="3" fontId="1" fillId="0" borderId="1" xfId="0" applyNumberFormat="1" applyFont="1" applyFill="1" applyBorder="1" applyAlignment="1" applyProtection="1">
      <protection locked="0"/>
    </xf>
    <xf numFmtId="3" fontId="1" fillId="4" borderId="38" xfId="0" applyNumberFormat="1" applyFont="1" applyFill="1" applyBorder="1" applyAlignment="1" applyProtection="1">
      <protection locked="0"/>
    </xf>
    <xf numFmtId="3" fontId="1" fillId="4" borderId="59" xfId="0" applyNumberFormat="1" applyFont="1" applyFill="1" applyBorder="1" applyAlignment="1" applyProtection="1">
      <protection locked="0"/>
    </xf>
    <xf numFmtId="3" fontId="1" fillId="4" borderId="28" xfId="0" applyNumberFormat="1" applyFont="1" applyFill="1" applyBorder="1" applyAlignment="1" applyProtection="1">
      <protection locked="0"/>
    </xf>
    <xf numFmtId="3" fontId="1" fillId="3" borderId="0" xfId="0" applyNumberFormat="1" applyFont="1" applyFill="1" applyBorder="1" applyAlignment="1" applyProtection="1">
      <protection locked="0"/>
    </xf>
    <xf numFmtId="3" fontId="1" fillId="3" borderId="0" xfId="0" applyNumberFormat="1" applyFont="1" applyFill="1" applyBorder="1" applyAlignment="1" applyProtection="1">
      <alignment wrapText="1"/>
      <protection locked="0"/>
    </xf>
    <xf numFmtId="0" fontId="1" fillId="3" borderId="0" xfId="0" applyFont="1" applyFill="1" applyAlignment="1" applyProtection="1">
      <alignment vertical="center"/>
    </xf>
    <xf numFmtId="0" fontId="1" fillId="0" borderId="50"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43" xfId="0" applyFont="1" applyFill="1" applyBorder="1" applyAlignment="1" applyProtection="1">
      <alignment vertical="center" wrapText="1"/>
    </xf>
    <xf numFmtId="3" fontId="1" fillId="0" borderId="43" xfId="0" applyNumberFormat="1" applyFont="1" applyFill="1" applyBorder="1" applyAlignment="1" applyProtection="1">
      <alignment horizontal="center" vertical="center" wrapText="1"/>
    </xf>
    <xf numFmtId="3" fontId="1" fillId="4" borderId="60" xfId="0" applyNumberFormat="1" applyFont="1" applyFill="1" applyBorder="1" applyAlignment="1" applyProtection="1">
      <protection locked="0"/>
    </xf>
    <xf numFmtId="0" fontId="1" fillId="0" borderId="31" xfId="0" applyFont="1" applyFill="1" applyBorder="1" applyAlignment="1" applyProtection="1">
      <alignment horizontal="center" vertical="center" wrapText="1"/>
    </xf>
    <xf numFmtId="3" fontId="1" fillId="4" borderId="61" xfId="0" applyNumberFormat="1" applyFont="1" applyFill="1" applyBorder="1" applyAlignment="1" applyProtection="1">
      <protection locked="0"/>
    </xf>
    <xf numFmtId="3" fontId="1" fillId="4" borderId="31" xfId="0" applyNumberFormat="1" applyFont="1" applyFill="1" applyBorder="1" applyAlignment="1" applyProtection="1">
      <protection locked="0"/>
    </xf>
    <xf numFmtId="0" fontId="1" fillId="0" borderId="26" xfId="0" applyFont="1" applyFill="1" applyBorder="1" applyAlignment="1" applyProtection="1">
      <alignment vertical="center" wrapText="1"/>
    </xf>
    <xf numFmtId="0" fontId="1" fillId="0" borderId="26" xfId="0" applyFont="1" applyFill="1" applyBorder="1" applyAlignment="1" applyProtection="1">
      <alignment horizontal="center" vertical="center" wrapText="1"/>
    </xf>
    <xf numFmtId="3" fontId="1" fillId="4" borderId="62" xfId="0" applyNumberFormat="1" applyFont="1" applyFill="1" applyBorder="1" applyAlignment="1" applyProtection="1">
      <protection locked="0"/>
    </xf>
    <xf numFmtId="3" fontId="1" fillId="4" borderId="26" xfId="0" applyNumberFormat="1" applyFont="1" applyFill="1" applyBorder="1" applyAlignment="1" applyProtection="1">
      <protection locked="0"/>
    </xf>
    <xf numFmtId="3" fontId="1" fillId="0" borderId="9" xfId="0" applyNumberFormat="1" applyFont="1" applyFill="1" applyBorder="1" applyAlignment="1" applyProtection="1">
      <alignment horizontal="left"/>
    </xf>
    <xf numFmtId="3" fontId="1" fillId="0" borderId="55" xfId="0" applyNumberFormat="1" applyFont="1" applyFill="1" applyBorder="1" applyAlignment="1" applyProtection="1"/>
    <xf numFmtId="0" fontId="1" fillId="0" borderId="0" xfId="0" applyFont="1" applyBorder="1" applyProtection="1"/>
    <xf numFmtId="0" fontId="7" fillId="0" borderId="0" xfId="0" applyFont="1" applyFill="1" applyBorder="1" applyProtection="1"/>
    <xf numFmtId="0" fontId="11" fillId="0" borderId="0" xfId="0" applyFont="1" applyBorder="1"/>
    <xf numFmtId="0" fontId="1" fillId="0" borderId="9" xfId="0" applyFont="1" applyBorder="1" applyAlignment="1" applyProtection="1">
      <alignment horizontal="center" vertical="center" wrapText="1"/>
    </xf>
    <xf numFmtId="3" fontId="1" fillId="0" borderId="35" xfId="0" applyNumberFormat="1" applyFont="1" applyBorder="1" applyAlignment="1" applyProtection="1">
      <alignment horizontal="right" vertical="center"/>
    </xf>
    <xf numFmtId="3" fontId="1" fillId="4" borderId="12" xfId="0" applyNumberFormat="1" applyFont="1" applyFill="1" applyBorder="1" applyAlignment="1" applyProtection="1">
      <alignment horizontal="right"/>
      <protection locked="0"/>
    </xf>
    <xf numFmtId="3" fontId="1" fillId="4" borderId="11" xfId="0" applyNumberFormat="1" applyFont="1" applyFill="1" applyBorder="1" applyAlignment="1" applyProtection="1">
      <alignment horizontal="right"/>
      <protection locked="0"/>
    </xf>
    <xf numFmtId="3" fontId="1" fillId="4" borderId="14" xfId="0" applyNumberFormat="1" applyFont="1" applyFill="1" applyBorder="1" applyAlignment="1" applyProtection="1">
      <alignment horizontal="right"/>
      <protection locked="0"/>
    </xf>
    <xf numFmtId="3" fontId="1" fillId="4" borderId="9" xfId="0" applyNumberFormat="1" applyFont="1" applyFill="1" applyBorder="1" applyAlignment="1" applyProtection="1">
      <alignment horizontal="right"/>
      <protection locked="0"/>
    </xf>
    <xf numFmtId="0" fontId="12" fillId="0" borderId="0" xfId="0" applyFont="1"/>
    <xf numFmtId="0" fontId="5" fillId="0" borderId="0" xfId="0" applyFont="1"/>
    <xf numFmtId="0" fontId="11" fillId="5" borderId="0" xfId="0" applyFont="1" applyFill="1" applyBorder="1"/>
    <xf numFmtId="0" fontId="1" fillId="5" borderId="0" xfId="0" applyFont="1" applyFill="1" applyBorder="1" applyProtection="1"/>
    <xf numFmtId="0" fontId="1" fillId="8" borderId="0" xfId="0" applyFont="1" applyFill="1" applyBorder="1" applyProtection="1"/>
    <xf numFmtId="0" fontId="11" fillId="8" borderId="0" xfId="0" applyFont="1" applyFill="1" applyBorder="1"/>
    <xf numFmtId="0" fontId="1" fillId="0" borderId="43" xfId="0" applyFont="1" applyBorder="1" applyAlignment="1" applyProtection="1">
      <alignment horizontal="right" vertical="center"/>
    </xf>
    <xf numFmtId="3" fontId="1" fillId="4" borderId="8" xfId="0" applyNumberFormat="1" applyFont="1" applyFill="1" applyBorder="1" applyAlignment="1" applyProtection="1">
      <alignment horizontal="right"/>
      <protection locked="0"/>
    </xf>
    <xf numFmtId="3" fontId="1" fillId="4" borderId="7" xfId="0" applyNumberFormat="1" applyFont="1" applyFill="1" applyBorder="1" applyAlignment="1" applyProtection="1">
      <alignment horizontal="right"/>
      <protection locked="0"/>
    </xf>
    <xf numFmtId="3" fontId="1" fillId="4" borderId="18" xfId="0" applyNumberFormat="1" applyFont="1" applyFill="1" applyBorder="1" applyAlignment="1" applyProtection="1">
      <alignment horizontal="right"/>
      <protection locked="0"/>
    </xf>
    <xf numFmtId="3" fontId="1" fillId="4" borderId="31" xfId="0" applyNumberFormat="1" applyFont="1" applyFill="1" applyBorder="1" applyAlignment="1" applyProtection="1">
      <alignment horizontal="right"/>
      <protection locked="0"/>
    </xf>
    <xf numFmtId="0" fontId="1" fillId="0" borderId="31" xfId="0" applyFont="1" applyBorder="1" applyAlignment="1" applyProtection="1">
      <alignment horizontal="right" vertical="center"/>
    </xf>
    <xf numFmtId="0" fontId="1" fillId="0" borderId="0" xfId="0" applyFont="1" applyFill="1" applyBorder="1" applyAlignment="1" applyProtection="1">
      <alignment wrapText="1"/>
    </xf>
    <xf numFmtId="0" fontId="1" fillId="0" borderId="1" xfId="0" applyFont="1" applyBorder="1" applyAlignment="1" applyProtection="1">
      <alignment horizontal="right" vertical="center"/>
    </xf>
    <xf numFmtId="3" fontId="1" fillId="4" borderId="4" xfId="0" applyNumberFormat="1" applyFont="1" applyFill="1" applyBorder="1" applyAlignment="1" applyProtection="1">
      <alignment horizontal="right"/>
      <protection locked="0"/>
    </xf>
    <xf numFmtId="3" fontId="1" fillId="4" borderId="3" xfId="0" applyNumberFormat="1" applyFont="1" applyFill="1" applyBorder="1" applyAlignment="1" applyProtection="1">
      <alignment horizontal="right"/>
      <protection locked="0"/>
    </xf>
    <xf numFmtId="3" fontId="1" fillId="4" borderId="2" xfId="0" applyNumberFormat="1" applyFont="1" applyFill="1" applyBorder="1" applyAlignment="1" applyProtection="1">
      <alignment horizontal="right"/>
      <protection locked="0"/>
    </xf>
    <xf numFmtId="3" fontId="1" fillId="4" borderId="1" xfId="0" applyNumberFormat="1" applyFont="1" applyFill="1" applyBorder="1" applyAlignment="1" applyProtection="1">
      <alignment horizontal="right"/>
      <protection locked="0"/>
    </xf>
    <xf numFmtId="3" fontId="1" fillId="4" borderId="22" xfId="0" applyNumberFormat="1" applyFont="1" applyFill="1" applyBorder="1" applyAlignment="1" applyProtection="1">
      <alignment horizontal="right"/>
      <protection locked="0"/>
    </xf>
    <xf numFmtId="3" fontId="1" fillId="4" borderId="21" xfId="0" applyNumberFormat="1" applyFont="1" applyFill="1" applyBorder="1" applyAlignment="1" applyProtection="1">
      <alignment horizontal="right"/>
      <protection locked="0"/>
    </xf>
    <xf numFmtId="3" fontId="1" fillId="4" borderId="20" xfId="0" applyNumberFormat="1" applyFont="1" applyFill="1" applyBorder="1" applyAlignment="1" applyProtection="1">
      <alignment horizontal="right"/>
      <protection locked="0"/>
    </xf>
    <xf numFmtId="3" fontId="1" fillId="4" borderId="43" xfId="0" applyNumberFormat="1" applyFont="1" applyFill="1" applyBorder="1" applyAlignment="1" applyProtection="1">
      <alignment horizontal="right"/>
      <protection locked="0"/>
    </xf>
    <xf numFmtId="0" fontId="7" fillId="3" borderId="0" xfId="0" applyFont="1" applyFill="1" applyProtection="1"/>
    <xf numFmtId="0" fontId="1" fillId="0" borderId="31" xfId="0" applyNumberFormat="1" applyFont="1" applyFill="1" applyBorder="1" applyAlignment="1" applyProtection="1">
      <alignment horizontal="left"/>
    </xf>
    <xf numFmtId="3" fontId="1" fillId="4" borderId="31" xfId="0" applyNumberFormat="1" applyFont="1" applyFill="1" applyBorder="1" applyAlignment="1" applyProtection="1">
      <alignment wrapText="1"/>
      <protection locked="0"/>
    </xf>
    <xf numFmtId="0" fontId="1" fillId="5" borderId="0" xfId="0" applyFont="1" applyFill="1" applyBorder="1" applyAlignment="1" applyProtection="1">
      <alignment wrapText="1"/>
    </xf>
    <xf numFmtId="0" fontId="1" fillId="0" borderId="1" xfId="0" applyNumberFormat="1" applyFont="1" applyFill="1" applyBorder="1" applyAlignment="1" applyProtection="1">
      <alignment horizontal="left" vertical="center"/>
    </xf>
    <xf numFmtId="3" fontId="1" fillId="4" borderId="1" xfId="0" applyNumberFormat="1" applyFont="1" applyFill="1" applyBorder="1" applyAlignment="1" applyProtection="1">
      <alignment wrapText="1"/>
      <protection locked="0"/>
    </xf>
    <xf numFmtId="0" fontId="1" fillId="3" borderId="15" xfId="0" applyNumberFormat="1" applyFont="1" applyFill="1" applyBorder="1" applyAlignment="1" applyProtection="1">
      <alignment wrapText="1"/>
    </xf>
    <xf numFmtId="3" fontId="1" fillId="3" borderId="9" xfId="0" applyNumberFormat="1" applyFont="1" applyFill="1" applyBorder="1" applyAlignment="1" applyProtection="1"/>
    <xf numFmtId="3" fontId="1" fillId="0" borderId="4" xfId="0" applyNumberFormat="1" applyFont="1" applyFill="1" applyBorder="1" applyAlignment="1" applyProtection="1">
      <protection locked="0"/>
    </xf>
    <xf numFmtId="3" fontId="1" fillId="0" borderId="3" xfId="0" applyNumberFormat="1" applyFont="1" applyFill="1" applyBorder="1" applyAlignment="1" applyProtection="1">
      <protection locked="0"/>
    </xf>
    <xf numFmtId="3" fontId="1" fillId="0" borderId="39" xfId="0" applyNumberFormat="1" applyFont="1" applyFill="1" applyBorder="1" applyAlignment="1" applyProtection="1">
      <protection locked="0"/>
    </xf>
    <xf numFmtId="3" fontId="1" fillId="0" borderId="2" xfId="0" applyNumberFormat="1" applyFont="1" applyFill="1" applyBorder="1" applyAlignment="1" applyProtection="1">
      <protection locked="0"/>
    </xf>
    <xf numFmtId="3" fontId="1" fillId="0" borderId="1" xfId="0" applyNumberFormat="1" applyFont="1" applyFill="1" applyBorder="1" applyAlignment="1" applyProtection="1">
      <alignment wrapText="1"/>
      <protection locked="0"/>
    </xf>
    <xf numFmtId="0" fontId="7" fillId="0" borderId="0" xfId="0" applyFont="1" applyProtection="1"/>
    <xf numFmtId="0" fontId="1" fillId="0" borderId="9" xfId="0" applyFont="1" applyFill="1" applyBorder="1" applyAlignment="1" applyProtection="1">
      <alignment horizontal="center" vertical="center"/>
    </xf>
    <xf numFmtId="0" fontId="1" fillId="0" borderId="0" xfId="0" applyFont="1" applyFill="1" applyProtection="1"/>
    <xf numFmtId="0" fontId="1" fillId="0" borderId="5" xfId="0" applyNumberFormat="1" applyFont="1" applyFill="1" applyBorder="1" applyAlignment="1" applyProtection="1">
      <alignment horizontal="left"/>
    </xf>
    <xf numFmtId="3" fontId="1" fillId="4" borderId="5" xfId="0" applyNumberFormat="1" applyFont="1" applyFill="1" applyBorder="1" applyAlignment="1" applyProtection="1">
      <protection locked="0"/>
    </xf>
    <xf numFmtId="0" fontId="1" fillId="0" borderId="0" xfId="0" applyFont="1" applyFill="1" applyAlignment="1" applyProtection="1">
      <alignment wrapText="1"/>
    </xf>
    <xf numFmtId="0" fontId="1" fillId="0" borderId="0" xfId="0" applyFont="1" applyBorder="1"/>
    <xf numFmtId="3" fontId="1" fillId="4" borderId="1" xfId="0" applyNumberFormat="1" applyFont="1" applyFill="1" applyBorder="1" applyAlignment="1" applyProtection="1">
      <protection locked="0"/>
    </xf>
    <xf numFmtId="0" fontId="7" fillId="3" borderId="0" xfId="0" applyNumberFormat="1" applyFont="1" applyFill="1" applyBorder="1" applyAlignment="1" applyProtection="1">
      <alignment horizontal="left"/>
    </xf>
    <xf numFmtId="0" fontId="1" fillId="3" borderId="0" xfId="0" applyNumberFormat="1" applyFont="1" applyFill="1" applyBorder="1" applyAlignment="1" applyProtection="1">
      <alignment horizontal="left" wrapText="1"/>
    </xf>
    <xf numFmtId="165" fontId="2" fillId="3" borderId="0" xfId="0" applyNumberFormat="1" applyFont="1" applyFill="1" applyBorder="1" applyAlignment="1" applyProtection="1">
      <protection locked="0"/>
    </xf>
    <xf numFmtId="0" fontId="1" fillId="0" borderId="15"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23" xfId="0" applyNumberFormat="1" applyFont="1" applyFill="1" applyBorder="1" applyAlignment="1" applyProtection="1">
      <alignment vertical="center"/>
    </xf>
    <xf numFmtId="0" fontId="1" fillId="0" borderId="19" xfId="0" applyFont="1" applyBorder="1" applyAlignment="1" applyProtection="1">
      <alignment horizontal="left" vertical="center"/>
    </xf>
    <xf numFmtId="0" fontId="1" fillId="0" borderId="19" xfId="0" applyFont="1" applyBorder="1" applyAlignment="1"/>
    <xf numFmtId="0" fontId="1" fillId="0" borderId="23" xfId="0" applyFont="1" applyBorder="1" applyAlignment="1" applyProtection="1">
      <alignment horizontal="left" vertical="center"/>
    </xf>
    <xf numFmtId="0" fontId="1" fillId="0" borderId="15" xfId="0" applyFont="1" applyBorder="1" applyAlignment="1" applyProtection="1">
      <alignment horizontal="left" vertical="center"/>
    </xf>
    <xf numFmtId="0" fontId="6" fillId="3" borderId="0" xfId="0" applyNumberFormat="1" applyFont="1" applyFill="1" applyBorder="1" applyAlignment="1" applyProtection="1">
      <alignment horizontal="left"/>
    </xf>
    <xf numFmtId="0" fontId="1" fillId="3" borderId="9" xfId="0" applyNumberFormat="1" applyFont="1" applyFill="1" applyBorder="1" applyAlignment="1" applyProtection="1">
      <alignment horizontal="center" vertical="center"/>
    </xf>
    <xf numFmtId="0" fontId="1" fillId="3" borderId="35" xfId="0" applyNumberFormat="1" applyFont="1" applyFill="1" applyBorder="1" applyAlignment="1" applyProtection="1">
      <alignment horizontal="center" vertical="center" wrapText="1"/>
    </xf>
    <xf numFmtId="0" fontId="13" fillId="3" borderId="0" xfId="0" applyFont="1" applyFill="1"/>
    <xf numFmtId="0" fontId="1" fillId="3" borderId="43" xfId="0" applyNumberFormat="1" applyFont="1" applyFill="1" applyBorder="1" applyAlignment="1" applyProtection="1">
      <alignment horizontal="left"/>
    </xf>
    <xf numFmtId="0" fontId="1" fillId="3" borderId="31" xfId="0" applyNumberFormat="1" applyFont="1" applyFill="1" applyBorder="1" applyAlignment="1" applyProtection="1">
      <alignment horizontal="left"/>
    </xf>
    <xf numFmtId="0" fontId="1" fillId="3" borderId="1" xfId="0" applyNumberFormat="1" applyFont="1" applyFill="1" applyBorder="1" applyAlignment="1" applyProtection="1">
      <alignment wrapText="1"/>
    </xf>
    <xf numFmtId="0" fontId="11" fillId="3" borderId="0" xfId="0" applyFont="1" applyFill="1" applyAlignment="1" applyProtection="1"/>
    <xf numFmtId="0" fontId="11" fillId="3" borderId="0" xfId="0" applyFont="1" applyFill="1" applyBorder="1" applyAlignment="1" applyProtection="1"/>
    <xf numFmtId="0" fontId="1" fillId="0" borderId="0" xfId="0" applyFont="1" applyFill="1" applyBorder="1"/>
    <xf numFmtId="3" fontId="1" fillId="4" borderId="12" xfId="0" applyNumberFormat="1" applyFont="1" applyFill="1" applyBorder="1" applyAlignment="1" applyProtection="1">
      <protection locked="0"/>
    </xf>
    <xf numFmtId="3" fontId="1" fillId="4" borderId="11" xfId="0" applyNumberFormat="1" applyFont="1" applyFill="1" applyBorder="1" applyAlignment="1" applyProtection="1">
      <protection locked="0"/>
    </xf>
    <xf numFmtId="3" fontId="1" fillId="4" borderId="14" xfId="0" applyNumberFormat="1" applyFont="1" applyFill="1" applyBorder="1" applyAlignment="1" applyProtection="1">
      <protection locked="0"/>
    </xf>
    <xf numFmtId="0" fontId="1" fillId="3" borderId="9"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46" xfId="0" applyFont="1" applyFill="1" applyBorder="1" applyAlignment="1" applyProtection="1">
      <alignment vertical="center"/>
    </xf>
    <xf numFmtId="0" fontId="1" fillId="3" borderId="13" xfId="0" applyFont="1" applyFill="1" applyBorder="1" applyAlignment="1" applyProtection="1">
      <alignment vertical="center"/>
    </xf>
    <xf numFmtId="0" fontId="1" fillId="3" borderId="45" xfId="0" applyFont="1" applyFill="1" applyBorder="1" applyAlignment="1" applyProtection="1">
      <alignment vertical="center"/>
    </xf>
    <xf numFmtId="3" fontId="1" fillId="4" borderId="9" xfId="0" applyNumberFormat="1" applyFont="1" applyFill="1" applyBorder="1" applyAlignment="1" applyProtection="1">
      <protection locked="0"/>
    </xf>
    <xf numFmtId="0" fontId="1" fillId="0" borderId="0" xfId="0" applyNumberFormat="1" applyFont="1" applyFill="1" applyBorder="1" applyAlignment="1" applyProtection="1">
      <alignment horizontal="left" wrapText="1"/>
    </xf>
    <xf numFmtId="165" fontId="2" fillId="0" borderId="0" xfId="0" applyNumberFormat="1" applyFont="1" applyFill="1" applyBorder="1" applyAlignment="1" applyProtection="1">
      <protection locked="0"/>
    </xf>
    <xf numFmtId="0" fontId="2" fillId="0" borderId="0" xfId="0" applyFont="1" applyFill="1" applyAlignment="1" applyProtection="1">
      <alignment vertical="center"/>
    </xf>
    <xf numFmtId="0" fontId="1" fillId="0" borderId="12"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xf>
    <xf numFmtId="0" fontId="1" fillId="0" borderId="43" xfId="0" applyNumberFormat="1" applyFont="1" applyFill="1" applyBorder="1" applyAlignment="1" applyProtection="1">
      <alignment horizontal="left" vertical="center" wrapText="1"/>
    </xf>
    <xf numFmtId="3" fontId="1" fillId="4" borderId="65" xfId="0" applyNumberFormat="1" applyFont="1" applyFill="1" applyBorder="1" applyAlignment="1" applyProtection="1">
      <protection locked="0"/>
    </xf>
    <xf numFmtId="0" fontId="1" fillId="0" borderId="31" xfId="0" applyNumberFormat="1" applyFont="1" applyFill="1" applyBorder="1" applyAlignment="1" applyProtection="1">
      <alignment horizontal="left" vertical="center" wrapText="1"/>
    </xf>
    <xf numFmtId="3" fontId="1" fillId="4" borderId="66" xfId="0" applyNumberFormat="1" applyFont="1" applyFill="1" applyBorder="1" applyAlignment="1" applyProtection="1">
      <protection locked="0"/>
    </xf>
    <xf numFmtId="0" fontId="1" fillId="0" borderId="1" xfId="0" applyNumberFormat="1" applyFont="1" applyFill="1" applyBorder="1" applyAlignment="1" applyProtection="1">
      <alignment horizontal="left" vertical="center" wrapText="1"/>
    </xf>
    <xf numFmtId="3" fontId="1" fillId="4" borderId="67" xfId="0" applyNumberFormat="1" applyFont="1" applyFill="1" applyBorder="1" applyAlignment="1" applyProtection="1">
      <protection locked="0"/>
    </xf>
    <xf numFmtId="0" fontId="1" fillId="0" borderId="0" xfId="0" applyFont="1" applyProtection="1"/>
    <xf numFmtId="0" fontId="1" fillId="0"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0" fontId="1" fillId="0" borderId="25" xfId="0" applyNumberFormat="1" applyFont="1" applyFill="1" applyBorder="1" applyAlignment="1" applyProtection="1">
      <alignment horizontal="left" vertical="center" wrapText="1"/>
    </xf>
    <xf numFmtId="3" fontId="1" fillId="4" borderId="25" xfId="0" applyNumberFormat="1" applyFont="1" applyFill="1" applyBorder="1" applyAlignment="1" applyProtection="1">
      <protection locked="0"/>
    </xf>
    <xf numFmtId="0" fontId="7" fillId="3" borderId="0" xfId="0" applyFont="1" applyFill="1" applyBorder="1"/>
    <xf numFmtId="0" fontId="4" fillId="3" borderId="0" xfId="0" applyFont="1" applyFill="1" applyBorder="1"/>
    <xf numFmtId="0" fontId="3" fillId="3" borderId="0" xfId="0" applyFont="1" applyFill="1" applyBorder="1"/>
    <xf numFmtId="0" fontId="11" fillId="3" borderId="0" xfId="0" applyFont="1" applyFill="1" applyBorder="1"/>
    <xf numFmtId="0" fontId="1" fillId="3" borderId="69" xfId="0" applyFont="1" applyFill="1" applyBorder="1" applyAlignment="1">
      <alignment horizontal="left" wrapText="1"/>
    </xf>
    <xf numFmtId="0" fontId="5" fillId="3" borderId="0" xfId="0" applyNumberFormat="1" applyFont="1" applyFill="1" applyBorder="1" applyAlignment="1" applyProtection="1"/>
    <xf numFmtId="0" fontId="1" fillId="3" borderId="19" xfId="0" applyFont="1" applyFill="1" applyBorder="1" applyAlignment="1">
      <alignment horizontal="left" wrapText="1"/>
    </xf>
    <xf numFmtId="0" fontId="11" fillId="0" borderId="0" xfId="0" applyFont="1" applyBorder="1" applyAlignment="1">
      <alignment wrapText="1"/>
    </xf>
    <xf numFmtId="0" fontId="11" fillId="0" borderId="0" xfId="0" applyFont="1" applyAlignment="1">
      <alignment wrapText="1"/>
    </xf>
    <xf numFmtId="0" fontId="1" fillId="3" borderId="29" xfId="0" applyFont="1" applyFill="1" applyBorder="1" applyAlignment="1">
      <alignment horizontal="left" wrapText="1"/>
    </xf>
    <xf numFmtId="3" fontId="1" fillId="4" borderId="70" xfId="0" applyNumberFormat="1" applyFont="1" applyFill="1" applyBorder="1" applyAlignment="1" applyProtection="1">
      <protection locked="0"/>
    </xf>
    <xf numFmtId="0" fontId="1" fillId="3" borderId="0" xfId="0" applyFont="1" applyFill="1" applyBorder="1" applyAlignment="1">
      <alignment horizontal="right" wrapText="1"/>
    </xf>
    <xf numFmtId="0" fontId="1" fillId="0" borderId="24" xfId="0" applyFont="1" applyFill="1" applyBorder="1" applyAlignment="1" applyProtection="1">
      <alignment horizontal="center" vertical="center"/>
    </xf>
    <xf numFmtId="0" fontId="1" fillId="3" borderId="44" xfId="0" applyFont="1" applyFill="1" applyBorder="1" applyAlignment="1">
      <alignment horizontal="left" wrapText="1"/>
    </xf>
    <xf numFmtId="0" fontId="1" fillId="3" borderId="15" xfId="0" applyFont="1" applyFill="1" applyBorder="1" applyAlignment="1">
      <alignment horizontal="left" wrapText="1"/>
    </xf>
    <xf numFmtId="3" fontId="1" fillId="0" borderId="9" xfId="0" applyNumberFormat="1" applyFont="1" applyFill="1" applyBorder="1" applyAlignment="1" applyProtection="1">
      <protection locked="0"/>
    </xf>
    <xf numFmtId="0" fontId="1" fillId="0" borderId="10" xfId="0" applyFont="1" applyFill="1" applyBorder="1" applyAlignment="1" applyProtection="1">
      <alignment horizontal="center" vertical="center"/>
    </xf>
    <xf numFmtId="3" fontId="1" fillId="4" borderId="73" xfId="0" applyNumberFormat="1" applyFont="1" applyFill="1" applyBorder="1" applyAlignment="1" applyProtection="1">
      <alignment wrapText="1"/>
      <protection locked="0"/>
    </xf>
    <xf numFmtId="3" fontId="1" fillId="4" borderId="74" xfId="0" applyNumberFormat="1" applyFont="1" applyFill="1" applyBorder="1" applyAlignment="1" applyProtection="1">
      <alignment wrapText="1"/>
      <protection locked="0"/>
    </xf>
    <xf numFmtId="3" fontId="1" fillId="4" borderId="75" xfId="0" applyNumberFormat="1" applyFont="1" applyFill="1" applyBorder="1" applyAlignment="1" applyProtection="1">
      <alignment wrapText="1"/>
      <protection locked="0"/>
    </xf>
    <xf numFmtId="0" fontId="1" fillId="0" borderId="31" xfId="0" applyNumberFormat="1" applyFont="1" applyFill="1" applyBorder="1" applyAlignment="1" applyProtection="1">
      <alignment horizontal="left" vertical="center"/>
    </xf>
    <xf numFmtId="0" fontId="1" fillId="0" borderId="24" xfId="0" applyNumberFormat="1" applyFont="1" applyFill="1" applyBorder="1" applyAlignment="1" applyProtection="1">
      <alignment horizontal="left" vertical="center"/>
    </xf>
    <xf numFmtId="3" fontId="1" fillId="4" borderId="76" xfId="0" applyNumberFormat="1" applyFont="1" applyFill="1" applyBorder="1" applyAlignment="1" applyProtection="1">
      <alignment wrapText="1"/>
      <protection locked="0"/>
    </xf>
    <xf numFmtId="3" fontId="1" fillId="4" borderId="77" xfId="0" applyNumberFormat="1" applyFont="1" applyFill="1" applyBorder="1" applyAlignment="1" applyProtection="1">
      <alignment wrapText="1"/>
      <protection locked="0"/>
    </xf>
    <xf numFmtId="3" fontId="1" fillId="0" borderId="36" xfId="0" applyNumberFormat="1" applyFont="1" applyFill="1" applyBorder="1" applyAlignment="1" applyProtection="1"/>
    <xf numFmtId="3" fontId="1" fillId="0" borderId="78" xfId="0" applyNumberFormat="1" applyFont="1" applyFill="1" applyBorder="1" applyAlignment="1" applyProtection="1"/>
    <xf numFmtId="0" fontId="1" fillId="0" borderId="27" xfId="0" applyFont="1" applyBorder="1" applyAlignment="1" applyProtection="1">
      <alignment horizontal="center" vertical="center" wrapText="1"/>
    </xf>
    <xf numFmtId="0" fontId="3" fillId="0" borderId="0" xfId="0" applyFont="1" applyFill="1" applyBorder="1"/>
    <xf numFmtId="0" fontId="1" fillId="0" borderId="9" xfId="0" applyFont="1" applyFill="1" applyBorder="1" applyAlignment="1">
      <alignment horizontal="center" vertical="center"/>
    </xf>
    <xf numFmtId="3" fontId="1" fillId="3" borderId="5" xfId="0" applyNumberFormat="1" applyFont="1" applyFill="1" applyBorder="1" applyAlignment="1" applyProtection="1"/>
    <xf numFmtId="3" fontId="1" fillId="3" borderId="31" xfId="0" applyNumberFormat="1" applyFont="1" applyFill="1" applyBorder="1" applyAlignment="1" applyProtection="1"/>
    <xf numFmtId="3" fontId="1" fillId="3" borderId="1" xfId="0" applyNumberFormat="1" applyFont="1" applyFill="1" applyBorder="1" applyAlignment="1" applyProtection="1"/>
    <xf numFmtId="0" fontId="7" fillId="0" borderId="0" xfId="0" applyFont="1" applyFill="1" applyBorder="1"/>
    <xf numFmtId="0" fontId="1" fillId="0" borderId="33" xfId="0" applyFont="1" applyFill="1" applyBorder="1" applyAlignment="1"/>
    <xf numFmtId="0" fontId="1" fillId="0" borderId="19" xfId="0" applyFont="1" applyBorder="1" applyAlignment="1">
      <alignment wrapText="1"/>
    </xf>
    <xf numFmtId="0" fontId="1" fillId="0" borderId="19" xfId="0" applyFont="1" applyFill="1" applyBorder="1" applyAlignment="1"/>
    <xf numFmtId="0" fontId="1" fillId="0" borderId="19" xfId="0" applyFont="1" applyFill="1" applyBorder="1" applyAlignment="1">
      <alignment vertical="center" wrapText="1"/>
    </xf>
    <xf numFmtId="0" fontId="1" fillId="0" borderId="29" xfId="0" applyFont="1" applyBorder="1" applyAlignment="1"/>
    <xf numFmtId="0" fontId="1" fillId="2" borderId="0" xfId="0" applyFont="1" applyFill="1" applyBorder="1"/>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9" xfId="0"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15" xfId="0" applyFont="1" applyBorder="1" applyAlignment="1" applyProtection="1">
      <alignment horizontal="center" vertical="center"/>
    </xf>
    <xf numFmtId="0" fontId="1" fillId="0" borderId="27"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9" xfId="0" applyFont="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3" fontId="1" fillId="0" borderId="43" xfId="0" applyNumberFormat="1" applyFont="1" applyFill="1" applyBorder="1" applyAlignment="1" applyProtection="1">
      <protection hidden="1"/>
    </xf>
    <xf numFmtId="3" fontId="1" fillId="0" borderId="31" xfId="0" applyNumberFormat="1" applyFont="1" applyFill="1" applyBorder="1" applyAlignment="1" applyProtection="1">
      <protection hidden="1"/>
    </xf>
    <xf numFmtId="3" fontId="1" fillId="0" borderId="1" xfId="0" applyNumberFormat="1" applyFont="1" applyFill="1" applyBorder="1" applyAlignment="1" applyProtection="1">
      <protection hidden="1"/>
    </xf>
    <xf numFmtId="0" fontId="1" fillId="0" borderId="79" xfId="0" applyFont="1" applyFill="1" applyBorder="1" applyAlignment="1" applyProtection="1">
      <alignment horizontal="center" vertical="center" wrapText="1"/>
    </xf>
    <xf numFmtId="49" fontId="1" fillId="0" borderId="50" xfId="0" applyNumberFormat="1" applyFont="1" applyFill="1" applyBorder="1" applyAlignment="1" applyProtection="1">
      <alignment horizontal="center" vertical="center" wrapText="1"/>
    </xf>
    <xf numFmtId="0" fontId="1" fillId="0" borderId="80"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3" fontId="1" fillId="4" borderId="55" xfId="0" applyNumberFormat="1" applyFont="1" applyFill="1" applyBorder="1" applyAlignment="1" applyProtection="1">
      <protection locked="0"/>
    </xf>
    <xf numFmtId="0" fontId="1" fillId="3" borderId="81" xfId="0" applyFont="1" applyFill="1" applyBorder="1" applyAlignment="1">
      <alignment horizontal="left" wrapText="1"/>
    </xf>
    <xf numFmtId="3" fontId="1" fillId="0" borderId="5" xfId="0" applyNumberFormat="1" applyFont="1" applyFill="1" applyBorder="1" applyAlignment="1" applyProtection="1"/>
    <xf numFmtId="3" fontId="1" fillId="4" borderId="82" xfId="0" applyNumberFormat="1" applyFont="1" applyFill="1" applyBorder="1" applyAlignment="1" applyProtection="1">
      <protection locked="0"/>
    </xf>
    <xf numFmtId="3" fontId="1" fillId="4" borderId="83" xfId="0" applyNumberFormat="1" applyFont="1" applyFill="1" applyBorder="1" applyAlignment="1" applyProtection="1">
      <protection locked="0"/>
    </xf>
    <xf numFmtId="3" fontId="1" fillId="4" borderId="84" xfId="0" applyNumberFormat="1" applyFont="1" applyFill="1" applyBorder="1" applyAlignment="1" applyProtection="1">
      <protection locked="0"/>
    </xf>
    <xf numFmtId="3" fontId="1" fillId="4" borderId="85" xfId="0" applyNumberFormat="1" applyFont="1" applyFill="1" applyBorder="1" applyAlignment="1" applyProtection="1">
      <protection locked="0"/>
    </xf>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9" xfId="0" applyFont="1" applyFill="1" applyBorder="1" applyAlignment="1" applyProtection="1">
      <alignment horizontal="center" vertical="center"/>
    </xf>
    <xf numFmtId="0" fontId="1" fillId="9" borderId="0" xfId="0" applyFont="1" applyFill="1" applyBorder="1"/>
    <xf numFmtId="0" fontId="1" fillId="9" borderId="0" xfId="0" applyNumberFormat="1" applyFont="1" applyFill="1" applyBorder="1" applyAlignment="1" applyProtection="1"/>
    <xf numFmtId="0" fontId="11" fillId="0" borderId="0" xfId="0" applyFont="1" applyFill="1" applyBorder="1"/>
    <xf numFmtId="0" fontId="11" fillId="9" borderId="0" xfId="0" applyFont="1" applyFill="1" applyBorder="1"/>
    <xf numFmtId="0" fontId="1" fillId="9" borderId="0" xfId="0" applyFont="1" applyFill="1" applyBorder="1" applyProtection="1"/>
    <xf numFmtId="0" fontId="11" fillId="9" borderId="0" xfId="0" applyFont="1" applyFill="1" applyBorder="1" applyAlignment="1">
      <alignment wrapText="1"/>
    </xf>
    <xf numFmtId="0" fontId="11" fillId="0" borderId="0" xfId="0" applyFont="1" applyFill="1" applyBorder="1" applyAlignment="1">
      <alignment wrapText="1"/>
    </xf>
    <xf numFmtId="0" fontId="3" fillId="9" borderId="0" xfId="0" applyFont="1" applyFill="1" applyBorder="1"/>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15" xfId="0" applyFont="1" applyBorder="1" applyAlignment="1" applyProtection="1">
      <alignment horizontal="center" vertical="center"/>
    </xf>
    <xf numFmtId="0" fontId="1" fillId="0" borderId="27"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9" xfId="0" applyFont="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9" xfId="0"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9" xfId="0"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xf>
    <xf numFmtId="0" fontId="1" fillId="0" borderId="36" xfId="0" applyFont="1" applyFill="1" applyBorder="1" applyAlignment="1" applyProtection="1">
      <alignment horizontal="center" vertical="center"/>
    </xf>
    <xf numFmtId="0" fontId="1" fillId="0" borderId="35" xfId="0" applyFont="1" applyFill="1" applyBorder="1" applyAlignment="1" applyProtection="1">
      <alignment horizontal="center" vertical="center"/>
    </xf>
    <xf numFmtId="0" fontId="1" fillId="0" borderId="48" xfId="0" applyFont="1" applyFill="1" applyBorder="1" applyAlignment="1" applyProtection="1">
      <alignment horizontal="center" vertical="center"/>
    </xf>
    <xf numFmtId="0" fontId="1" fillId="0" borderId="54" xfId="0" applyFont="1" applyFill="1" applyBorder="1" applyAlignment="1" applyProtection="1">
      <alignment horizontal="center" vertical="center" wrapText="1"/>
    </xf>
    <xf numFmtId="0" fontId="1" fillId="0" borderId="56" xfId="0" applyFont="1" applyFill="1" applyBorder="1" applyAlignment="1" applyProtection="1">
      <alignment horizontal="center" vertical="center" wrapText="1"/>
    </xf>
    <xf numFmtId="0" fontId="1" fillId="0" borderId="47"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1" fillId="0" borderId="15" xfId="0" applyNumberFormat="1" applyFont="1" applyFill="1" applyBorder="1" applyAlignment="1" applyProtection="1">
      <alignment horizontal="center" vertical="center"/>
    </xf>
    <xf numFmtId="0" fontId="1" fillId="0" borderId="36" xfId="0" applyNumberFormat="1" applyFont="1" applyFill="1" applyBorder="1" applyAlignment="1" applyProtection="1">
      <alignment horizontal="center" vertical="center"/>
    </xf>
    <xf numFmtId="0" fontId="1" fillId="0" borderId="9" xfId="0" applyFont="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47" xfId="0" applyFont="1" applyBorder="1" applyAlignment="1" applyProtection="1">
      <alignment horizontal="center" vertical="center" wrapText="1"/>
    </xf>
    <xf numFmtId="0" fontId="1" fillId="0" borderId="45" xfId="0" applyFont="1" applyBorder="1" applyAlignment="1" applyProtection="1">
      <alignment horizontal="center" vertical="center" wrapText="1"/>
    </xf>
    <xf numFmtId="0" fontId="1" fillId="0" borderId="15" xfId="0" applyFont="1" applyBorder="1" applyAlignment="1" applyProtection="1">
      <alignment horizontal="left" vertical="center"/>
    </xf>
    <xf numFmtId="0" fontId="1" fillId="0" borderId="36" xfId="0" applyFont="1" applyBorder="1" applyAlignment="1" applyProtection="1">
      <alignment horizontal="left" vertical="center"/>
    </xf>
    <xf numFmtId="0" fontId="1" fillId="0" borderId="35" xfId="0" applyFont="1" applyBorder="1" applyAlignment="1" applyProtection="1">
      <alignment horizontal="left" vertical="center"/>
    </xf>
    <xf numFmtId="0" fontId="1" fillId="0" borderId="27"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33" xfId="0" applyNumberFormat="1" applyFont="1" applyFill="1" applyBorder="1" applyAlignment="1" applyProtection="1">
      <alignment horizontal="left" wrapText="1"/>
    </xf>
    <xf numFmtId="0" fontId="1" fillId="0" borderId="32" xfId="0" applyNumberFormat="1" applyFont="1" applyFill="1" applyBorder="1" applyAlignment="1" applyProtection="1">
      <alignment horizontal="left" wrapText="1"/>
    </xf>
    <xf numFmtId="0" fontId="1" fillId="0" borderId="19" xfId="0" applyNumberFormat="1" applyFont="1" applyFill="1" applyBorder="1" applyAlignment="1" applyProtection="1">
      <alignment horizontal="left" wrapText="1"/>
    </xf>
    <xf numFmtId="0" fontId="1" fillId="0" borderId="30" xfId="0" applyNumberFormat="1" applyFont="1" applyFill="1" applyBorder="1" applyAlignment="1" applyProtection="1">
      <alignment horizontal="left" wrapText="1"/>
    </xf>
    <xf numFmtId="0" fontId="1" fillId="0" borderId="19" xfId="0" applyNumberFormat="1" applyFont="1" applyFill="1" applyBorder="1" applyAlignment="1" applyProtection="1">
      <alignment horizontal="left" vertical="center" wrapText="1"/>
    </xf>
    <xf numFmtId="0" fontId="1" fillId="0" borderId="30" xfId="0" applyNumberFormat="1" applyFont="1" applyFill="1" applyBorder="1" applyAlignment="1" applyProtection="1">
      <alignment horizontal="left" vertical="center" wrapText="1"/>
    </xf>
    <xf numFmtId="0" fontId="1" fillId="0" borderId="29" xfId="0" applyNumberFormat="1" applyFont="1" applyFill="1" applyBorder="1" applyAlignment="1" applyProtection="1">
      <alignment horizontal="left" wrapText="1"/>
    </xf>
    <xf numFmtId="0" fontId="1" fillId="0" borderId="28" xfId="0" applyNumberFormat="1" applyFont="1" applyFill="1" applyBorder="1" applyAlignment="1" applyProtection="1">
      <alignment horizontal="left" wrapText="1"/>
    </xf>
    <xf numFmtId="0" fontId="1" fillId="0" borderId="27"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5" xfId="0" applyFont="1" applyBorder="1" applyAlignment="1" applyProtection="1">
      <alignment horizontal="center" vertical="center"/>
    </xf>
    <xf numFmtId="0" fontId="1" fillId="3" borderId="52" xfId="0" applyFont="1" applyFill="1" applyBorder="1" applyAlignment="1" applyProtection="1">
      <alignment horizontal="center" vertical="center"/>
    </xf>
    <xf numFmtId="0" fontId="1" fillId="3" borderId="47" xfId="0" applyFont="1" applyFill="1" applyBorder="1" applyAlignment="1" applyProtection="1">
      <alignment horizontal="center" vertical="center"/>
    </xf>
    <xf numFmtId="0" fontId="1" fillId="3" borderId="46" xfId="0" applyFont="1" applyFill="1" applyBorder="1" applyAlignment="1" applyProtection="1">
      <alignment horizontal="center" vertical="center"/>
    </xf>
    <xf numFmtId="0" fontId="1" fillId="3" borderId="45" xfId="0" applyFont="1" applyFill="1" applyBorder="1" applyAlignment="1" applyProtection="1">
      <alignment horizontal="center" vertical="center"/>
    </xf>
    <xf numFmtId="0" fontId="1" fillId="3" borderId="27" xfId="0" applyFont="1" applyFill="1" applyBorder="1" applyAlignment="1" applyProtection="1">
      <alignment horizontal="center" vertical="center" wrapText="1"/>
    </xf>
    <xf numFmtId="0" fontId="1" fillId="3" borderId="24" xfId="0" applyFont="1" applyFill="1" applyBorder="1" applyAlignment="1" applyProtection="1">
      <alignment horizontal="center" vertical="center" wrapText="1"/>
    </xf>
    <xf numFmtId="0" fontId="1" fillId="3" borderId="15" xfId="0" applyFont="1" applyFill="1" applyBorder="1" applyAlignment="1" applyProtection="1">
      <alignment vertical="center" wrapText="1"/>
    </xf>
    <xf numFmtId="0" fontId="1" fillId="3" borderId="35" xfId="0" applyFont="1" applyFill="1" applyBorder="1" applyAlignment="1" applyProtection="1">
      <alignment vertical="center" wrapText="1"/>
    </xf>
    <xf numFmtId="0" fontId="1" fillId="3" borderId="15" xfId="0" applyNumberFormat="1" applyFont="1" applyFill="1" applyBorder="1" applyAlignment="1" applyProtection="1">
      <alignment horizontal="center" vertical="center"/>
    </xf>
    <xf numFmtId="0" fontId="1" fillId="3" borderId="36" xfId="0" applyNumberFormat="1" applyFont="1" applyFill="1" applyBorder="1" applyAlignment="1" applyProtection="1">
      <alignment horizontal="center" vertical="center"/>
    </xf>
    <xf numFmtId="0" fontId="1" fillId="3" borderId="35" xfId="0" applyNumberFormat="1" applyFont="1" applyFill="1" applyBorder="1" applyAlignment="1" applyProtection="1">
      <alignment horizontal="center" vertical="center"/>
    </xf>
    <xf numFmtId="0" fontId="1" fillId="3" borderId="52" xfId="0" applyNumberFormat="1" applyFont="1" applyFill="1" applyBorder="1" applyAlignment="1" applyProtection="1">
      <alignment horizontal="center" vertical="center"/>
    </xf>
    <xf numFmtId="0" fontId="1" fillId="3" borderId="51" xfId="0" applyNumberFormat="1" applyFont="1" applyFill="1" applyBorder="1" applyAlignment="1" applyProtection="1">
      <alignment horizontal="center" vertical="center"/>
    </xf>
    <xf numFmtId="0" fontId="1" fillId="3" borderId="47" xfId="0" applyNumberFormat="1" applyFont="1" applyFill="1" applyBorder="1" applyAlignment="1" applyProtection="1">
      <alignment horizontal="center" vertical="center"/>
    </xf>
    <xf numFmtId="0" fontId="1" fillId="3" borderId="46" xfId="0" applyNumberFormat="1" applyFont="1" applyFill="1" applyBorder="1" applyAlignment="1" applyProtection="1">
      <alignment horizontal="center" vertical="center"/>
    </xf>
    <xf numFmtId="0" fontId="1" fillId="3" borderId="13" xfId="0" applyNumberFormat="1" applyFont="1" applyFill="1" applyBorder="1" applyAlignment="1" applyProtection="1">
      <alignment horizontal="center" vertical="center"/>
    </xf>
    <xf numFmtId="0" fontId="1" fillId="3" borderId="45" xfId="0" applyNumberFormat="1" applyFont="1" applyFill="1" applyBorder="1" applyAlignment="1" applyProtection="1">
      <alignment horizontal="center" vertical="center"/>
    </xf>
    <xf numFmtId="0" fontId="1" fillId="0" borderId="27" xfId="0" applyNumberFormat="1" applyFont="1" applyFill="1" applyBorder="1" applyAlignment="1" applyProtection="1">
      <alignment horizontal="center" vertical="center" wrapText="1"/>
    </xf>
    <xf numFmtId="0" fontId="1" fillId="0" borderId="24" xfId="0" applyNumberFormat="1" applyFont="1" applyFill="1" applyBorder="1" applyAlignment="1" applyProtection="1">
      <alignment horizontal="center" vertical="center" wrapText="1"/>
    </xf>
    <xf numFmtId="0" fontId="1" fillId="0" borderId="15" xfId="0" applyNumberFormat="1" applyFont="1" applyFill="1" applyBorder="1" applyAlignment="1" applyProtection="1">
      <alignment horizontal="center" vertical="center" wrapText="1"/>
    </xf>
    <xf numFmtId="0" fontId="1" fillId="0" borderId="35" xfId="0" applyNumberFormat="1" applyFont="1" applyFill="1" applyBorder="1" applyAlignment="1" applyProtection="1">
      <alignment horizontal="center" vertical="center" wrapText="1"/>
    </xf>
    <xf numFmtId="0" fontId="1" fillId="0" borderId="63" xfId="0" applyNumberFormat="1" applyFont="1" applyFill="1" applyBorder="1" applyAlignment="1" applyProtection="1">
      <alignment horizontal="center" vertical="center" wrapText="1"/>
    </xf>
    <xf numFmtId="0" fontId="1" fillId="0" borderId="64" xfId="0" applyNumberFormat="1"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49" fontId="1" fillId="3" borderId="27" xfId="0" applyNumberFormat="1" applyFont="1" applyFill="1" applyBorder="1" applyAlignment="1">
      <alignment horizontal="center" vertical="center" wrapText="1"/>
    </xf>
    <xf numFmtId="49" fontId="1" fillId="3" borderId="68" xfId="0" applyNumberFormat="1" applyFont="1" applyFill="1" applyBorder="1" applyAlignment="1">
      <alignment horizontal="center" vertical="center" wrapText="1"/>
    </xf>
    <xf numFmtId="49" fontId="1" fillId="3" borderId="15" xfId="0" applyNumberFormat="1" applyFont="1" applyFill="1" applyBorder="1" applyAlignment="1">
      <alignment horizontal="center" vertical="center" wrapText="1"/>
    </xf>
    <xf numFmtId="49" fontId="1" fillId="3" borderId="35" xfId="0" applyNumberFormat="1" applyFont="1" applyFill="1" applyBorder="1" applyAlignment="1">
      <alignment horizontal="center" vertical="center" wrapText="1"/>
    </xf>
    <xf numFmtId="0" fontId="1" fillId="0" borderId="51"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 fillId="0" borderId="71" xfId="0" applyNumberFormat="1" applyFont="1" applyFill="1" applyBorder="1" applyAlignment="1" applyProtection="1">
      <alignment horizontal="center" vertical="center" wrapText="1"/>
    </xf>
    <xf numFmtId="0" fontId="1" fillId="0" borderId="72" xfId="0" applyNumberFormat="1" applyFont="1" applyFill="1" applyBorder="1" applyAlignment="1" applyProtection="1">
      <alignment horizontal="center" vertical="center" wrapText="1"/>
    </xf>
    <xf numFmtId="49" fontId="1" fillId="3" borderId="25" xfId="0" applyNumberFormat="1" applyFont="1" applyFill="1" applyBorder="1" applyAlignment="1">
      <alignment horizontal="center" vertical="center" wrapText="1"/>
    </xf>
  </cellXfs>
  <cellStyles count="20">
    <cellStyle name="Escribir" xfId="1"/>
    <cellStyle name="Escribir 2" xfId="2"/>
    <cellStyle name="Euro" xfId="3"/>
    <cellStyle name="Millares [0] 2" xfId="4"/>
    <cellStyle name="Millares [0] 3" xfId="5"/>
    <cellStyle name="Millares [0] 3 2" xfId="6"/>
    <cellStyle name="Millares [0] 3 2 2" xfId="7"/>
    <cellStyle name="Millares [0] 3 3" xfId="8"/>
    <cellStyle name="Millares [0] 4" xfId="9"/>
    <cellStyle name="Millares 2" xfId="10"/>
    <cellStyle name="Millares 2 2" xfId="11"/>
    <cellStyle name="Millares 2 2 2" xfId="12"/>
    <cellStyle name="Millares 2 3" xfId="13"/>
    <cellStyle name="Normal" xfId="0" builtinId="0"/>
    <cellStyle name="Normal 2" xfId="14"/>
    <cellStyle name="Normal 2 2" xfId="15"/>
    <cellStyle name="Normal 3" xfId="16"/>
    <cellStyle name="Normal 4" xfId="17"/>
    <cellStyle name="Normal 4 2" xfId="18"/>
    <cellStyle name="Normal 4_A01" xfI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unez/Desktop/2014/EVALUACION%202014/FLORMULARIOS%20REM%20NUEVOS/SA-14_V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ERO/16108SA-14_V1.12014-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EBRERO/116108%20SA-14_V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RZO%202014/116108%20SA-14_V1.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BRIL%202014/116108%20SA-14_V1.3%20-%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YO%202014/116108SA-14_V1_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JUNIO%202014/116108%20SA-14_V1_4-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JULIO%202014/116108%20SA-14_V1_4-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AGOSTO%202014/116108SA-14_V1_4-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nunez/Desktop/2014/EVALUACION%202014/Evaluacion%20REM%202014/evaluacion/SEPTIEMBRE%202014/116108%20SA-14_V1_4-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OCTUBRE%202014/116108%20SA-14_V1_4%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1</v>
          </cell>
          <cell r="D2">
            <v>6</v>
          </cell>
          <cell r="E2">
            <v>4</v>
          </cell>
          <cell r="F2">
            <v>0</v>
          </cell>
          <cell r="G2">
            <v>1</v>
          </cell>
        </row>
        <row r="3">
          <cell r="B3" t="str">
            <v xml:space="preserve">HOSPITAL DE LINARES </v>
          </cell>
          <cell r="C3">
            <v>1</v>
          </cell>
          <cell r="D3">
            <v>6</v>
          </cell>
          <cell r="E3">
            <v>0</v>
          </cell>
          <cell r="F3">
            <v>1</v>
          </cell>
          <cell r="G3">
            <v>0</v>
          </cell>
          <cell r="H3">
            <v>8</v>
          </cell>
        </row>
        <row r="6">
          <cell r="B6" t="str">
            <v>ENERO</v>
          </cell>
          <cell r="C6">
            <v>0</v>
          </cell>
          <cell r="D6">
            <v>1</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FEBRERO</v>
          </cell>
          <cell r="C6">
            <v>0</v>
          </cell>
          <cell r="D6">
            <v>2</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LINARES </v>
          </cell>
          <cell r="C3">
            <v>1</v>
          </cell>
          <cell r="D3">
            <v>1</v>
          </cell>
          <cell r="E3">
            <v>6</v>
          </cell>
          <cell r="F3">
            <v>1</v>
          </cell>
          <cell r="G3">
            <v>0</v>
          </cell>
          <cell r="H3">
            <v>8</v>
          </cell>
        </row>
        <row r="6">
          <cell r="B6" t="str">
            <v>MARZO</v>
          </cell>
          <cell r="C6">
            <v>0</v>
          </cell>
          <cell r="D6">
            <v>3</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ABRIL</v>
          </cell>
          <cell r="C6">
            <v>0</v>
          </cell>
          <cell r="D6">
            <v>4</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1</v>
          </cell>
          <cell r="F2">
            <v>0</v>
          </cell>
          <cell r="G2">
            <v>8</v>
          </cell>
        </row>
        <row r="3">
          <cell r="B3" t="str">
            <v xml:space="preserve">HOSPITAL DE LINARES </v>
          </cell>
          <cell r="C3">
            <v>1</v>
          </cell>
          <cell r="D3">
            <v>1</v>
          </cell>
          <cell r="E3">
            <v>6</v>
          </cell>
          <cell r="F3">
            <v>1</v>
          </cell>
          <cell r="G3">
            <v>0</v>
          </cell>
          <cell r="H3">
            <v>8</v>
          </cell>
        </row>
        <row r="6">
          <cell r="B6" t="str">
            <v>MAYO</v>
          </cell>
          <cell r="C6">
            <v>0</v>
          </cell>
          <cell r="D6">
            <v>5</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8</v>
          </cell>
        </row>
        <row r="3">
          <cell r="B3" t="str">
            <v xml:space="preserve">HOSPITAL DE LINARES </v>
          </cell>
          <cell r="C3">
            <v>1</v>
          </cell>
          <cell r="D3">
            <v>1</v>
          </cell>
          <cell r="E3">
            <v>6</v>
          </cell>
          <cell r="F3">
            <v>1</v>
          </cell>
          <cell r="G3">
            <v>0</v>
          </cell>
          <cell r="H3">
            <v>8</v>
          </cell>
        </row>
        <row r="6">
          <cell r="B6" t="str">
            <v>JUNIO</v>
          </cell>
          <cell r="C6">
            <v>0</v>
          </cell>
          <cell r="D6">
            <v>6</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JULIO</v>
          </cell>
          <cell r="C6">
            <v>0</v>
          </cell>
          <cell r="D6">
            <v>7</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AGOSTO</v>
          </cell>
          <cell r="C6">
            <v>0</v>
          </cell>
          <cell r="D6">
            <v>8</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SEPTIEMBRE</v>
          </cell>
          <cell r="C6">
            <v>0</v>
          </cell>
          <cell r="D6">
            <v>9</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OCTUBRE</v>
          </cell>
          <cell r="C6">
            <v>1</v>
          </cell>
          <cell r="D6">
            <v>0</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abSelected="1" topLeftCell="A136" workbookViewId="0">
      <selection activeCell="I148" sqref="I148"/>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",[1]NOMBRE!B2," - ","( ",[1]NOMBRE!C2,[1]NOMBRE!D2,[1]NOMBRE!E2,[1]NOMBRE!F2,[1]NOMBRE!G2," )")</f>
        <v>COMUNA:  - (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",[1]NOMBRE!B3," - ","( ",[1]NOMBRE!C3,[1]NOMBRE!D3,[1]NOMBRE!E3,[1]NOMBRE!F3,[1]NOMBRE!G3,[1]NOMBRE!H3," )")</f>
        <v>ESTABLECIMIENTO/ESTRATEGIA:  - (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",[1]NOMBRE!B6," - ","( ",[1]NOMBRE!C6,[1]NOMBRE!D6," )")</f>
        <v>MES:  - (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",[1]NOMBRE!B7)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329" t="s">
        <v>2</v>
      </c>
      <c r="B6" s="329"/>
      <c r="C6" s="329"/>
      <c r="D6" s="329"/>
      <c r="E6" s="329"/>
      <c r="F6" s="329"/>
      <c r="G6" s="329"/>
      <c r="H6" s="329"/>
      <c r="I6" s="329"/>
      <c r="J6" s="329"/>
      <c r="K6" s="329"/>
      <c r="L6" s="329"/>
      <c r="M6" s="329"/>
      <c r="N6" s="329"/>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330" t="s">
        <v>5</v>
      </c>
      <c r="B10" s="330" t="s">
        <v>0</v>
      </c>
      <c r="C10" s="332" t="s">
        <v>6</v>
      </c>
      <c r="D10" s="333"/>
      <c r="E10" s="333"/>
      <c r="F10" s="333"/>
      <c r="G10" s="333"/>
      <c r="H10" s="333"/>
      <c r="I10" s="333"/>
      <c r="J10" s="333"/>
      <c r="K10" s="333"/>
      <c r="L10" s="333"/>
      <c r="M10" s="333"/>
      <c r="N10" s="333"/>
      <c r="O10" s="333"/>
      <c r="P10" s="333"/>
      <c r="Q10" s="333"/>
      <c r="R10" s="333"/>
      <c r="S10" s="333"/>
      <c r="T10" s="333"/>
      <c r="U10" s="334"/>
      <c r="V10" s="332" t="s">
        <v>7</v>
      </c>
      <c r="W10" s="335"/>
      <c r="X10" s="336" t="s">
        <v>8</v>
      </c>
      <c r="Y10" s="338" t="s">
        <v>9</v>
      </c>
      <c r="Z10" s="51"/>
      <c r="AA10" s="51"/>
      <c r="AB10" s="51"/>
      <c r="AC10" s="51"/>
      <c r="AI10" s="51"/>
      <c r="AJ10" s="51"/>
      <c r="AK10" s="51"/>
      <c r="AL10" s="51"/>
      <c r="AM10" s="51"/>
      <c r="AZ10" s="52"/>
    </row>
    <row r="11" spans="1:81" s="4" customFormat="1" ht="39" customHeight="1" x14ac:dyDescent="0.15">
      <c r="A11" s="331"/>
      <c r="B11" s="331"/>
      <c r="C11" s="53" t="s">
        <v>10</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337"/>
      <c r="Y11" s="339"/>
      <c r="Z11" s="51"/>
      <c r="AA11" s="51"/>
      <c r="AB11" s="51"/>
      <c r="AC11" s="51"/>
      <c r="AD11" s="51"/>
      <c r="AE11" s="51"/>
      <c r="AF11" s="51"/>
      <c r="AG11" s="51"/>
      <c r="AH11" s="51"/>
      <c r="AN11" s="51"/>
      <c r="AO11" s="51"/>
      <c r="AP11" s="51"/>
      <c r="AQ11" s="51"/>
      <c r="AR11" s="51"/>
    </row>
    <row r="12" spans="1:81" s="4" customFormat="1" ht="15.75" customHeight="1" x14ac:dyDescent="0.15">
      <c r="A12" s="15" t="s">
        <v>31</v>
      </c>
      <c r="B12" s="58">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6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69">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330" t="s">
        <v>35</v>
      </c>
      <c r="B16" s="330" t="s">
        <v>0</v>
      </c>
      <c r="C16" s="340" t="s">
        <v>36</v>
      </c>
      <c r="D16" s="341"/>
      <c r="E16" s="341"/>
      <c r="F16" s="330"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331"/>
      <c r="B17" s="331"/>
      <c r="C17" s="5" t="s">
        <v>38</v>
      </c>
      <c r="D17" s="76" t="s">
        <v>39</v>
      </c>
      <c r="E17" s="77" t="s">
        <v>40</v>
      </c>
      <c r="F17" s="33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34">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342" t="s">
        <v>45</v>
      </c>
      <c r="B23" s="343" t="s">
        <v>46</v>
      </c>
      <c r="C23" s="343"/>
      <c r="D23" s="330" t="s">
        <v>0</v>
      </c>
      <c r="E23" s="344" t="s">
        <v>36</v>
      </c>
      <c r="F23" s="344"/>
      <c r="G23" s="344"/>
      <c r="H23" s="345"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342"/>
      <c r="B24" s="343"/>
      <c r="C24" s="343"/>
      <c r="D24" s="331"/>
      <c r="E24" s="93" t="s">
        <v>38</v>
      </c>
      <c r="F24" s="93" t="s">
        <v>47</v>
      </c>
      <c r="G24" s="93" t="s">
        <v>40</v>
      </c>
      <c r="H24" s="346"/>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47" t="s">
        <v>48</v>
      </c>
      <c r="B25" s="348"/>
      <c r="C25" s="349"/>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50" t="s">
        <v>49</v>
      </c>
      <c r="B26" s="353" t="s">
        <v>50</v>
      </c>
      <c r="C26" s="35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51"/>
      <c r="B27" s="355" t="s">
        <v>51</v>
      </c>
      <c r="C27" s="356"/>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51"/>
      <c r="B28" s="357" t="s">
        <v>52</v>
      </c>
      <c r="C28" s="358"/>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51"/>
      <c r="B29" s="355" t="s">
        <v>53</v>
      </c>
      <c r="C29" s="356"/>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51"/>
      <c r="B30" s="355" t="s">
        <v>54</v>
      </c>
      <c r="C30" s="356"/>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51"/>
      <c r="B31" s="355" t="s">
        <v>55</v>
      </c>
      <c r="C31" s="356"/>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51"/>
      <c r="B32" s="355" t="s">
        <v>56</v>
      </c>
      <c r="C32" s="356"/>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51"/>
      <c r="B33" s="355" t="s">
        <v>57</v>
      </c>
      <c r="C33" s="356"/>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51"/>
      <c r="B34" s="355" t="s">
        <v>58</v>
      </c>
      <c r="C34" s="356"/>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51"/>
      <c r="B35" s="355" t="s">
        <v>59</v>
      </c>
      <c r="C35" s="356"/>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51"/>
      <c r="B36" s="355" t="s">
        <v>60</v>
      </c>
      <c r="C36" s="356"/>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52"/>
      <c r="B37" s="359" t="s">
        <v>61</v>
      </c>
      <c r="C37" s="360"/>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50" t="s">
        <v>62</v>
      </c>
      <c r="B38" s="353" t="s">
        <v>63</v>
      </c>
      <c r="C38" s="35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51"/>
      <c r="B39" s="355" t="s">
        <v>64</v>
      </c>
      <c r="C39" s="356"/>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51"/>
      <c r="B40" s="359" t="s">
        <v>61</v>
      </c>
      <c r="C40" s="360"/>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50" t="s">
        <v>65</v>
      </c>
      <c r="B41" s="353" t="s">
        <v>63</v>
      </c>
      <c r="C41" s="35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51"/>
      <c r="B42" s="355" t="s">
        <v>64</v>
      </c>
      <c r="C42" s="356"/>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52"/>
      <c r="B43" s="359" t="s">
        <v>61</v>
      </c>
      <c r="C43" s="360"/>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61" t="s">
        <v>67</v>
      </c>
      <c r="B45" s="363" t="s">
        <v>68</v>
      </c>
      <c r="C45" s="365" t="s">
        <v>69</v>
      </c>
      <c r="D45" s="366"/>
      <c r="E45" s="366"/>
      <c r="F45" s="366"/>
      <c r="G45" s="366"/>
      <c r="H45" s="366"/>
      <c r="I45" s="366"/>
      <c r="J45" s="366"/>
      <c r="K45" s="366"/>
      <c r="L45" s="366"/>
      <c r="M45" s="366"/>
      <c r="N45" s="366"/>
      <c r="O45" s="366"/>
      <c r="P45" s="366"/>
      <c r="Q45" s="366"/>
      <c r="R45" s="366"/>
      <c r="S45" s="366"/>
      <c r="T45" s="366"/>
      <c r="U45" s="367"/>
      <c r="V45" s="365" t="s">
        <v>7</v>
      </c>
      <c r="W45" s="367"/>
      <c r="X45" s="330"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62"/>
      <c r="B46" s="364"/>
      <c r="C46" s="53" t="s">
        <v>10</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31"/>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135"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135"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145" t="s">
        <v>79</v>
      </c>
      <c r="B68" s="146"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151"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68" t="s">
        <v>96</v>
      </c>
      <c r="B99" s="369"/>
      <c r="C99" s="372" t="s">
        <v>0</v>
      </c>
      <c r="D99" s="340" t="s">
        <v>36</v>
      </c>
      <c r="E99" s="341"/>
      <c r="F99" s="341"/>
      <c r="G99" s="330"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70"/>
      <c r="B100" s="371"/>
      <c r="C100" s="373"/>
      <c r="D100" s="34" t="s">
        <v>38</v>
      </c>
      <c r="E100" s="34" t="s">
        <v>39</v>
      </c>
      <c r="F100" s="34" t="s">
        <v>40</v>
      </c>
      <c r="G100" s="331"/>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74" t="s">
        <v>97</v>
      </c>
      <c r="B101" s="375"/>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7"/>
      <c r="C102" s="37"/>
      <c r="D102" s="37"/>
      <c r="E102" s="37"/>
      <c r="F102" s="37"/>
      <c r="G102" s="37"/>
      <c r="H102" s="37"/>
      <c r="I102" s="37"/>
      <c r="J102" s="37"/>
      <c r="K102" s="37"/>
      <c r="L102" s="37"/>
      <c r="M102" s="37"/>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76" t="s">
        <v>99</v>
      </c>
      <c r="B103" s="377"/>
      <c r="C103" s="378"/>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7"/>
      <c r="C105" s="37"/>
      <c r="D105" s="37"/>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79" t="s">
        <v>99</v>
      </c>
      <c r="B106" s="380"/>
      <c r="C106" s="381"/>
      <c r="D106" s="372" t="s">
        <v>0</v>
      </c>
      <c r="E106" s="340" t="s">
        <v>36</v>
      </c>
      <c r="F106" s="341"/>
      <c r="G106" s="341"/>
      <c r="H106" s="330"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82"/>
      <c r="B107" s="383"/>
      <c r="C107" s="384"/>
      <c r="D107" s="373"/>
      <c r="E107" s="34" t="s">
        <v>38</v>
      </c>
      <c r="F107" s="34" t="s">
        <v>39</v>
      </c>
      <c r="G107" s="34" t="s">
        <v>40</v>
      </c>
      <c r="H107" s="331"/>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61" t="s">
        <v>103</v>
      </c>
      <c r="B110" s="385" t="s">
        <v>0</v>
      </c>
      <c r="C110" s="387" t="s">
        <v>104</v>
      </c>
      <c r="D110" s="388"/>
      <c r="E110" s="385" t="s">
        <v>105</v>
      </c>
      <c r="F110" s="389" t="s">
        <v>106</v>
      </c>
      <c r="G110" s="341" t="s">
        <v>36</v>
      </c>
      <c r="H110" s="341"/>
      <c r="I110" s="341"/>
      <c r="J110" s="330"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62"/>
      <c r="B111" s="386"/>
      <c r="C111" s="174" t="s">
        <v>107</v>
      </c>
      <c r="D111" s="175" t="s">
        <v>108</v>
      </c>
      <c r="E111" s="386"/>
      <c r="F111" s="390"/>
      <c r="G111" s="36" t="s">
        <v>38</v>
      </c>
      <c r="H111" s="34" t="s">
        <v>39</v>
      </c>
      <c r="I111" s="34" t="s">
        <v>40</v>
      </c>
      <c r="J111" s="331"/>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58">
        <f>+SUM(C112:F112)</f>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66">
        <f>+SUM(C113:F113)</f>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69">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7"/>
      <c r="C115" s="37"/>
      <c r="D115" s="37"/>
      <c r="E115" s="37"/>
      <c r="F115" s="37"/>
      <c r="G115" s="37"/>
      <c r="H115" s="37"/>
      <c r="I115" s="37"/>
      <c r="J115" s="37"/>
      <c r="K115" s="37"/>
      <c r="L115" s="37"/>
      <c r="M115" s="37"/>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183" t="s">
        <v>110</v>
      </c>
      <c r="B116" s="184" t="s">
        <v>111</v>
      </c>
      <c r="C116" s="184" t="s">
        <v>112</v>
      </c>
      <c r="D116" s="38" t="s">
        <v>113</v>
      </c>
      <c r="E116" s="37"/>
      <c r="F116" s="37"/>
      <c r="G116" s="37"/>
      <c r="H116" s="37"/>
      <c r="I116" s="37"/>
      <c r="J116" s="37"/>
      <c r="K116" s="37"/>
      <c r="L116" s="37"/>
      <c r="M116" s="37"/>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330" t="s">
        <v>114</v>
      </c>
      <c r="B117" s="176" t="s">
        <v>115</v>
      </c>
      <c r="C117" s="6"/>
      <c r="D117" s="6"/>
      <c r="E117" s="37"/>
      <c r="F117" s="37"/>
      <c r="G117" s="37"/>
      <c r="H117" s="37"/>
      <c r="I117" s="37"/>
      <c r="J117" s="37"/>
      <c r="K117" s="37"/>
      <c r="L117" s="37"/>
      <c r="M117" s="37"/>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91"/>
      <c r="B118" s="178" t="s">
        <v>116</v>
      </c>
      <c r="C118" s="83"/>
      <c r="D118" s="83"/>
      <c r="E118" s="37"/>
      <c r="F118" s="37"/>
      <c r="G118" s="37"/>
      <c r="H118" s="37"/>
      <c r="I118" s="37"/>
      <c r="J118" s="37"/>
      <c r="K118" s="37"/>
      <c r="L118" s="37"/>
      <c r="M118" s="37"/>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91"/>
      <c r="B119" s="178" t="s">
        <v>117</v>
      </c>
      <c r="C119" s="83"/>
      <c r="D119" s="83"/>
      <c r="E119" s="37"/>
      <c r="F119" s="37"/>
      <c r="G119" s="37"/>
      <c r="H119" s="37"/>
      <c r="I119" s="37"/>
      <c r="J119" s="37"/>
      <c r="K119" s="37"/>
      <c r="L119" s="37"/>
      <c r="M119" s="37"/>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331"/>
      <c r="B120" s="178" t="s">
        <v>118</v>
      </c>
      <c r="C120" s="141"/>
      <c r="D120" s="141"/>
      <c r="E120" s="37"/>
      <c r="F120" s="37"/>
      <c r="G120" s="37"/>
      <c r="H120" s="37"/>
      <c r="I120" s="37"/>
      <c r="J120" s="37"/>
      <c r="K120" s="37"/>
      <c r="L120" s="37"/>
      <c r="M120" s="37"/>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43" t="s">
        <v>119</v>
      </c>
      <c r="B121" s="176" t="s">
        <v>120</v>
      </c>
      <c r="C121" s="6"/>
      <c r="D121" s="6"/>
      <c r="E121" s="37"/>
      <c r="F121" s="37"/>
      <c r="G121" s="37"/>
      <c r="H121" s="37"/>
      <c r="I121" s="37"/>
      <c r="J121" s="37"/>
      <c r="K121" s="37"/>
      <c r="L121" s="37"/>
      <c r="M121" s="37"/>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92"/>
      <c r="B122" s="178" t="s">
        <v>121</v>
      </c>
      <c r="C122" s="83"/>
      <c r="D122" s="83"/>
      <c r="E122" s="37"/>
      <c r="F122" s="37"/>
      <c r="G122" s="37"/>
      <c r="H122" s="37"/>
      <c r="I122" s="37"/>
      <c r="J122" s="37"/>
      <c r="K122" s="37"/>
      <c r="L122" s="37"/>
      <c r="M122" s="37"/>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92"/>
      <c r="B123" s="178" t="s">
        <v>118</v>
      </c>
      <c r="C123" s="83"/>
      <c r="D123" s="83"/>
      <c r="E123" s="37"/>
      <c r="F123" s="37"/>
      <c r="G123" s="37"/>
      <c r="H123" s="37"/>
      <c r="I123" s="37"/>
      <c r="J123" s="37"/>
      <c r="K123" s="37"/>
      <c r="L123" s="37"/>
      <c r="M123" s="37"/>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92"/>
      <c r="B124" s="186" t="s">
        <v>122</v>
      </c>
      <c r="C124" s="87"/>
      <c r="D124" s="87"/>
      <c r="E124" s="37"/>
      <c r="F124" s="37"/>
      <c r="G124" s="37"/>
      <c r="H124" s="37"/>
      <c r="I124" s="37"/>
      <c r="J124" s="37"/>
      <c r="K124" s="37"/>
      <c r="L124" s="37"/>
      <c r="M124" s="37"/>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92"/>
      <c r="B125" s="180" t="s">
        <v>123</v>
      </c>
      <c r="C125" s="141"/>
      <c r="D125" s="141"/>
      <c r="E125" s="37"/>
      <c r="F125" s="37"/>
      <c r="G125" s="37"/>
      <c r="H125" s="37"/>
      <c r="I125" s="37"/>
      <c r="J125" s="37"/>
      <c r="K125" s="37"/>
      <c r="L125" s="37"/>
      <c r="M125" s="37"/>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330" t="s">
        <v>124</v>
      </c>
      <c r="B126" s="176" t="s">
        <v>125</v>
      </c>
      <c r="C126" s="6"/>
      <c r="D126" s="6"/>
      <c r="E126" s="37"/>
      <c r="F126" s="37"/>
      <c r="G126" s="37"/>
      <c r="H126" s="37"/>
      <c r="I126" s="37"/>
      <c r="J126" s="37"/>
      <c r="K126" s="37"/>
      <c r="L126" s="37"/>
      <c r="M126" s="37"/>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91"/>
      <c r="B127" s="178" t="s">
        <v>121</v>
      </c>
      <c r="C127" s="83"/>
      <c r="D127" s="83"/>
      <c r="E127" s="37"/>
      <c r="F127" s="37"/>
      <c r="G127" s="37"/>
      <c r="H127" s="37"/>
      <c r="I127" s="37"/>
      <c r="J127" s="37"/>
      <c r="K127" s="37"/>
      <c r="L127" s="37"/>
      <c r="M127" s="37"/>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91"/>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91"/>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91"/>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331"/>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43"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92"/>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93" t="s">
        <v>31</v>
      </c>
      <c r="B136" s="330" t="s">
        <v>0</v>
      </c>
      <c r="C136" s="365" t="s">
        <v>69</v>
      </c>
      <c r="D136" s="366"/>
      <c r="E136" s="366"/>
      <c r="F136" s="366"/>
      <c r="G136" s="366"/>
      <c r="H136" s="366"/>
      <c r="I136" s="366"/>
      <c r="J136" s="366"/>
      <c r="K136" s="366"/>
      <c r="L136" s="366"/>
      <c r="M136" s="366"/>
      <c r="N136" s="366"/>
      <c r="O136" s="366"/>
      <c r="P136" s="366"/>
      <c r="Q136" s="366"/>
      <c r="R136" s="366"/>
      <c r="S136" s="366"/>
      <c r="T136" s="366"/>
      <c r="U136" s="367"/>
      <c r="V136" s="395" t="s">
        <v>132</v>
      </c>
      <c r="W136" s="396"/>
      <c r="X136" s="395" t="s">
        <v>133</v>
      </c>
      <c r="Y136" s="396"/>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94"/>
      <c r="B137" s="331"/>
      <c r="C137" s="53" t="s">
        <v>10</v>
      </c>
      <c r="D137" s="33" t="s">
        <v>11</v>
      </c>
      <c r="E137" s="54" t="s">
        <v>12</v>
      </c>
      <c r="F137" s="54" t="s">
        <v>13</v>
      </c>
      <c r="G137" s="54" t="s">
        <v>14</v>
      </c>
      <c r="H137" s="33" t="s">
        <v>15</v>
      </c>
      <c r="I137" s="33" t="s">
        <v>16</v>
      </c>
      <c r="J137" s="33" t="s">
        <v>17</v>
      </c>
      <c r="K137" s="33" t="s">
        <v>18</v>
      </c>
      <c r="L137" s="33" t="s">
        <v>19</v>
      </c>
      <c r="M137" s="33" t="s">
        <v>20</v>
      </c>
      <c r="N137" s="33" t="s">
        <v>21</v>
      </c>
      <c r="O137" s="33" t="s">
        <v>22</v>
      </c>
      <c r="P137" s="33" t="s">
        <v>23</v>
      </c>
      <c r="Q137" s="33" t="s">
        <v>24</v>
      </c>
      <c r="R137" s="33" t="s">
        <v>25</v>
      </c>
      <c r="S137" s="33" t="s">
        <v>26</v>
      </c>
      <c r="T137" s="33" t="s">
        <v>27</v>
      </c>
      <c r="U137" s="55" t="s">
        <v>28</v>
      </c>
      <c r="V137" s="56" t="s">
        <v>29</v>
      </c>
      <c r="W137" s="55" t="s">
        <v>30</v>
      </c>
      <c r="X137" s="56" t="s">
        <v>134</v>
      </c>
      <c r="Y137" s="55"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22.5" customHeight="1" x14ac:dyDescent="0.2">
      <c r="A138" s="192" t="s">
        <v>136</v>
      </c>
      <c r="B138" s="16">
        <f>+SUM(C138:U138)</f>
        <v>1068</v>
      </c>
      <c r="C138" s="18">
        <f>+ENERO!C138+FEBRERO!C138+MARZO!C138+ABRIL!C138+MAYO!C138+JUNIO!C138+JULIO!C138+AGOSTO!C138+SEPTIEMBRE!C138+OCTUBRE!C138+NOVIEMBRE!C138+'DICIEMBRE '!C138</f>
        <v>108</v>
      </c>
      <c r="D138" s="18">
        <f>+ENERO!D138+FEBRERO!D138+MARZO!D138+ABRIL!D138+MAYO!D138+JUNIO!D138+JULIO!D138+AGOSTO!D138+SEPTIEMBRE!D138+OCTUBRE!D138+NOVIEMBRE!D138+'DICIEMBRE '!D138</f>
        <v>27</v>
      </c>
      <c r="E138" s="18">
        <f>+ENERO!E138+FEBRERO!E138+MARZO!E138+ABRIL!E138+MAYO!E138+JUNIO!E138+JULIO!E138+AGOSTO!E138+SEPTIEMBRE!E138+OCTUBRE!E138+NOVIEMBRE!E138+'DICIEMBRE '!E138</f>
        <v>23</v>
      </c>
      <c r="F138" s="18">
        <f>+ENERO!F138+FEBRERO!F138+MARZO!F138+ABRIL!F138+MAYO!F138+JUNIO!F138+JULIO!F138+AGOSTO!F138+SEPTIEMBRE!F138+OCTUBRE!F138+NOVIEMBRE!F138+'DICIEMBRE '!F138</f>
        <v>11</v>
      </c>
      <c r="G138" s="18">
        <f>+ENERO!G138+FEBRERO!G138+MARZO!G138+ABRIL!G138+MAYO!G138+JUNIO!G138+JULIO!G138+AGOSTO!G138+SEPTIEMBRE!G138+OCTUBRE!G138+NOVIEMBRE!G138+'DICIEMBRE '!G138</f>
        <v>9</v>
      </c>
      <c r="H138" s="18">
        <f>+ENERO!H138+FEBRERO!H138+MARZO!H138+ABRIL!H138+MAYO!H138+JUNIO!H138+JULIO!H138+AGOSTO!H138+SEPTIEMBRE!H138+OCTUBRE!H138+NOVIEMBRE!H138+'DICIEMBRE '!H138</f>
        <v>31</v>
      </c>
      <c r="I138" s="18">
        <f>+ENERO!I138+FEBRERO!I138+MARZO!I138+ABRIL!I138+MAYO!I138+JUNIO!I138+JULIO!I138+AGOSTO!I138+SEPTIEMBRE!I138+OCTUBRE!I138+NOVIEMBRE!I138+'DICIEMBRE '!I138</f>
        <v>25</v>
      </c>
      <c r="J138" s="18">
        <f>+ENERO!J138+FEBRERO!J138+MARZO!J138+ABRIL!J138+MAYO!J138+JUNIO!J138+JULIO!J138+AGOSTO!J138+SEPTIEMBRE!J138+OCTUBRE!J138+NOVIEMBRE!J138+'DICIEMBRE '!J138</f>
        <v>21</v>
      </c>
      <c r="K138" s="18">
        <f>+ENERO!K138+FEBRERO!K138+MARZO!K138+ABRIL!K138+MAYO!K138+JUNIO!K138+JULIO!K138+AGOSTO!K138+SEPTIEMBRE!K138+OCTUBRE!K138+NOVIEMBRE!K138+'DICIEMBRE '!K138</f>
        <v>25</v>
      </c>
      <c r="L138" s="18">
        <f>+ENERO!L138+FEBRERO!L138+MARZO!L138+ABRIL!L138+MAYO!L138+JUNIO!L138+JULIO!L138+AGOSTO!L138+SEPTIEMBRE!L138+OCTUBRE!L138+NOVIEMBRE!L138+'DICIEMBRE '!L138</f>
        <v>51</v>
      </c>
      <c r="M138" s="18">
        <f>+ENERO!M138+FEBRERO!M138+MARZO!M138+ABRIL!M138+MAYO!M138+JUNIO!M138+JULIO!M138+AGOSTO!M138+SEPTIEMBRE!M138+OCTUBRE!M138+NOVIEMBRE!M138+'DICIEMBRE '!M138</f>
        <v>33</v>
      </c>
      <c r="N138" s="18">
        <f>+ENERO!N138+FEBRERO!N138+MARZO!N138+ABRIL!N138+MAYO!N138+JUNIO!N138+JULIO!N138+AGOSTO!N138+SEPTIEMBRE!N138+OCTUBRE!N138+NOVIEMBRE!N138+'DICIEMBRE '!N138</f>
        <v>51</v>
      </c>
      <c r="O138" s="18">
        <f>+ENERO!O138+FEBRERO!O138+MARZO!O138+ABRIL!O138+MAYO!O138+JUNIO!O138+JULIO!O138+AGOSTO!O138+SEPTIEMBRE!O138+OCTUBRE!O138+NOVIEMBRE!O138+'DICIEMBRE '!O138</f>
        <v>79</v>
      </c>
      <c r="P138" s="18">
        <f>+ENERO!P138+FEBRERO!P138+MARZO!P138+ABRIL!P138+MAYO!P138+JUNIO!P138+JULIO!P138+AGOSTO!P138+SEPTIEMBRE!P138+OCTUBRE!P138+NOVIEMBRE!P138+'DICIEMBRE '!P138</f>
        <v>75</v>
      </c>
      <c r="Q138" s="18">
        <f>+ENERO!Q138+FEBRERO!Q138+MARZO!Q138+ABRIL!Q138+MAYO!Q138+JUNIO!Q138+JULIO!Q138+AGOSTO!Q138+SEPTIEMBRE!Q138+OCTUBRE!Q138+NOVIEMBRE!Q138+'DICIEMBRE '!Q138</f>
        <v>75</v>
      </c>
      <c r="R138" s="18">
        <f>+ENERO!R138+FEBRERO!R138+MARZO!R138+ABRIL!R138+MAYO!R138+JUNIO!R138+JULIO!R138+AGOSTO!R138+SEPTIEMBRE!R138+OCTUBRE!R138+NOVIEMBRE!R138+'DICIEMBRE '!R138</f>
        <v>94</v>
      </c>
      <c r="S138" s="18">
        <f>+ENERO!S138+FEBRERO!S138+MARZO!S138+ABRIL!S138+MAYO!S138+JUNIO!S138+JULIO!S138+AGOSTO!S138+SEPTIEMBRE!S138+OCTUBRE!S138+NOVIEMBRE!S138+'DICIEMBRE '!S138</f>
        <v>106</v>
      </c>
      <c r="T138" s="18">
        <f>+ENERO!T138+FEBRERO!T138+MARZO!T138+ABRIL!T138+MAYO!T138+JUNIO!T138+JULIO!T138+AGOSTO!T138+SEPTIEMBRE!T138+OCTUBRE!T138+NOVIEMBRE!T138+'DICIEMBRE '!T138</f>
        <v>64</v>
      </c>
      <c r="U138" s="18">
        <f>+ENERO!U138+FEBRERO!U138+MARZO!U138+ABRIL!U138+MAYO!U138+JUNIO!U138+JULIO!U138+AGOSTO!U138+SEPTIEMBRE!U138+OCTUBRE!U138+NOVIEMBRE!U138+'DICIEMBRE '!U138</f>
        <v>160</v>
      </c>
      <c r="V138" s="18">
        <f>+ENERO!V138+FEBRERO!V138+MARZO!V138+ABRIL!V138+MAYO!V138+JUNIO!V138+JULIO!V138+AGOSTO!V138+SEPTIEMBRE!V138+OCTUBRE!V138+NOVIEMBRE!V138+'DICIEMBRE '!V138</f>
        <v>503</v>
      </c>
      <c r="W138" s="18">
        <f>+ENERO!W138+FEBRERO!W138+MARZO!W138+ABRIL!W138+MAYO!W138+JUNIO!W138+JULIO!W138+AGOSTO!W138+SEPTIEMBRE!W138+OCTUBRE!W138+NOVIEMBRE!W138+'DICIEMBRE '!W138</f>
        <v>565</v>
      </c>
      <c r="X138" s="18">
        <f>+ENERO!X138+FEBRERO!X138+MARZO!X138+ABRIL!X138+MAYO!X138+JUNIO!X138+JULIO!X138+AGOSTO!X138+SEPTIEMBRE!X138+OCTUBRE!X138+NOVIEMBRE!X138+'DICIEMBRE '!X138</f>
        <v>458</v>
      </c>
      <c r="Y138" s="18">
        <f>+ENERO!Y138+FEBRERO!Y138+MARZO!Y138+ABRIL!Y138+MAYO!Y138+JUNIO!Y138+JULIO!Y138+AGOSTO!Y138+SEPTIEMBRE!Y138+OCTUBRE!Y138+NOVIEMBRE!Y138+'DICIEMBRE '!Y138</f>
        <v>610</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18" customHeight="1" x14ac:dyDescent="0.2">
      <c r="A139" s="194" t="s">
        <v>137</v>
      </c>
      <c r="B139" s="16">
        <f t="shared" ref="B139:B154" si="12">+SUM(C139:U139)</f>
        <v>10</v>
      </c>
      <c r="C139" s="18">
        <f>+ENERO!C139+FEBRERO!C139+MARZO!C139+ABRIL!C139+MAYO!C139+JUNIO!C139+JULIO!C139+AGOSTO!C139+SEPTIEMBRE!C139+OCTUBRE!C139+NOVIEMBRE!C139+'DICIEMBRE '!C139</f>
        <v>0</v>
      </c>
      <c r="D139" s="18">
        <f>+ENERO!D139+FEBRERO!D139+MARZO!D139+ABRIL!D139+MAYO!D139+JUNIO!D139+JULIO!D139+AGOSTO!D139+SEPTIEMBRE!D139+OCTUBRE!D139+NOVIEMBRE!D139+'DICIEMBRE '!D139</f>
        <v>0</v>
      </c>
      <c r="E139" s="18">
        <f>+ENERO!E139+FEBRERO!E139+MARZO!E139+ABRIL!E139+MAYO!E139+JUNIO!E139+JULIO!E139+AGOSTO!E139+SEPTIEMBRE!E139+OCTUBRE!E139+NOVIEMBRE!E139+'DICIEMBRE '!E139</f>
        <v>0</v>
      </c>
      <c r="F139" s="18">
        <f>+ENERO!F139+FEBRERO!F139+MARZO!F139+ABRIL!F139+MAYO!F139+JUNIO!F139+JULIO!F139+AGOSTO!F139+SEPTIEMBRE!F139+OCTUBRE!F139+NOVIEMBRE!F139+'DICIEMBRE '!F139</f>
        <v>0</v>
      </c>
      <c r="G139" s="18">
        <f>+ENERO!G139+FEBRERO!G139+MARZO!G139+ABRIL!G139+MAYO!G139+JUNIO!G139+JULIO!G139+AGOSTO!G139+SEPTIEMBRE!G139+OCTUBRE!G139+NOVIEMBRE!G139+'DICIEMBRE '!G139</f>
        <v>0</v>
      </c>
      <c r="H139" s="18">
        <f>+ENERO!H139+FEBRERO!H139+MARZO!H139+ABRIL!H139+MAYO!H139+JUNIO!H139+JULIO!H139+AGOSTO!H139+SEPTIEMBRE!H139+OCTUBRE!H139+NOVIEMBRE!H139+'DICIEMBRE '!H139</f>
        <v>0</v>
      </c>
      <c r="I139" s="18">
        <f>+ENERO!I139+FEBRERO!I139+MARZO!I139+ABRIL!I139+MAYO!I139+JUNIO!I139+JULIO!I139+AGOSTO!I139+SEPTIEMBRE!I139+OCTUBRE!I139+NOVIEMBRE!I139+'DICIEMBRE '!I139</f>
        <v>0</v>
      </c>
      <c r="J139" s="18">
        <f>+ENERO!J139+FEBRERO!J139+MARZO!J139+ABRIL!J139+MAYO!J139+JUNIO!J139+JULIO!J139+AGOSTO!J139+SEPTIEMBRE!J139+OCTUBRE!J139+NOVIEMBRE!J139+'DICIEMBRE '!J139</f>
        <v>0</v>
      </c>
      <c r="K139" s="18">
        <f>+ENERO!K139+FEBRERO!K139+MARZO!K139+ABRIL!K139+MAYO!K139+JUNIO!K139+JULIO!K139+AGOSTO!K139+SEPTIEMBRE!K139+OCTUBRE!K139+NOVIEMBRE!K139+'DICIEMBRE '!K139</f>
        <v>0</v>
      </c>
      <c r="L139" s="18">
        <f>+ENERO!L139+FEBRERO!L139+MARZO!L139+ABRIL!L139+MAYO!L139+JUNIO!L139+JULIO!L139+AGOSTO!L139+SEPTIEMBRE!L139+OCTUBRE!L139+NOVIEMBRE!L139+'DICIEMBRE '!L139</f>
        <v>0</v>
      </c>
      <c r="M139" s="18">
        <f>+ENERO!M139+FEBRERO!M139+MARZO!M139+ABRIL!M139+MAYO!M139+JUNIO!M139+JULIO!M139+AGOSTO!M139+SEPTIEMBRE!M139+OCTUBRE!M139+NOVIEMBRE!M139+'DICIEMBRE '!M139</f>
        <v>2</v>
      </c>
      <c r="N139" s="18">
        <f>+ENERO!N139+FEBRERO!N139+MARZO!N139+ABRIL!N139+MAYO!N139+JUNIO!N139+JULIO!N139+AGOSTO!N139+SEPTIEMBRE!N139+OCTUBRE!N139+NOVIEMBRE!N139+'DICIEMBRE '!N139</f>
        <v>3</v>
      </c>
      <c r="O139" s="18">
        <f>+ENERO!O139+FEBRERO!O139+MARZO!O139+ABRIL!O139+MAYO!O139+JUNIO!O139+JULIO!O139+AGOSTO!O139+SEPTIEMBRE!O139+OCTUBRE!O139+NOVIEMBRE!O139+'DICIEMBRE '!O139</f>
        <v>0</v>
      </c>
      <c r="P139" s="18">
        <f>+ENERO!P139+FEBRERO!P139+MARZO!P139+ABRIL!P139+MAYO!P139+JUNIO!P139+JULIO!P139+AGOSTO!P139+SEPTIEMBRE!P139+OCTUBRE!P139+NOVIEMBRE!P139+'DICIEMBRE '!P139</f>
        <v>1</v>
      </c>
      <c r="Q139" s="18">
        <f>+ENERO!Q139+FEBRERO!Q139+MARZO!Q139+ABRIL!Q139+MAYO!Q139+JUNIO!Q139+JULIO!Q139+AGOSTO!Q139+SEPTIEMBRE!Q139+OCTUBRE!Q139+NOVIEMBRE!Q139+'DICIEMBRE '!Q139</f>
        <v>0</v>
      </c>
      <c r="R139" s="18">
        <f>+ENERO!R139+FEBRERO!R139+MARZO!R139+ABRIL!R139+MAYO!R139+JUNIO!R139+JULIO!R139+AGOSTO!R139+SEPTIEMBRE!R139+OCTUBRE!R139+NOVIEMBRE!R139+'DICIEMBRE '!R139</f>
        <v>1</v>
      </c>
      <c r="S139" s="18">
        <f>+ENERO!S139+FEBRERO!S139+MARZO!S139+ABRIL!S139+MAYO!S139+JUNIO!S139+JULIO!S139+AGOSTO!S139+SEPTIEMBRE!S139+OCTUBRE!S139+NOVIEMBRE!S139+'DICIEMBRE '!S139</f>
        <v>2</v>
      </c>
      <c r="T139" s="18">
        <f>+ENERO!T139+FEBRERO!T139+MARZO!T139+ABRIL!T139+MAYO!T139+JUNIO!T139+JULIO!T139+AGOSTO!T139+SEPTIEMBRE!T139+OCTUBRE!T139+NOVIEMBRE!T139+'DICIEMBRE '!T139</f>
        <v>1</v>
      </c>
      <c r="U139" s="18">
        <f>+ENERO!U139+FEBRERO!U139+MARZO!U139+ABRIL!U139+MAYO!U139+JUNIO!U139+JULIO!U139+AGOSTO!U139+SEPTIEMBRE!U139+OCTUBRE!U139+NOVIEMBRE!U139+'DICIEMBRE '!U139</f>
        <v>0</v>
      </c>
      <c r="V139" s="18">
        <f>+ENERO!V139+FEBRERO!V139+MARZO!V139+ABRIL!V139+MAYO!V139+JUNIO!V139+JULIO!V139+AGOSTO!V139+SEPTIEMBRE!V139+OCTUBRE!V139+NOVIEMBRE!V139+'DICIEMBRE '!V139</f>
        <v>4</v>
      </c>
      <c r="W139" s="18">
        <f>+ENERO!W139+FEBRERO!W139+MARZO!W139+ABRIL!W139+MAYO!W139+JUNIO!W139+JULIO!W139+AGOSTO!W139+SEPTIEMBRE!W139+OCTUBRE!W139+NOVIEMBRE!W139+'DICIEMBRE '!W139</f>
        <v>6</v>
      </c>
      <c r="X139" s="18">
        <f>+ENERO!X139+FEBRERO!X139+MARZO!X139+ABRIL!X139+MAYO!X139+JUNIO!X139+JULIO!X139+AGOSTO!X139+SEPTIEMBRE!X139+OCTUBRE!X139+NOVIEMBRE!X139+'DICIEMBRE '!X139</f>
        <v>7</v>
      </c>
      <c r="Y139" s="18">
        <f>+ENERO!Y139+FEBRERO!Y139+MARZO!Y139+ABRIL!Y139+MAYO!Y139+JUNIO!Y139+JULIO!Y139+AGOSTO!Y139+SEPTIEMBRE!Y139+OCTUBRE!Y139+NOVIEMBRE!Y139+'DICIEMBRE '!Y139</f>
        <v>3</v>
      </c>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138</v>
      </c>
      <c r="B140" s="16">
        <f t="shared" si="12"/>
        <v>61</v>
      </c>
      <c r="C140" s="18">
        <f>+ENERO!C140+FEBRERO!C140+MARZO!C140+ABRIL!C140+MAYO!C140+JUNIO!C140+JULIO!C140+AGOSTO!C140+SEPTIEMBRE!C140+OCTUBRE!C140+NOVIEMBRE!C140+'DICIEMBRE '!C140</f>
        <v>0</v>
      </c>
      <c r="D140" s="18">
        <f>+ENERO!D140+FEBRERO!D140+MARZO!D140+ABRIL!D140+MAYO!D140+JUNIO!D140+JULIO!D140+AGOSTO!D140+SEPTIEMBRE!D140+OCTUBRE!D140+NOVIEMBRE!D140+'DICIEMBRE '!D140</f>
        <v>0</v>
      </c>
      <c r="E140" s="18">
        <f>+ENERO!E140+FEBRERO!E140+MARZO!E140+ABRIL!E140+MAYO!E140+JUNIO!E140+JULIO!E140+AGOSTO!E140+SEPTIEMBRE!E140+OCTUBRE!E140+NOVIEMBRE!E140+'DICIEMBRE '!E140</f>
        <v>0</v>
      </c>
      <c r="F140" s="18">
        <f>+ENERO!F140+FEBRERO!F140+MARZO!F140+ABRIL!F140+MAYO!F140+JUNIO!F140+JULIO!F140+AGOSTO!F140+SEPTIEMBRE!F140+OCTUBRE!F140+NOVIEMBRE!F140+'DICIEMBRE '!F140</f>
        <v>0</v>
      </c>
      <c r="G140" s="18">
        <f>+ENERO!G140+FEBRERO!G140+MARZO!G140+ABRIL!G140+MAYO!G140+JUNIO!G140+JULIO!G140+AGOSTO!G140+SEPTIEMBRE!G140+OCTUBRE!G140+NOVIEMBRE!G140+'DICIEMBRE '!G140</f>
        <v>1</v>
      </c>
      <c r="H140" s="18">
        <f>+ENERO!H140+FEBRERO!H140+MARZO!H140+ABRIL!H140+MAYO!H140+JUNIO!H140+JULIO!H140+AGOSTO!H140+SEPTIEMBRE!H140+OCTUBRE!H140+NOVIEMBRE!H140+'DICIEMBRE '!H140</f>
        <v>0</v>
      </c>
      <c r="I140" s="18">
        <f>+ENERO!I140+FEBRERO!I140+MARZO!I140+ABRIL!I140+MAYO!I140+JUNIO!I140+JULIO!I140+AGOSTO!I140+SEPTIEMBRE!I140+OCTUBRE!I140+NOVIEMBRE!I140+'DICIEMBRE '!I140</f>
        <v>0</v>
      </c>
      <c r="J140" s="18">
        <f>+ENERO!J140+FEBRERO!J140+MARZO!J140+ABRIL!J140+MAYO!J140+JUNIO!J140+JULIO!J140+AGOSTO!J140+SEPTIEMBRE!J140+OCTUBRE!J140+NOVIEMBRE!J140+'DICIEMBRE '!J140</f>
        <v>0</v>
      </c>
      <c r="K140" s="18">
        <f>+ENERO!K140+FEBRERO!K140+MARZO!K140+ABRIL!K140+MAYO!K140+JUNIO!K140+JULIO!K140+AGOSTO!K140+SEPTIEMBRE!K140+OCTUBRE!K140+NOVIEMBRE!K140+'DICIEMBRE '!K140</f>
        <v>0</v>
      </c>
      <c r="L140" s="18">
        <f>+ENERO!L140+FEBRERO!L140+MARZO!L140+ABRIL!L140+MAYO!L140+JUNIO!L140+JULIO!L140+AGOSTO!L140+SEPTIEMBRE!L140+OCTUBRE!L140+NOVIEMBRE!L140+'DICIEMBRE '!L140</f>
        <v>1</v>
      </c>
      <c r="M140" s="18">
        <f>+ENERO!M140+FEBRERO!M140+MARZO!M140+ABRIL!M140+MAYO!M140+JUNIO!M140+JULIO!M140+AGOSTO!M140+SEPTIEMBRE!M140+OCTUBRE!M140+NOVIEMBRE!M140+'DICIEMBRE '!M140</f>
        <v>1</v>
      </c>
      <c r="N140" s="18">
        <f>+ENERO!N140+FEBRERO!N140+MARZO!N140+ABRIL!N140+MAYO!N140+JUNIO!N140+JULIO!N140+AGOSTO!N140+SEPTIEMBRE!N140+OCTUBRE!N140+NOVIEMBRE!N140+'DICIEMBRE '!N140</f>
        <v>2</v>
      </c>
      <c r="O140" s="18">
        <f>+ENERO!O140+FEBRERO!O140+MARZO!O140+ABRIL!O140+MAYO!O140+JUNIO!O140+JULIO!O140+AGOSTO!O140+SEPTIEMBRE!O140+OCTUBRE!O140+NOVIEMBRE!O140+'DICIEMBRE '!O140</f>
        <v>2</v>
      </c>
      <c r="P140" s="18">
        <f>+ENERO!P140+FEBRERO!P140+MARZO!P140+ABRIL!P140+MAYO!P140+JUNIO!P140+JULIO!P140+AGOSTO!P140+SEPTIEMBRE!P140+OCTUBRE!P140+NOVIEMBRE!P140+'DICIEMBRE '!P140</f>
        <v>5</v>
      </c>
      <c r="Q140" s="18">
        <f>+ENERO!Q140+FEBRERO!Q140+MARZO!Q140+ABRIL!Q140+MAYO!Q140+JUNIO!Q140+JULIO!Q140+AGOSTO!Q140+SEPTIEMBRE!Q140+OCTUBRE!Q140+NOVIEMBRE!Q140+'DICIEMBRE '!Q140</f>
        <v>4</v>
      </c>
      <c r="R140" s="18">
        <f>+ENERO!R140+FEBRERO!R140+MARZO!R140+ABRIL!R140+MAYO!R140+JUNIO!R140+JULIO!R140+AGOSTO!R140+SEPTIEMBRE!R140+OCTUBRE!R140+NOVIEMBRE!R140+'DICIEMBRE '!R140</f>
        <v>12</v>
      </c>
      <c r="S140" s="18">
        <f>+ENERO!S140+FEBRERO!S140+MARZO!S140+ABRIL!S140+MAYO!S140+JUNIO!S140+JULIO!S140+AGOSTO!S140+SEPTIEMBRE!S140+OCTUBRE!S140+NOVIEMBRE!S140+'DICIEMBRE '!S140</f>
        <v>8</v>
      </c>
      <c r="T140" s="18">
        <f>+ENERO!T140+FEBRERO!T140+MARZO!T140+ABRIL!T140+MAYO!T140+JUNIO!T140+JULIO!T140+AGOSTO!T140+SEPTIEMBRE!T140+OCTUBRE!T140+NOVIEMBRE!T140+'DICIEMBRE '!T140</f>
        <v>12</v>
      </c>
      <c r="U140" s="18">
        <f>+ENERO!U140+FEBRERO!U140+MARZO!U140+ABRIL!U140+MAYO!U140+JUNIO!U140+JULIO!U140+AGOSTO!U140+SEPTIEMBRE!U140+OCTUBRE!U140+NOVIEMBRE!U140+'DICIEMBRE '!U140</f>
        <v>13</v>
      </c>
      <c r="V140" s="18">
        <f>+ENERO!V140+FEBRERO!V140+MARZO!V140+ABRIL!V140+MAYO!V140+JUNIO!V140+JULIO!V140+AGOSTO!V140+SEPTIEMBRE!V140+OCTUBRE!V140+NOVIEMBRE!V140+'DICIEMBRE '!V140</f>
        <v>37</v>
      </c>
      <c r="W140" s="18">
        <f>+ENERO!W140+FEBRERO!W140+MARZO!W140+ABRIL!W140+MAYO!W140+JUNIO!W140+JULIO!W140+AGOSTO!W140+SEPTIEMBRE!W140+OCTUBRE!W140+NOVIEMBRE!W140+'DICIEMBRE '!W140</f>
        <v>24</v>
      </c>
      <c r="X140" s="18">
        <f>+ENERO!X140+FEBRERO!X140+MARZO!X140+ABRIL!X140+MAYO!X140+JUNIO!X140+JULIO!X140+AGOSTO!X140+SEPTIEMBRE!X140+OCTUBRE!X140+NOVIEMBRE!X140+'DICIEMBRE '!X140</f>
        <v>18</v>
      </c>
      <c r="Y140" s="18">
        <f>+ENERO!Y140+FEBRERO!Y140+MARZO!Y140+ABRIL!Y140+MAYO!Y140+JUNIO!Y140+JULIO!Y140+AGOSTO!Y140+SEPTIEMBRE!Y140+OCTUBRE!Y140+NOVIEMBRE!Y140+'DICIEMBRE '!Y140</f>
        <v>43</v>
      </c>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139</v>
      </c>
      <c r="B141" s="16">
        <f t="shared" si="12"/>
        <v>94</v>
      </c>
      <c r="C141" s="18">
        <f>+ENERO!C141+FEBRERO!C141+MARZO!C141+ABRIL!C141+MAYO!C141+JUNIO!C141+JULIO!C141+AGOSTO!C141+SEPTIEMBRE!C141+OCTUBRE!C141+NOVIEMBRE!C141+'DICIEMBRE '!C141</f>
        <v>0</v>
      </c>
      <c r="D141" s="18">
        <f>+ENERO!D141+FEBRERO!D141+MARZO!D141+ABRIL!D141+MAYO!D141+JUNIO!D141+JULIO!D141+AGOSTO!D141+SEPTIEMBRE!D141+OCTUBRE!D141+NOVIEMBRE!D141+'DICIEMBRE '!D141</f>
        <v>0</v>
      </c>
      <c r="E141" s="18">
        <f>+ENERO!E141+FEBRERO!E141+MARZO!E141+ABRIL!E141+MAYO!E141+JUNIO!E141+JULIO!E141+AGOSTO!E141+SEPTIEMBRE!E141+OCTUBRE!E141+NOVIEMBRE!E141+'DICIEMBRE '!E141</f>
        <v>0</v>
      </c>
      <c r="F141" s="18">
        <f>+ENERO!F141+FEBRERO!F141+MARZO!F141+ABRIL!F141+MAYO!F141+JUNIO!F141+JULIO!F141+AGOSTO!F141+SEPTIEMBRE!F141+OCTUBRE!F141+NOVIEMBRE!F141+'DICIEMBRE '!F141</f>
        <v>0</v>
      </c>
      <c r="G141" s="18">
        <f>+ENERO!G141+FEBRERO!G141+MARZO!G141+ABRIL!G141+MAYO!G141+JUNIO!G141+JULIO!G141+AGOSTO!G141+SEPTIEMBRE!G141+OCTUBRE!G141+NOVIEMBRE!G141+'DICIEMBRE '!G141</f>
        <v>0</v>
      </c>
      <c r="H141" s="18">
        <f>+ENERO!H141+FEBRERO!H141+MARZO!H141+ABRIL!H141+MAYO!H141+JUNIO!H141+JULIO!H141+AGOSTO!H141+SEPTIEMBRE!H141+OCTUBRE!H141+NOVIEMBRE!H141+'DICIEMBRE '!H141</f>
        <v>0</v>
      </c>
      <c r="I141" s="18">
        <f>+ENERO!I141+FEBRERO!I141+MARZO!I141+ABRIL!I141+MAYO!I141+JUNIO!I141+JULIO!I141+AGOSTO!I141+SEPTIEMBRE!I141+OCTUBRE!I141+NOVIEMBRE!I141+'DICIEMBRE '!I141</f>
        <v>0</v>
      </c>
      <c r="J141" s="18">
        <f>+ENERO!J141+FEBRERO!J141+MARZO!J141+ABRIL!J141+MAYO!J141+JUNIO!J141+JULIO!J141+AGOSTO!J141+SEPTIEMBRE!J141+OCTUBRE!J141+NOVIEMBRE!J141+'DICIEMBRE '!J141</f>
        <v>0</v>
      </c>
      <c r="K141" s="18">
        <f>+ENERO!K141+FEBRERO!K141+MARZO!K141+ABRIL!K141+MAYO!K141+JUNIO!K141+JULIO!K141+AGOSTO!K141+SEPTIEMBRE!K141+OCTUBRE!K141+NOVIEMBRE!K141+'DICIEMBRE '!K141</f>
        <v>1</v>
      </c>
      <c r="L141" s="18">
        <f>+ENERO!L141+FEBRERO!L141+MARZO!L141+ABRIL!L141+MAYO!L141+JUNIO!L141+JULIO!L141+AGOSTO!L141+SEPTIEMBRE!L141+OCTUBRE!L141+NOVIEMBRE!L141+'DICIEMBRE '!L141</f>
        <v>1</v>
      </c>
      <c r="M141" s="18">
        <f>+ENERO!M141+FEBRERO!M141+MARZO!M141+ABRIL!M141+MAYO!M141+JUNIO!M141+JULIO!M141+AGOSTO!M141+SEPTIEMBRE!M141+OCTUBRE!M141+NOVIEMBRE!M141+'DICIEMBRE '!M141</f>
        <v>2</v>
      </c>
      <c r="N141" s="18">
        <f>+ENERO!N141+FEBRERO!N141+MARZO!N141+ABRIL!N141+MAYO!N141+JUNIO!N141+JULIO!N141+AGOSTO!N141+SEPTIEMBRE!N141+OCTUBRE!N141+NOVIEMBRE!N141+'DICIEMBRE '!N141</f>
        <v>3</v>
      </c>
      <c r="O141" s="18">
        <f>+ENERO!O141+FEBRERO!O141+MARZO!O141+ABRIL!O141+MAYO!O141+JUNIO!O141+JULIO!O141+AGOSTO!O141+SEPTIEMBRE!O141+OCTUBRE!O141+NOVIEMBRE!O141+'DICIEMBRE '!O141</f>
        <v>4</v>
      </c>
      <c r="P141" s="18">
        <f>+ENERO!P141+FEBRERO!P141+MARZO!P141+ABRIL!P141+MAYO!P141+JUNIO!P141+JULIO!P141+AGOSTO!P141+SEPTIEMBRE!P141+OCTUBRE!P141+NOVIEMBRE!P141+'DICIEMBRE '!P141</f>
        <v>5</v>
      </c>
      <c r="Q141" s="18">
        <f>+ENERO!Q141+FEBRERO!Q141+MARZO!Q141+ABRIL!Q141+MAYO!Q141+JUNIO!Q141+JULIO!Q141+AGOSTO!Q141+SEPTIEMBRE!Q141+OCTUBRE!Q141+NOVIEMBRE!Q141+'DICIEMBRE '!Q141</f>
        <v>18</v>
      </c>
      <c r="R141" s="18">
        <f>+ENERO!R141+FEBRERO!R141+MARZO!R141+ABRIL!R141+MAYO!R141+JUNIO!R141+JULIO!R141+AGOSTO!R141+SEPTIEMBRE!R141+OCTUBRE!R141+NOVIEMBRE!R141+'DICIEMBRE '!R141</f>
        <v>12</v>
      </c>
      <c r="S141" s="18">
        <f>+ENERO!S141+FEBRERO!S141+MARZO!S141+ABRIL!S141+MAYO!S141+JUNIO!S141+JULIO!S141+AGOSTO!S141+SEPTIEMBRE!S141+OCTUBRE!S141+NOVIEMBRE!S141+'DICIEMBRE '!S141</f>
        <v>21</v>
      </c>
      <c r="T141" s="18">
        <f>+ENERO!T141+FEBRERO!T141+MARZO!T141+ABRIL!T141+MAYO!T141+JUNIO!T141+JULIO!T141+AGOSTO!T141+SEPTIEMBRE!T141+OCTUBRE!T141+NOVIEMBRE!T141+'DICIEMBRE '!T141</f>
        <v>8</v>
      </c>
      <c r="U141" s="18">
        <f>+ENERO!U141+FEBRERO!U141+MARZO!U141+ABRIL!U141+MAYO!U141+JUNIO!U141+JULIO!U141+AGOSTO!U141+SEPTIEMBRE!U141+OCTUBRE!U141+NOVIEMBRE!U141+'DICIEMBRE '!U141</f>
        <v>19</v>
      </c>
      <c r="V141" s="18">
        <f>+ENERO!V141+FEBRERO!V141+MARZO!V141+ABRIL!V141+MAYO!V141+JUNIO!V141+JULIO!V141+AGOSTO!V141+SEPTIEMBRE!V141+OCTUBRE!V141+NOVIEMBRE!V141+'DICIEMBRE '!V141</f>
        <v>50</v>
      </c>
      <c r="W141" s="18">
        <f>+ENERO!W141+FEBRERO!W141+MARZO!W141+ABRIL!W141+MAYO!W141+JUNIO!W141+JULIO!W141+AGOSTO!W141+SEPTIEMBRE!W141+OCTUBRE!W141+NOVIEMBRE!W141+'DICIEMBRE '!W141</f>
        <v>44</v>
      </c>
      <c r="X141" s="18">
        <f>+ENERO!X141+FEBRERO!X141+MARZO!X141+ABRIL!X141+MAYO!X141+JUNIO!X141+JULIO!X141+AGOSTO!X141+SEPTIEMBRE!X141+OCTUBRE!X141+NOVIEMBRE!X141+'DICIEMBRE '!X141</f>
        <v>24</v>
      </c>
      <c r="Y141" s="18">
        <f>+ENERO!Y141+FEBRERO!Y141+MARZO!Y141+ABRIL!Y141+MAYO!Y141+JUNIO!Y141+JULIO!Y141+AGOSTO!Y141+SEPTIEMBRE!Y141+OCTUBRE!Y141+NOVIEMBRE!Y141+'DICIEMBRE '!Y141</f>
        <v>70</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140</v>
      </c>
      <c r="B142" s="16">
        <f t="shared" si="12"/>
        <v>1</v>
      </c>
      <c r="C142" s="18">
        <f>+ENERO!C142+FEBRERO!C142+MARZO!C142+ABRIL!C142+MAYO!C142+JUNIO!C142+JULIO!C142+AGOSTO!C142+SEPTIEMBRE!C142+OCTUBRE!C142+NOVIEMBRE!C142+'DICIEMBRE '!C142</f>
        <v>0</v>
      </c>
      <c r="D142" s="18">
        <f>+ENERO!D142+FEBRERO!D142+MARZO!D142+ABRIL!D142+MAYO!D142+JUNIO!D142+JULIO!D142+AGOSTO!D142+SEPTIEMBRE!D142+OCTUBRE!D142+NOVIEMBRE!D142+'DICIEMBRE '!D142</f>
        <v>0</v>
      </c>
      <c r="E142" s="18">
        <f>+ENERO!E142+FEBRERO!E142+MARZO!E142+ABRIL!E142+MAYO!E142+JUNIO!E142+JULIO!E142+AGOSTO!E142+SEPTIEMBRE!E142+OCTUBRE!E142+NOVIEMBRE!E142+'DICIEMBRE '!E142</f>
        <v>0</v>
      </c>
      <c r="F142" s="18">
        <f>+ENERO!F142+FEBRERO!F142+MARZO!F142+ABRIL!F142+MAYO!F142+JUNIO!F142+JULIO!F142+AGOSTO!F142+SEPTIEMBRE!F142+OCTUBRE!F142+NOVIEMBRE!F142+'DICIEMBRE '!F142</f>
        <v>0</v>
      </c>
      <c r="G142" s="18">
        <f>+ENERO!G142+FEBRERO!G142+MARZO!G142+ABRIL!G142+MAYO!G142+JUNIO!G142+JULIO!G142+AGOSTO!G142+SEPTIEMBRE!G142+OCTUBRE!G142+NOVIEMBRE!G142+'DICIEMBRE '!G142</f>
        <v>0</v>
      </c>
      <c r="H142" s="18">
        <f>+ENERO!H142+FEBRERO!H142+MARZO!H142+ABRIL!H142+MAYO!H142+JUNIO!H142+JULIO!H142+AGOSTO!H142+SEPTIEMBRE!H142+OCTUBRE!H142+NOVIEMBRE!H142+'DICIEMBRE '!H142</f>
        <v>0</v>
      </c>
      <c r="I142" s="18">
        <f>+ENERO!I142+FEBRERO!I142+MARZO!I142+ABRIL!I142+MAYO!I142+JUNIO!I142+JULIO!I142+AGOSTO!I142+SEPTIEMBRE!I142+OCTUBRE!I142+NOVIEMBRE!I142+'DICIEMBRE '!I142</f>
        <v>0</v>
      </c>
      <c r="J142" s="18">
        <f>+ENERO!J142+FEBRERO!J142+MARZO!J142+ABRIL!J142+MAYO!J142+JUNIO!J142+JULIO!J142+AGOSTO!J142+SEPTIEMBRE!J142+OCTUBRE!J142+NOVIEMBRE!J142+'DICIEMBRE '!J142</f>
        <v>0</v>
      </c>
      <c r="K142" s="18">
        <f>+ENERO!K142+FEBRERO!K142+MARZO!K142+ABRIL!K142+MAYO!K142+JUNIO!K142+JULIO!K142+AGOSTO!K142+SEPTIEMBRE!K142+OCTUBRE!K142+NOVIEMBRE!K142+'DICIEMBRE '!K142</f>
        <v>0</v>
      </c>
      <c r="L142" s="18">
        <f>+ENERO!L142+FEBRERO!L142+MARZO!L142+ABRIL!L142+MAYO!L142+JUNIO!L142+JULIO!L142+AGOSTO!L142+SEPTIEMBRE!L142+OCTUBRE!L142+NOVIEMBRE!L142+'DICIEMBRE '!L142</f>
        <v>0</v>
      </c>
      <c r="M142" s="18">
        <f>+ENERO!M142+FEBRERO!M142+MARZO!M142+ABRIL!M142+MAYO!M142+JUNIO!M142+JULIO!M142+AGOSTO!M142+SEPTIEMBRE!M142+OCTUBRE!M142+NOVIEMBRE!M142+'DICIEMBRE '!M142</f>
        <v>0</v>
      </c>
      <c r="N142" s="18">
        <f>+ENERO!N142+FEBRERO!N142+MARZO!N142+ABRIL!N142+MAYO!N142+JUNIO!N142+JULIO!N142+AGOSTO!N142+SEPTIEMBRE!N142+OCTUBRE!N142+NOVIEMBRE!N142+'DICIEMBRE '!N142</f>
        <v>0</v>
      </c>
      <c r="O142" s="18">
        <f>+ENERO!O142+FEBRERO!O142+MARZO!O142+ABRIL!O142+MAYO!O142+JUNIO!O142+JULIO!O142+AGOSTO!O142+SEPTIEMBRE!O142+OCTUBRE!O142+NOVIEMBRE!O142+'DICIEMBRE '!O142</f>
        <v>0</v>
      </c>
      <c r="P142" s="18">
        <f>+ENERO!P142+FEBRERO!P142+MARZO!P142+ABRIL!P142+MAYO!P142+JUNIO!P142+JULIO!P142+AGOSTO!P142+SEPTIEMBRE!P142+OCTUBRE!P142+NOVIEMBRE!P142+'DICIEMBRE '!P142</f>
        <v>0</v>
      </c>
      <c r="Q142" s="18">
        <f>+ENERO!Q142+FEBRERO!Q142+MARZO!Q142+ABRIL!Q142+MAYO!Q142+JUNIO!Q142+JULIO!Q142+AGOSTO!Q142+SEPTIEMBRE!Q142+OCTUBRE!Q142+NOVIEMBRE!Q142+'DICIEMBRE '!Q142</f>
        <v>0</v>
      </c>
      <c r="R142" s="18">
        <f>+ENERO!R142+FEBRERO!R142+MARZO!R142+ABRIL!R142+MAYO!R142+JUNIO!R142+JULIO!R142+AGOSTO!R142+SEPTIEMBRE!R142+OCTUBRE!R142+NOVIEMBRE!R142+'DICIEMBRE '!R142</f>
        <v>0</v>
      </c>
      <c r="S142" s="18">
        <f>+ENERO!S142+FEBRERO!S142+MARZO!S142+ABRIL!S142+MAYO!S142+JUNIO!S142+JULIO!S142+AGOSTO!S142+SEPTIEMBRE!S142+OCTUBRE!S142+NOVIEMBRE!S142+'DICIEMBRE '!S142</f>
        <v>0</v>
      </c>
      <c r="T142" s="18">
        <f>+ENERO!T142+FEBRERO!T142+MARZO!T142+ABRIL!T142+MAYO!T142+JUNIO!T142+JULIO!T142+AGOSTO!T142+SEPTIEMBRE!T142+OCTUBRE!T142+NOVIEMBRE!T142+'DICIEMBRE '!T142</f>
        <v>1</v>
      </c>
      <c r="U142" s="18">
        <f>+ENERO!U142+FEBRERO!U142+MARZO!U142+ABRIL!U142+MAYO!U142+JUNIO!U142+JULIO!U142+AGOSTO!U142+SEPTIEMBRE!U142+OCTUBRE!U142+NOVIEMBRE!U142+'DICIEMBRE '!U142</f>
        <v>0</v>
      </c>
      <c r="V142" s="18">
        <f>+ENERO!V142+FEBRERO!V142+MARZO!V142+ABRIL!V142+MAYO!V142+JUNIO!V142+JULIO!V142+AGOSTO!V142+SEPTIEMBRE!V142+OCTUBRE!V142+NOVIEMBRE!V142+'DICIEMBRE '!V142</f>
        <v>0</v>
      </c>
      <c r="W142" s="18">
        <f>+ENERO!W142+FEBRERO!W142+MARZO!W142+ABRIL!W142+MAYO!W142+JUNIO!W142+JULIO!W142+AGOSTO!W142+SEPTIEMBRE!W142+OCTUBRE!W142+NOVIEMBRE!W142+'DICIEMBRE '!W142</f>
        <v>1</v>
      </c>
      <c r="X142" s="18">
        <f>+ENERO!X142+FEBRERO!X142+MARZO!X142+ABRIL!X142+MAYO!X142+JUNIO!X142+JULIO!X142+AGOSTO!X142+SEPTIEMBRE!X142+OCTUBRE!X142+NOVIEMBRE!X142+'DICIEMBRE '!X142</f>
        <v>0</v>
      </c>
      <c r="Y142" s="18">
        <f>+ENERO!Y142+FEBRERO!Y142+MARZO!Y142+ABRIL!Y142+MAYO!Y142+JUNIO!Y142+JULIO!Y142+AGOSTO!Y142+SEPTIEMBRE!Y142+OCTUBRE!Y142+NOVIEMBRE!Y142+'DICIEMBRE '!Y142</f>
        <v>1</v>
      </c>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141</v>
      </c>
      <c r="B143" s="16">
        <f t="shared" si="12"/>
        <v>1</v>
      </c>
      <c r="C143" s="18">
        <f>+ENERO!C143+FEBRERO!C143+MARZO!C143+ABRIL!C143+MAYO!C143+JUNIO!C143+JULIO!C143+AGOSTO!C143+SEPTIEMBRE!C143+OCTUBRE!C143+NOVIEMBRE!C143+'DICIEMBRE '!C143</f>
        <v>0</v>
      </c>
      <c r="D143" s="18">
        <f>+ENERO!D143+FEBRERO!D143+MARZO!D143+ABRIL!D143+MAYO!D143+JUNIO!D143+JULIO!D143+AGOSTO!D143+SEPTIEMBRE!D143+OCTUBRE!D143+NOVIEMBRE!D143+'DICIEMBRE '!D143</f>
        <v>0</v>
      </c>
      <c r="E143" s="18">
        <f>+ENERO!E143+FEBRERO!E143+MARZO!E143+ABRIL!E143+MAYO!E143+JUNIO!E143+JULIO!E143+AGOSTO!E143+SEPTIEMBRE!E143+OCTUBRE!E143+NOVIEMBRE!E143+'DICIEMBRE '!E143</f>
        <v>0</v>
      </c>
      <c r="F143" s="18">
        <f>+ENERO!F143+FEBRERO!F143+MARZO!F143+ABRIL!F143+MAYO!F143+JUNIO!F143+JULIO!F143+AGOSTO!F143+SEPTIEMBRE!F143+OCTUBRE!F143+NOVIEMBRE!F143+'DICIEMBRE '!F143</f>
        <v>0</v>
      </c>
      <c r="G143" s="18">
        <f>+ENERO!G143+FEBRERO!G143+MARZO!G143+ABRIL!G143+MAYO!G143+JUNIO!G143+JULIO!G143+AGOSTO!G143+SEPTIEMBRE!G143+OCTUBRE!G143+NOVIEMBRE!G143+'DICIEMBRE '!G143</f>
        <v>0</v>
      </c>
      <c r="H143" s="18">
        <f>+ENERO!H143+FEBRERO!H143+MARZO!H143+ABRIL!H143+MAYO!H143+JUNIO!H143+JULIO!H143+AGOSTO!H143+SEPTIEMBRE!H143+OCTUBRE!H143+NOVIEMBRE!H143+'DICIEMBRE '!H143</f>
        <v>1</v>
      </c>
      <c r="I143" s="18">
        <f>+ENERO!I143+FEBRERO!I143+MARZO!I143+ABRIL!I143+MAYO!I143+JUNIO!I143+JULIO!I143+AGOSTO!I143+SEPTIEMBRE!I143+OCTUBRE!I143+NOVIEMBRE!I143+'DICIEMBRE '!I143</f>
        <v>0</v>
      </c>
      <c r="J143" s="18">
        <f>+ENERO!J143+FEBRERO!J143+MARZO!J143+ABRIL!J143+MAYO!J143+JUNIO!J143+JULIO!J143+AGOSTO!J143+SEPTIEMBRE!J143+OCTUBRE!J143+NOVIEMBRE!J143+'DICIEMBRE '!J143</f>
        <v>0</v>
      </c>
      <c r="K143" s="18">
        <f>+ENERO!K143+FEBRERO!K143+MARZO!K143+ABRIL!K143+MAYO!K143+JUNIO!K143+JULIO!K143+AGOSTO!K143+SEPTIEMBRE!K143+OCTUBRE!K143+NOVIEMBRE!K143+'DICIEMBRE '!K143</f>
        <v>0</v>
      </c>
      <c r="L143" s="18">
        <f>+ENERO!L143+FEBRERO!L143+MARZO!L143+ABRIL!L143+MAYO!L143+JUNIO!L143+JULIO!L143+AGOSTO!L143+SEPTIEMBRE!L143+OCTUBRE!L143+NOVIEMBRE!L143+'DICIEMBRE '!L143</f>
        <v>0</v>
      </c>
      <c r="M143" s="18">
        <f>+ENERO!M143+FEBRERO!M143+MARZO!M143+ABRIL!M143+MAYO!M143+JUNIO!M143+JULIO!M143+AGOSTO!M143+SEPTIEMBRE!M143+OCTUBRE!M143+NOVIEMBRE!M143+'DICIEMBRE '!M143</f>
        <v>0</v>
      </c>
      <c r="N143" s="18">
        <f>+ENERO!N143+FEBRERO!N143+MARZO!N143+ABRIL!N143+MAYO!N143+JUNIO!N143+JULIO!N143+AGOSTO!N143+SEPTIEMBRE!N143+OCTUBRE!N143+NOVIEMBRE!N143+'DICIEMBRE '!N143</f>
        <v>0</v>
      </c>
      <c r="O143" s="18">
        <f>+ENERO!O143+FEBRERO!O143+MARZO!O143+ABRIL!O143+MAYO!O143+JUNIO!O143+JULIO!O143+AGOSTO!O143+SEPTIEMBRE!O143+OCTUBRE!O143+NOVIEMBRE!O143+'DICIEMBRE '!O143</f>
        <v>0</v>
      </c>
      <c r="P143" s="18">
        <f>+ENERO!P143+FEBRERO!P143+MARZO!P143+ABRIL!P143+MAYO!P143+JUNIO!P143+JULIO!P143+AGOSTO!P143+SEPTIEMBRE!P143+OCTUBRE!P143+NOVIEMBRE!P143+'DICIEMBRE '!P143</f>
        <v>0</v>
      </c>
      <c r="Q143" s="18">
        <f>+ENERO!Q143+FEBRERO!Q143+MARZO!Q143+ABRIL!Q143+MAYO!Q143+JUNIO!Q143+JULIO!Q143+AGOSTO!Q143+SEPTIEMBRE!Q143+OCTUBRE!Q143+NOVIEMBRE!Q143+'DICIEMBRE '!Q143</f>
        <v>0</v>
      </c>
      <c r="R143" s="18">
        <f>+ENERO!R143+FEBRERO!R143+MARZO!R143+ABRIL!R143+MAYO!R143+JUNIO!R143+JULIO!R143+AGOSTO!R143+SEPTIEMBRE!R143+OCTUBRE!R143+NOVIEMBRE!R143+'DICIEMBRE '!R143</f>
        <v>0</v>
      </c>
      <c r="S143" s="18">
        <f>+ENERO!S143+FEBRERO!S143+MARZO!S143+ABRIL!S143+MAYO!S143+JUNIO!S143+JULIO!S143+AGOSTO!S143+SEPTIEMBRE!S143+OCTUBRE!S143+NOVIEMBRE!S143+'DICIEMBRE '!S143</f>
        <v>0</v>
      </c>
      <c r="T143" s="18">
        <f>+ENERO!T143+FEBRERO!T143+MARZO!T143+ABRIL!T143+MAYO!T143+JUNIO!T143+JULIO!T143+AGOSTO!T143+SEPTIEMBRE!T143+OCTUBRE!T143+NOVIEMBRE!T143+'DICIEMBRE '!T143</f>
        <v>0</v>
      </c>
      <c r="U143" s="18">
        <f>+ENERO!U143+FEBRERO!U143+MARZO!U143+ABRIL!U143+MAYO!U143+JUNIO!U143+JULIO!U143+AGOSTO!U143+SEPTIEMBRE!U143+OCTUBRE!U143+NOVIEMBRE!U143+'DICIEMBRE '!U143</f>
        <v>0</v>
      </c>
      <c r="V143" s="18">
        <f>+ENERO!V143+FEBRERO!V143+MARZO!V143+ABRIL!V143+MAYO!V143+JUNIO!V143+JULIO!V143+AGOSTO!V143+SEPTIEMBRE!V143+OCTUBRE!V143+NOVIEMBRE!V143+'DICIEMBRE '!V143</f>
        <v>1</v>
      </c>
      <c r="W143" s="18">
        <f>+ENERO!W143+FEBRERO!W143+MARZO!W143+ABRIL!W143+MAYO!W143+JUNIO!W143+JULIO!W143+AGOSTO!W143+SEPTIEMBRE!W143+OCTUBRE!W143+NOVIEMBRE!W143+'DICIEMBRE '!W143</f>
        <v>0</v>
      </c>
      <c r="X143" s="18">
        <f>+ENERO!X143+FEBRERO!X143+MARZO!X143+ABRIL!X143+MAYO!X143+JUNIO!X143+JULIO!X143+AGOSTO!X143+SEPTIEMBRE!X143+OCTUBRE!X143+NOVIEMBRE!X143+'DICIEMBRE '!X143</f>
        <v>0</v>
      </c>
      <c r="Y143" s="18">
        <f>+ENERO!Y143+FEBRERO!Y143+MARZO!Y143+ABRIL!Y143+MAYO!Y143+JUNIO!Y143+JULIO!Y143+AGOSTO!Y143+SEPTIEMBRE!Y143+OCTUBRE!Y143+NOVIEMBRE!Y143+'DICIEMBRE '!Y143</f>
        <v>1</v>
      </c>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142</v>
      </c>
      <c r="B144" s="16">
        <f t="shared" si="12"/>
        <v>1</v>
      </c>
      <c r="C144" s="18">
        <f>+ENERO!C144+FEBRERO!C144+MARZO!C144+ABRIL!C144+MAYO!C144+JUNIO!C144+JULIO!C144+AGOSTO!C144+SEPTIEMBRE!C144+OCTUBRE!C144+NOVIEMBRE!C144+'DICIEMBRE '!C144</f>
        <v>0</v>
      </c>
      <c r="D144" s="18">
        <f>+ENERO!D144+FEBRERO!D144+MARZO!D144+ABRIL!D144+MAYO!D144+JUNIO!D144+JULIO!D144+AGOSTO!D144+SEPTIEMBRE!D144+OCTUBRE!D144+NOVIEMBRE!D144+'DICIEMBRE '!D144</f>
        <v>0</v>
      </c>
      <c r="E144" s="18">
        <f>+ENERO!E144+FEBRERO!E144+MARZO!E144+ABRIL!E144+MAYO!E144+JUNIO!E144+JULIO!E144+AGOSTO!E144+SEPTIEMBRE!E144+OCTUBRE!E144+NOVIEMBRE!E144+'DICIEMBRE '!E144</f>
        <v>0</v>
      </c>
      <c r="F144" s="18">
        <f>+ENERO!F144+FEBRERO!F144+MARZO!F144+ABRIL!F144+MAYO!F144+JUNIO!F144+JULIO!F144+AGOSTO!F144+SEPTIEMBRE!F144+OCTUBRE!F144+NOVIEMBRE!F144+'DICIEMBRE '!F144</f>
        <v>0</v>
      </c>
      <c r="G144" s="18">
        <f>+ENERO!G144+FEBRERO!G144+MARZO!G144+ABRIL!G144+MAYO!G144+JUNIO!G144+JULIO!G144+AGOSTO!G144+SEPTIEMBRE!G144+OCTUBRE!G144+NOVIEMBRE!G144+'DICIEMBRE '!G144</f>
        <v>0</v>
      </c>
      <c r="H144" s="18">
        <f>+ENERO!H144+FEBRERO!H144+MARZO!H144+ABRIL!H144+MAYO!H144+JUNIO!H144+JULIO!H144+AGOSTO!H144+SEPTIEMBRE!H144+OCTUBRE!H144+NOVIEMBRE!H144+'DICIEMBRE '!H144</f>
        <v>0</v>
      </c>
      <c r="I144" s="18">
        <f>+ENERO!I144+FEBRERO!I144+MARZO!I144+ABRIL!I144+MAYO!I144+JUNIO!I144+JULIO!I144+AGOSTO!I144+SEPTIEMBRE!I144+OCTUBRE!I144+NOVIEMBRE!I144+'DICIEMBRE '!I144</f>
        <v>0</v>
      </c>
      <c r="J144" s="18">
        <f>+ENERO!J144+FEBRERO!J144+MARZO!J144+ABRIL!J144+MAYO!J144+JUNIO!J144+JULIO!J144+AGOSTO!J144+SEPTIEMBRE!J144+OCTUBRE!J144+NOVIEMBRE!J144+'DICIEMBRE '!J144</f>
        <v>0</v>
      </c>
      <c r="K144" s="18">
        <f>+ENERO!K144+FEBRERO!K144+MARZO!K144+ABRIL!K144+MAYO!K144+JUNIO!K144+JULIO!K144+AGOSTO!K144+SEPTIEMBRE!K144+OCTUBRE!K144+NOVIEMBRE!K144+'DICIEMBRE '!K144</f>
        <v>0</v>
      </c>
      <c r="L144" s="18">
        <f>+ENERO!L144+FEBRERO!L144+MARZO!L144+ABRIL!L144+MAYO!L144+JUNIO!L144+JULIO!L144+AGOSTO!L144+SEPTIEMBRE!L144+OCTUBRE!L144+NOVIEMBRE!L144+'DICIEMBRE '!L144</f>
        <v>0</v>
      </c>
      <c r="M144" s="18">
        <f>+ENERO!M144+FEBRERO!M144+MARZO!M144+ABRIL!M144+MAYO!M144+JUNIO!M144+JULIO!M144+AGOSTO!M144+SEPTIEMBRE!M144+OCTUBRE!M144+NOVIEMBRE!M144+'DICIEMBRE '!M144</f>
        <v>0</v>
      </c>
      <c r="N144" s="18">
        <f>+ENERO!N144+FEBRERO!N144+MARZO!N144+ABRIL!N144+MAYO!N144+JUNIO!N144+JULIO!N144+AGOSTO!N144+SEPTIEMBRE!N144+OCTUBRE!N144+NOVIEMBRE!N144+'DICIEMBRE '!N144</f>
        <v>0</v>
      </c>
      <c r="O144" s="18">
        <f>+ENERO!O144+FEBRERO!O144+MARZO!O144+ABRIL!O144+MAYO!O144+JUNIO!O144+JULIO!O144+AGOSTO!O144+SEPTIEMBRE!O144+OCTUBRE!O144+NOVIEMBRE!O144+'DICIEMBRE '!O144</f>
        <v>0</v>
      </c>
      <c r="P144" s="18">
        <f>+ENERO!P144+FEBRERO!P144+MARZO!P144+ABRIL!P144+MAYO!P144+JUNIO!P144+JULIO!P144+AGOSTO!P144+SEPTIEMBRE!P144+OCTUBRE!P144+NOVIEMBRE!P144+'DICIEMBRE '!P144</f>
        <v>0</v>
      </c>
      <c r="Q144" s="18">
        <f>+ENERO!Q144+FEBRERO!Q144+MARZO!Q144+ABRIL!Q144+MAYO!Q144+JUNIO!Q144+JULIO!Q144+AGOSTO!Q144+SEPTIEMBRE!Q144+OCTUBRE!Q144+NOVIEMBRE!Q144+'DICIEMBRE '!Q144</f>
        <v>0</v>
      </c>
      <c r="R144" s="18">
        <f>+ENERO!R144+FEBRERO!R144+MARZO!R144+ABRIL!R144+MAYO!R144+JUNIO!R144+JULIO!R144+AGOSTO!R144+SEPTIEMBRE!R144+OCTUBRE!R144+NOVIEMBRE!R144+'DICIEMBRE '!R144</f>
        <v>0</v>
      </c>
      <c r="S144" s="18">
        <f>+ENERO!S144+FEBRERO!S144+MARZO!S144+ABRIL!S144+MAYO!S144+JUNIO!S144+JULIO!S144+AGOSTO!S144+SEPTIEMBRE!S144+OCTUBRE!S144+NOVIEMBRE!S144+'DICIEMBRE '!S144</f>
        <v>1</v>
      </c>
      <c r="T144" s="18">
        <f>+ENERO!T144+FEBRERO!T144+MARZO!T144+ABRIL!T144+MAYO!T144+JUNIO!T144+JULIO!T144+AGOSTO!T144+SEPTIEMBRE!T144+OCTUBRE!T144+NOVIEMBRE!T144+'DICIEMBRE '!T144</f>
        <v>0</v>
      </c>
      <c r="U144" s="18">
        <f>+ENERO!U144+FEBRERO!U144+MARZO!U144+ABRIL!U144+MAYO!U144+JUNIO!U144+JULIO!U144+AGOSTO!U144+SEPTIEMBRE!U144+OCTUBRE!U144+NOVIEMBRE!U144+'DICIEMBRE '!U144</f>
        <v>0</v>
      </c>
      <c r="V144" s="18">
        <f>+ENERO!V144+FEBRERO!V144+MARZO!V144+ABRIL!V144+MAYO!V144+JUNIO!V144+JULIO!V144+AGOSTO!V144+SEPTIEMBRE!V144+OCTUBRE!V144+NOVIEMBRE!V144+'DICIEMBRE '!V144</f>
        <v>1</v>
      </c>
      <c r="W144" s="18">
        <f>+ENERO!W144+FEBRERO!W144+MARZO!W144+ABRIL!W144+MAYO!W144+JUNIO!W144+JULIO!W144+AGOSTO!W144+SEPTIEMBRE!W144+OCTUBRE!W144+NOVIEMBRE!W144+'DICIEMBRE '!W144</f>
        <v>0</v>
      </c>
      <c r="X144" s="18">
        <f>+ENERO!X144+FEBRERO!X144+MARZO!X144+ABRIL!X144+MAYO!X144+JUNIO!X144+JULIO!X144+AGOSTO!X144+SEPTIEMBRE!X144+OCTUBRE!X144+NOVIEMBRE!X144+'DICIEMBRE '!X144</f>
        <v>0</v>
      </c>
      <c r="Y144" s="18">
        <f>+ENERO!Y144+FEBRERO!Y144+MARZO!Y144+ABRIL!Y144+MAYO!Y144+JUNIO!Y144+JULIO!Y144+AGOSTO!Y144+SEPTIEMBRE!Y144+OCTUBRE!Y144+NOVIEMBRE!Y144+'DICIEMBRE '!Y144</f>
        <v>1</v>
      </c>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143</v>
      </c>
      <c r="B145" s="16">
        <f t="shared" si="12"/>
        <v>0</v>
      </c>
      <c r="C145" s="18">
        <f>+ENERO!C145+FEBRERO!C145+MARZO!C145+ABRIL!C145+MAYO!C145+JUNIO!C145+JULIO!C145+AGOSTO!C145+SEPTIEMBRE!C145+OCTUBRE!C145+NOVIEMBRE!C145+'DICIEMBRE '!C145</f>
        <v>0</v>
      </c>
      <c r="D145" s="18">
        <f>+ENERO!D145+FEBRERO!D145+MARZO!D145+ABRIL!D145+MAYO!D145+JUNIO!D145+JULIO!D145+AGOSTO!D145+SEPTIEMBRE!D145+OCTUBRE!D145+NOVIEMBRE!D145+'DICIEMBRE '!D145</f>
        <v>0</v>
      </c>
      <c r="E145" s="18">
        <f>+ENERO!E145+FEBRERO!E145+MARZO!E145+ABRIL!E145+MAYO!E145+JUNIO!E145+JULIO!E145+AGOSTO!E145+SEPTIEMBRE!E145+OCTUBRE!E145+NOVIEMBRE!E145+'DICIEMBRE '!E145</f>
        <v>0</v>
      </c>
      <c r="F145" s="18">
        <f>+ENERO!F145+FEBRERO!F145+MARZO!F145+ABRIL!F145+MAYO!F145+JUNIO!F145+JULIO!F145+AGOSTO!F145+SEPTIEMBRE!F145+OCTUBRE!F145+NOVIEMBRE!F145+'DICIEMBRE '!F145</f>
        <v>0</v>
      </c>
      <c r="G145" s="18">
        <f>+ENERO!G145+FEBRERO!G145+MARZO!G145+ABRIL!G145+MAYO!G145+JUNIO!G145+JULIO!G145+AGOSTO!G145+SEPTIEMBRE!G145+OCTUBRE!G145+NOVIEMBRE!G145+'DICIEMBRE '!G145</f>
        <v>0</v>
      </c>
      <c r="H145" s="18">
        <f>+ENERO!H145+FEBRERO!H145+MARZO!H145+ABRIL!H145+MAYO!H145+JUNIO!H145+JULIO!H145+AGOSTO!H145+SEPTIEMBRE!H145+OCTUBRE!H145+NOVIEMBRE!H145+'DICIEMBRE '!H145</f>
        <v>0</v>
      </c>
      <c r="I145" s="18">
        <f>+ENERO!I145+FEBRERO!I145+MARZO!I145+ABRIL!I145+MAYO!I145+JUNIO!I145+JULIO!I145+AGOSTO!I145+SEPTIEMBRE!I145+OCTUBRE!I145+NOVIEMBRE!I145+'DICIEMBRE '!I145</f>
        <v>0</v>
      </c>
      <c r="J145" s="18">
        <f>+ENERO!J145+FEBRERO!J145+MARZO!J145+ABRIL!J145+MAYO!J145+JUNIO!J145+JULIO!J145+AGOSTO!J145+SEPTIEMBRE!J145+OCTUBRE!J145+NOVIEMBRE!J145+'DICIEMBRE '!J145</f>
        <v>0</v>
      </c>
      <c r="K145" s="18">
        <f>+ENERO!K145+FEBRERO!K145+MARZO!K145+ABRIL!K145+MAYO!K145+JUNIO!K145+JULIO!K145+AGOSTO!K145+SEPTIEMBRE!K145+OCTUBRE!K145+NOVIEMBRE!K145+'DICIEMBRE '!K145</f>
        <v>0</v>
      </c>
      <c r="L145" s="18">
        <f>+ENERO!L145+FEBRERO!L145+MARZO!L145+ABRIL!L145+MAYO!L145+JUNIO!L145+JULIO!L145+AGOSTO!L145+SEPTIEMBRE!L145+OCTUBRE!L145+NOVIEMBRE!L145+'DICIEMBRE '!L145</f>
        <v>0</v>
      </c>
      <c r="M145" s="18">
        <f>+ENERO!M145+FEBRERO!M145+MARZO!M145+ABRIL!M145+MAYO!M145+JUNIO!M145+JULIO!M145+AGOSTO!M145+SEPTIEMBRE!M145+OCTUBRE!M145+NOVIEMBRE!M145+'DICIEMBRE '!M145</f>
        <v>0</v>
      </c>
      <c r="N145" s="18">
        <f>+ENERO!N145+FEBRERO!N145+MARZO!N145+ABRIL!N145+MAYO!N145+JUNIO!N145+JULIO!N145+AGOSTO!N145+SEPTIEMBRE!N145+OCTUBRE!N145+NOVIEMBRE!N145+'DICIEMBRE '!N145</f>
        <v>0</v>
      </c>
      <c r="O145" s="18">
        <f>+ENERO!O145+FEBRERO!O145+MARZO!O145+ABRIL!O145+MAYO!O145+JUNIO!O145+JULIO!O145+AGOSTO!O145+SEPTIEMBRE!O145+OCTUBRE!O145+NOVIEMBRE!O145+'DICIEMBRE '!O145</f>
        <v>0</v>
      </c>
      <c r="P145" s="18">
        <f>+ENERO!P145+FEBRERO!P145+MARZO!P145+ABRIL!P145+MAYO!P145+JUNIO!P145+JULIO!P145+AGOSTO!P145+SEPTIEMBRE!P145+OCTUBRE!P145+NOVIEMBRE!P145+'DICIEMBRE '!P145</f>
        <v>0</v>
      </c>
      <c r="Q145" s="18">
        <f>+ENERO!Q145+FEBRERO!Q145+MARZO!Q145+ABRIL!Q145+MAYO!Q145+JUNIO!Q145+JULIO!Q145+AGOSTO!Q145+SEPTIEMBRE!Q145+OCTUBRE!Q145+NOVIEMBRE!Q145+'DICIEMBRE '!Q145</f>
        <v>0</v>
      </c>
      <c r="R145" s="18">
        <f>+ENERO!R145+FEBRERO!R145+MARZO!R145+ABRIL!R145+MAYO!R145+JUNIO!R145+JULIO!R145+AGOSTO!R145+SEPTIEMBRE!R145+OCTUBRE!R145+NOVIEMBRE!R145+'DICIEMBRE '!R145</f>
        <v>0</v>
      </c>
      <c r="S145" s="18">
        <f>+ENERO!S145+FEBRERO!S145+MARZO!S145+ABRIL!S145+MAYO!S145+JUNIO!S145+JULIO!S145+AGOSTO!S145+SEPTIEMBRE!S145+OCTUBRE!S145+NOVIEMBRE!S145+'DICIEMBRE '!S145</f>
        <v>0</v>
      </c>
      <c r="T145" s="18">
        <f>+ENERO!T145+FEBRERO!T145+MARZO!T145+ABRIL!T145+MAYO!T145+JUNIO!T145+JULIO!T145+AGOSTO!T145+SEPTIEMBRE!T145+OCTUBRE!T145+NOVIEMBRE!T145+'DICIEMBRE '!T145</f>
        <v>0</v>
      </c>
      <c r="U145" s="18">
        <f>+ENERO!U145+FEBRERO!U145+MARZO!U145+ABRIL!U145+MAYO!U145+JUNIO!U145+JULIO!U145+AGOSTO!U145+SEPTIEMBRE!U145+OCTUBRE!U145+NOVIEMBRE!U145+'DICIEMBRE '!U145</f>
        <v>0</v>
      </c>
      <c r="V145" s="18">
        <f>+ENERO!V145+FEBRERO!V145+MARZO!V145+ABRIL!V145+MAYO!V145+JUNIO!V145+JULIO!V145+AGOSTO!V145+SEPTIEMBRE!V145+OCTUBRE!V145+NOVIEMBRE!V145+'DICIEMBRE '!V145</f>
        <v>0</v>
      </c>
      <c r="W145" s="18">
        <f>+ENERO!W145+FEBRERO!W145+MARZO!W145+ABRIL!W145+MAYO!W145+JUNIO!W145+JULIO!W145+AGOSTO!W145+SEPTIEMBRE!W145+OCTUBRE!W145+NOVIEMBRE!W145+'DICIEMBRE '!W145</f>
        <v>0</v>
      </c>
      <c r="X145" s="18">
        <f>+ENERO!X145+FEBRERO!X145+MARZO!X145+ABRIL!X145+MAYO!X145+JUNIO!X145+JULIO!X145+AGOSTO!X145+SEPTIEMBRE!X145+OCTUBRE!X145+NOVIEMBRE!X145+'DICIEMBRE '!X145</f>
        <v>0</v>
      </c>
      <c r="Y145" s="18">
        <f>+ENERO!Y145+FEBRERO!Y145+MARZO!Y145+ABRIL!Y145+MAYO!Y145+JUNIO!Y145+JULIO!Y145+AGOSTO!Y145+SEPTIEMBRE!Y145+OCTUBRE!Y145+NOVIEMBRE!Y145+'DICIEMBRE '!Y145</f>
        <v>0</v>
      </c>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144</v>
      </c>
      <c r="B146" s="16">
        <f t="shared" si="12"/>
        <v>118</v>
      </c>
      <c r="C146" s="18">
        <f>+ENERO!C146+FEBRERO!C146+MARZO!C146+ABRIL!C146+MAYO!C146+JUNIO!C146+JULIO!C146+AGOSTO!C146+SEPTIEMBRE!C146+OCTUBRE!C146+NOVIEMBRE!C146+'DICIEMBRE '!C146</f>
        <v>0</v>
      </c>
      <c r="D146" s="18">
        <f>+ENERO!D146+FEBRERO!D146+MARZO!D146+ABRIL!D146+MAYO!D146+JUNIO!D146+JULIO!D146+AGOSTO!D146+SEPTIEMBRE!D146+OCTUBRE!D146+NOVIEMBRE!D146+'DICIEMBRE '!D146</f>
        <v>0</v>
      </c>
      <c r="E146" s="18">
        <f>+ENERO!E146+FEBRERO!E146+MARZO!E146+ABRIL!E146+MAYO!E146+JUNIO!E146+JULIO!E146+AGOSTO!E146+SEPTIEMBRE!E146+OCTUBRE!E146+NOVIEMBRE!E146+'DICIEMBRE '!E146</f>
        <v>0</v>
      </c>
      <c r="F146" s="18">
        <f>+ENERO!F146+FEBRERO!F146+MARZO!F146+ABRIL!F146+MAYO!F146+JUNIO!F146+JULIO!F146+AGOSTO!F146+SEPTIEMBRE!F146+OCTUBRE!F146+NOVIEMBRE!F146+'DICIEMBRE '!F146</f>
        <v>1</v>
      </c>
      <c r="G146" s="18">
        <f>+ENERO!G146+FEBRERO!G146+MARZO!G146+ABRIL!G146+MAYO!G146+JUNIO!G146+JULIO!G146+AGOSTO!G146+SEPTIEMBRE!G146+OCTUBRE!G146+NOVIEMBRE!G146+'DICIEMBRE '!G146</f>
        <v>0</v>
      </c>
      <c r="H146" s="18">
        <f>+ENERO!H146+FEBRERO!H146+MARZO!H146+ABRIL!H146+MAYO!H146+JUNIO!H146+JULIO!H146+AGOSTO!H146+SEPTIEMBRE!H146+OCTUBRE!H146+NOVIEMBRE!H146+'DICIEMBRE '!H146</f>
        <v>9</v>
      </c>
      <c r="I146" s="18">
        <f>+ENERO!I146+FEBRERO!I146+MARZO!I146+ABRIL!I146+MAYO!I146+JUNIO!I146+JULIO!I146+AGOSTO!I146+SEPTIEMBRE!I146+OCTUBRE!I146+NOVIEMBRE!I146+'DICIEMBRE '!I146</f>
        <v>4</v>
      </c>
      <c r="J146" s="18">
        <f>+ENERO!J146+FEBRERO!J146+MARZO!J146+ABRIL!J146+MAYO!J146+JUNIO!J146+JULIO!J146+AGOSTO!J146+SEPTIEMBRE!J146+OCTUBRE!J146+NOVIEMBRE!J146+'DICIEMBRE '!J146</f>
        <v>4</v>
      </c>
      <c r="K146" s="18">
        <f>+ENERO!K146+FEBRERO!K146+MARZO!K146+ABRIL!K146+MAYO!K146+JUNIO!K146+JULIO!K146+AGOSTO!K146+SEPTIEMBRE!K146+OCTUBRE!K146+NOVIEMBRE!K146+'DICIEMBRE '!K146</f>
        <v>7</v>
      </c>
      <c r="L146" s="18">
        <f>+ENERO!L146+FEBRERO!L146+MARZO!L146+ABRIL!L146+MAYO!L146+JUNIO!L146+JULIO!L146+AGOSTO!L146+SEPTIEMBRE!L146+OCTUBRE!L146+NOVIEMBRE!L146+'DICIEMBRE '!L146</f>
        <v>3</v>
      </c>
      <c r="M146" s="18">
        <f>+ENERO!M146+FEBRERO!M146+MARZO!M146+ABRIL!M146+MAYO!M146+JUNIO!M146+JULIO!M146+AGOSTO!M146+SEPTIEMBRE!M146+OCTUBRE!M146+NOVIEMBRE!M146+'DICIEMBRE '!M146</f>
        <v>3</v>
      </c>
      <c r="N146" s="18">
        <f>+ENERO!N146+FEBRERO!N146+MARZO!N146+ABRIL!N146+MAYO!N146+JUNIO!N146+JULIO!N146+AGOSTO!N146+SEPTIEMBRE!N146+OCTUBRE!N146+NOVIEMBRE!N146+'DICIEMBRE '!N146</f>
        <v>10</v>
      </c>
      <c r="O146" s="18">
        <f>+ENERO!O146+FEBRERO!O146+MARZO!O146+ABRIL!O146+MAYO!O146+JUNIO!O146+JULIO!O146+AGOSTO!O146+SEPTIEMBRE!O146+OCTUBRE!O146+NOVIEMBRE!O146+'DICIEMBRE '!O146</f>
        <v>14</v>
      </c>
      <c r="P146" s="18">
        <f>+ENERO!P146+FEBRERO!P146+MARZO!P146+ABRIL!P146+MAYO!P146+JUNIO!P146+JULIO!P146+AGOSTO!P146+SEPTIEMBRE!P146+OCTUBRE!P146+NOVIEMBRE!P146+'DICIEMBRE '!P146</f>
        <v>12</v>
      </c>
      <c r="Q146" s="18">
        <f>+ENERO!Q146+FEBRERO!Q146+MARZO!Q146+ABRIL!Q146+MAYO!Q146+JUNIO!Q146+JULIO!Q146+AGOSTO!Q146+SEPTIEMBRE!Q146+OCTUBRE!Q146+NOVIEMBRE!Q146+'DICIEMBRE '!Q146</f>
        <v>14</v>
      </c>
      <c r="R146" s="18">
        <f>+ENERO!R146+FEBRERO!R146+MARZO!R146+ABRIL!R146+MAYO!R146+JUNIO!R146+JULIO!R146+AGOSTO!R146+SEPTIEMBRE!R146+OCTUBRE!R146+NOVIEMBRE!R146+'DICIEMBRE '!R146</f>
        <v>11</v>
      </c>
      <c r="S146" s="18">
        <f>+ENERO!S146+FEBRERO!S146+MARZO!S146+ABRIL!S146+MAYO!S146+JUNIO!S146+JULIO!S146+AGOSTO!S146+SEPTIEMBRE!S146+OCTUBRE!S146+NOVIEMBRE!S146+'DICIEMBRE '!S146</f>
        <v>9</v>
      </c>
      <c r="T146" s="18">
        <f>+ENERO!T146+FEBRERO!T146+MARZO!T146+ABRIL!T146+MAYO!T146+JUNIO!T146+JULIO!T146+AGOSTO!T146+SEPTIEMBRE!T146+OCTUBRE!T146+NOVIEMBRE!T146+'DICIEMBRE '!T146</f>
        <v>5</v>
      </c>
      <c r="U146" s="18">
        <f>+ENERO!U146+FEBRERO!U146+MARZO!U146+ABRIL!U146+MAYO!U146+JUNIO!U146+JULIO!U146+AGOSTO!U146+SEPTIEMBRE!U146+OCTUBRE!U146+NOVIEMBRE!U146+'DICIEMBRE '!U146</f>
        <v>12</v>
      </c>
      <c r="V146" s="18">
        <f>+ENERO!V146+FEBRERO!V146+MARZO!V146+ABRIL!V146+MAYO!V146+JUNIO!V146+JULIO!V146+AGOSTO!V146+SEPTIEMBRE!V146+OCTUBRE!V146+NOVIEMBRE!V146+'DICIEMBRE '!V146</f>
        <v>59</v>
      </c>
      <c r="W146" s="18">
        <f>+ENERO!W146+FEBRERO!W146+MARZO!W146+ABRIL!W146+MAYO!W146+JUNIO!W146+JULIO!W146+AGOSTO!W146+SEPTIEMBRE!W146+OCTUBRE!W146+NOVIEMBRE!W146+'DICIEMBRE '!W146</f>
        <v>59</v>
      </c>
      <c r="X146" s="18">
        <f>+ENERO!X146+FEBRERO!X146+MARZO!X146+ABRIL!X146+MAYO!X146+JUNIO!X146+JULIO!X146+AGOSTO!X146+SEPTIEMBRE!X146+OCTUBRE!X146+NOVIEMBRE!X146+'DICIEMBRE '!X146</f>
        <v>101</v>
      </c>
      <c r="Y146" s="18">
        <f>+ENERO!Y146+FEBRERO!Y146+MARZO!Y146+ABRIL!Y146+MAYO!Y146+JUNIO!Y146+JULIO!Y146+AGOSTO!Y146+SEPTIEMBRE!Y146+OCTUBRE!Y146+NOVIEMBRE!Y146+'DICIEMBRE '!Y146</f>
        <v>17</v>
      </c>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145</v>
      </c>
      <c r="B147" s="16">
        <f t="shared" si="12"/>
        <v>371</v>
      </c>
      <c r="C147" s="18">
        <f>+ENERO!C147+FEBRERO!C147+MARZO!C147+ABRIL!C147+MAYO!C147+JUNIO!C147+JULIO!C147+AGOSTO!C147+SEPTIEMBRE!C147+OCTUBRE!C147+NOVIEMBRE!C147+'DICIEMBRE '!C147</f>
        <v>1</v>
      </c>
      <c r="D147" s="18">
        <f>+ENERO!D147+FEBRERO!D147+MARZO!D147+ABRIL!D147+MAYO!D147+JUNIO!D147+JULIO!D147+AGOSTO!D147+SEPTIEMBRE!D147+OCTUBRE!D147+NOVIEMBRE!D147+'DICIEMBRE '!D147</f>
        <v>0</v>
      </c>
      <c r="E147" s="18">
        <f>+ENERO!E147+FEBRERO!E147+MARZO!E147+ABRIL!E147+MAYO!E147+JUNIO!E147+JULIO!E147+AGOSTO!E147+SEPTIEMBRE!E147+OCTUBRE!E147+NOVIEMBRE!E147+'DICIEMBRE '!E147</f>
        <v>1</v>
      </c>
      <c r="F147" s="18">
        <f>+ENERO!F147+FEBRERO!F147+MARZO!F147+ABRIL!F147+MAYO!F147+JUNIO!F147+JULIO!F147+AGOSTO!F147+SEPTIEMBRE!F147+OCTUBRE!F147+NOVIEMBRE!F147+'DICIEMBRE '!F147</f>
        <v>0</v>
      </c>
      <c r="G147" s="18">
        <f>+ENERO!G147+FEBRERO!G147+MARZO!G147+ABRIL!G147+MAYO!G147+JUNIO!G147+JULIO!G147+AGOSTO!G147+SEPTIEMBRE!G147+OCTUBRE!G147+NOVIEMBRE!G147+'DICIEMBRE '!G147</f>
        <v>7</v>
      </c>
      <c r="H147" s="18">
        <f>+ENERO!H147+FEBRERO!H147+MARZO!H147+ABRIL!H147+MAYO!H147+JUNIO!H147+JULIO!H147+AGOSTO!H147+SEPTIEMBRE!H147+OCTUBRE!H147+NOVIEMBRE!H147+'DICIEMBRE '!H147</f>
        <v>24</v>
      </c>
      <c r="I147" s="18">
        <f>+ENERO!I147+FEBRERO!I147+MARZO!I147+ABRIL!I147+MAYO!I147+JUNIO!I147+JULIO!I147+AGOSTO!I147+SEPTIEMBRE!I147+OCTUBRE!I147+NOVIEMBRE!I147+'DICIEMBRE '!I147</f>
        <v>15</v>
      </c>
      <c r="J147" s="18">
        <f>+ENERO!J147+FEBRERO!J147+MARZO!J147+ABRIL!J147+MAYO!J147+JUNIO!J147+JULIO!J147+AGOSTO!J147+SEPTIEMBRE!J147+OCTUBRE!J147+NOVIEMBRE!J147+'DICIEMBRE '!J147</f>
        <v>16</v>
      </c>
      <c r="K147" s="18">
        <f>+ENERO!K147+FEBRERO!K147+MARZO!K147+ABRIL!K147+MAYO!K147+JUNIO!K147+JULIO!K147+AGOSTO!K147+SEPTIEMBRE!K147+OCTUBRE!K147+NOVIEMBRE!K147+'DICIEMBRE '!K147</f>
        <v>12</v>
      </c>
      <c r="L147" s="18">
        <f>+ENERO!L147+FEBRERO!L147+MARZO!L147+ABRIL!L147+MAYO!L147+JUNIO!L147+JULIO!L147+AGOSTO!L147+SEPTIEMBRE!L147+OCTUBRE!L147+NOVIEMBRE!L147+'DICIEMBRE '!L147</f>
        <v>26</v>
      </c>
      <c r="M147" s="18">
        <f>+ENERO!M147+FEBRERO!M147+MARZO!M147+ABRIL!M147+MAYO!M147+JUNIO!M147+JULIO!M147+AGOSTO!M147+SEPTIEMBRE!M147+OCTUBRE!M147+NOVIEMBRE!M147+'DICIEMBRE '!M147</f>
        <v>22</v>
      </c>
      <c r="N147" s="18">
        <f>+ENERO!N147+FEBRERO!N147+MARZO!N147+ABRIL!N147+MAYO!N147+JUNIO!N147+JULIO!N147+AGOSTO!N147+SEPTIEMBRE!N147+OCTUBRE!N147+NOVIEMBRE!N147+'DICIEMBRE '!N147</f>
        <v>29</v>
      </c>
      <c r="O147" s="18">
        <f>+ENERO!O147+FEBRERO!O147+MARZO!O147+ABRIL!O147+MAYO!O147+JUNIO!O147+JULIO!O147+AGOSTO!O147+SEPTIEMBRE!O147+OCTUBRE!O147+NOVIEMBRE!O147+'DICIEMBRE '!O147</f>
        <v>45</v>
      </c>
      <c r="P147" s="18">
        <f>+ENERO!P147+FEBRERO!P147+MARZO!P147+ABRIL!P147+MAYO!P147+JUNIO!P147+JULIO!P147+AGOSTO!P147+SEPTIEMBRE!P147+OCTUBRE!P147+NOVIEMBRE!P147+'DICIEMBRE '!P147</f>
        <v>34</v>
      </c>
      <c r="Q147" s="18">
        <f>+ENERO!Q147+FEBRERO!Q147+MARZO!Q147+ABRIL!Q147+MAYO!Q147+JUNIO!Q147+JULIO!Q147+AGOSTO!Q147+SEPTIEMBRE!Q147+OCTUBRE!Q147+NOVIEMBRE!Q147+'DICIEMBRE '!Q147</f>
        <v>25</v>
      </c>
      <c r="R147" s="18">
        <f>+ENERO!R147+FEBRERO!R147+MARZO!R147+ABRIL!R147+MAYO!R147+JUNIO!R147+JULIO!R147+AGOSTO!R147+SEPTIEMBRE!R147+OCTUBRE!R147+NOVIEMBRE!R147+'DICIEMBRE '!R147</f>
        <v>34</v>
      </c>
      <c r="S147" s="18">
        <f>+ENERO!S147+FEBRERO!S147+MARZO!S147+ABRIL!S147+MAYO!S147+JUNIO!S147+JULIO!S147+AGOSTO!S147+SEPTIEMBRE!S147+OCTUBRE!S147+NOVIEMBRE!S147+'DICIEMBRE '!S147</f>
        <v>32</v>
      </c>
      <c r="T147" s="18">
        <f>+ENERO!T147+FEBRERO!T147+MARZO!T147+ABRIL!T147+MAYO!T147+JUNIO!T147+JULIO!T147+AGOSTO!T147+SEPTIEMBRE!T147+OCTUBRE!T147+NOVIEMBRE!T147+'DICIEMBRE '!T147</f>
        <v>19</v>
      </c>
      <c r="U147" s="18">
        <f>+ENERO!U147+FEBRERO!U147+MARZO!U147+ABRIL!U147+MAYO!U147+JUNIO!U147+JULIO!U147+AGOSTO!U147+SEPTIEMBRE!U147+OCTUBRE!U147+NOVIEMBRE!U147+'DICIEMBRE '!U147</f>
        <v>29</v>
      </c>
      <c r="V147" s="18">
        <f>+ENERO!V147+FEBRERO!V147+MARZO!V147+ABRIL!V147+MAYO!V147+JUNIO!V147+JULIO!V147+AGOSTO!V147+SEPTIEMBRE!V147+OCTUBRE!V147+NOVIEMBRE!V147+'DICIEMBRE '!V147</f>
        <v>141</v>
      </c>
      <c r="W147" s="18">
        <f>+ENERO!W147+FEBRERO!W147+MARZO!W147+ABRIL!W147+MAYO!W147+JUNIO!W147+JULIO!W147+AGOSTO!W147+SEPTIEMBRE!W147+OCTUBRE!W147+NOVIEMBRE!W147+'DICIEMBRE '!W147</f>
        <v>230</v>
      </c>
      <c r="X147" s="18">
        <f>+ENERO!X147+FEBRERO!X147+MARZO!X147+ABRIL!X147+MAYO!X147+JUNIO!X147+JULIO!X147+AGOSTO!X147+SEPTIEMBRE!X147+OCTUBRE!X147+NOVIEMBRE!X147+'DICIEMBRE '!X147</f>
        <v>320</v>
      </c>
      <c r="Y147" s="18">
        <f>+ENERO!Y147+FEBRERO!Y147+MARZO!Y147+ABRIL!Y147+MAYO!Y147+JUNIO!Y147+JULIO!Y147+AGOSTO!Y147+SEPTIEMBRE!Y147+OCTUBRE!Y147+NOVIEMBRE!Y147+'DICIEMBRE '!Y147</f>
        <v>51</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146</v>
      </c>
      <c r="B148" s="16">
        <f t="shared" si="12"/>
        <v>8</v>
      </c>
      <c r="C148" s="18">
        <f>+ENERO!C148+FEBRERO!C148+MARZO!C148+ABRIL!C148+MAYO!C148+JUNIO!C148+JULIO!C148+AGOSTO!C148+SEPTIEMBRE!C148+OCTUBRE!C148+NOVIEMBRE!C148+'DICIEMBRE '!C148</f>
        <v>0</v>
      </c>
      <c r="D148" s="18">
        <f>+ENERO!D148+FEBRERO!D148+MARZO!D148+ABRIL!D148+MAYO!D148+JUNIO!D148+JULIO!D148+AGOSTO!D148+SEPTIEMBRE!D148+OCTUBRE!D148+NOVIEMBRE!D148+'DICIEMBRE '!D148</f>
        <v>0</v>
      </c>
      <c r="E148" s="18">
        <f>+ENERO!E148+FEBRERO!E148+MARZO!E148+ABRIL!E148+MAYO!E148+JUNIO!E148+JULIO!E148+AGOSTO!E148+SEPTIEMBRE!E148+OCTUBRE!E148+NOVIEMBRE!E148+'DICIEMBRE '!E148</f>
        <v>0</v>
      </c>
      <c r="F148" s="18">
        <f>+ENERO!F148+FEBRERO!F148+MARZO!F148+ABRIL!F148+MAYO!F148+JUNIO!F148+JULIO!F148+AGOSTO!F148+SEPTIEMBRE!F148+OCTUBRE!F148+NOVIEMBRE!F148+'DICIEMBRE '!F148</f>
        <v>0</v>
      </c>
      <c r="G148" s="18">
        <f>+ENERO!G148+FEBRERO!G148+MARZO!G148+ABRIL!G148+MAYO!G148+JUNIO!G148+JULIO!G148+AGOSTO!G148+SEPTIEMBRE!G148+OCTUBRE!G148+NOVIEMBRE!G148+'DICIEMBRE '!G148</f>
        <v>0</v>
      </c>
      <c r="H148" s="18">
        <f>+ENERO!H148+FEBRERO!H148+MARZO!H148+ABRIL!H148+MAYO!H148+JUNIO!H148+JULIO!H148+AGOSTO!H148+SEPTIEMBRE!H148+OCTUBRE!H148+NOVIEMBRE!H148+'DICIEMBRE '!H148</f>
        <v>0</v>
      </c>
      <c r="I148" s="18">
        <f>+ENERO!I148+FEBRERO!I148+MARZO!I148+ABRIL!I148+MAYO!I148+JUNIO!I148+JULIO!I148+AGOSTO!I148+SEPTIEMBRE!I148+OCTUBRE!I148+NOVIEMBRE!I148+'DICIEMBRE '!I148</f>
        <v>0</v>
      </c>
      <c r="J148" s="18">
        <f>+ENERO!J148+FEBRERO!J148+MARZO!J148+ABRIL!J148+MAYO!J148+JUNIO!J148+JULIO!J148+AGOSTO!J148+SEPTIEMBRE!J148+OCTUBRE!J148+NOVIEMBRE!J148+'DICIEMBRE '!J148</f>
        <v>0</v>
      </c>
      <c r="K148" s="18">
        <f>+ENERO!K148+FEBRERO!K148+MARZO!K148+ABRIL!K148+MAYO!K148+JUNIO!K148+JULIO!K148+AGOSTO!K148+SEPTIEMBRE!K148+OCTUBRE!K148+NOVIEMBRE!K148+'DICIEMBRE '!K148</f>
        <v>0</v>
      </c>
      <c r="L148" s="18">
        <f>+ENERO!L148+FEBRERO!L148+MARZO!L148+ABRIL!L148+MAYO!L148+JUNIO!L148+JULIO!L148+AGOSTO!L148+SEPTIEMBRE!L148+OCTUBRE!L148+NOVIEMBRE!L148+'DICIEMBRE '!L148</f>
        <v>0</v>
      </c>
      <c r="M148" s="18">
        <f>+ENERO!M148+FEBRERO!M148+MARZO!M148+ABRIL!M148+MAYO!M148+JUNIO!M148+JULIO!M148+AGOSTO!M148+SEPTIEMBRE!M148+OCTUBRE!M148+NOVIEMBRE!M148+'DICIEMBRE '!M148</f>
        <v>0</v>
      </c>
      <c r="N148" s="18">
        <f>+ENERO!N148+FEBRERO!N148+MARZO!N148+ABRIL!N148+MAYO!N148+JUNIO!N148+JULIO!N148+AGOSTO!N148+SEPTIEMBRE!N148+OCTUBRE!N148+NOVIEMBRE!N148+'DICIEMBRE '!N148</f>
        <v>0</v>
      </c>
      <c r="O148" s="18">
        <f>+ENERO!O148+FEBRERO!O148+MARZO!O148+ABRIL!O148+MAYO!O148+JUNIO!O148+JULIO!O148+AGOSTO!O148+SEPTIEMBRE!O148+OCTUBRE!O148+NOVIEMBRE!O148+'DICIEMBRE '!O148</f>
        <v>0</v>
      </c>
      <c r="P148" s="18">
        <f>+ENERO!P148+FEBRERO!P148+MARZO!P148+ABRIL!P148+MAYO!P148+JUNIO!P148+JULIO!P148+AGOSTO!P148+SEPTIEMBRE!P148+OCTUBRE!P148+NOVIEMBRE!P148+'DICIEMBRE '!P148</f>
        <v>0</v>
      </c>
      <c r="Q148" s="18">
        <f>+ENERO!Q148+FEBRERO!Q148+MARZO!Q148+ABRIL!Q148+MAYO!Q148+JUNIO!Q148+JULIO!Q148+AGOSTO!Q148+SEPTIEMBRE!Q148+OCTUBRE!Q148+NOVIEMBRE!Q148+'DICIEMBRE '!Q148</f>
        <v>1</v>
      </c>
      <c r="R148" s="18">
        <f>+ENERO!R148+FEBRERO!R148+MARZO!R148+ABRIL!R148+MAYO!R148+JUNIO!R148+JULIO!R148+AGOSTO!R148+SEPTIEMBRE!R148+OCTUBRE!R148+NOVIEMBRE!R148+'DICIEMBRE '!R148</f>
        <v>1</v>
      </c>
      <c r="S148" s="18">
        <f>+ENERO!S148+FEBRERO!S148+MARZO!S148+ABRIL!S148+MAYO!S148+JUNIO!S148+JULIO!S148+AGOSTO!S148+SEPTIEMBRE!S148+OCTUBRE!S148+NOVIEMBRE!S148+'DICIEMBRE '!S148</f>
        <v>2</v>
      </c>
      <c r="T148" s="18">
        <f>+ENERO!T148+FEBRERO!T148+MARZO!T148+ABRIL!T148+MAYO!T148+JUNIO!T148+JULIO!T148+AGOSTO!T148+SEPTIEMBRE!T148+OCTUBRE!T148+NOVIEMBRE!T148+'DICIEMBRE '!T148</f>
        <v>3</v>
      </c>
      <c r="U148" s="18">
        <f>+ENERO!U148+FEBRERO!U148+MARZO!U148+ABRIL!U148+MAYO!U148+JUNIO!U148+JULIO!U148+AGOSTO!U148+SEPTIEMBRE!U148+OCTUBRE!U148+NOVIEMBRE!U148+'DICIEMBRE '!U148</f>
        <v>1</v>
      </c>
      <c r="V148" s="18">
        <f>+ENERO!V148+FEBRERO!V148+MARZO!V148+ABRIL!V148+MAYO!V148+JUNIO!V148+JULIO!V148+AGOSTO!V148+SEPTIEMBRE!V148+OCTUBRE!V148+NOVIEMBRE!V148+'DICIEMBRE '!V148</f>
        <v>3</v>
      </c>
      <c r="W148" s="18">
        <f>+ENERO!W148+FEBRERO!W148+MARZO!W148+ABRIL!W148+MAYO!W148+JUNIO!W148+JULIO!W148+AGOSTO!W148+SEPTIEMBRE!W148+OCTUBRE!W148+NOVIEMBRE!W148+'DICIEMBRE '!W148</f>
        <v>5</v>
      </c>
      <c r="X148" s="18">
        <f>+ENERO!X148+FEBRERO!X148+MARZO!X148+ABRIL!X148+MAYO!X148+JUNIO!X148+JULIO!X148+AGOSTO!X148+SEPTIEMBRE!X148+OCTUBRE!X148+NOVIEMBRE!X148+'DICIEMBRE '!X148</f>
        <v>1</v>
      </c>
      <c r="Y148" s="18">
        <f>+ENERO!Y148+FEBRERO!Y148+MARZO!Y148+ABRIL!Y148+MAYO!Y148+JUNIO!Y148+JULIO!Y148+AGOSTO!Y148+SEPTIEMBRE!Y148+OCTUBRE!Y148+NOVIEMBRE!Y148+'DICIEMBRE '!Y148</f>
        <v>7</v>
      </c>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147</v>
      </c>
      <c r="B149" s="16">
        <f t="shared" si="12"/>
        <v>118</v>
      </c>
      <c r="C149" s="18">
        <f>+ENERO!C149+FEBRERO!C149+MARZO!C149+ABRIL!C149+MAYO!C149+JUNIO!C149+JULIO!C149+AGOSTO!C149+SEPTIEMBRE!C149+OCTUBRE!C149+NOVIEMBRE!C149+'DICIEMBRE '!C149</f>
        <v>1</v>
      </c>
      <c r="D149" s="18">
        <f>+ENERO!D149+FEBRERO!D149+MARZO!D149+ABRIL!D149+MAYO!D149+JUNIO!D149+JULIO!D149+AGOSTO!D149+SEPTIEMBRE!D149+OCTUBRE!D149+NOVIEMBRE!D149+'DICIEMBRE '!D149</f>
        <v>2</v>
      </c>
      <c r="E149" s="18">
        <f>+ENERO!E149+FEBRERO!E149+MARZO!E149+ABRIL!E149+MAYO!E149+JUNIO!E149+JULIO!E149+AGOSTO!E149+SEPTIEMBRE!E149+OCTUBRE!E149+NOVIEMBRE!E149+'DICIEMBRE '!E149</f>
        <v>0</v>
      </c>
      <c r="F149" s="18">
        <f>+ENERO!F149+FEBRERO!F149+MARZO!F149+ABRIL!F149+MAYO!F149+JUNIO!F149+JULIO!F149+AGOSTO!F149+SEPTIEMBRE!F149+OCTUBRE!F149+NOVIEMBRE!F149+'DICIEMBRE '!F149</f>
        <v>0</v>
      </c>
      <c r="G149" s="18">
        <f>+ENERO!G149+FEBRERO!G149+MARZO!G149+ABRIL!G149+MAYO!G149+JUNIO!G149+JULIO!G149+AGOSTO!G149+SEPTIEMBRE!G149+OCTUBRE!G149+NOVIEMBRE!G149+'DICIEMBRE '!G149</f>
        <v>0</v>
      </c>
      <c r="H149" s="18">
        <f>+ENERO!H149+FEBRERO!H149+MARZO!H149+ABRIL!H149+MAYO!H149+JUNIO!H149+JULIO!H149+AGOSTO!H149+SEPTIEMBRE!H149+OCTUBRE!H149+NOVIEMBRE!H149+'DICIEMBRE '!H149</f>
        <v>2</v>
      </c>
      <c r="I149" s="18">
        <f>+ENERO!I149+FEBRERO!I149+MARZO!I149+ABRIL!I149+MAYO!I149+JUNIO!I149+JULIO!I149+AGOSTO!I149+SEPTIEMBRE!I149+OCTUBRE!I149+NOVIEMBRE!I149+'DICIEMBRE '!I149</f>
        <v>1</v>
      </c>
      <c r="J149" s="18">
        <f>+ENERO!J149+FEBRERO!J149+MARZO!J149+ABRIL!J149+MAYO!J149+JUNIO!J149+JULIO!J149+AGOSTO!J149+SEPTIEMBRE!J149+OCTUBRE!J149+NOVIEMBRE!J149+'DICIEMBRE '!J149</f>
        <v>1</v>
      </c>
      <c r="K149" s="18">
        <f>+ENERO!K149+FEBRERO!K149+MARZO!K149+ABRIL!K149+MAYO!K149+JUNIO!K149+JULIO!K149+AGOSTO!K149+SEPTIEMBRE!K149+OCTUBRE!K149+NOVIEMBRE!K149+'DICIEMBRE '!K149</f>
        <v>3</v>
      </c>
      <c r="L149" s="18">
        <f>+ENERO!L149+FEBRERO!L149+MARZO!L149+ABRIL!L149+MAYO!L149+JUNIO!L149+JULIO!L149+AGOSTO!L149+SEPTIEMBRE!L149+OCTUBRE!L149+NOVIEMBRE!L149+'DICIEMBRE '!L149</f>
        <v>3</v>
      </c>
      <c r="M149" s="18">
        <f>+ENERO!M149+FEBRERO!M149+MARZO!M149+ABRIL!M149+MAYO!M149+JUNIO!M149+JULIO!M149+AGOSTO!M149+SEPTIEMBRE!M149+OCTUBRE!M149+NOVIEMBRE!M149+'DICIEMBRE '!M149</f>
        <v>2</v>
      </c>
      <c r="N149" s="18">
        <f>+ENERO!N149+FEBRERO!N149+MARZO!N149+ABRIL!N149+MAYO!N149+JUNIO!N149+JULIO!N149+AGOSTO!N149+SEPTIEMBRE!N149+OCTUBRE!N149+NOVIEMBRE!N149+'DICIEMBRE '!N149</f>
        <v>3</v>
      </c>
      <c r="O149" s="18">
        <f>+ENERO!O149+FEBRERO!O149+MARZO!O149+ABRIL!O149+MAYO!O149+JUNIO!O149+JULIO!O149+AGOSTO!O149+SEPTIEMBRE!O149+OCTUBRE!O149+NOVIEMBRE!O149+'DICIEMBRE '!O149</f>
        <v>8</v>
      </c>
      <c r="P149" s="18">
        <f>+ENERO!P149+FEBRERO!P149+MARZO!P149+ABRIL!P149+MAYO!P149+JUNIO!P149+JULIO!P149+AGOSTO!P149+SEPTIEMBRE!P149+OCTUBRE!P149+NOVIEMBRE!P149+'DICIEMBRE '!P149</f>
        <v>3</v>
      </c>
      <c r="Q149" s="18">
        <f>+ENERO!Q149+FEBRERO!Q149+MARZO!Q149+ABRIL!Q149+MAYO!Q149+JUNIO!Q149+JULIO!Q149+AGOSTO!Q149+SEPTIEMBRE!Q149+OCTUBRE!Q149+NOVIEMBRE!Q149+'DICIEMBRE '!Q149</f>
        <v>8</v>
      </c>
      <c r="R149" s="18">
        <f>+ENERO!R149+FEBRERO!R149+MARZO!R149+ABRIL!R149+MAYO!R149+JUNIO!R149+JULIO!R149+AGOSTO!R149+SEPTIEMBRE!R149+OCTUBRE!R149+NOVIEMBRE!R149+'DICIEMBRE '!R149</f>
        <v>10</v>
      </c>
      <c r="S149" s="18">
        <f>+ENERO!S149+FEBRERO!S149+MARZO!S149+ABRIL!S149+MAYO!S149+JUNIO!S149+JULIO!S149+AGOSTO!S149+SEPTIEMBRE!S149+OCTUBRE!S149+NOVIEMBRE!S149+'DICIEMBRE '!S149</f>
        <v>14</v>
      </c>
      <c r="T149" s="18">
        <f>+ENERO!T149+FEBRERO!T149+MARZO!T149+ABRIL!T149+MAYO!T149+JUNIO!T149+JULIO!T149+AGOSTO!T149+SEPTIEMBRE!T149+OCTUBRE!T149+NOVIEMBRE!T149+'DICIEMBRE '!T149</f>
        <v>19</v>
      </c>
      <c r="U149" s="18">
        <f>+ENERO!U149+FEBRERO!U149+MARZO!U149+ABRIL!U149+MAYO!U149+JUNIO!U149+JULIO!U149+AGOSTO!U149+SEPTIEMBRE!U149+OCTUBRE!U149+NOVIEMBRE!U149+'DICIEMBRE '!U149</f>
        <v>38</v>
      </c>
      <c r="V149" s="18">
        <f>+ENERO!V149+FEBRERO!V149+MARZO!V149+ABRIL!V149+MAYO!V149+JUNIO!V149+JULIO!V149+AGOSTO!V149+SEPTIEMBRE!V149+OCTUBRE!V149+NOVIEMBRE!V149+'DICIEMBRE '!V149</f>
        <v>62</v>
      </c>
      <c r="W149" s="18">
        <f>+ENERO!W149+FEBRERO!W149+MARZO!W149+ABRIL!W149+MAYO!W149+JUNIO!W149+JULIO!W149+AGOSTO!W149+SEPTIEMBRE!W149+OCTUBRE!W149+NOVIEMBRE!W149+'DICIEMBRE '!W149</f>
        <v>56</v>
      </c>
      <c r="X149" s="18">
        <f>+ENERO!X149+FEBRERO!X149+MARZO!X149+ABRIL!X149+MAYO!X149+JUNIO!X149+JULIO!X149+AGOSTO!X149+SEPTIEMBRE!X149+OCTUBRE!X149+NOVIEMBRE!X149+'DICIEMBRE '!X149</f>
        <v>1</v>
      </c>
      <c r="Y149" s="18">
        <f>+ENERO!Y149+FEBRERO!Y149+MARZO!Y149+ABRIL!Y149+MAYO!Y149+JUNIO!Y149+JULIO!Y149+AGOSTO!Y149+SEPTIEMBRE!Y149+OCTUBRE!Y149+NOVIEMBRE!Y149+'DICIEMBRE '!Y149</f>
        <v>117</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148</v>
      </c>
      <c r="B150" s="16">
        <f t="shared" si="12"/>
        <v>394</v>
      </c>
      <c r="C150" s="18">
        <f>+ENERO!C150+FEBRERO!C150+MARZO!C150+ABRIL!C150+MAYO!C150+JUNIO!C150+JULIO!C150+AGOSTO!C150+SEPTIEMBRE!C150+OCTUBRE!C150+NOVIEMBRE!C150+'DICIEMBRE '!C150</f>
        <v>108</v>
      </c>
      <c r="D150" s="18">
        <f>+ENERO!D150+FEBRERO!D150+MARZO!D150+ABRIL!D150+MAYO!D150+JUNIO!D150+JULIO!D150+AGOSTO!D150+SEPTIEMBRE!D150+OCTUBRE!D150+NOVIEMBRE!D150+'DICIEMBRE '!D150</f>
        <v>29</v>
      </c>
      <c r="E150" s="18">
        <f>+ENERO!E150+FEBRERO!E150+MARZO!E150+ABRIL!E150+MAYO!E150+JUNIO!E150+JULIO!E150+AGOSTO!E150+SEPTIEMBRE!E150+OCTUBRE!E150+NOVIEMBRE!E150+'DICIEMBRE '!E150</f>
        <v>18</v>
      </c>
      <c r="F150" s="18">
        <f>+ENERO!F150+FEBRERO!F150+MARZO!F150+ABRIL!F150+MAYO!F150+JUNIO!F150+JULIO!F150+AGOSTO!F150+SEPTIEMBRE!F150+OCTUBRE!F150+NOVIEMBRE!F150+'DICIEMBRE '!F150</f>
        <v>9</v>
      </c>
      <c r="G150" s="18">
        <f>+ENERO!G150+FEBRERO!G150+MARZO!G150+ABRIL!G150+MAYO!G150+JUNIO!G150+JULIO!G150+AGOSTO!G150+SEPTIEMBRE!G150+OCTUBRE!G150+NOVIEMBRE!G150+'DICIEMBRE '!G150</f>
        <v>2</v>
      </c>
      <c r="H150" s="18">
        <f>+ENERO!H150+FEBRERO!H150+MARZO!H150+ABRIL!H150+MAYO!H150+JUNIO!H150+JULIO!H150+AGOSTO!H150+SEPTIEMBRE!H150+OCTUBRE!H150+NOVIEMBRE!H150+'DICIEMBRE '!H150</f>
        <v>2</v>
      </c>
      <c r="I150" s="18">
        <f>+ENERO!I150+FEBRERO!I150+MARZO!I150+ABRIL!I150+MAYO!I150+JUNIO!I150+JULIO!I150+AGOSTO!I150+SEPTIEMBRE!I150+OCTUBRE!I150+NOVIEMBRE!I150+'DICIEMBRE '!I150</f>
        <v>4</v>
      </c>
      <c r="J150" s="18">
        <f>+ENERO!J150+FEBRERO!J150+MARZO!J150+ABRIL!J150+MAYO!J150+JUNIO!J150+JULIO!J150+AGOSTO!J150+SEPTIEMBRE!J150+OCTUBRE!J150+NOVIEMBRE!J150+'DICIEMBRE '!J150</f>
        <v>0</v>
      </c>
      <c r="K150" s="18">
        <f>+ENERO!K150+FEBRERO!K150+MARZO!K150+ABRIL!K150+MAYO!K150+JUNIO!K150+JULIO!K150+AGOSTO!K150+SEPTIEMBRE!K150+OCTUBRE!K150+NOVIEMBRE!K150+'DICIEMBRE '!K150</f>
        <v>3</v>
      </c>
      <c r="L150" s="18">
        <f>+ENERO!L150+FEBRERO!L150+MARZO!L150+ABRIL!L150+MAYO!L150+JUNIO!L150+JULIO!L150+AGOSTO!L150+SEPTIEMBRE!L150+OCTUBRE!L150+NOVIEMBRE!L150+'DICIEMBRE '!L150</f>
        <v>4</v>
      </c>
      <c r="M150" s="18">
        <f>+ENERO!M150+FEBRERO!M150+MARZO!M150+ABRIL!M150+MAYO!M150+JUNIO!M150+JULIO!M150+AGOSTO!M150+SEPTIEMBRE!M150+OCTUBRE!M150+NOVIEMBRE!M150+'DICIEMBRE '!M150</f>
        <v>2</v>
      </c>
      <c r="N150" s="18">
        <f>+ENERO!N150+FEBRERO!N150+MARZO!N150+ABRIL!N150+MAYO!N150+JUNIO!N150+JULIO!N150+AGOSTO!N150+SEPTIEMBRE!N150+OCTUBRE!N150+NOVIEMBRE!N150+'DICIEMBRE '!N150</f>
        <v>6</v>
      </c>
      <c r="O150" s="18">
        <f>+ENERO!O150+FEBRERO!O150+MARZO!O150+ABRIL!O150+MAYO!O150+JUNIO!O150+JULIO!O150+AGOSTO!O150+SEPTIEMBRE!O150+OCTUBRE!O150+NOVIEMBRE!O150+'DICIEMBRE '!O150</f>
        <v>10</v>
      </c>
      <c r="P150" s="18">
        <f>+ENERO!P150+FEBRERO!P150+MARZO!P150+ABRIL!P150+MAYO!P150+JUNIO!P150+JULIO!P150+AGOSTO!P150+SEPTIEMBRE!P150+OCTUBRE!P150+NOVIEMBRE!P150+'DICIEMBRE '!P150</f>
        <v>8</v>
      </c>
      <c r="Q150" s="18">
        <f>+ENERO!Q150+FEBRERO!Q150+MARZO!Q150+ABRIL!Q150+MAYO!Q150+JUNIO!Q150+JULIO!Q150+AGOSTO!Q150+SEPTIEMBRE!Q150+OCTUBRE!Q150+NOVIEMBRE!Q150+'DICIEMBRE '!Q150</f>
        <v>12</v>
      </c>
      <c r="R150" s="18">
        <f>+ENERO!R150+FEBRERO!R150+MARZO!R150+ABRIL!R150+MAYO!R150+JUNIO!R150+JULIO!R150+AGOSTO!R150+SEPTIEMBRE!R150+OCTUBRE!R150+NOVIEMBRE!R150+'DICIEMBRE '!R150</f>
        <v>19</v>
      </c>
      <c r="S150" s="18">
        <f>+ENERO!S150+FEBRERO!S150+MARZO!S150+ABRIL!S150+MAYO!S150+JUNIO!S150+JULIO!S150+AGOSTO!S150+SEPTIEMBRE!S150+OCTUBRE!S150+NOVIEMBRE!S150+'DICIEMBRE '!S150</f>
        <v>36</v>
      </c>
      <c r="T150" s="18">
        <f>+ENERO!T150+FEBRERO!T150+MARZO!T150+ABRIL!T150+MAYO!T150+JUNIO!T150+JULIO!T150+AGOSTO!T150+SEPTIEMBRE!T150+OCTUBRE!T150+NOVIEMBRE!T150+'DICIEMBRE '!T150</f>
        <v>25</v>
      </c>
      <c r="U150" s="18">
        <f>+ENERO!U150+FEBRERO!U150+MARZO!U150+ABRIL!U150+MAYO!U150+JUNIO!U150+JULIO!U150+AGOSTO!U150+SEPTIEMBRE!U150+OCTUBRE!U150+NOVIEMBRE!U150+'DICIEMBRE '!U150</f>
        <v>97</v>
      </c>
      <c r="V150" s="18">
        <f>+ENERO!V150+FEBRERO!V150+MARZO!V150+ABRIL!V150+MAYO!V150+JUNIO!V150+JULIO!V150+AGOSTO!V150+SEPTIEMBRE!V150+OCTUBRE!V150+NOVIEMBRE!V150+'DICIEMBRE '!V150</f>
        <v>206</v>
      </c>
      <c r="W150" s="18">
        <f>+ENERO!W150+FEBRERO!W150+MARZO!W150+ABRIL!W150+MAYO!W150+JUNIO!W150+JULIO!W150+AGOSTO!W150+SEPTIEMBRE!W150+OCTUBRE!W150+NOVIEMBRE!W150+'DICIEMBRE '!W150</f>
        <v>188</v>
      </c>
      <c r="X150" s="18">
        <f>+ENERO!X150+FEBRERO!X150+MARZO!X150+ABRIL!X150+MAYO!X150+JUNIO!X150+JULIO!X150+AGOSTO!X150+SEPTIEMBRE!X150+OCTUBRE!X150+NOVIEMBRE!X150+'DICIEMBRE '!X150</f>
        <v>1</v>
      </c>
      <c r="Y150" s="18">
        <f>+ENERO!Y150+FEBRERO!Y150+MARZO!Y150+ABRIL!Y150+MAYO!Y150+JUNIO!Y150+JULIO!Y150+AGOSTO!Y150+SEPTIEMBRE!Y150+OCTUBRE!Y150+NOVIEMBRE!Y150+'DICIEMBRE '!Y150</f>
        <v>393</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17</v>
      </c>
      <c r="C151" s="18">
        <f>+ENERO!C151+FEBRERO!C151+MARZO!C151+ABRIL!C151+MAYO!C151+JUNIO!C151+JULIO!C151+AGOSTO!C151+SEPTIEMBRE!C151+OCTUBRE!C151+NOVIEMBRE!C151+'DICIEMBRE '!C151</f>
        <v>1</v>
      </c>
      <c r="D151" s="18">
        <f>+ENERO!D151+FEBRERO!D151+MARZO!D151+ABRIL!D151+MAYO!D151+JUNIO!D151+JULIO!D151+AGOSTO!D151+SEPTIEMBRE!D151+OCTUBRE!D151+NOVIEMBRE!D151+'DICIEMBRE '!D151</f>
        <v>0</v>
      </c>
      <c r="E151" s="18">
        <f>+ENERO!E151+FEBRERO!E151+MARZO!E151+ABRIL!E151+MAYO!E151+JUNIO!E151+JULIO!E151+AGOSTO!E151+SEPTIEMBRE!E151+OCTUBRE!E151+NOVIEMBRE!E151+'DICIEMBRE '!E151</f>
        <v>0</v>
      </c>
      <c r="F151" s="18">
        <f>+ENERO!F151+FEBRERO!F151+MARZO!F151+ABRIL!F151+MAYO!F151+JUNIO!F151+JULIO!F151+AGOSTO!F151+SEPTIEMBRE!F151+OCTUBRE!F151+NOVIEMBRE!F151+'DICIEMBRE '!F151</f>
        <v>0</v>
      </c>
      <c r="G151" s="18">
        <f>+ENERO!G151+FEBRERO!G151+MARZO!G151+ABRIL!G151+MAYO!G151+JUNIO!G151+JULIO!G151+AGOSTO!G151+SEPTIEMBRE!G151+OCTUBRE!G151+NOVIEMBRE!G151+'DICIEMBRE '!G151</f>
        <v>0</v>
      </c>
      <c r="H151" s="18">
        <f>+ENERO!H151+FEBRERO!H151+MARZO!H151+ABRIL!H151+MAYO!H151+JUNIO!H151+JULIO!H151+AGOSTO!H151+SEPTIEMBRE!H151+OCTUBRE!H151+NOVIEMBRE!H151+'DICIEMBRE '!H151</f>
        <v>2</v>
      </c>
      <c r="I151" s="18">
        <f>+ENERO!I151+FEBRERO!I151+MARZO!I151+ABRIL!I151+MAYO!I151+JUNIO!I151+JULIO!I151+AGOSTO!I151+SEPTIEMBRE!I151+OCTUBRE!I151+NOVIEMBRE!I151+'DICIEMBRE '!I151</f>
        <v>0</v>
      </c>
      <c r="J151" s="18">
        <f>+ENERO!J151+FEBRERO!J151+MARZO!J151+ABRIL!J151+MAYO!J151+JUNIO!J151+JULIO!J151+AGOSTO!J151+SEPTIEMBRE!J151+OCTUBRE!J151+NOVIEMBRE!J151+'DICIEMBRE '!J151</f>
        <v>0</v>
      </c>
      <c r="K151" s="18">
        <f>+ENERO!K151+FEBRERO!K151+MARZO!K151+ABRIL!K151+MAYO!K151+JUNIO!K151+JULIO!K151+AGOSTO!K151+SEPTIEMBRE!K151+OCTUBRE!K151+NOVIEMBRE!K151+'DICIEMBRE '!K151</f>
        <v>0</v>
      </c>
      <c r="L151" s="18">
        <f>+ENERO!L151+FEBRERO!L151+MARZO!L151+ABRIL!L151+MAYO!L151+JUNIO!L151+JULIO!L151+AGOSTO!L151+SEPTIEMBRE!L151+OCTUBRE!L151+NOVIEMBRE!L151+'DICIEMBRE '!L151</f>
        <v>2</v>
      </c>
      <c r="M151" s="18">
        <f>+ENERO!M151+FEBRERO!M151+MARZO!M151+ABRIL!M151+MAYO!M151+JUNIO!M151+JULIO!M151+AGOSTO!M151+SEPTIEMBRE!M151+OCTUBRE!M151+NOVIEMBRE!M151+'DICIEMBRE '!M151</f>
        <v>2</v>
      </c>
      <c r="N151" s="18">
        <f>+ENERO!N151+FEBRERO!N151+MARZO!N151+ABRIL!N151+MAYO!N151+JUNIO!N151+JULIO!N151+AGOSTO!N151+SEPTIEMBRE!N151+OCTUBRE!N151+NOVIEMBRE!N151+'DICIEMBRE '!N151</f>
        <v>1</v>
      </c>
      <c r="O151" s="18">
        <f>+ENERO!O151+FEBRERO!O151+MARZO!O151+ABRIL!O151+MAYO!O151+JUNIO!O151+JULIO!O151+AGOSTO!O151+SEPTIEMBRE!O151+OCTUBRE!O151+NOVIEMBRE!O151+'DICIEMBRE '!O151</f>
        <v>0</v>
      </c>
      <c r="P151" s="18">
        <f>+ENERO!P151+FEBRERO!P151+MARZO!P151+ABRIL!P151+MAYO!P151+JUNIO!P151+JULIO!P151+AGOSTO!P151+SEPTIEMBRE!P151+OCTUBRE!P151+NOVIEMBRE!P151+'DICIEMBRE '!P151</f>
        <v>2</v>
      </c>
      <c r="Q151" s="18">
        <f>+ENERO!Q151+FEBRERO!Q151+MARZO!Q151+ABRIL!Q151+MAYO!Q151+JUNIO!Q151+JULIO!Q151+AGOSTO!Q151+SEPTIEMBRE!Q151+OCTUBRE!Q151+NOVIEMBRE!Q151+'DICIEMBRE '!Q151</f>
        <v>2</v>
      </c>
      <c r="R151" s="18">
        <f>+ENERO!R151+FEBRERO!R151+MARZO!R151+ABRIL!R151+MAYO!R151+JUNIO!R151+JULIO!R151+AGOSTO!R151+SEPTIEMBRE!R151+OCTUBRE!R151+NOVIEMBRE!R151+'DICIEMBRE '!R151</f>
        <v>0</v>
      </c>
      <c r="S151" s="18">
        <f>+ENERO!S151+FEBRERO!S151+MARZO!S151+ABRIL!S151+MAYO!S151+JUNIO!S151+JULIO!S151+AGOSTO!S151+SEPTIEMBRE!S151+OCTUBRE!S151+NOVIEMBRE!S151+'DICIEMBRE '!S151</f>
        <v>4</v>
      </c>
      <c r="T151" s="18">
        <f>+ENERO!T151+FEBRERO!T151+MARZO!T151+ABRIL!T151+MAYO!T151+JUNIO!T151+JULIO!T151+AGOSTO!T151+SEPTIEMBRE!T151+OCTUBRE!T151+NOVIEMBRE!T151+'DICIEMBRE '!T151</f>
        <v>1</v>
      </c>
      <c r="U151" s="18">
        <f>+ENERO!U151+FEBRERO!U151+MARZO!U151+ABRIL!U151+MAYO!U151+JUNIO!U151+JULIO!U151+AGOSTO!U151+SEPTIEMBRE!U151+OCTUBRE!U151+NOVIEMBRE!U151+'DICIEMBRE '!U151</f>
        <v>0</v>
      </c>
      <c r="V151" s="18">
        <f>+ENERO!V151+FEBRERO!V151+MARZO!V151+ABRIL!V151+MAYO!V151+JUNIO!V151+JULIO!V151+AGOSTO!V151+SEPTIEMBRE!V151+OCTUBRE!V151+NOVIEMBRE!V151+'DICIEMBRE '!V151</f>
        <v>11</v>
      </c>
      <c r="W151" s="18">
        <f>+ENERO!W151+FEBRERO!W151+MARZO!W151+ABRIL!W151+MAYO!W151+JUNIO!W151+JULIO!W151+AGOSTO!W151+SEPTIEMBRE!W151+OCTUBRE!W151+NOVIEMBRE!W151+'DICIEMBRE '!W151</f>
        <v>6</v>
      </c>
      <c r="X151" s="18">
        <f>+ENERO!X151+FEBRERO!X151+MARZO!X151+ABRIL!X151+MAYO!X151+JUNIO!X151+JULIO!X151+AGOSTO!X151+SEPTIEMBRE!X151+OCTUBRE!X151+NOVIEMBRE!X151+'DICIEMBRE '!X151</f>
        <v>16</v>
      </c>
      <c r="Y151" s="18">
        <f>+ENERO!Y151+FEBRERO!Y151+MARZO!Y151+ABRIL!Y151+MAYO!Y151+JUNIO!Y151+JULIO!Y151+AGOSTO!Y151+SEPTIEMBRE!Y151+OCTUBRE!Y151+NOVIEMBRE!Y151+'DICIEMBRE '!Y151</f>
        <v>1</v>
      </c>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12</v>
      </c>
      <c r="C152" s="18">
        <f>+ENERO!C152+FEBRERO!C152+MARZO!C152+ABRIL!C152+MAYO!C152+JUNIO!C152+JULIO!C152+AGOSTO!C152+SEPTIEMBRE!C152+OCTUBRE!C152+NOVIEMBRE!C152+'DICIEMBRE '!C152</f>
        <v>0</v>
      </c>
      <c r="D152" s="18">
        <f>+ENERO!D152+FEBRERO!D152+MARZO!D152+ABRIL!D152+MAYO!D152+JUNIO!D152+JULIO!D152+AGOSTO!D152+SEPTIEMBRE!D152+OCTUBRE!D152+NOVIEMBRE!D152+'DICIEMBRE '!D152</f>
        <v>1</v>
      </c>
      <c r="E152" s="18">
        <f>+ENERO!E152+FEBRERO!E152+MARZO!E152+ABRIL!E152+MAYO!E152+JUNIO!E152+JULIO!E152+AGOSTO!E152+SEPTIEMBRE!E152+OCTUBRE!E152+NOVIEMBRE!E152+'DICIEMBRE '!E152</f>
        <v>1</v>
      </c>
      <c r="F152" s="18">
        <f>+ENERO!F152+FEBRERO!F152+MARZO!F152+ABRIL!F152+MAYO!F152+JUNIO!F152+JULIO!F152+AGOSTO!F152+SEPTIEMBRE!F152+OCTUBRE!F152+NOVIEMBRE!F152+'DICIEMBRE '!F152</f>
        <v>0</v>
      </c>
      <c r="G152" s="18">
        <f>+ENERO!G152+FEBRERO!G152+MARZO!G152+ABRIL!G152+MAYO!G152+JUNIO!G152+JULIO!G152+AGOSTO!G152+SEPTIEMBRE!G152+OCTUBRE!G152+NOVIEMBRE!G152+'DICIEMBRE '!G152</f>
        <v>0</v>
      </c>
      <c r="H152" s="18">
        <f>+ENERO!H152+FEBRERO!H152+MARZO!H152+ABRIL!H152+MAYO!H152+JUNIO!H152+JULIO!H152+AGOSTO!H152+SEPTIEMBRE!H152+OCTUBRE!H152+NOVIEMBRE!H152+'DICIEMBRE '!H152</f>
        <v>0</v>
      </c>
      <c r="I152" s="18">
        <f>+ENERO!I152+FEBRERO!I152+MARZO!I152+ABRIL!I152+MAYO!I152+JUNIO!I152+JULIO!I152+AGOSTO!I152+SEPTIEMBRE!I152+OCTUBRE!I152+NOVIEMBRE!I152+'DICIEMBRE '!I152</f>
        <v>1</v>
      </c>
      <c r="J152" s="18">
        <f>+ENERO!J152+FEBRERO!J152+MARZO!J152+ABRIL!J152+MAYO!J152+JUNIO!J152+JULIO!J152+AGOSTO!J152+SEPTIEMBRE!J152+OCTUBRE!J152+NOVIEMBRE!J152+'DICIEMBRE '!J152</f>
        <v>0</v>
      </c>
      <c r="K152" s="18">
        <f>+ENERO!K152+FEBRERO!K152+MARZO!K152+ABRIL!K152+MAYO!K152+JUNIO!K152+JULIO!K152+AGOSTO!K152+SEPTIEMBRE!K152+OCTUBRE!K152+NOVIEMBRE!K152+'DICIEMBRE '!K152</f>
        <v>0</v>
      </c>
      <c r="L152" s="18">
        <f>+ENERO!L152+FEBRERO!L152+MARZO!L152+ABRIL!L152+MAYO!L152+JUNIO!L152+JULIO!L152+AGOSTO!L152+SEPTIEMBRE!L152+OCTUBRE!L152+NOVIEMBRE!L152+'DICIEMBRE '!L152</f>
        <v>2</v>
      </c>
      <c r="M152" s="18">
        <f>+ENERO!M152+FEBRERO!M152+MARZO!M152+ABRIL!M152+MAYO!M152+JUNIO!M152+JULIO!M152+AGOSTO!M152+SEPTIEMBRE!M152+OCTUBRE!M152+NOVIEMBRE!M152+'DICIEMBRE '!M152</f>
        <v>1</v>
      </c>
      <c r="N152" s="18">
        <f>+ENERO!N152+FEBRERO!N152+MARZO!N152+ABRIL!N152+MAYO!N152+JUNIO!N152+JULIO!N152+AGOSTO!N152+SEPTIEMBRE!N152+OCTUBRE!N152+NOVIEMBRE!N152+'DICIEMBRE '!N152</f>
        <v>1</v>
      </c>
      <c r="O152" s="18">
        <f>+ENERO!O152+FEBRERO!O152+MARZO!O152+ABRIL!O152+MAYO!O152+JUNIO!O152+JULIO!O152+AGOSTO!O152+SEPTIEMBRE!O152+OCTUBRE!O152+NOVIEMBRE!O152+'DICIEMBRE '!O152</f>
        <v>1</v>
      </c>
      <c r="P152" s="18">
        <f>+ENERO!P152+FEBRERO!P152+MARZO!P152+ABRIL!P152+MAYO!P152+JUNIO!P152+JULIO!P152+AGOSTO!P152+SEPTIEMBRE!P152+OCTUBRE!P152+NOVIEMBRE!P152+'DICIEMBRE '!P152</f>
        <v>0</v>
      </c>
      <c r="Q152" s="18">
        <f>+ENERO!Q152+FEBRERO!Q152+MARZO!Q152+ABRIL!Q152+MAYO!Q152+JUNIO!Q152+JULIO!Q152+AGOSTO!Q152+SEPTIEMBRE!Q152+OCTUBRE!Q152+NOVIEMBRE!Q152+'DICIEMBRE '!Q152</f>
        <v>0</v>
      </c>
      <c r="R152" s="18">
        <f>+ENERO!R152+FEBRERO!R152+MARZO!R152+ABRIL!R152+MAYO!R152+JUNIO!R152+JULIO!R152+AGOSTO!R152+SEPTIEMBRE!R152+OCTUBRE!R152+NOVIEMBRE!R152+'DICIEMBRE '!R152</f>
        <v>0</v>
      </c>
      <c r="S152" s="18">
        <f>+ENERO!S152+FEBRERO!S152+MARZO!S152+ABRIL!S152+MAYO!S152+JUNIO!S152+JULIO!S152+AGOSTO!S152+SEPTIEMBRE!S152+OCTUBRE!S152+NOVIEMBRE!S152+'DICIEMBRE '!S152</f>
        <v>3</v>
      </c>
      <c r="T152" s="18">
        <f>+ENERO!T152+FEBRERO!T152+MARZO!T152+ABRIL!T152+MAYO!T152+JUNIO!T152+JULIO!T152+AGOSTO!T152+SEPTIEMBRE!T152+OCTUBRE!T152+NOVIEMBRE!T152+'DICIEMBRE '!T152</f>
        <v>1</v>
      </c>
      <c r="U152" s="18">
        <f>+ENERO!U152+FEBRERO!U152+MARZO!U152+ABRIL!U152+MAYO!U152+JUNIO!U152+JULIO!U152+AGOSTO!U152+SEPTIEMBRE!U152+OCTUBRE!U152+NOVIEMBRE!U152+'DICIEMBRE '!U152</f>
        <v>0</v>
      </c>
      <c r="V152" s="18">
        <f>+ENERO!V152+FEBRERO!V152+MARZO!V152+ABRIL!V152+MAYO!V152+JUNIO!V152+JULIO!V152+AGOSTO!V152+SEPTIEMBRE!V152+OCTUBRE!V152+NOVIEMBRE!V152+'DICIEMBRE '!V152</f>
        <v>7</v>
      </c>
      <c r="W152" s="18">
        <f>+ENERO!W152+FEBRERO!W152+MARZO!W152+ABRIL!W152+MAYO!W152+JUNIO!W152+JULIO!W152+AGOSTO!W152+SEPTIEMBRE!W152+OCTUBRE!W152+NOVIEMBRE!W152+'DICIEMBRE '!W152</f>
        <v>5</v>
      </c>
      <c r="X152" s="18">
        <f>+ENERO!X152+FEBRERO!X152+MARZO!X152+ABRIL!X152+MAYO!X152+JUNIO!X152+JULIO!X152+AGOSTO!X152+SEPTIEMBRE!X152+OCTUBRE!X152+NOVIEMBRE!X152+'DICIEMBRE '!X152</f>
        <v>5</v>
      </c>
      <c r="Y152" s="18">
        <f>+ENERO!Y152+FEBRERO!Y152+MARZO!Y152+ABRIL!Y152+MAYO!Y152+JUNIO!Y152+JULIO!Y152+AGOSTO!Y152+SEPTIEMBRE!Y152+OCTUBRE!Y152+NOVIEMBRE!Y152+'DICIEMBRE '!Y152</f>
        <v>7</v>
      </c>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27</v>
      </c>
      <c r="C153" s="18">
        <f>+ENERO!C153+FEBRERO!C153+MARZO!C153+ABRIL!C153+MAYO!C153+JUNIO!C153+JULIO!C153+AGOSTO!C153+SEPTIEMBRE!C153+OCTUBRE!C153+NOVIEMBRE!C153+'DICIEMBRE '!C153</f>
        <v>0</v>
      </c>
      <c r="D153" s="18">
        <f>+ENERO!D153+FEBRERO!D153+MARZO!D153+ABRIL!D153+MAYO!D153+JUNIO!D153+JULIO!D153+AGOSTO!D153+SEPTIEMBRE!D153+OCTUBRE!D153+NOVIEMBRE!D153+'DICIEMBRE '!D153</f>
        <v>0</v>
      </c>
      <c r="E153" s="18">
        <f>+ENERO!E153+FEBRERO!E153+MARZO!E153+ABRIL!E153+MAYO!E153+JUNIO!E153+JULIO!E153+AGOSTO!E153+SEPTIEMBRE!E153+OCTUBRE!E153+NOVIEMBRE!E153+'DICIEMBRE '!E153</f>
        <v>0</v>
      </c>
      <c r="F153" s="18">
        <f>+ENERO!F153+FEBRERO!F153+MARZO!F153+ABRIL!F153+MAYO!F153+JUNIO!F153+JULIO!F153+AGOSTO!F153+SEPTIEMBRE!F153+OCTUBRE!F153+NOVIEMBRE!F153+'DICIEMBRE '!F153</f>
        <v>0</v>
      </c>
      <c r="G153" s="18">
        <f>+ENERO!G153+FEBRERO!G153+MARZO!G153+ABRIL!G153+MAYO!G153+JUNIO!G153+JULIO!G153+AGOSTO!G153+SEPTIEMBRE!G153+OCTUBRE!G153+NOVIEMBRE!G153+'DICIEMBRE '!G153</f>
        <v>0</v>
      </c>
      <c r="H153" s="18">
        <f>+ENERO!H153+FEBRERO!H153+MARZO!H153+ABRIL!H153+MAYO!H153+JUNIO!H153+JULIO!H153+AGOSTO!H153+SEPTIEMBRE!H153+OCTUBRE!H153+NOVIEMBRE!H153+'DICIEMBRE '!H153</f>
        <v>0</v>
      </c>
      <c r="I153" s="18">
        <f>+ENERO!I153+FEBRERO!I153+MARZO!I153+ABRIL!I153+MAYO!I153+JUNIO!I153+JULIO!I153+AGOSTO!I153+SEPTIEMBRE!I153+OCTUBRE!I153+NOVIEMBRE!I153+'DICIEMBRE '!I153</f>
        <v>1</v>
      </c>
      <c r="J153" s="18">
        <f>+ENERO!J153+FEBRERO!J153+MARZO!J153+ABRIL!J153+MAYO!J153+JUNIO!J153+JULIO!J153+AGOSTO!J153+SEPTIEMBRE!J153+OCTUBRE!J153+NOVIEMBRE!J153+'DICIEMBRE '!J153</f>
        <v>1</v>
      </c>
      <c r="K153" s="18">
        <f>+ENERO!K153+FEBRERO!K153+MARZO!K153+ABRIL!K153+MAYO!K153+JUNIO!K153+JULIO!K153+AGOSTO!K153+SEPTIEMBRE!K153+OCTUBRE!K153+NOVIEMBRE!K153+'DICIEMBRE '!K153</f>
        <v>1</v>
      </c>
      <c r="L153" s="18">
        <f>+ENERO!L153+FEBRERO!L153+MARZO!L153+ABRIL!L153+MAYO!L153+JUNIO!L153+JULIO!L153+AGOSTO!L153+SEPTIEMBRE!L153+OCTUBRE!L153+NOVIEMBRE!L153+'DICIEMBRE '!L153</f>
        <v>0</v>
      </c>
      <c r="M153" s="18">
        <f>+ENERO!M153+FEBRERO!M153+MARZO!M153+ABRIL!M153+MAYO!M153+JUNIO!M153+JULIO!M153+AGOSTO!M153+SEPTIEMBRE!M153+OCTUBRE!M153+NOVIEMBRE!M153+'DICIEMBRE '!M153</f>
        <v>3</v>
      </c>
      <c r="N153" s="18">
        <f>+ENERO!N153+FEBRERO!N153+MARZO!N153+ABRIL!N153+MAYO!N153+JUNIO!N153+JULIO!N153+AGOSTO!N153+SEPTIEMBRE!N153+OCTUBRE!N153+NOVIEMBRE!N153+'DICIEMBRE '!N153</f>
        <v>1</v>
      </c>
      <c r="O153" s="18">
        <f>+ENERO!O153+FEBRERO!O153+MARZO!O153+ABRIL!O153+MAYO!O153+JUNIO!O153+JULIO!O153+AGOSTO!O153+SEPTIEMBRE!O153+OCTUBRE!O153+NOVIEMBRE!O153+'DICIEMBRE '!O153</f>
        <v>6</v>
      </c>
      <c r="P153" s="18">
        <f>+ENERO!P153+FEBRERO!P153+MARZO!P153+ABRIL!P153+MAYO!P153+JUNIO!P153+JULIO!P153+AGOSTO!P153+SEPTIEMBRE!P153+OCTUBRE!P153+NOVIEMBRE!P153+'DICIEMBRE '!P153</f>
        <v>2</v>
      </c>
      <c r="Q153" s="18">
        <f>+ENERO!Q153+FEBRERO!Q153+MARZO!Q153+ABRIL!Q153+MAYO!Q153+JUNIO!Q153+JULIO!Q153+AGOSTO!Q153+SEPTIEMBRE!Q153+OCTUBRE!Q153+NOVIEMBRE!Q153+'DICIEMBRE '!Q153</f>
        <v>1</v>
      </c>
      <c r="R153" s="18">
        <f>+ENERO!R153+FEBRERO!R153+MARZO!R153+ABRIL!R153+MAYO!R153+JUNIO!R153+JULIO!R153+AGOSTO!R153+SEPTIEMBRE!R153+OCTUBRE!R153+NOVIEMBRE!R153+'DICIEMBRE '!R153</f>
        <v>6</v>
      </c>
      <c r="S153" s="18">
        <f>+ENERO!S153+FEBRERO!S153+MARZO!S153+ABRIL!S153+MAYO!S153+JUNIO!S153+JULIO!S153+AGOSTO!S153+SEPTIEMBRE!S153+OCTUBRE!S153+NOVIEMBRE!S153+'DICIEMBRE '!S153</f>
        <v>2</v>
      </c>
      <c r="T153" s="18">
        <f>+ENERO!T153+FEBRERO!T153+MARZO!T153+ABRIL!T153+MAYO!T153+JUNIO!T153+JULIO!T153+AGOSTO!T153+SEPTIEMBRE!T153+OCTUBRE!T153+NOVIEMBRE!T153+'DICIEMBRE '!T153</f>
        <v>3</v>
      </c>
      <c r="U153" s="18">
        <f>+ENERO!U153+FEBRERO!U153+MARZO!U153+ABRIL!U153+MAYO!U153+JUNIO!U153+JULIO!U153+AGOSTO!U153+SEPTIEMBRE!U153+OCTUBRE!U153+NOVIEMBRE!U153+'DICIEMBRE '!U153</f>
        <v>0</v>
      </c>
      <c r="V153" s="18">
        <f>+ENERO!V153+FEBRERO!V153+MARZO!V153+ABRIL!V153+MAYO!V153+JUNIO!V153+JULIO!V153+AGOSTO!V153+SEPTIEMBRE!V153+OCTUBRE!V153+NOVIEMBRE!V153+'DICIEMBRE '!V153</f>
        <v>7</v>
      </c>
      <c r="W153" s="18">
        <f>+ENERO!W153+FEBRERO!W153+MARZO!W153+ABRIL!W153+MAYO!W153+JUNIO!W153+JULIO!W153+AGOSTO!W153+SEPTIEMBRE!W153+OCTUBRE!W153+NOVIEMBRE!W153+'DICIEMBRE '!W153</f>
        <v>20</v>
      </c>
      <c r="X153" s="18">
        <f>+ENERO!X153+FEBRERO!X153+MARZO!X153+ABRIL!X153+MAYO!X153+JUNIO!X153+JULIO!X153+AGOSTO!X153+SEPTIEMBRE!X153+OCTUBRE!X153+NOVIEMBRE!X153+'DICIEMBRE '!X153</f>
        <v>27</v>
      </c>
      <c r="Y153" s="18">
        <f>+ENERO!Y153+FEBRERO!Y153+MARZO!Y153+ABRIL!Y153+MAYO!Y153+JUNIO!Y153+JULIO!Y153+AGOSTO!Y153+SEPTIEMBRE!Y153+OCTUBRE!Y153+NOVIEMBRE!Y153+'DICIEMBRE '!Y153</f>
        <v>0</v>
      </c>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418</v>
      </c>
      <c r="C154" s="18">
        <f>+ENERO!C154+FEBRERO!C154+MARZO!C154+ABRIL!C154+MAYO!C154+JUNIO!C154+JULIO!C154+AGOSTO!C154+SEPTIEMBRE!C154+OCTUBRE!C154+NOVIEMBRE!C154+'DICIEMBRE '!C154</f>
        <v>7</v>
      </c>
      <c r="D154" s="18">
        <f>+ENERO!D154+FEBRERO!D154+MARZO!D154+ABRIL!D154+MAYO!D154+JUNIO!D154+JULIO!D154+AGOSTO!D154+SEPTIEMBRE!D154+OCTUBRE!D154+NOVIEMBRE!D154+'DICIEMBRE '!D154</f>
        <v>2</v>
      </c>
      <c r="E154" s="18">
        <f>+ENERO!E154+FEBRERO!E154+MARZO!E154+ABRIL!E154+MAYO!E154+JUNIO!E154+JULIO!E154+AGOSTO!E154+SEPTIEMBRE!E154+OCTUBRE!E154+NOVIEMBRE!E154+'DICIEMBRE '!E154</f>
        <v>6</v>
      </c>
      <c r="F154" s="18">
        <f>+ENERO!F154+FEBRERO!F154+MARZO!F154+ABRIL!F154+MAYO!F154+JUNIO!F154+JULIO!F154+AGOSTO!F154+SEPTIEMBRE!F154+OCTUBRE!F154+NOVIEMBRE!F154+'DICIEMBRE '!F154</f>
        <v>5</v>
      </c>
      <c r="G154" s="18">
        <f>+ENERO!G154+FEBRERO!G154+MARZO!G154+ABRIL!G154+MAYO!G154+JUNIO!G154+JULIO!G154+AGOSTO!G154+SEPTIEMBRE!G154+OCTUBRE!G154+NOVIEMBRE!G154+'DICIEMBRE '!G154</f>
        <v>1</v>
      </c>
      <c r="H154" s="18">
        <f>+ENERO!H154+FEBRERO!H154+MARZO!H154+ABRIL!H154+MAYO!H154+JUNIO!H154+JULIO!H154+AGOSTO!H154+SEPTIEMBRE!H154+OCTUBRE!H154+NOVIEMBRE!H154+'DICIEMBRE '!H154</f>
        <v>11</v>
      </c>
      <c r="I154" s="18">
        <f>+ENERO!I154+FEBRERO!I154+MARZO!I154+ABRIL!I154+MAYO!I154+JUNIO!I154+JULIO!I154+AGOSTO!I154+SEPTIEMBRE!I154+OCTUBRE!I154+NOVIEMBRE!I154+'DICIEMBRE '!I154</f>
        <v>11</v>
      </c>
      <c r="J154" s="18">
        <f>+ENERO!J154+FEBRERO!J154+MARZO!J154+ABRIL!J154+MAYO!J154+JUNIO!J154+JULIO!J154+AGOSTO!J154+SEPTIEMBRE!J154+OCTUBRE!J154+NOVIEMBRE!J154+'DICIEMBRE '!J154</f>
        <v>8</v>
      </c>
      <c r="K154" s="18">
        <f>+ENERO!K154+FEBRERO!K154+MARZO!K154+ABRIL!K154+MAYO!K154+JUNIO!K154+JULIO!K154+AGOSTO!K154+SEPTIEMBRE!K154+OCTUBRE!K154+NOVIEMBRE!K154+'DICIEMBRE '!K154</f>
        <v>14</v>
      </c>
      <c r="L154" s="18">
        <f>+ENERO!L154+FEBRERO!L154+MARZO!L154+ABRIL!L154+MAYO!L154+JUNIO!L154+JULIO!L154+AGOSTO!L154+SEPTIEMBRE!L154+OCTUBRE!L154+NOVIEMBRE!L154+'DICIEMBRE '!L154</f>
        <v>28</v>
      </c>
      <c r="M154" s="18">
        <f>+ENERO!M154+FEBRERO!M154+MARZO!M154+ABRIL!M154+MAYO!M154+JUNIO!M154+JULIO!M154+AGOSTO!M154+SEPTIEMBRE!M154+OCTUBRE!M154+NOVIEMBRE!M154+'DICIEMBRE '!M154</f>
        <v>18</v>
      </c>
      <c r="N154" s="18">
        <f>+ENERO!N154+FEBRERO!N154+MARZO!N154+ABRIL!N154+MAYO!N154+JUNIO!N154+JULIO!N154+AGOSTO!N154+SEPTIEMBRE!N154+OCTUBRE!N154+NOVIEMBRE!N154+'DICIEMBRE '!N154</f>
        <v>26</v>
      </c>
      <c r="O154" s="18">
        <f>+ENERO!O154+FEBRERO!O154+MARZO!O154+ABRIL!O154+MAYO!O154+JUNIO!O154+JULIO!O154+AGOSTO!O154+SEPTIEMBRE!O154+OCTUBRE!O154+NOVIEMBRE!O154+'DICIEMBRE '!O154</f>
        <v>37</v>
      </c>
      <c r="P154" s="18">
        <f>+ENERO!P154+FEBRERO!P154+MARZO!P154+ABRIL!P154+MAYO!P154+JUNIO!P154+JULIO!P154+AGOSTO!P154+SEPTIEMBRE!P154+OCTUBRE!P154+NOVIEMBRE!P154+'DICIEMBRE '!P154</f>
        <v>46</v>
      </c>
      <c r="Q154" s="18">
        <f>+ENERO!Q154+FEBRERO!Q154+MARZO!Q154+ABRIL!Q154+MAYO!Q154+JUNIO!Q154+JULIO!Q154+AGOSTO!Q154+SEPTIEMBRE!Q154+OCTUBRE!Q154+NOVIEMBRE!Q154+'DICIEMBRE '!Q154</f>
        <v>31</v>
      </c>
      <c r="R154" s="18">
        <f>+ENERO!R154+FEBRERO!R154+MARZO!R154+ABRIL!R154+MAYO!R154+JUNIO!R154+JULIO!R154+AGOSTO!R154+SEPTIEMBRE!R154+OCTUBRE!R154+NOVIEMBRE!R154+'DICIEMBRE '!R154</f>
        <v>43</v>
      </c>
      <c r="S154" s="18">
        <f>+ENERO!S154+FEBRERO!S154+MARZO!S154+ABRIL!S154+MAYO!S154+JUNIO!S154+JULIO!S154+AGOSTO!S154+SEPTIEMBRE!S154+OCTUBRE!S154+NOVIEMBRE!S154+'DICIEMBRE '!S154</f>
        <v>46</v>
      </c>
      <c r="T154" s="18">
        <f>+ENERO!T154+FEBRERO!T154+MARZO!T154+ABRIL!T154+MAYO!T154+JUNIO!T154+JULIO!T154+AGOSTO!T154+SEPTIEMBRE!T154+OCTUBRE!T154+NOVIEMBRE!T154+'DICIEMBRE '!T154</f>
        <v>32</v>
      </c>
      <c r="U154" s="18">
        <f>+ENERO!U154+FEBRERO!U154+MARZO!U154+ABRIL!U154+MAYO!U154+JUNIO!U154+JULIO!U154+AGOSTO!U154+SEPTIEMBRE!U154+OCTUBRE!U154+NOVIEMBRE!U154+'DICIEMBRE '!U154</f>
        <v>46</v>
      </c>
      <c r="V154" s="18">
        <f>+ENERO!V154+FEBRERO!V154+MARZO!V154+ABRIL!V154+MAYO!V154+JUNIO!V154+JULIO!V154+AGOSTO!V154+SEPTIEMBRE!V154+OCTUBRE!V154+NOVIEMBRE!V154+'DICIEMBRE '!V154</f>
        <v>181</v>
      </c>
      <c r="W154" s="18">
        <f>+ENERO!W154+FEBRERO!W154+MARZO!W154+ABRIL!W154+MAYO!W154+JUNIO!W154+JULIO!W154+AGOSTO!W154+SEPTIEMBRE!W154+OCTUBRE!W154+NOVIEMBRE!W154+'DICIEMBRE '!W154</f>
        <v>237</v>
      </c>
      <c r="X154" s="18">
        <f>+ENERO!X154+FEBRERO!X154+MARZO!X154+ABRIL!X154+MAYO!X154+JUNIO!X154+JULIO!X154+AGOSTO!X154+SEPTIEMBRE!X154+OCTUBRE!X154+NOVIEMBRE!X154+'DICIEMBRE '!X154</f>
        <v>206</v>
      </c>
      <c r="Y154" s="18">
        <f>+ENERO!Y154+FEBRERO!Y154+MARZO!Y154+ABRIL!Y154+MAYO!Y154+JUNIO!Y154+JULIO!Y154+AGOSTO!Y154+SEPTIEMBRE!Y154+OCTUBRE!Y154+NOVIEMBRE!Y154+'DICIEMBRE '!Y154</f>
        <v>212</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330" t="s">
        <v>153</v>
      </c>
      <c r="B156" s="330" t="s">
        <v>0</v>
      </c>
      <c r="C156" s="332" t="s">
        <v>154</v>
      </c>
      <c r="D156" s="33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331"/>
      <c r="B157" s="331"/>
      <c r="C157" s="200" t="s">
        <v>155</v>
      </c>
      <c r="D157" s="200"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913</v>
      </c>
      <c r="C158" s="18">
        <f>+ENERO!C158+FEBRERO!C158+MARZO!C158+ABRIL!C158+MAYO!C158+JUNIO!C158+JULIO!C158+AGOSTO!C158+SEPTIEMBRE!C158+OCTUBRE!C158+NOVIEMBRE!C158+'DICIEMBRE '!C158</f>
        <v>267</v>
      </c>
      <c r="D158" s="18">
        <f>+ENERO!D158+FEBRERO!D158+MARZO!D158+ABRIL!D158+MAYO!D158+JUNIO!D158+JULIO!D158+AGOSTO!D158+SEPTIEMBRE!D158+OCTUBRE!D158+NOVIEMBRE!D158+'DICIEMBRE '!D158</f>
        <v>646</v>
      </c>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1</v>
      </c>
      <c r="C159" s="18">
        <f>+ENERO!C159+FEBRERO!C159+MARZO!C159+ABRIL!C159+MAYO!C159+JUNIO!C159+JULIO!C159+AGOSTO!C159+SEPTIEMBRE!C159+OCTUBRE!C159+NOVIEMBRE!C159+'DICIEMBRE '!C159</f>
        <v>1</v>
      </c>
      <c r="D159" s="18">
        <f>+ENERO!D159+FEBRERO!D159+MARZO!D159+ABRIL!D159+MAYO!D159+JUNIO!D159+JULIO!D159+AGOSTO!D159+SEPTIEMBRE!D159+OCTUBRE!D159+NOVIEMBRE!D159+'DICIEMBRE '!D159</f>
        <v>0</v>
      </c>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31</v>
      </c>
      <c r="C160" s="18">
        <f>+ENERO!C160+FEBRERO!C160+MARZO!C160+ABRIL!C160+MAYO!C160+JUNIO!C160+JULIO!C160+AGOSTO!C160+SEPTIEMBRE!C160+OCTUBRE!C160+NOVIEMBRE!C160+'DICIEMBRE '!C160</f>
        <v>0</v>
      </c>
      <c r="D160" s="18">
        <f>+ENERO!D160+FEBRERO!D160+MARZO!D160+ABRIL!D160+MAYO!D160+JUNIO!D160+JULIO!D160+AGOSTO!D160+SEPTIEMBRE!D160+OCTUBRE!D160+NOVIEMBRE!D160+'DICIEMBRE '!D160</f>
        <v>31</v>
      </c>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945</v>
      </c>
      <c r="C161" s="203">
        <f>+SUM(C158:C160)</f>
        <v>268</v>
      </c>
      <c r="D161" s="203">
        <f>+SUM(D158:D160)</f>
        <v>677</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61" t="s">
        <v>67</v>
      </c>
      <c r="B163" s="363" t="s">
        <v>68</v>
      </c>
      <c r="C163" s="365" t="s">
        <v>69</v>
      </c>
      <c r="D163" s="366"/>
      <c r="E163" s="366"/>
      <c r="F163" s="366"/>
      <c r="G163" s="366"/>
      <c r="H163" s="366"/>
      <c r="I163" s="366"/>
      <c r="J163" s="366"/>
      <c r="K163" s="366"/>
      <c r="L163" s="366"/>
      <c r="M163" s="366"/>
      <c r="N163" s="366"/>
      <c r="O163" s="366"/>
      <c r="P163" s="366"/>
      <c r="Q163" s="366"/>
      <c r="R163" s="366"/>
      <c r="S163" s="366"/>
      <c r="T163" s="366"/>
      <c r="U163" s="366"/>
      <c r="V163" s="365" t="s">
        <v>7</v>
      </c>
      <c r="W163" s="367"/>
      <c r="X163" s="397" t="s">
        <v>70</v>
      </c>
      <c r="Y163" s="399"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62"/>
      <c r="B164" s="364"/>
      <c r="C164" s="53" t="s">
        <v>10</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98"/>
      <c r="Y164" s="400"/>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710</v>
      </c>
      <c r="C165" s="18">
        <f>+ENERO!C165+FEBRERO!C165+MARZO!C165+ABRIL!C165+MAYO!C165+JUNIO!C165+JULIO!C165+AGOSTO!C165+SEPTIEMBRE!C165+OCTUBRE!C165+NOVIEMBRE!C165+'DICIEMBRE '!C165</f>
        <v>5</v>
      </c>
      <c r="D165" s="18">
        <f>+ENERO!D165+FEBRERO!D165+MARZO!D165+ABRIL!D165+MAYO!D165+JUNIO!D165+JULIO!D165+AGOSTO!D165+SEPTIEMBRE!D165+OCTUBRE!D165+NOVIEMBRE!D165+'DICIEMBRE '!D165</f>
        <v>0</v>
      </c>
      <c r="E165" s="18">
        <f>+ENERO!E165+FEBRERO!E165+MARZO!E165+ABRIL!E165+MAYO!E165+JUNIO!E165+JULIO!E165+AGOSTO!E165+SEPTIEMBRE!E165+OCTUBRE!E165+NOVIEMBRE!E165+'DICIEMBRE '!E165</f>
        <v>5</v>
      </c>
      <c r="F165" s="18">
        <f>+ENERO!F165+FEBRERO!F165+MARZO!F165+ABRIL!F165+MAYO!F165+JUNIO!F165+JULIO!F165+AGOSTO!F165+SEPTIEMBRE!F165+OCTUBRE!F165+NOVIEMBRE!F165+'DICIEMBRE '!F165</f>
        <v>5</v>
      </c>
      <c r="G165" s="18">
        <f>+ENERO!G165+FEBRERO!G165+MARZO!G165+ABRIL!G165+MAYO!G165+JUNIO!G165+JULIO!G165+AGOSTO!G165+SEPTIEMBRE!G165+OCTUBRE!G165+NOVIEMBRE!G165+'DICIEMBRE '!G165</f>
        <v>9</v>
      </c>
      <c r="H165" s="18">
        <f>+ENERO!H165+FEBRERO!H165+MARZO!H165+ABRIL!H165+MAYO!H165+JUNIO!H165+JULIO!H165+AGOSTO!H165+SEPTIEMBRE!H165+OCTUBRE!H165+NOVIEMBRE!H165+'DICIEMBRE '!H165</f>
        <v>41</v>
      </c>
      <c r="I165" s="18">
        <f>+ENERO!I165+FEBRERO!I165+MARZO!I165+ABRIL!I165+MAYO!I165+JUNIO!I165+JULIO!I165+AGOSTO!I165+SEPTIEMBRE!I165+OCTUBRE!I165+NOVIEMBRE!I165+'DICIEMBRE '!I165</f>
        <v>22</v>
      </c>
      <c r="J165" s="18">
        <f>+ENERO!J165+FEBRERO!J165+MARZO!J165+ABRIL!J165+MAYO!J165+JUNIO!J165+JULIO!J165+AGOSTO!J165+SEPTIEMBRE!J165+OCTUBRE!J165+NOVIEMBRE!J165+'DICIEMBRE '!J165</f>
        <v>20</v>
      </c>
      <c r="K165" s="18">
        <f>+ENERO!K165+FEBRERO!K165+MARZO!K165+ABRIL!K165+MAYO!K165+JUNIO!K165+JULIO!K165+AGOSTO!K165+SEPTIEMBRE!K165+OCTUBRE!K165+NOVIEMBRE!K165+'DICIEMBRE '!K165</f>
        <v>26</v>
      </c>
      <c r="L165" s="18">
        <f>+ENERO!L165+FEBRERO!L165+MARZO!L165+ABRIL!L165+MAYO!L165+JUNIO!L165+JULIO!L165+AGOSTO!L165+SEPTIEMBRE!L165+OCTUBRE!L165+NOVIEMBRE!L165+'DICIEMBRE '!L165</f>
        <v>44</v>
      </c>
      <c r="M165" s="18">
        <f>+ENERO!M165+FEBRERO!M165+MARZO!M165+ABRIL!M165+MAYO!M165+JUNIO!M165+JULIO!M165+AGOSTO!M165+SEPTIEMBRE!M165+OCTUBRE!M165+NOVIEMBRE!M165+'DICIEMBRE '!M165</f>
        <v>44</v>
      </c>
      <c r="N165" s="18">
        <f>+ENERO!N165+FEBRERO!N165+MARZO!N165+ABRIL!N165+MAYO!N165+JUNIO!N165+JULIO!N165+AGOSTO!N165+SEPTIEMBRE!N165+OCTUBRE!N165+NOVIEMBRE!N165+'DICIEMBRE '!N165</f>
        <v>65</v>
      </c>
      <c r="O165" s="18">
        <f>+ENERO!O165+FEBRERO!O165+MARZO!O165+ABRIL!O165+MAYO!O165+JUNIO!O165+JULIO!O165+AGOSTO!O165+SEPTIEMBRE!O165+OCTUBRE!O165+NOVIEMBRE!O165+'DICIEMBRE '!O165</f>
        <v>83</v>
      </c>
      <c r="P165" s="18">
        <f>+ENERO!P165+FEBRERO!P165+MARZO!P165+ABRIL!P165+MAYO!P165+JUNIO!P165+JULIO!P165+AGOSTO!P165+SEPTIEMBRE!P165+OCTUBRE!P165+NOVIEMBRE!P165+'DICIEMBRE '!P165</f>
        <v>81</v>
      </c>
      <c r="Q165" s="18">
        <f>+ENERO!Q165+FEBRERO!Q165+MARZO!Q165+ABRIL!Q165+MAYO!Q165+JUNIO!Q165+JULIO!Q165+AGOSTO!Q165+SEPTIEMBRE!Q165+OCTUBRE!Q165+NOVIEMBRE!Q165+'DICIEMBRE '!Q165</f>
        <v>64</v>
      </c>
      <c r="R165" s="18">
        <f>+ENERO!R165+FEBRERO!R165+MARZO!R165+ABRIL!R165+MAYO!R165+JUNIO!R165+JULIO!R165+AGOSTO!R165+SEPTIEMBRE!R165+OCTUBRE!R165+NOVIEMBRE!R165+'DICIEMBRE '!R165</f>
        <v>75</v>
      </c>
      <c r="S165" s="18">
        <f>+ENERO!S165+FEBRERO!S165+MARZO!S165+ABRIL!S165+MAYO!S165+JUNIO!S165+JULIO!S165+AGOSTO!S165+SEPTIEMBRE!S165+OCTUBRE!S165+NOVIEMBRE!S165+'DICIEMBRE '!S165</f>
        <v>59</v>
      </c>
      <c r="T165" s="18">
        <f>+ENERO!T165+FEBRERO!T165+MARZO!T165+ABRIL!T165+MAYO!T165+JUNIO!T165+JULIO!T165+AGOSTO!T165+SEPTIEMBRE!T165+OCTUBRE!T165+NOVIEMBRE!T165+'DICIEMBRE '!T165</f>
        <v>32</v>
      </c>
      <c r="U165" s="18">
        <f>+ENERO!U165+FEBRERO!U165+MARZO!U165+ABRIL!U165+MAYO!U165+JUNIO!U165+JULIO!U165+AGOSTO!U165+SEPTIEMBRE!U165+OCTUBRE!U165+NOVIEMBRE!U165+'DICIEMBRE '!U165</f>
        <v>30</v>
      </c>
      <c r="V165" s="18">
        <f>+ENERO!V165+FEBRERO!V165+MARZO!V165+ABRIL!V165+MAYO!V165+JUNIO!V165+JULIO!V165+AGOSTO!V165+SEPTIEMBRE!V165+OCTUBRE!V165+NOVIEMBRE!V165+'DICIEMBRE '!V165</f>
        <v>270</v>
      </c>
      <c r="W165" s="18">
        <f>+ENERO!W165+FEBRERO!W165+MARZO!W165+ABRIL!W165+MAYO!W165+JUNIO!W165+JULIO!W165+AGOSTO!W165+SEPTIEMBRE!W165+OCTUBRE!W165+NOVIEMBRE!W165+'DICIEMBRE '!W165</f>
        <v>440</v>
      </c>
      <c r="X165" s="18">
        <f>+ENERO!X165+FEBRERO!X165+MARZO!X165+ABRIL!X165+MAYO!X165+JUNIO!X165+JULIO!X165+AGOSTO!X165+SEPTIEMBRE!X165+OCTUBRE!X165+NOVIEMBRE!X165+'DICIEMBRE '!X165</f>
        <v>710</v>
      </c>
      <c r="Y165" s="18">
        <f>+ENERO!Y165+FEBRERO!Y165+MARZO!Y165+ABRIL!Y165+MAYO!Y165+JUNIO!Y165+JULIO!Y165+AGOSTO!Y165+SEPTIEMBRE!Y165+OCTUBRE!Y165+NOVIEMBRE!Y165+'DICIEMBRE '!Y165</f>
        <v>436</v>
      </c>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row>
    <row r="166" spans="1:81" s="4" customFormat="1" ht="15.75" customHeight="1" x14ac:dyDescent="0.15">
      <c r="A166" s="122" t="s">
        <v>73</v>
      </c>
      <c r="B166" s="16">
        <f t="shared" si="16"/>
        <v>0</v>
      </c>
      <c r="C166" s="18">
        <f>+ENERO!C166+FEBRERO!C166+MARZO!C166+ABRIL!C166+MAYO!C166+JUNIO!C166+JULIO!C166+AGOSTO!C166+SEPTIEMBRE!C166+OCTUBRE!C166+NOVIEMBRE!C166+'DICIEMBRE '!C166</f>
        <v>0</v>
      </c>
      <c r="D166" s="18">
        <f>+ENERO!D166+FEBRERO!D166+MARZO!D166+ABRIL!D166+MAYO!D166+JUNIO!D166+JULIO!D166+AGOSTO!D166+SEPTIEMBRE!D166+OCTUBRE!D166+NOVIEMBRE!D166+'DICIEMBRE '!D166</f>
        <v>0</v>
      </c>
      <c r="E166" s="18">
        <f>+ENERO!E166+FEBRERO!E166+MARZO!E166+ABRIL!E166+MAYO!E166+JUNIO!E166+JULIO!E166+AGOSTO!E166+SEPTIEMBRE!E166+OCTUBRE!E166+NOVIEMBRE!E166+'DICIEMBRE '!E166</f>
        <v>0</v>
      </c>
      <c r="F166" s="18">
        <f>+ENERO!F166+FEBRERO!F166+MARZO!F166+ABRIL!F166+MAYO!F166+JUNIO!F166+JULIO!F166+AGOSTO!F166+SEPTIEMBRE!F166+OCTUBRE!F166+NOVIEMBRE!F166+'DICIEMBRE '!F166</f>
        <v>0</v>
      </c>
      <c r="G166" s="18">
        <f>+ENERO!G166+FEBRERO!G166+MARZO!G166+ABRIL!G166+MAYO!G166+JUNIO!G166+JULIO!G166+AGOSTO!G166+SEPTIEMBRE!G166+OCTUBRE!G166+NOVIEMBRE!G166+'DICIEMBRE '!G166</f>
        <v>0</v>
      </c>
      <c r="H166" s="18">
        <f>+ENERO!H166+FEBRERO!H166+MARZO!H166+ABRIL!H166+MAYO!H166+JUNIO!H166+JULIO!H166+AGOSTO!H166+SEPTIEMBRE!H166+OCTUBRE!H166+NOVIEMBRE!H166+'DICIEMBRE '!H166</f>
        <v>0</v>
      </c>
      <c r="I166" s="18">
        <f>+ENERO!I166+FEBRERO!I166+MARZO!I166+ABRIL!I166+MAYO!I166+JUNIO!I166+JULIO!I166+AGOSTO!I166+SEPTIEMBRE!I166+OCTUBRE!I166+NOVIEMBRE!I166+'DICIEMBRE '!I166</f>
        <v>0</v>
      </c>
      <c r="J166" s="18">
        <f>+ENERO!J166+FEBRERO!J166+MARZO!J166+ABRIL!J166+MAYO!J166+JUNIO!J166+JULIO!J166+AGOSTO!J166+SEPTIEMBRE!J166+OCTUBRE!J166+NOVIEMBRE!J166+'DICIEMBRE '!J166</f>
        <v>0</v>
      </c>
      <c r="K166" s="18">
        <f>+ENERO!K166+FEBRERO!K166+MARZO!K166+ABRIL!K166+MAYO!K166+JUNIO!K166+JULIO!K166+AGOSTO!K166+SEPTIEMBRE!K166+OCTUBRE!K166+NOVIEMBRE!K166+'DICIEMBRE '!K166</f>
        <v>0</v>
      </c>
      <c r="L166" s="18">
        <f>+ENERO!L166+FEBRERO!L166+MARZO!L166+ABRIL!L166+MAYO!L166+JUNIO!L166+JULIO!L166+AGOSTO!L166+SEPTIEMBRE!L166+OCTUBRE!L166+NOVIEMBRE!L166+'DICIEMBRE '!L166</f>
        <v>0</v>
      </c>
      <c r="M166" s="18">
        <f>+ENERO!M166+FEBRERO!M166+MARZO!M166+ABRIL!M166+MAYO!M166+JUNIO!M166+JULIO!M166+AGOSTO!M166+SEPTIEMBRE!M166+OCTUBRE!M166+NOVIEMBRE!M166+'DICIEMBRE '!M166</f>
        <v>0</v>
      </c>
      <c r="N166" s="18">
        <f>+ENERO!N166+FEBRERO!N166+MARZO!N166+ABRIL!N166+MAYO!N166+JUNIO!N166+JULIO!N166+AGOSTO!N166+SEPTIEMBRE!N166+OCTUBRE!N166+NOVIEMBRE!N166+'DICIEMBRE '!N166</f>
        <v>0</v>
      </c>
      <c r="O166" s="18">
        <f>+ENERO!O166+FEBRERO!O166+MARZO!O166+ABRIL!O166+MAYO!O166+JUNIO!O166+JULIO!O166+AGOSTO!O166+SEPTIEMBRE!O166+OCTUBRE!O166+NOVIEMBRE!O166+'DICIEMBRE '!O166</f>
        <v>0</v>
      </c>
      <c r="P166" s="18">
        <f>+ENERO!P166+FEBRERO!P166+MARZO!P166+ABRIL!P166+MAYO!P166+JUNIO!P166+JULIO!P166+AGOSTO!P166+SEPTIEMBRE!P166+OCTUBRE!P166+NOVIEMBRE!P166+'DICIEMBRE '!P166</f>
        <v>0</v>
      </c>
      <c r="Q166" s="18">
        <f>+ENERO!Q166+FEBRERO!Q166+MARZO!Q166+ABRIL!Q166+MAYO!Q166+JUNIO!Q166+JULIO!Q166+AGOSTO!Q166+SEPTIEMBRE!Q166+OCTUBRE!Q166+NOVIEMBRE!Q166+'DICIEMBRE '!Q166</f>
        <v>0</v>
      </c>
      <c r="R166" s="18">
        <f>+ENERO!R166+FEBRERO!R166+MARZO!R166+ABRIL!R166+MAYO!R166+JUNIO!R166+JULIO!R166+AGOSTO!R166+SEPTIEMBRE!R166+OCTUBRE!R166+NOVIEMBRE!R166+'DICIEMBRE '!R166</f>
        <v>0</v>
      </c>
      <c r="S166" s="18">
        <f>+ENERO!S166+FEBRERO!S166+MARZO!S166+ABRIL!S166+MAYO!S166+JUNIO!S166+JULIO!S166+AGOSTO!S166+SEPTIEMBRE!S166+OCTUBRE!S166+NOVIEMBRE!S166+'DICIEMBRE '!S166</f>
        <v>0</v>
      </c>
      <c r="T166" s="18">
        <f>+ENERO!T166+FEBRERO!T166+MARZO!T166+ABRIL!T166+MAYO!T166+JUNIO!T166+JULIO!T166+AGOSTO!T166+SEPTIEMBRE!T166+OCTUBRE!T166+NOVIEMBRE!T166+'DICIEMBRE '!T166</f>
        <v>0</v>
      </c>
      <c r="U166" s="18">
        <f>+ENERO!U166+FEBRERO!U166+MARZO!U166+ABRIL!U166+MAYO!U166+JUNIO!U166+JULIO!U166+AGOSTO!U166+SEPTIEMBRE!U166+OCTUBRE!U166+NOVIEMBRE!U166+'DICIEMBRE '!U166</f>
        <v>0</v>
      </c>
      <c r="V166" s="18">
        <f>+ENERO!V166+FEBRERO!V166+MARZO!V166+ABRIL!V166+MAYO!V166+JUNIO!V166+JULIO!V166+AGOSTO!V166+SEPTIEMBRE!V166+OCTUBRE!V166+NOVIEMBRE!V166+'DICIEMBRE '!V166</f>
        <v>0</v>
      </c>
      <c r="W166" s="18">
        <f>+ENERO!W166+FEBRERO!W166+MARZO!W166+ABRIL!W166+MAYO!W166+JUNIO!W166+JULIO!W166+AGOSTO!W166+SEPTIEMBRE!W166+OCTUBRE!W166+NOVIEMBRE!W166+'DICIEMBRE '!W166</f>
        <v>0</v>
      </c>
      <c r="X166" s="18">
        <f>+ENERO!X166+FEBRERO!X166+MARZO!X166+ABRIL!X166+MAYO!X166+JUNIO!X166+JULIO!X166+AGOSTO!X166+SEPTIEMBRE!X166+OCTUBRE!X166+NOVIEMBRE!X166+'DICIEMBRE '!X166</f>
        <v>0</v>
      </c>
      <c r="Y166" s="18">
        <f>+ENERO!Y166+FEBRERO!Y166+MARZO!Y166+ABRIL!Y166+MAYO!Y166+JUNIO!Y166+JULIO!Y166+AGOSTO!Y166+SEPTIEMBRE!Y166+OCTUBRE!Y166+NOVIEMBRE!Y166+'DICIEMBRE '!Y166</f>
        <v>0</v>
      </c>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18">
        <f>+ENERO!C167+FEBRERO!C167+MARZO!C167+ABRIL!C167+MAYO!C167+JUNIO!C167+JULIO!C167+AGOSTO!C167+SEPTIEMBRE!C167+OCTUBRE!C167+NOVIEMBRE!C167+'DICIEMBRE '!C167</f>
        <v>0</v>
      </c>
      <c r="D167" s="18">
        <f>+ENERO!D167+FEBRERO!D167+MARZO!D167+ABRIL!D167+MAYO!D167+JUNIO!D167+JULIO!D167+AGOSTO!D167+SEPTIEMBRE!D167+OCTUBRE!D167+NOVIEMBRE!D167+'DICIEMBRE '!D167</f>
        <v>0</v>
      </c>
      <c r="E167" s="18">
        <f>+ENERO!E167+FEBRERO!E167+MARZO!E167+ABRIL!E167+MAYO!E167+JUNIO!E167+JULIO!E167+AGOSTO!E167+SEPTIEMBRE!E167+OCTUBRE!E167+NOVIEMBRE!E167+'DICIEMBRE '!E167</f>
        <v>0</v>
      </c>
      <c r="F167" s="18">
        <f>+ENERO!F167+FEBRERO!F167+MARZO!F167+ABRIL!F167+MAYO!F167+JUNIO!F167+JULIO!F167+AGOSTO!F167+SEPTIEMBRE!F167+OCTUBRE!F167+NOVIEMBRE!F167+'DICIEMBRE '!F167</f>
        <v>0</v>
      </c>
      <c r="G167" s="18">
        <f>+ENERO!G167+FEBRERO!G167+MARZO!G167+ABRIL!G167+MAYO!G167+JUNIO!G167+JULIO!G167+AGOSTO!G167+SEPTIEMBRE!G167+OCTUBRE!G167+NOVIEMBRE!G167+'DICIEMBRE '!G167</f>
        <v>0</v>
      </c>
      <c r="H167" s="18">
        <f>+ENERO!H167+FEBRERO!H167+MARZO!H167+ABRIL!H167+MAYO!H167+JUNIO!H167+JULIO!H167+AGOSTO!H167+SEPTIEMBRE!H167+OCTUBRE!H167+NOVIEMBRE!H167+'DICIEMBRE '!H167</f>
        <v>0</v>
      </c>
      <c r="I167" s="18">
        <f>+ENERO!I167+FEBRERO!I167+MARZO!I167+ABRIL!I167+MAYO!I167+JUNIO!I167+JULIO!I167+AGOSTO!I167+SEPTIEMBRE!I167+OCTUBRE!I167+NOVIEMBRE!I167+'DICIEMBRE '!I167</f>
        <v>0</v>
      </c>
      <c r="J167" s="18">
        <f>+ENERO!J167+FEBRERO!J167+MARZO!J167+ABRIL!J167+MAYO!J167+JUNIO!J167+JULIO!J167+AGOSTO!J167+SEPTIEMBRE!J167+OCTUBRE!J167+NOVIEMBRE!J167+'DICIEMBRE '!J167</f>
        <v>0</v>
      </c>
      <c r="K167" s="18">
        <f>+ENERO!K167+FEBRERO!K167+MARZO!K167+ABRIL!K167+MAYO!K167+JUNIO!K167+JULIO!K167+AGOSTO!K167+SEPTIEMBRE!K167+OCTUBRE!K167+NOVIEMBRE!K167+'DICIEMBRE '!K167</f>
        <v>0</v>
      </c>
      <c r="L167" s="18">
        <f>+ENERO!L167+FEBRERO!L167+MARZO!L167+ABRIL!L167+MAYO!L167+JUNIO!L167+JULIO!L167+AGOSTO!L167+SEPTIEMBRE!L167+OCTUBRE!L167+NOVIEMBRE!L167+'DICIEMBRE '!L167</f>
        <v>0</v>
      </c>
      <c r="M167" s="18">
        <f>+ENERO!M167+FEBRERO!M167+MARZO!M167+ABRIL!M167+MAYO!M167+JUNIO!M167+JULIO!M167+AGOSTO!M167+SEPTIEMBRE!M167+OCTUBRE!M167+NOVIEMBRE!M167+'DICIEMBRE '!M167</f>
        <v>0</v>
      </c>
      <c r="N167" s="18">
        <f>+ENERO!N167+FEBRERO!N167+MARZO!N167+ABRIL!N167+MAYO!N167+JUNIO!N167+JULIO!N167+AGOSTO!N167+SEPTIEMBRE!N167+OCTUBRE!N167+NOVIEMBRE!N167+'DICIEMBRE '!N167</f>
        <v>0</v>
      </c>
      <c r="O167" s="18">
        <f>+ENERO!O167+FEBRERO!O167+MARZO!O167+ABRIL!O167+MAYO!O167+JUNIO!O167+JULIO!O167+AGOSTO!O167+SEPTIEMBRE!O167+OCTUBRE!O167+NOVIEMBRE!O167+'DICIEMBRE '!O167</f>
        <v>0</v>
      </c>
      <c r="P167" s="18">
        <f>+ENERO!P167+FEBRERO!P167+MARZO!P167+ABRIL!P167+MAYO!P167+JUNIO!P167+JULIO!P167+AGOSTO!P167+SEPTIEMBRE!P167+OCTUBRE!P167+NOVIEMBRE!P167+'DICIEMBRE '!P167</f>
        <v>0</v>
      </c>
      <c r="Q167" s="18">
        <f>+ENERO!Q167+FEBRERO!Q167+MARZO!Q167+ABRIL!Q167+MAYO!Q167+JUNIO!Q167+JULIO!Q167+AGOSTO!Q167+SEPTIEMBRE!Q167+OCTUBRE!Q167+NOVIEMBRE!Q167+'DICIEMBRE '!Q167</f>
        <v>0</v>
      </c>
      <c r="R167" s="18">
        <f>+ENERO!R167+FEBRERO!R167+MARZO!R167+ABRIL!R167+MAYO!R167+JUNIO!R167+JULIO!R167+AGOSTO!R167+SEPTIEMBRE!R167+OCTUBRE!R167+NOVIEMBRE!R167+'DICIEMBRE '!R167</f>
        <v>0</v>
      </c>
      <c r="S167" s="18">
        <f>+ENERO!S167+FEBRERO!S167+MARZO!S167+ABRIL!S167+MAYO!S167+JUNIO!S167+JULIO!S167+AGOSTO!S167+SEPTIEMBRE!S167+OCTUBRE!S167+NOVIEMBRE!S167+'DICIEMBRE '!S167</f>
        <v>0</v>
      </c>
      <c r="T167" s="18">
        <f>+ENERO!T167+FEBRERO!T167+MARZO!T167+ABRIL!T167+MAYO!T167+JUNIO!T167+JULIO!T167+AGOSTO!T167+SEPTIEMBRE!T167+OCTUBRE!T167+NOVIEMBRE!T167+'DICIEMBRE '!T167</f>
        <v>0</v>
      </c>
      <c r="U167" s="18">
        <f>+ENERO!U167+FEBRERO!U167+MARZO!U167+ABRIL!U167+MAYO!U167+JUNIO!U167+JULIO!U167+AGOSTO!U167+SEPTIEMBRE!U167+OCTUBRE!U167+NOVIEMBRE!U167+'DICIEMBRE '!U167</f>
        <v>0</v>
      </c>
      <c r="V167" s="18">
        <f>+ENERO!V167+FEBRERO!V167+MARZO!V167+ABRIL!V167+MAYO!V167+JUNIO!V167+JULIO!V167+AGOSTO!V167+SEPTIEMBRE!V167+OCTUBRE!V167+NOVIEMBRE!V167+'DICIEMBRE '!V167</f>
        <v>0</v>
      </c>
      <c r="W167" s="18">
        <f>+ENERO!W167+FEBRERO!W167+MARZO!W167+ABRIL!W167+MAYO!W167+JUNIO!W167+JULIO!W167+AGOSTO!W167+SEPTIEMBRE!W167+OCTUBRE!W167+NOVIEMBRE!W167+'DICIEMBRE '!W167</f>
        <v>0</v>
      </c>
      <c r="X167" s="18">
        <f>+ENERO!X167+FEBRERO!X167+MARZO!X167+ABRIL!X167+MAYO!X167+JUNIO!X167+JULIO!X167+AGOSTO!X167+SEPTIEMBRE!X167+OCTUBRE!X167+NOVIEMBRE!X167+'DICIEMBRE '!X167</f>
        <v>0</v>
      </c>
      <c r="Y167" s="18">
        <f>+ENERO!Y167+FEBRERO!Y167+MARZO!Y167+ABRIL!Y167+MAYO!Y167+JUNIO!Y167+JULIO!Y167+AGOSTO!Y167+SEPTIEMBRE!Y167+OCTUBRE!Y167+NOVIEMBRE!Y167+'DICIEMBRE '!Y167</f>
        <v>0</v>
      </c>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18">
        <f>+ENERO!C168+FEBRERO!C168+MARZO!C168+ABRIL!C168+MAYO!C168+JUNIO!C168+JULIO!C168+AGOSTO!C168+SEPTIEMBRE!C168+OCTUBRE!C168+NOVIEMBRE!C168+'DICIEMBRE '!C168</f>
        <v>0</v>
      </c>
      <c r="D168" s="18">
        <f>+ENERO!D168+FEBRERO!D168+MARZO!D168+ABRIL!D168+MAYO!D168+JUNIO!D168+JULIO!D168+AGOSTO!D168+SEPTIEMBRE!D168+OCTUBRE!D168+NOVIEMBRE!D168+'DICIEMBRE '!D168</f>
        <v>0</v>
      </c>
      <c r="E168" s="18">
        <f>+ENERO!E168+FEBRERO!E168+MARZO!E168+ABRIL!E168+MAYO!E168+JUNIO!E168+JULIO!E168+AGOSTO!E168+SEPTIEMBRE!E168+OCTUBRE!E168+NOVIEMBRE!E168+'DICIEMBRE '!E168</f>
        <v>0</v>
      </c>
      <c r="F168" s="18">
        <f>+ENERO!F168+FEBRERO!F168+MARZO!F168+ABRIL!F168+MAYO!F168+JUNIO!F168+JULIO!F168+AGOSTO!F168+SEPTIEMBRE!F168+OCTUBRE!F168+NOVIEMBRE!F168+'DICIEMBRE '!F168</f>
        <v>0</v>
      </c>
      <c r="G168" s="18">
        <f>+ENERO!G168+FEBRERO!G168+MARZO!G168+ABRIL!G168+MAYO!G168+JUNIO!G168+JULIO!G168+AGOSTO!G168+SEPTIEMBRE!G168+OCTUBRE!G168+NOVIEMBRE!G168+'DICIEMBRE '!G168</f>
        <v>0</v>
      </c>
      <c r="H168" s="18">
        <f>+ENERO!H168+FEBRERO!H168+MARZO!H168+ABRIL!H168+MAYO!H168+JUNIO!H168+JULIO!H168+AGOSTO!H168+SEPTIEMBRE!H168+OCTUBRE!H168+NOVIEMBRE!H168+'DICIEMBRE '!H168</f>
        <v>0</v>
      </c>
      <c r="I168" s="18">
        <f>+ENERO!I168+FEBRERO!I168+MARZO!I168+ABRIL!I168+MAYO!I168+JUNIO!I168+JULIO!I168+AGOSTO!I168+SEPTIEMBRE!I168+OCTUBRE!I168+NOVIEMBRE!I168+'DICIEMBRE '!I168</f>
        <v>0</v>
      </c>
      <c r="J168" s="18">
        <f>+ENERO!J168+FEBRERO!J168+MARZO!J168+ABRIL!J168+MAYO!J168+JUNIO!J168+JULIO!J168+AGOSTO!J168+SEPTIEMBRE!J168+OCTUBRE!J168+NOVIEMBRE!J168+'DICIEMBRE '!J168</f>
        <v>0</v>
      </c>
      <c r="K168" s="18">
        <f>+ENERO!K168+FEBRERO!K168+MARZO!K168+ABRIL!K168+MAYO!K168+JUNIO!K168+JULIO!K168+AGOSTO!K168+SEPTIEMBRE!K168+OCTUBRE!K168+NOVIEMBRE!K168+'DICIEMBRE '!K168</f>
        <v>0</v>
      </c>
      <c r="L168" s="18">
        <f>+ENERO!L168+FEBRERO!L168+MARZO!L168+ABRIL!L168+MAYO!L168+JUNIO!L168+JULIO!L168+AGOSTO!L168+SEPTIEMBRE!L168+OCTUBRE!L168+NOVIEMBRE!L168+'DICIEMBRE '!L168</f>
        <v>0</v>
      </c>
      <c r="M168" s="18">
        <f>+ENERO!M168+FEBRERO!M168+MARZO!M168+ABRIL!M168+MAYO!M168+JUNIO!M168+JULIO!M168+AGOSTO!M168+SEPTIEMBRE!M168+OCTUBRE!M168+NOVIEMBRE!M168+'DICIEMBRE '!M168</f>
        <v>0</v>
      </c>
      <c r="N168" s="18">
        <f>+ENERO!N168+FEBRERO!N168+MARZO!N168+ABRIL!N168+MAYO!N168+JUNIO!N168+JULIO!N168+AGOSTO!N168+SEPTIEMBRE!N168+OCTUBRE!N168+NOVIEMBRE!N168+'DICIEMBRE '!N168</f>
        <v>0</v>
      </c>
      <c r="O168" s="18">
        <f>+ENERO!O168+FEBRERO!O168+MARZO!O168+ABRIL!O168+MAYO!O168+JUNIO!O168+JULIO!O168+AGOSTO!O168+SEPTIEMBRE!O168+OCTUBRE!O168+NOVIEMBRE!O168+'DICIEMBRE '!O168</f>
        <v>0</v>
      </c>
      <c r="P168" s="18">
        <f>+ENERO!P168+FEBRERO!P168+MARZO!P168+ABRIL!P168+MAYO!P168+JUNIO!P168+JULIO!P168+AGOSTO!P168+SEPTIEMBRE!P168+OCTUBRE!P168+NOVIEMBRE!P168+'DICIEMBRE '!P168</f>
        <v>0</v>
      </c>
      <c r="Q168" s="18">
        <f>+ENERO!Q168+FEBRERO!Q168+MARZO!Q168+ABRIL!Q168+MAYO!Q168+JUNIO!Q168+JULIO!Q168+AGOSTO!Q168+SEPTIEMBRE!Q168+OCTUBRE!Q168+NOVIEMBRE!Q168+'DICIEMBRE '!Q168</f>
        <v>0</v>
      </c>
      <c r="R168" s="18">
        <f>+ENERO!R168+FEBRERO!R168+MARZO!R168+ABRIL!R168+MAYO!R168+JUNIO!R168+JULIO!R168+AGOSTO!R168+SEPTIEMBRE!R168+OCTUBRE!R168+NOVIEMBRE!R168+'DICIEMBRE '!R168</f>
        <v>0</v>
      </c>
      <c r="S168" s="18">
        <f>+ENERO!S168+FEBRERO!S168+MARZO!S168+ABRIL!S168+MAYO!S168+JUNIO!S168+JULIO!S168+AGOSTO!S168+SEPTIEMBRE!S168+OCTUBRE!S168+NOVIEMBRE!S168+'DICIEMBRE '!S168</f>
        <v>0</v>
      </c>
      <c r="T168" s="18">
        <f>+ENERO!T168+FEBRERO!T168+MARZO!T168+ABRIL!T168+MAYO!T168+JUNIO!T168+JULIO!T168+AGOSTO!T168+SEPTIEMBRE!T168+OCTUBRE!T168+NOVIEMBRE!T168+'DICIEMBRE '!T168</f>
        <v>0</v>
      </c>
      <c r="U168" s="18">
        <f>+ENERO!U168+FEBRERO!U168+MARZO!U168+ABRIL!U168+MAYO!U168+JUNIO!U168+JULIO!U168+AGOSTO!U168+SEPTIEMBRE!U168+OCTUBRE!U168+NOVIEMBRE!U168+'DICIEMBRE '!U168</f>
        <v>0</v>
      </c>
      <c r="V168" s="18">
        <f>+ENERO!V168+FEBRERO!V168+MARZO!V168+ABRIL!V168+MAYO!V168+JUNIO!V168+JULIO!V168+AGOSTO!V168+SEPTIEMBRE!V168+OCTUBRE!V168+NOVIEMBRE!V168+'DICIEMBRE '!V168</f>
        <v>0</v>
      </c>
      <c r="W168" s="18">
        <f>+ENERO!W168+FEBRERO!W168+MARZO!W168+ABRIL!W168+MAYO!W168+JUNIO!W168+JULIO!W168+AGOSTO!W168+SEPTIEMBRE!W168+OCTUBRE!W168+NOVIEMBRE!W168+'DICIEMBRE '!W168</f>
        <v>0</v>
      </c>
      <c r="X168" s="18">
        <f>+ENERO!X168+FEBRERO!X168+MARZO!X168+ABRIL!X168+MAYO!X168+JUNIO!X168+JULIO!X168+AGOSTO!X168+SEPTIEMBRE!X168+OCTUBRE!X168+NOVIEMBRE!X168+'DICIEMBRE '!X168</f>
        <v>0</v>
      </c>
      <c r="Y168" s="18">
        <f>+ENERO!Y168+FEBRERO!Y168+MARZO!Y168+ABRIL!Y168+MAYO!Y168+JUNIO!Y168+JULIO!Y168+AGOSTO!Y168+SEPTIEMBRE!Y168+OCTUBRE!Y168+NOVIEMBRE!Y168+'DICIEMBRE '!Y168</f>
        <v>0</v>
      </c>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8">
        <f>+ENERO!C169+FEBRERO!C169+MARZO!C169+ABRIL!C169+MAYO!C169+JUNIO!C169+JULIO!C169+AGOSTO!C169+SEPTIEMBRE!C169+OCTUBRE!C169+NOVIEMBRE!C169+'DICIEMBRE '!C169</f>
        <v>0</v>
      </c>
      <c r="D169" s="18">
        <f>+ENERO!D169+FEBRERO!D169+MARZO!D169+ABRIL!D169+MAYO!D169+JUNIO!D169+JULIO!D169+AGOSTO!D169+SEPTIEMBRE!D169+OCTUBRE!D169+NOVIEMBRE!D169+'DICIEMBRE '!D169</f>
        <v>0</v>
      </c>
      <c r="E169" s="18">
        <f>+ENERO!E169+FEBRERO!E169+MARZO!E169+ABRIL!E169+MAYO!E169+JUNIO!E169+JULIO!E169+AGOSTO!E169+SEPTIEMBRE!E169+OCTUBRE!E169+NOVIEMBRE!E169+'DICIEMBRE '!E169</f>
        <v>0</v>
      </c>
      <c r="F169" s="18">
        <f>+ENERO!F169+FEBRERO!F169+MARZO!F169+ABRIL!F169+MAYO!F169+JUNIO!F169+JULIO!F169+AGOSTO!F169+SEPTIEMBRE!F169+OCTUBRE!F169+NOVIEMBRE!F169+'DICIEMBRE '!F169</f>
        <v>0</v>
      </c>
      <c r="G169" s="18">
        <f>+ENERO!G169+FEBRERO!G169+MARZO!G169+ABRIL!G169+MAYO!G169+JUNIO!G169+JULIO!G169+AGOSTO!G169+SEPTIEMBRE!G169+OCTUBRE!G169+NOVIEMBRE!G169+'DICIEMBRE '!G169</f>
        <v>0</v>
      </c>
      <c r="H169" s="18">
        <f>+ENERO!H169+FEBRERO!H169+MARZO!H169+ABRIL!H169+MAYO!H169+JUNIO!H169+JULIO!H169+AGOSTO!H169+SEPTIEMBRE!H169+OCTUBRE!H169+NOVIEMBRE!H169+'DICIEMBRE '!H169</f>
        <v>0</v>
      </c>
      <c r="I169" s="18">
        <f>+ENERO!I169+FEBRERO!I169+MARZO!I169+ABRIL!I169+MAYO!I169+JUNIO!I169+JULIO!I169+AGOSTO!I169+SEPTIEMBRE!I169+OCTUBRE!I169+NOVIEMBRE!I169+'DICIEMBRE '!I169</f>
        <v>0</v>
      </c>
      <c r="J169" s="18">
        <f>+ENERO!J169+FEBRERO!J169+MARZO!J169+ABRIL!J169+MAYO!J169+JUNIO!J169+JULIO!J169+AGOSTO!J169+SEPTIEMBRE!J169+OCTUBRE!J169+NOVIEMBRE!J169+'DICIEMBRE '!J169</f>
        <v>0</v>
      </c>
      <c r="K169" s="18">
        <f>+ENERO!K169+FEBRERO!K169+MARZO!K169+ABRIL!K169+MAYO!K169+JUNIO!K169+JULIO!K169+AGOSTO!K169+SEPTIEMBRE!K169+OCTUBRE!K169+NOVIEMBRE!K169+'DICIEMBRE '!K169</f>
        <v>0</v>
      </c>
      <c r="L169" s="18">
        <f>+ENERO!L169+FEBRERO!L169+MARZO!L169+ABRIL!L169+MAYO!L169+JUNIO!L169+JULIO!L169+AGOSTO!L169+SEPTIEMBRE!L169+OCTUBRE!L169+NOVIEMBRE!L169+'DICIEMBRE '!L169</f>
        <v>0</v>
      </c>
      <c r="M169" s="18">
        <f>+ENERO!M169+FEBRERO!M169+MARZO!M169+ABRIL!M169+MAYO!M169+JUNIO!M169+JULIO!M169+AGOSTO!M169+SEPTIEMBRE!M169+OCTUBRE!M169+NOVIEMBRE!M169+'DICIEMBRE '!M169</f>
        <v>0</v>
      </c>
      <c r="N169" s="18">
        <f>+ENERO!N169+FEBRERO!N169+MARZO!N169+ABRIL!N169+MAYO!N169+JUNIO!N169+JULIO!N169+AGOSTO!N169+SEPTIEMBRE!N169+OCTUBRE!N169+NOVIEMBRE!N169+'DICIEMBRE '!N169</f>
        <v>0</v>
      </c>
      <c r="O169" s="18">
        <f>+ENERO!O169+FEBRERO!O169+MARZO!O169+ABRIL!O169+MAYO!O169+JUNIO!O169+JULIO!O169+AGOSTO!O169+SEPTIEMBRE!O169+OCTUBRE!O169+NOVIEMBRE!O169+'DICIEMBRE '!O169</f>
        <v>0</v>
      </c>
      <c r="P169" s="18">
        <f>+ENERO!P169+FEBRERO!P169+MARZO!P169+ABRIL!P169+MAYO!P169+JUNIO!P169+JULIO!P169+AGOSTO!P169+SEPTIEMBRE!P169+OCTUBRE!P169+NOVIEMBRE!P169+'DICIEMBRE '!P169</f>
        <v>0</v>
      </c>
      <c r="Q169" s="18">
        <f>+ENERO!Q169+FEBRERO!Q169+MARZO!Q169+ABRIL!Q169+MAYO!Q169+JUNIO!Q169+JULIO!Q169+AGOSTO!Q169+SEPTIEMBRE!Q169+OCTUBRE!Q169+NOVIEMBRE!Q169+'DICIEMBRE '!Q169</f>
        <v>0</v>
      </c>
      <c r="R169" s="18">
        <f>+ENERO!R169+FEBRERO!R169+MARZO!R169+ABRIL!R169+MAYO!R169+JUNIO!R169+JULIO!R169+AGOSTO!R169+SEPTIEMBRE!R169+OCTUBRE!R169+NOVIEMBRE!R169+'DICIEMBRE '!R169</f>
        <v>0</v>
      </c>
      <c r="S169" s="18">
        <f>+ENERO!S169+FEBRERO!S169+MARZO!S169+ABRIL!S169+MAYO!S169+JUNIO!S169+JULIO!S169+AGOSTO!S169+SEPTIEMBRE!S169+OCTUBRE!S169+NOVIEMBRE!S169+'DICIEMBRE '!S169</f>
        <v>0</v>
      </c>
      <c r="T169" s="18">
        <f>+ENERO!T169+FEBRERO!T169+MARZO!T169+ABRIL!T169+MAYO!T169+JUNIO!T169+JULIO!T169+AGOSTO!T169+SEPTIEMBRE!T169+OCTUBRE!T169+NOVIEMBRE!T169+'DICIEMBRE '!T169</f>
        <v>0</v>
      </c>
      <c r="U169" s="18">
        <f>+ENERO!U169+FEBRERO!U169+MARZO!U169+ABRIL!U169+MAYO!U169+JUNIO!U169+JULIO!U169+AGOSTO!U169+SEPTIEMBRE!U169+OCTUBRE!U169+NOVIEMBRE!U169+'DICIEMBRE '!U169</f>
        <v>0</v>
      </c>
      <c r="V169" s="18">
        <f>+ENERO!V169+FEBRERO!V169+MARZO!V169+ABRIL!V169+MAYO!V169+JUNIO!V169+JULIO!V169+AGOSTO!V169+SEPTIEMBRE!V169+OCTUBRE!V169+NOVIEMBRE!V169+'DICIEMBRE '!V169</f>
        <v>0</v>
      </c>
      <c r="W169" s="18">
        <f>+ENERO!W169+FEBRERO!W169+MARZO!W169+ABRIL!W169+MAYO!W169+JUNIO!W169+JULIO!W169+AGOSTO!W169+SEPTIEMBRE!W169+OCTUBRE!W169+NOVIEMBRE!W169+'DICIEMBRE '!W169</f>
        <v>0</v>
      </c>
      <c r="X169" s="18">
        <f>+ENERO!X169+FEBRERO!X169+MARZO!X169+ABRIL!X169+MAYO!X169+JUNIO!X169+JULIO!X169+AGOSTO!X169+SEPTIEMBRE!X169+OCTUBRE!X169+NOVIEMBRE!X169+'DICIEMBRE '!X169</f>
        <v>0</v>
      </c>
      <c r="Y169" s="18">
        <f>+ENERO!Y169+FEBRERO!Y169+MARZO!Y169+ABRIL!Y169+MAYO!Y169+JUNIO!Y169+JULIO!Y169+AGOSTO!Y169+SEPTIEMBRE!Y169+OCTUBRE!Y169+NOVIEMBRE!Y169+'DICIEMBRE '!Y169</f>
        <v>0</v>
      </c>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710</v>
      </c>
      <c r="C170" s="26">
        <f>+SUM(C165:C169)</f>
        <v>5</v>
      </c>
      <c r="D170" s="27">
        <f t="shared" ref="D170:Y170" si="24">+SUM(D165:D169)</f>
        <v>0</v>
      </c>
      <c r="E170" s="27">
        <f t="shared" si="24"/>
        <v>5</v>
      </c>
      <c r="F170" s="27">
        <f t="shared" si="24"/>
        <v>5</v>
      </c>
      <c r="G170" s="27">
        <f t="shared" si="24"/>
        <v>9</v>
      </c>
      <c r="H170" s="27">
        <f t="shared" si="24"/>
        <v>41</v>
      </c>
      <c r="I170" s="27">
        <f t="shared" si="24"/>
        <v>22</v>
      </c>
      <c r="J170" s="27">
        <f t="shared" si="24"/>
        <v>20</v>
      </c>
      <c r="K170" s="27">
        <f t="shared" si="24"/>
        <v>26</v>
      </c>
      <c r="L170" s="27">
        <f t="shared" si="24"/>
        <v>44</v>
      </c>
      <c r="M170" s="27">
        <f t="shared" si="24"/>
        <v>44</v>
      </c>
      <c r="N170" s="27">
        <f t="shared" si="24"/>
        <v>65</v>
      </c>
      <c r="O170" s="27">
        <f t="shared" si="24"/>
        <v>83</v>
      </c>
      <c r="P170" s="27">
        <f t="shared" si="24"/>
        <v>81</v>
      </c>
      <c r="Q170" s="27">
        <f t="shared" si="24"/>
        <v>64</v>
      </c>
      <c r="R170" s="27">
        <f t="shared" si="24"/>
        <v>75</v>
      </c>
      <c r="S170" s="27">
        <f t="shared" si="24"/>
        <v>59</v>
      </c>
      <c r="T170" s="27">
        <f t="shared" si="24"/>
        <v>32</v>
      </c>
      <c r="U170" s="28">
        <f t="shared" si="24"/>
        <v>30</v>
      </c>
      <c r="V170" s="26">
        <f t="shared" si="24"/>
        <v>270</v>
      </c>
      <c r="W170" s="29">
        <f t="shared" si="24"/>
        <v>440</v>
      </c>
      <c r="X170" s="212">
        <f t="shared" si="24"/>
        <v>710</v>
      </c>
      <c r="Y170" s="213">
        <f t="shared" si="24"/>
        <v>436</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f t="shared" si="23"/>
        <v>0</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135" t="s">
        <v>67</v>
      </c>
      <c r="B172" s="21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18">
        <f>+ENERO!B173+FEBRERO!B173+MARZO!B173+ABRIL!B173+MAYO!B173+JUNIO!B173+JULIO!B173+AGOSTO!B173+SEPTIEMBRE!B173+OCTUBRE!B173+NOVIEMBRE!B173+'DICIEMBRE '!B173</f>
        <v>11203</v>
      </c>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18">
        <f>+ENERO!B174+FEBRERO!B174+MARZO!B174+ABRIL!B174+MAYO!B174+JUNIO!B174+JULIO!B174+AGOSTO!B174+SEPTIEMBRE!B174+OCTUBRE!B174+NOVIEMBRE!B174+'DICIEMBRE '!B174</f>
        <v>0</v>
      </c>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18">
        <f>+ENERO!B175+FEBRERO!B175+MARZO!B175+ABRIL!B175+MAYO!B175+JUNIO!B175+JULIO!B175+AGOSTO!B175+SEPTIEMBRE!B175+OCTUBRE!B175+NOVIEMBRE!B175+'DICIEMBRE '!B175</f>
        <v>0</v>
      </c>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8">
        <f>+ENERO!B176+FEBRERO!B176+MARZO!B176+ABRIL!B176+MAYO!B176+JUNIO!B176+JULIO!B176+AGOSTO!B176+SEPTIEMBRE!B176+OCTUBRE!B176+NOVIEMBRE!B176+'DICIEMBRE '!B176</f>
        <v>0</v>
      </c>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11203</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135"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8">
        <f>+ENERO!B180+FEBRERO!B180+MARZO!B180+ABRIL!B180+MAYO!B180+JUNIO!B180+JULIO!B180+AGOSTO!B180+SEPTIEMBRE!B180+OCTUBRE!B180+NOVIEMBRE!B180+'DICIEMBRE '!B180</f>
        <v>12847</v>
      </c>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18">
        <f>+ENERO!B181+FEBRERO!B181+MARZO!B181+ABRIL!B181+MAYO!B181+JUNIO!B181+JULIO!B181+AGOSTO!B181+SEPTIEMBRE!B181+OCTUBRE!B181+NOVIEMBRE!B181+'DICIEMBRE '!B181</f>
        <v>0</v>
      </c>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18">
        <f>+ENERO!B182+FEBRERO!B182+MARZO!B182+ABRIL!B182+MAYO!B182+JUNIO!B182+JULIO!B182+AGOSTO!B182+SEPTIEMBRE!B182+OCTUBRE!B182+NOVIEMBRE!B182+'DICIEMBRE '!B182</f>
        <v>0</v>
      </c>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8">
        <f>+ENERO!B183+FEBRERO!B183+MARZO!B183+ABRIL!B183+MAYO!B183+JUNIO!B183+JULIO!B183+AGOSTO!B183+SEPTIEMBRE!B183+OCTUBRE!B183+NOVIEMBRE!B183+'DICIEMBRE '!B183</f>
        <v>0</v>
      </c>
      <c r="K183" s="161"/>
      <c r="L183" s="161"/>
    </row>
    <row r="184" spans="1:58" ht="15" customHeight="1" x14ac:dyDescent="0.2">
      <c r="A184" s="202" t="s">
        <v>0</v>
      </c>
      <c r="B184" s="17">
        <f>+SUM(B180:B183)</f>
        <v>12847</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8">
        <f>+ENERO!B187+FEBRERO!B187+MARZO!B187+ABRIL!B187+MAYO!B187+JUNIO!B187+JULIO!B187+AGOSTO!B187+SEPTIEMBRE!B187+OCTUBRE!B187+NOVIEMBRE!B187+'DICIEMBRE '!B187</f>
        <v>0</v>
      </c>
      <c r="C187" s="161"/>
      <c r="D187" s="161"/>
      <c r="E187" s="161"/>
      <c r="F187" s="161"/>
      <c r="G187" s="161"/>
      <c r="H187" s="161"/>
      <c r="I187" s="161"/>
      <c r="J187" s="161"/>
      <c r="K187" s="161"/>
      <c r="L187" s="161"/>
      <c r="M187" s="161"/>
      <c r="N187" s="161"/>
    </row>
    <row r="188" spans="1:58" ht="16.5" customHeight="1" x14ac:dyDescent="0.15">
      <c r="A188" s="218" t="s">
        <v>163</v>
      </c>
      <c r="B188" s="18">
        <f>+ENERO!B188+FEBRERO!B188+MARZO!B188+ABRIL!B188+MAYO!B188+JUNIO!B188+JULIO!B188+AGOSTO!B188+SEPTIEMBRE!B188+OCTUBRE!B188+NOVIEMBRE!B188+'DICIEMBRE '!B188</f>
        <v>0</v>
      </c>
      <c r="C188" s="161"/>
      <c r="D188" s="161"/>
      <c r="E188" s="161"/>
      <c r="F188" s="161"/>
      <c r="G188" s="161"/>
      <c r="H188" s="161"/>
      <c r="I188" s="161"/>
      <c r="J188" s="161"/>
      <c r="K188" s="161"/>
      <c r="L188" s="161"/>
      <c r="M188" s="161"/>
      <c r="N188" s="161"/>
    </row>
    <row r="189" spans="1:58" ht="16.5" customHeight="1" x14ac:dyDescent="0.15">
      <c r="A189" s="219" t="s">
        <v>164</v>
      </c>
      <c r="B189" s="18">
        <f>+ENERO!B189+FEBRERO!B189+MARZO!B189+ABRIL!B189+MAYO!B189+JUNIO!B189+JULIO!B189+AGOSTO!B189+SEPTIEMBRE!B189+OCTUBRE!B189+NOVIEMBRE!B189+'DICIEMBRE '!B189</f>
        <v>0</v>
      </c>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18">
        <f>+ENERO!B192+FEBRERO!B192+MARZO!B192+ABRIL!B192+MAYO!B192+JUNIO!B192+JULIO!B192+AGOSTO!B192+SEPTIEMBRE!B192+OCTUBRE!B192+NOVIEMBRE!B192+'DICIEMBRE '!B192</f>
        <v>1733</v>
      </c>
      <c r="M192" s="161"/>
      <c r="N192" s="161"/>
    </row>
    <row r="193" spans="1:14" ht="15" customHeight="1" x14ac:dyDescent="0.2">
      <c r="A193" s="149" t="s">
        <v>166</v>
      </c>
      <c r="B193" s="18">
        <f>+ENERO!B193+FEBRERO!B193+MARZO!B193+ABRIL!B193+MAYO!B193+JUNIO!B193+JULIO!B193+AGOSTO!B193+SEPTIEMBRE!B193+OCTUBRE!B193+NOVIEMBRE!B193+'DICIEMBRE '!B193</f>
        <v>9619</v>
      </c>
      <c r="M193" s="161"/>
      <c r="N193" s="161"/>
    </row>
    <row r="194" spans="1:14" ht="15" customHeight="1" x14ac:dyDescent="0.2">
      <c r="A194" s="149" t="s">
        <v>167</v>
      </c>
      <c r="B194" s="18">
        <f>+ENERO!B194+FEBRERO!B194+MARZO!B194+ABRIL!B194+MAYO!B194+JUNIO!B194+JULIO!B194+AGOSTO!B194+SEPTIEMBRE!B194+OCTUBRE!B194+NOVIEMBRE!B194+'DICIEMBRE '!B194</f>
        <v>334</v>
      </c>
      <c r="M194" s="161"/>
      <c r="N194" s="161"/>
    </row>
    <row r="195" spans="1:14" ht="15" customHeight="1" x14ac:dyDescent="0.2">
      <c r="A195" s="222" t="s">
        <v>168</v>
      </c>
      <c r="B195" s="18">
        <f>+ENERO!B195+FEBRERO!B195+MARZO!B195+ABRIL!B195+MAYO!B195+JUNIO!B195+JULIO!B195+AGOSTO!B195+SEPTIEMBRE!B195+OCTUBRE!B195+NOVIEMBRE!B195+'DICIEMBRE '!B195</f>
        <v>3407</v>
      </c>
      <c r="M195" s="161"/>
      <c r="N195" s="161"/>
    </row>
    <row r="196" spans="1:14" ht="15" customHeight="1" x14ac:dyDescent="0.2">
      <c r="A196" s="149" t="s">
        <v>169</v>
      </c>
      <c r="B196" s="18">
        <f>+ENERO!B196+FEBRERO!B196+MARZO!B196+ABRIL!B196+MAYO!B196+JUNIO!B196+JULIO!B196+AGOSTO!B196+SEPTIEMBRE!B196+OCTUBRE!B196+NOVIEMBRE!B196+'DICIEMBRE '!B196</f>
        <v>0</v>
      </c>
      <c r="M196" s="161"/>
      <c r="N196" s="161"/>
    </row>
    <row r="197" spans="1:14" ht="15" customHeight="1" x14ac:dyDescent="0.2">
      <c r="A197" s="149" t="s">
        <v>170</v>
      </c>
      <c r="B197" s="18">
        <f>+ENERO!B197+FEBRERO!B197+MARZO!B197+ABRIL!B197+MAYO!B197+JUNIO!B197+JULIO!B197+AGOSTO!B197+SEPTIEMBRE!B197+OCTUBRE!B197+NOVIEMBRE!B197+'DICIEMBRE '!B197</f>
        <v>11</v>
      </c>
      <c r="M197" s="161"/>
      <c r="N197" s="161"/>
    </row>
    <row r="198" spans="1:14" ht="15" customHeight="1" x14ac:dyDescent="0.2">
      <c r="A198" s="149" t="s">
        <v>171</v>
      </c>
      <c r="B198" s="18">
        <f>+ENERO!B198+FEBRERO!B198+MARZO!B198+ABRIL!B198+MAYO!B198+JUNIO!B198+JULIO!B198+AGOSTO!B198+SEPTIEMBRE!B198+OCTUBRE!B198+NOVIEMBRE!B198+'DICIEMBRE '!B198</f>
        <v>126</v>
      </c>
      <c r="M198" s="161"/>
      <c r="N198" s="161"/>
    </row>
    <row r="199" spans="1:14" ht="15" customHeight="1" x14ac:dyDescent="0.2">
      <c r="A199" s="149" t="s">
        <v>172</v>
      </c>
      <c r="B199" s="18">
        <f>+ENERO!B199+FEBRERO!B199+MARZO!B199+ABRIL!B199+MAYO!B199+JUNIO!B199+JULIO!B199+AGOSTO!B199+SEPTIEMBRE!B199+OCTUBRE!B199+NOVIEMBRE!B199+'DICIEMBRE '!B199</f>
        <v>0</v>
      </c>
      <c r="M199" s="161"/>
      <c r="N199" s="161"/>
    </row>
    <row r="200" spans="1:14" ht="15" customHeight="1" x14ac:dyDescent="0.2">
      <c r="A200" s="223" t="s">
        <v>83</v>
      </c>
      <c r="B200" s="18">
        <f>+ENERO!B200+FEBRERO!B200+MARZO!B200+ABRIL!B200+MAYO!B200+JUNIO!B200+JULIO!B200+AGOSTO!B200+SEPTIEMBRE!B200+OCTUBRE!B200+NOVIEMBRE!B200+'DICIEMBRE '!B200</f>
        <v>7388</v>
      </c>
      <c r="M200" s="161"/>
      <c r="N200" s="161"/>
    </row>
    <row r="201" spans="1:14" ht="15" customHeight="1" x14ac:dyDescent="0.2">
      <c r="A201" s="222" t="s">
        <v>173</v>
      </c>
      <c r="B201" s="18">
        <f>+ENERO!B201+FEBRERO!B201+MARZO!B201+ABRIL!B201+MAYO!B201+JUNIO!B201+JULIO!B201+AGOSTO!B201+SEPTIEMBRE!B201+OCTUBRE!B201+NOVIEMBRE!B201+'DICIEMBRE '!B201</f>
        <v>0</v>
      </c>
      <c r="M201" s="161"/>
      <c r="N201" s="161"/>
    </row>
    <row r="202" spans="1:14" ht="15" customHeight="1" x14ac:dyDescent="0.2">
      <c r="A202" s="222" t="s">
        <v>174</v>
      </c>
      <c r="B202" s="18">
        <f>+ENERO!B202+FEBRERO!B202+MARZO!B202+ABRIL!B202+MAYO!B202+JUNIO!B202+JULIO!B202+AGOSTO!B202+SEPTIEMBRE!B202+OCTUBRE!B202+NOVIEMBRE!B202+'DICIEMBRE '!B202</f>
        <v>0</v>
      </c>
      <c r="M202" s="161"/>
      <c r="N202" s="161"/>
    </row>
    <row r="203" spans="1:14" ht="15" customHeight="1" x14ac:dyDescent="0.2">
      <c r="A203" s="149" t="s">
        <v>175</v>
      </c>
      <c r="B203" s="18">
        <f>+ENERO!B203+FEBRERO!B203+MARZO!B203+ABRIL!B203+MAYO!B203+JUNIO!B203+JULIO!B203+AGOSTO!B203+SEPTIEMBRE!B203+OCTUBRE!B203+NOVIEMBRE!B203+'DICIEMBRE '!B203</f>
        <v>0</v>
      </c>
      <c r="L203" s="161"/>
      <c r="M203" s="161"/>
      <c r="N203" s="161"/>
    </row>
    <row r="204" spans="1:14" ht="15" customHeight="1" x14ac:dyDescent="0.2">
      <c r="A204" s="223" t="s">
        <v>176</v>
      </c>
      <c r="B204" s="18">
        <f>+ENERO!B204+FEBRERO!B204+MARZO!B204+ABRIL!B204+MAYO!B204+JUNIO!B204+JULIO!B204+AGOSTO!B204+SEPTIEMBRE!B204+OCTUBRE!B204+NOVIEMBRE!B204+'DICIEMBRE '!B204</f>
        <v>0</v>
      </c>
      <c r="L204" s="161"/>
      <c r="M204" s="161"/>
      <c r="N204" s="161"/>
    </row>
    <row r="205" spans="1:14" ht="21.75" customHeight="1" x14ac:dyDescent="0.2">
      <c r="A205" s="222" t="s">
        <v>177</v>
      </c>
      <c r="B205" s="18">
        <f>+ENERO!B205+FEBRERO!B205+MARZO!B205+ABRIL!B205+MAYO!B205+JUNIO!B205+JULIO!B205+AGOSTO!B205+SEPTIEMBRE!B205+OCTUBRE!B205+NOVIEMBRE!B205+'DICIEMBRE '!B205</f>
        <v>0</v>
      </c>
      <c r="L205" s="161"/>
      <c r="M205" s="161"/>
      <c r="N205" s="161"/>
    </row>
    <row r="206" spans="1:14" ht="15" customHeight="1" x14ac:dyDescent="0.2">
      <c r="A206" s="223" t="s">
        <v>178</v>
      </c>
      <c r="B206" s="18">
        <f>+ENERO!B206+FEBRERO!B206+MARZO!B206+ABRIL!B206+MAYO!B206+JUNIO!B206+JULIO!B206+AGOSTO!B206+SEPTIEMBRE!B206+OCTUBRE!B206+NOVIEMBRE!B206+'DICIEMBRE '!B206</f>
        <v>3</v>
      </c>
      <c r="L206" s="161"/>
      <c r="M206" s="161"/>
      <c r="N206" s="161"/>
    </row>
    <row r="207" spans="1:14" ht="15" customHeight="1" x14ac:dyDescent="0.2">
      <c r="A207" s="224" t="s">
        <v>179</v>
      </c>
      <c r="B207" s="18">
        <f>+ENERO!B207+FEBRERO!B207+MARZO!B207+ABRIL!B207+MAYO!B207+JUNIO!B207+JULIO!B207+AGOSTO!B207+SEPTIEMBRE!B207+OCTUBRE!B207+NOVIEMBRE!B207+'DICIEMBRE '!B207</f>
        <v>0</v>
      </c>
      <c r="L207" s="161"/>
      <c r="M207" s="161"/>
      <c r="N207" s="161"/>
    </row>
    <row r="208" spans="1:14" ht="15" customHeight="1" x14ac:dyDescent="0.2">
      <c r="A208" s="149" t="s">
        <v>180</v>
      </c>
      <c r="B208" s="18">
        <f>+ENERO!B208+FEBRERO!B208+MARZO!B208+ABRIL!B208+MAYO!B208+JUNIO!B208+JULIO!B208+AGOSTO!B208+SEPTIEMBRE!B208+OCTUBRE!B208+NOVIEMBRE!B208+'DICIEMBRE '!B208</f>
        <v>0</v>
      </c>
      <c r="L208" s="161"/>
      <c r="M208" s="161"/>
      <c r="N208" s="161"/>
    </row>
    <row r="209" spans="1:14" ht="23.25" customHeight="1" x14ac:dyDescent="0.2">
      <c r="A209" s="222" t="s">
        <v>181</v>
      </c>
      <c r="B209" s="18">
        <f>+ENERO!B209+FEBRERO!B209+MARZO!B209+ABRIL!B209+MAYO!B209+JUNIO!B209+JULIO!B209+AGOSTO!B209+SEPTIEMBRE!B209+OCTUBRE!B209+NOVIEMBRE!B209+'DICIEMBRE '!B209</f>
        <v>0</v>
      </c>
      <c r="L209" s="161"/>
      <c r="M209" s="161"/>
      <c r="N209" s="161"/>
    </row>
    <row r="210" spans="1:14" ht="15" customHeight="1" x14ac:dyDescent="0.2">
      <c r="A210" s="149" t="s">
        <v>182</v>
      </c>
      <c r="B210" s="18">
        <f>+ENERO!B210+FEBRERO!B210+MARZO!B210+ABRIL!B210+MAYO!B210+JUNIO!B210+JULIO!B210+AGOSTO!B210+SEPTIEMBRE!B210+OCTUBRE!B210+NOVIEMBRE!B210+'DICIEMBRE '!B210</f>
        <v>0</v>
      </c>
      <c r="L210" s="161"/>
      <c r="M210" s="161"/>
      <c r="N210" s="161"/>
    </row>
    <row r="211" spans="1:14" ht="15" customHeight="1" x14ac:dyDescent="0.2">
      <c r="A211" s="222" t="s">
        <v>183</v>
      </c>
      <c r="B211" s="18">
        <f>+ENERO!B211+FEBRERO!B211+MARZO!B211+ABRIL!B211+MAYO!B211+JUNIO!B211+JULIO!B211+AGOSTO!B211+SEPTIEMBRE!B211+OCTUBRE!B211+NOVIEMBRE!B211+'DICIEMBRE '!B211</f>
        <v>0</v>
      </c>
      <c r="L211" s="161"/>
      <c r="M211" s="161"/>
      <c r="N211" s="161"/>
    </row>
    <row r="212" spans="1:14" ht="15" customHeight="1" x14ac:dyDescent="0.2">
      <c r="A212" s="149" t="s">
        <v>89</v>
      </c>
      <c r="B212" s="18">
        <f>+ENERO!B212+FEBRERO!B212+MARZO!B212+ABRIL!B212+MAYO!B212+JUNIO!B212+JULIO!B212+AGOSTO!B212+SEPTIEMBRE!B212+OCTUBRE!B212+NOVIEMBRE!B212+'DICIEMBRE '!B212</f>
        <v>0</v>
      </c>
      <c r="L212" s="161"/>
      <c r="M212" s="161"/>
      <c r="N212" s="161"/>
    </row>
    <row r="213" spans="1:14" ht="15" customHeight="1" x14ac:dyDescent="0.2">
      <c r="A213" s="149" t="s">
        <v>90</v>
      </c>
      <c r="B213" s="18">
        <f>+ENERO!B213+FEBRERO!B213+MARZO!B213+ABRIL!B213+MAYO!B213+JUNIO!B213+JULIO!B213+AGOSTO!B213+SEPTIEMBRE!B213+OCTUBRE!B213+NOVIEMBRE!B213+'DICIEMBRE '!B213</f>
        <v>0</v>
      </c>
      <c r="L213" s="161"/>
      <c r="M213" s="161"/>
      <c r="N213" s="161"/>
    </row>
    <row r="214" spans="1:14" ht="15" customHeight="1" x14ac:dyDescent="0.2">
      <c r="A214" s="223" t="s">
        <v>184</v>
      </c>
      <c r="B214" s="18">
        <f>+ENERO!B214+FEBRERO!B214+MARZO!B214+ABRIL!B214+MAYO!B214+JUNIO!B214+JULIO!B214+AGOSTO!B214+SEPTIEMBRE!B214+OCTUBRE!B214+NOVIEMBRE!B214+'DICIEMBRE '!B214</f>
        <v>0</v>
      </c>
      <c r="L214" s="161"/>
      <c r="M214" s="161"/>
      <c r="N214" s="161"/>
    </row>
    <row r="215" spans="1:14" ht="15" customHeight="1" x14ac:dyDescent="0.2">
      <c r="A215" s="225" t="s">
        <v>185</v>
      </c>
      <c r="B215" s="18">
        <f>+ENERO!B215+FEBRERO!B215+MARZO!B215+ABRIL!B215+MAYO!B215+JUNIO!B215+JULIO!B215+AGOSTO!B215+SEPTIEMBRE!B215+OCTUBRE!B215+NOVIEMBRE!B215+'DICIEMBRE '!B215</f>
        <v>0</v>
      </c>
      <c r="L215" s="161"/>
      <c r="M215" s="161"/>
      <c r="N215" s="161"/>
    </row>
    <row r="216" spans="1:14" ht="15" customHeight="1" x14ac:dyDescent="0.2">
      <c r="A216" s="202" t="s">
        <v>0</v>
      </c>
      <c r="B216" s="17">
        <f>+SUM(B192:B215)</f>
        <v>22621</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114550</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0" workbookViewId="0">
      <selection activeCell="A156" sqref="A156:A157"/>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",[2]NOMBRE!B2," - ","( ",[2]NOMBRE!C2,[2]NOMBRE!D2,[2]NOMBRE!E2,[2]NOMBRE!F2,[2]NOMBRE!G2," )")</f>
        <v>COMUNA: LINARES  - ( 16401 )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",[2]NOMBRE!B3," - ","( ",[2]NOMBRE!C3,[2]NOMBRE!D3,[2]NOMBRE!E3,[2]NOMBRE!F3,[2]NOMBRE!G3,[2]NOMBRE!H3," )")</f>
        <v>ESTABLECIMIENTO/ESTRATEGIA: HOSPITAL DE LINARES  - ( 160108 )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",[2]NOMBRE!B6," - ","( ",[2]NOMBRE!C6,[2]NOMBRE!D6," )")</f>
        <v>MES: ENERO - ( 01 )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",[2]NOMBRE!B7)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329" t="s">
        <v>2</v>
      </c>
      <c r="B6" s="329"/>
      <c r="C6" s="329"/>
      <c r="D6" s="329"/>
      <c r="E6" s="329"/>
      <c r="F6" s="329"/>
      <c r="G6" s="329"/>
      <c r="H6" s="329"/>
      <c r="I6" s="329"/>
      <c r="J6" s="329"/>
      <c r="K6" s="329"/>
      <c r="L6" s="329"/>
      <c r="M6" s="329"/>
      <c r="N6" s="329"/>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330" t="s">
        <v>5</v>
      </c>
      <c r="B10" s="330" t="s">
        <v>0</v>
      </c>
      <c r="C10" s="332" t="s">
        <v>6</v>
      </c>
      <c r="D10" s="333"/>
      <c r="E10" s="333"/>
      <c r="F10" s="333"/>
      <c r="G10" s="333"/>
      <c r="H10" s="333"/>
      <c r="I10" s="333"/>
      <c r="J10" s="333"/>
      <c r="K10" s="333"/>
      <c r="L10" s="333"/>
      <c r="M10" s="333"/>
      <c r="N10" s="333"/>
      <c r="O10" s="333"/>
      <c r="P10" s="333"/>
      <c r="Q10" s="333"/>
      <c r="R10" s="333"/>
      <c r="S10" s="333"/>
      <c r="T10" s="333"/>
      <c r="U10" s="334"/>
      <c r="V10" s="332" t="s">
        <v>7</v>
      </c>
      <c r="W10" s="335"/>
      <c r="X10" s="336" t="s">
        <v>8</v>
      </c>
      <c r="Y10" s="338" t="s">
        <v>9</v>
      </c>
      <c r="Z10" s="51"/>
      <c r="AA10" s="51"/>
      <c r="AB10" s="51"/>
      <c r="AC10" s="51"/>
      <c r="AI10" s="51"/>
      <c r="AJ10" s="51"/>
      <c r="AK10" s="51"/>
      <c r="AL10" s="51"/>
      <c r="AM10" s="51"/>
      <c r="AZ10" s="52"/>
    </row>
    <row r="11" spans="1:81" s="4" customFormat="1" ht="39" customHeight="1" x14ac:dyDescent="0.15">
      <c r="A11" s="331"/>
      <c r="B11" s="331"/>
      <c r="C11" s="53" t="s">
        <v>10</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337"/>
      <c r="Y11" s="339"/>
      <c r="Z11" s="51"/>
      <c r="AA11" s="51"/>
      <c r="AB11" s="51"/>
      <c r="AC11" s="51"/>
      <c r="AD11" s="51"/>
      <c r="AE11" s="51"/>
      <c r="AF11" s="51"/>
      <c r="AG11" s="51"/>
      <c r="AH11" s="51"/>
      <c r="AN11" s="51"/>
      <c r="AO11" s="51"/>
      <c r="AP11" s="51"/>
      <c r="AQ11" s="51"/>
      <c r="AR11" s="51"/>
    </row>
    <row r="12" spans="1:81" s="4" customFormat="1" ht="15.75" customHeight="1" x14ac:dyDescent="0.15">
      <c r="A12" s="15" t="s">
        <v>31</v>
      </c>
      <c r="B12" s="58">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6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69">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330" t="s">
        <v>35</v>
      </c>
      <c r="B16" s="330" t="s">
        <v>0</v>
      </c>
      <c r="C16" s="340" t="s">
        <v>36</v>
      </c>
      <c r="D16" s="341"/>
      <c r="E16" s="341"/>
      <c r="F16" s="330"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331"/>
      <c r="B17" s="331"/>
      <c r="C17" s="5" t="s">
        <v>38</v>
      </c>
      <c r="D17" s="76" t="s">
        <v>39</v>
      </c>
      <c r="E17" s="77" t="s">
        <v>40</v>
      </c>
      <c r="F17" s="33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41">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342" t="s">
        <v>45</v>
      </c>
      <c r="B23" s="343" t="s">
        <v>46</v>
      </c>
      <c r="C23" s="343"/>
      <c r="D23" s="330" t="s">
        <v>0</v>
      </c>
      <c r="E23" s="344" t="s">
        <v>36</v>
      </c>
      <c r="F23" s="344"/>
      <c r="G23" s="344"/>
      <c r="H23" s="345"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342"/>
      <c r="B24" s="343"/>
      <c r="C24" s="343"/>
      <c r="D24" s="331"/>
      <c r="E24" s="93" t="s">
        <v>38</v>
      </c>
      <c r="F24" s="93" t="s">
        <v>47</v>
      </c>
      <c r="G24" s="93" t="s">
        <v>40</v>
      </c>
      <c r="H24" s="346"/>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47" t="s">
        <v>48</v>
      </c>
      <c r="B25" s="348"/>
      <c r="C25" s="349"/>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50" t="s">
        <v>49</v>
      </c>
      <c r="B26" s="353" t="s">
        <v>50</v>
      </c>
      <c r="C26" s="35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51"/>
      <c r="B27" s="355" t="s">
        <v>51</v>
      </c>
      <c r="C27" s="356"/>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51"/>
      <c r="B28" s="357" t="s">
        <v>52</v>
      </c>
      <c r="C28" s="358"/>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51"/>
      <c r="B29" s="355" t="s">
        <v>53</v>
      </c>
      <c r="C29" s="356"/>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51"/>
      <c r="B30" s="355" t="s">
        <v>54</v>
      </c>
      <c r="C30" s="356"/>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51"/>
      <c r="B31" s="355" t="s">
        <v>55</v>
      </c>
      <c r="C31" s="356"/>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51"/>
      <c r="B32" s="355" t="s">
        <v>56</v>
      </c>
      <c r="C32" s="356"/>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51"/>
      <c r="B33" s="355" t="s">
        <v>57</v>
      </c>
      <c r="C33" s="356"/>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51"/>
      <c r="B34" s="355" t="s">
        <v>58</v>
      </c>
      <c r="C34" s="356"/>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51"/>
      <c r="B35" s="355" t="s">
        <v>59</v>
      </c>
      <c r="C35" s="356"/>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51"/>
      <c r="B36" s="355" t="s">
        <v>60</v>
      </c>
      <c r="C36" s="356"/>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52"/>
      <c r="B37" s="359" t="s">
        <v>61</v>
      </c>
      <c r="C37" s="360"/>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50" t="s">
        <v>62</v>
      </c>
      <c r="B38" s="353" t="s">
        <v>63</v>
      </c>
      <c r="C38" s="35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51"/>
      <c r="B39" s="355" t="s">
        <v>64</v>
      </c>
      <c r="C39" s="356"/>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51"/>
      <c r="B40" s="359" t="s">
        <v>61</v>
      </c>
      <c r="C40" s="360"/>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50" t="s">
        <v>65</v>
      </c>
      <c r="B41" s="353" t="s">
        <v>63</v>
      </c>
      <c r="C41" s="35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51"/>
      <c r="B42" s="355" t="s">
        <v>64</v>
      </c>
      <c r="C42" s="356"/>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52"/>
      <c r="B43" s="359" t="s">
        <v>61</v>
      </c>
      <c r="C43" s="360"/>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61" t="s">
        <v>67</v>
      </c>
      <c r="B45" s="363" t="s">
        <v>68</v>
      </c>
      <c r="C45" s="365" t="s">
        <v>69</v>
      </c>
      <c r="D45" s="366"/>
      <c r="E45" s="366"/>
      <c r="F45" s="366"/>
      <c r="G45" s="366"/>
      <c r="H45" s="366"/>
      <c r="I45" s="366"/>
      <c r="J45" s="366"/>
      <c r="K45" s="366"/>
      <c r="L45" s="366"/>
      <c r="M45" s="366"/>
      <c r="N45" s="366"/>
      <c r="O45" s="366"/>
      <c r="P45" s="366"/>
      <c r="Q45" s="366"/>
      <c r="R45" s="366"/>
      <c r="S45" s="366"/>
      <c r="T45" s="366"/>
      <c r="U45" s="367"/>
      <c r="V45" s="365" t="s">
        <v>7</v>
      </c>
      <c r="W45" s="367"/>
      <c r="X45" s="330"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62"/>
      <c r="B46" s="364"/>
      <c r="C46" s="53" t="s">
        <v>10</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31"/>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185"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185"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145" t="s">
        <v>79</v>
      </c>
      <c r="B68" s="146"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151"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68" t="s">
        <v>96</v>
      </c>
      <c r="B99" s="369"/>
      <c r="C99" s="372" t="s">
        <v>0</v>
      </c>
      <c r="D99" s="340" t="s">
        <v>36</v>
      </c>
      <c r="E99" s="341"/>
      <c r="F99" s="341"/>
      <c r="G99" s="330"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70"/>
      <c r="B100" s="371"/>
      <c r="C100" s="373"/>
      <c r="D100" s="41" t="s">
        <v>38</v>
      </c>
      <c r="E100" s="41" t="s">
        <v>39</v>
      </c>
      <c r="F100" s="41" t="s">
        <v>40</v>
      </c>
      <c r="G100" s="331"/>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74" t="s">
        <v>97</v>
      </c>
      <c r="B101" s="375"/>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9"/>
      <c r="C102" s="39"/>
      <c r="D102" s="39"/>
      <c r="E102" s="39"/>
      <c r="F102" s="39"/>
      <c r="G102" s="39"/>
      <c r="H102" s="39"/>
      <c r="I102" s="39"/>
      <c r="J102" s="39"/>
      <c r="K102" s="39"/>
      <c r="L102" s="39"/>
      <c r="M102" s="39"/>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76" t="s">
        <v>99</v>
      </c>
      <c r="B103" s="377"/>
      <c r="C103" s="378"/>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9"/>
      <c r="C105" s="39"/>
      <c r="D105" s="39"/>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79" t="s">
        <v>99</v>
      </c>
      <c r="B106" s="380"/>
      <c r="C106" s="381"/>
      <c r="D106" s="372" t="s">
        <v>0</v>
      </c>
      <c r="E106" s="340" t="s">
        <v>36</v>
      </c>
      <c r="F106" s="341"/>
      <c r="G106" s="341"/>
      <c r="H106" s="330"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82"/>
      <c r="B107" s="383"/>
      <c r="C107" s="384"/>
      <c r="D107" s="373"/>
      <c r="E107" s="41" t="s">
        <v>38</v>
      </c>
      <c r="F107" s="41" t="s">
        <v>39</v>
      </c>
      <c r="G107" s="41" t="s">
        <v>40</v>
      </c>
      <c r="H107" s="331"/>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61" t="s">
        <v>103</v>
      </c>
      <c r="B110" s="385" t="s">
        <v>0</v>
      </c>
      <c r="C110" s="387" t="s">
        <v>104</v>
      </c>
      <c r="D110" s="388"/>
      <c r="E110" s="385" t="s">
        <v>105</v>
      </c>
      <c r="F110" s="389" t="s">
        <v>106</v>
      </c>
      <c r="G110" s="341" t="s">
        <v>36</v>
      </c>
      <c r="H110" s="341"/>
      <c r="I110" s="341"/>
      <c r="J110" s="330"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62"/>
      <c r="B111" s="386"/>
      <c r="C111" s="174" t="s">
        <v>107</v>
      </c>
      <c r="D111" s="175" t="s">
        <v>108</v>
      </c>
      <c r="E111" s="386"/>
      <c r="F111" s="390"/>
      <c r="G111" s="36" t="s">
        <v>38</v>
      </c>
      <c r="H111" s="41" t="s">
        <v>39</v>
      </c>
      <c r="I111" s="41" t="s">
        <v>40</v>
      </c>
      <c r="J111" s="331"/>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58">
        <f>+SUM(C112:F112)</f>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66">
        <f>+SUM(C113:F113)</f>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69">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9"/>
      <c r="C115" s="39"/>
      <c r="D115" s="39"/>
      <c r="E115" s="39"/>
      <c r="F115" s="39"/>
      <c r="G115" s="39"/>
      <c r="H115" s="39"/>
      <c r="I115" s="39"/>
      <c r="J115" s="39"/>
      <c r="K115" s="39"/>
      <c r="L115" s="39"/>
      <c r="M115" s="39"/>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183" t="s">
        <v>110</v>
      </c>
      <c r="B116" s="184" t="s">
        <v>111</v>
      </c>
      <c r="C116" s="184" t="s">
        <v>112</v>
      </c>
      <c r="D116" s="40" t="s">
        <v>113</v>
      </c>
      <c r="E116" s="39"/>
      <c r="F116" s="39"/>
      <c r="G116" s="39"/>
      <c r="H116" s="39"/>
      <c r="I116" s="39"/>
      <c r="J116" s="39"/>
      <c r="K116" s="39"/>
      <c r="L116" s="39"/>
      <c r="M116" s="39"/>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330" t="s">
        <v>114</v>
      </c>
      <c r="B117" s="176" t="s">
        <v>115</v>
      </c>
      <c r="C117" s="6"/>
      <c r="D117" s="6"/>
      <c r="E117" s="39"/>
      <c r="F117" s="39"/>
      <c r="G117" s="39"/>
      <c r="H117" s="39"/>
      <c r="I117" s="39"/>
      <c r="J117" s="39"/>
      <c r="K117" s="39"/>
      <c r="L117" s="39"/>
      <c r="M117" s="39"/>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91"/>
      <c r="B118" s="178" t="s">
        <v>116</v>
      </c>
      <c r="C118" s="83"/>
      <c r="D118" s="83"/>
      <c r="E118" s="39"/>
      <c r="F118" s="39"/>
      <c r="G118" s="39"/>
      <c r="H118" s="39"/>
      <c r="I118" s="39"/>
      <c r="J118" s="39"/>
      <c r="K118" s="39"/>
      <c r="L118" s="39"/>
      <c r="M118" s="39"/>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91"/>
      <c r="B119" s="178" t="s">
        <v>117</v>
      </c>
      <c r="C119" s="83"/>
      <c r="D119" s="83"/>
      <c r="E119" s="39"/>
      <c r="F119" s="39"/>
      <c r="G119" s="39"/>
      <c r="H119" s="39"/>
      <c r="I119" s="39"/>
      <c r="J119" s="39"/>
      <c r="K119" s="39"/>
      <c r="L119" s="39"/>
      <c r="M119" s="39"/>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331"/>
      <c r="B120" s="178" t="s">
        <v>118</v>
      </c>
      <c r="C120" s="141"/>
      <c r="D120" s="141"/>
      <c r="E120" s="39"/>
      <c r="F120" s="39"/>
      <c r="G120" s="39"/>
      <c r="H120" s="39"/>
      <c r="I120" s="39"/>
      <c r="J120" s="39"/>
      <c r="K120" s="39"/>
      <c r="L120" s="39"/>
      <c r="M120" s="39"/>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43" t="s">
        <v>119</v>
      </c>
      <c r="B121" s="176" t="s">
        <v>120</v>
      </c>
      <c r="C121" s="6"/>
      <c r="D121" s="6"/>
      <c r="E121" s="39"/>
      <c r="F121" s="39"/>
      <c r="G121" s="39"/>
      <c r="H121" s="39"/>
      <c r="I121" s="39"/>
      <c r="J121" s="39"/>
      <c r="K121" s="39"/>
      <c r="L121" s="39"/>
      <c r="M121" s="39"/>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92"/>
      <c r="B122" s="178" t="s">
        <v>121</v>
      </c>
      <c r="C122" s="83"/>
      <c r="D122" s="83"/>
      <c r="E122" s="39"/>
      <c r="F122" s="39"/>
      <c r="G122" s="39"/>
      <c r="H122" s="39"/>
      <c r="I122" s="39"/>
      <c r="J122" s="39"/>
      <c r="K122" s="39"/>
      <c r="L122" s="39"/>
      <c r="M122" s="39"/>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92"/>
      <c r="B123" s="178" t="s">
        <v>118</v>
      </c>
      <c r="C123" s="83"/>
      <c r="D123" s="83"/>
      <c r="E123" s="39"/>
      <c r="F123" s="39"/>
      <c r="G123" s="39"/>
      <c r="H123" s="39"/>
      <c r="I123" s="39"/>
      <c r="J123" s="39"/>
      <c r="K123" s="39"/>
      <c r="L123" s="39"/>
      <c r="M123" s="39"/>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92"/>
      <c r="B124" s="186" t="s">
        <v>122</v>
      </c>
      <c r="C124" s="87"/>
      <c r="D124" s="87"/>
      <c r="E124" s="39"/>
      <c r="F124" s="39"/>
      <c r="G124" s="39"/>
      <c r="H124" s="39"/>
      <c r="I124" s="39"/>
      <c r="J124" s="39"/>
      <c r="K124" s="39"/>
      <c r="L124" s="39"/>
      <c r="M124" s="39"/>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92"/>
      <c r="B125" s="180" t="s">
        <v>123</v>
      </c>
      <c r="C125" s="141"/>
      <c r="D125" s="141"/>
      <c r="E125" s="39"/>
      <c r="F125" s="39"/>
      <c r="G125" s="39"/>
      <c r="H125" s="39"/>
      <c r="I125" s="39"/>
      <c r="J125" s="39"/>
      <c r="K125" s="39"/>
      <c r="L125" s="39"/>
      <c r="M125" s="39"/>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330" t="s">
        <v>124</v>
      </c>
      <c r="B126" s="176" t="s">
        <v>125</v>
      </c>
      <c r="C126" s="6"/>
      <c r="D126" s="6"/>
      <c r="E126" s="39"/>
      <c r="F126" s="39"/>
      <c r="G126" s="39"/>
      <c r="H126" s="39"/>
      <c r="I126" s="39"/>
      <c r="J126" s="39"/>
      <c r="K126" s="39"/>
      <c r="L126" s="39"/>
      <c r="M126" s="39"/>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91"/>
      <c r="B127" s="178" t="s">
        <v>121</v>
      </c>
      <c r="C127" s="83"/>
      <c r="D127" s="83"/>
      <c r="E127" s="39"/>
      <c r="F127" s="39"/>
      <c r="G127" s="39"/>
      <c r="H127" s="39"/>
      <c r="I127" s="39"/>
      <c r="J127" s="39"/>
      <c r="K127" s="39"/>
      <c r="L127" s="39"/>
      <c r="M127" s="39"/>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91"/>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91"/>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91"/>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331"/>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43"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92"/>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93" t="s">
        <v>31</v>
      </c>
      <c r="B136" s="330" t="s">
        <v>0</v>
      </c>
      <c r="C136" s="365" t="s">
        <v>69</v>
      </c>
      <c r="D136" s="366"/>
      <c r="E136" s="366"/>
      <c r="F136" s="366"/>
      <c r="G136" s="366"/>
      <c r="H136" s="366"/>
      <c r="I136" s="366"/>
      <c r="J136" s="366"/>
      <c r="K136" s="366"/>
      <c r="L136" s="366"/>
      <c r="M136" s="366"/>
      <c r="N136" s="366"/>
      <c r="O136" s="366"/>
      <c r="P136" s="366"/>
      <c r="Q136" s="366"/>
      <c r="R136" s="366"/>
      <c r="S136" s="366"/>
      <c r="T136" s="366"/>
      <c r="U136" s="367"/>
      <c r="V136" s="395" t="s">
        <v>132</v>
      </c>
      <c r="W136" s="396"/>
      <c r="X136" s="395" t="s">
        <v>133</v>
      </c>
      <c r="Y136" s="396"/>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94"/>
      <c r="B137" s="331"/>
      <c r="C137" s="53" t="s">
        <v>10</v>
      </c>
      <c r="D137" s="33" t="s">
        <v>11</v>
      </c>
      <c r="E137" s="54" t="s">
        <v>12</v>
      </c>
      <c r="F137" s="54" t="s">
        <v>13</v>
      </c>
      <c r="G137" s="54" t="s">
        <v>14</v>
      </c>
      <c r="H137" s="33" t="s">
        <v>15</v>
      </c>
      <c r="I137" s="33" t="s">
        <v>16</v>
      </c>
      <c r="J137" s="33" t="s">
        <v>17</v>
      </c>
      <c r="K137" s="33" t="s">
        <v>18</v>
      </c>
      <c r="L137" s="33" t="s">
        <v>19</v>
      </c>
      <c r="M137" s="33" t="s">
        <v>20</v>
      </c>
      <c r="N137" s="33" t="s">
        <v>21</v>
      </c>
      <c r="O137" s="33" t="s">
        <v>22</v>
      </c>
      <c r="P137" s="33" t="s">
        <v>23</v>
      </c>
      <c r="Q137" s="33" t="s">
        <v>24</v>
      </c>
      <c r="R137" s="33" t="s">
        <v>25</v>
      </c>
      <c r="S137" s="33" t="s">
        <v>26</v>
      </c>
      <c r="T137" s="33" t="s">
        <v>27</v>
      </c>
      <c r="U137" s="55" t="s">
        <v>28</v>
      </c>
      <c r="V137" s="56" t="s">
        <v>29</v>
      </c>
      <c r="W137" s="55" t="s">
        <v>30</v>
      </c>
      <c r="X137" s="56" t="s">
        <v>134</v>
      </c>
      <c r="Y137" s="55"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18" customHeight="1" x14ac:dyDescent="0.2">
      <c r="A138" s="192" t="s">
        <v>136</v>
      </c>
      <c r="B138" s="16">
        <f>+SUM(C138:U138)</f>
        <v>0</v>
      </c>
      <c r="C138" s="18"/>
      <c r="D138" s="19"/>
      <c r="E138" s="19"/>
      <c r="F138" s="19"/>
      <c r="G138" s="19"/>
      <c r="H138" s="19"/>
      <c r="I138" s="19"/>
      <c r="J138" s="19"/>
      <c r="K138" s="19"/>
      <c r="L138" s="19"/>
      <c r="M138" s="19"/>
      <c r="N138" s="19"/>
      <c r="O138" s="19"/>
      <c r="P138" s="19"/>
      <c r="Q138" s="19"/>
      <c r="R138" s="19"/>
      <c r="S138" s="19"/>
      <c r="T138" s="19"/>
      <c r="U138" s="30"/>
      <c r="V138" s="82"/>
      <c r="W138" s="30"/>
      <c r="X138" s="82"/>
      <c r="Y138" s="30"/>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18" customHeight="1" x14ac:dyDescent="0.2">
      <c r="A139" s="194" t="s">
        <v>137</v>
      </c>
      <c r="B139" s="16">
        <f t="shared" ref="B139:B154" si="12">+SUM(C139:U139)</f>
        <v>7</v>
      </c>
      <c r="C139" s="8"/>
      <c r="D139" s="9"/>
      <c r="E139" s="9"/>
      <c r="F139" s="9"/>
      <c r="G139" s="9"/>
      <c r="H139" s="9"/>
      <c r="I139" s="9"/>
      <c r="J139" s="9"/>
      <c r="K139" s="9"/>
      <c r="L139" s="9"/>
      <c r="M139" s="9">
        <v>2</v>
      </c>
      <c r="N139" s="9">
        <v>3</v>
      </c>
      <c r="O139" s="9"/>
      <c r="P139" s="9"/>
      <c r="Q139" s="9"/>
      <c r="R139" s="9">
        <v>1</v>
      </c>
      <c r="S139" s="9"/>
      <c r="T139" s="9">
        <v>1</v>
      </c>
      <c r="U139" s="7"/>
      <c r="V139" s="82">
        <v>1</v>
      </c>
      <c r="W139" s="7">
        <v>6</v>
      </c>
      <c r="X139" s="82">
        <v>7</v>
      </c>
      <c r="Y139" s="7"/>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138</v>
      </c>
      <c r="B140" s="16">
        <f t="shared" si="12"/>
        <v>11</v>
      </c>
      <c r="C140" s="8"/>
      <c r="D140" s="9"/>
      <c r="E140" s="82"/>
      <c r="F140" s="9"/>
      <c r="G140" s="9"/>
      <c r="H140" s="9"/>
      <c r="I140" s="9"/>
      <c r="J140" s="9"/>
      <c r="K140" s="9"/>
      <c r="L140" s="9"/>
      <c r="M140" s="9"/>
      <c r="N140" s="9">
        <v>1</v>
      </c>
      <c r="O140" s="82">
        <v>2</v>
      </c>
      <c r="P140" s="9">
        <v>1</v>
      </c>
      <c r="Q140" s="9">
        <v>1</v>
      </c>
      <c r="R140" s="9">
        <v>2</v>
      </c>
      <c r="S140" s="9">
        <v>2</v>
      </c>
      <c r="T140" s="9">
        <v>2</v>
      </c>
      <c r="U140" s="7"/>
      <c r="V140" s="82">
        <v>9</v>
      </c>
      <c r="W140" s="7">
        <v>2</v>
      </c>
      <c r="X140" s="82">
        <v>7</v>
      </c>
      <c r="Y140" s="7">
        <v>4</v>
      </c>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139</v>
      </c>
      <c r="B141" s="16">
        <f t="shared" si="12"/>
        <v>0</v>
      </c>
      <c r="C141" s="8"/>
      <c r="D141" s="9"/>
      <c r="E141" s="82"/>
      <c r="F141" s="9"/>
      <c r="G141" s="9"/>
      <c r="H141" s="9"/>
      <c r="I141" s="9"/>
      <c r="J141" s="9"/>
      <c r="K141" s="9"/>
      <c r="L141" s="9"/>
      <c r="M141" s="9"/>
      <c r="N141" s="9"/>
      <c r="O141" s="82"/>
      <c r="P141" s="9"/>
      <c r="Q141" s="9"/>
      <c r="R141" s="9"/>
      <c r="S141" s="9"/>
      <c r="T141" s="9"/>
      <c r="U141" s="7"/>
      <c r="V141" s="82"/>
      <c r="W141" s="7"/>
      <c r="X141" s="82"/>
      <c r="Y141" s="7"/>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140</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141</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142</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143</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144</v>
      </c>
      <c r="B146" s="16">
        <f t="shared" si="12"/>
        <v>33</v>
      </c>
      <c r="C146" s="8"/>
      <c r="D146" s="9"/>
      <c r="E146" s="82"/>
      <c r="F146" s="9"/>
      <c r="G146" s="9"/>
      <c r="H146" s="9">
        <v>3</v>
      </c>
      <c r="I146" s="9">
        <v>2</v>
      </c>
      <c r="J146" s="9">
        <v>1</v>
      </c>
      <c r="K146" s="9">
        <v>1</v>
      </c>
      <c r="L146" s="9"/>
      <c r="M146" s="9">
        <v>1</v>
      </c>
      <c r="N146" s="9">
        <v>2</v>
      </c>
      <c r="O146" s="82">
        <v>6</v>
      </c>
      <c r="P146" s="9">
        <v>3</v>
      </c>
      <c r="Q146" s="9">
        <v>4</v>
      </c>
      <c r="R146" s="9">
        <v>5</v>
      </c>
      <c r="S146" s="9">
        <v>1</v>
      </c>
      <c r="T146" s="9">
        <v>1</v>
      </c>
      <c r="U146" s="7">
        <v>3</v>
      </c>
      <c r="V146" s="82">
        <v>15</v>
      </c>
      <c r="W146" s="7">
        <v>18</v>
      </c>
      <c r="X146" s="82">
        <v>28</v>
      </c>
      <c r="Y146" s="7">
        <v>5</v>
      </c>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145</v>
      </c>
      <c r="B147" s="16">
        <f t="shared" si="12"/>
        <v>0</v>
      </c>
      <c r="C147" s="8"/>
      <c r="D147" s="9"/>
      <c r="E147" s="82"/>
      <c r="F147" s="9"/>
      <c r="G147" s="9"/>
      <c r="H147" s="9"/>
      <c r="I147" s="9"/>
      <c r="J147" s="9"/>
      <c r="K147" s="9"/>
      <c r="L147" s="9"/>
      <c r="M147" s="9"/>
      <c r="N147" s="9"/>
      <c r="O147" s="82"/>
      <c r="P147" s="9"/>
      <c r="Q147" s="9"/>
      <c r="R147" s="9"/>
      <c r="S147" s="9"/>
      <c r="T147" s="9"/>
      <c r="U147" s="7"/>
      <c r="V147" s="82"/>
      <c r="W147" s="7"/>
      <c r="X147" s="82"/>
      <c r="Y147" s="7"/>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146</v>
      </c>
      <c r="B148" s="16">
        <f t="shared" si="12"/>
        <v>3</v>
      </c>
      <c r="C148" s="8"/>
      <c r="D148" s="9"/>
      <c r="E148" s="82"/>
      <c r="F148" s="9"/>
      <c r="G148" s="9"/>
      <c r="H148" s="9"/>
      <c r="I148" s="9"/>
      <c r="J148" s="9"/>
      <c r="K148" s="9"/>
      <c r="L148" s="9"/>
      <c r="M148" s="9"/>
      <c r="N148" s="9"/>
      <c r="O148" s="82"/>
      <c r="P148" s="9"/>
      <c r="Q148" s="9"/>
      <c r="R148" s="9"/>
      <c r="S148" s="9">
        <v>2</v>
      </c>
      <c r="T148" s="9"/>
      <c r="U148" s="7">
        <v>1</v>
      </c>
      <c r="V148" s="82">
        <v>2</v>
      </c>
      <c r="W148" s="7">
        <v>1</v>
      </c>
      <c r="X148" s="82"/>
      <c r="Y148" s="7">
        <v>3</v>
      </c>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147</v>
      </c>
      <c r="B149" s="16">
        <f t="shared" si="12"/>
        <v>37</v>
      </c>
      <c r="C149" s="8">
        <v>1</v>
      </c>
      <c r="D149" s="9">
        <v>2</v>
      </c>
      <c r="E149" s="82"/>
      <c r="F149" s="9"/>
      <c r="G149" s="9"/>
      <c r="H149" s="9">
        <v>1</v>
      </c>
      <c r="I149" s="9">
        <v>1</v>
      </c>
      <c r="J149" s="9">
        <v>1</v>
      </c>
      <c r="K149" s="9">
        <v>1</v>
      </c>
      <c r="L149" s="9">
        <v>1</v>
      </c>
      <c r="M149" s="9">
        <v>1</v>
      </c>
      <c r="N149" s="9">
        <v>1</v>
      </c>
      <c r="O149" s="82">
        <v>2</v>
      </c>
      <c r="P149" s="9">
        <v>2</v>
      </c>
      <c r="Q149" s="9"/>
      <c r="R149" s="9">
        <v>3</v>
      </c>
      <c r="S149" s="9">
        <v>2</v>
      </c>
      <c r="T149" s="9">
        <v>3</v>
      </c>
      <c r="U149" s="7">
        <v>15</v>
      </c>
      <c r="V149" s="82">
        <v>12</v>
      </c>
      <c r="W149" s="7">
        <v>25</v>
      </c>
      <c r="X149" s="82">
        <v>1</v>
      </c>
      <c r="Y149" s="7">
        <v>36</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148</v>
      </c>
      <c r="B150" s="16">
        <f t="shared" si="12"/>
        <v>0</v>
      </c>
      <c r="C150" s="8"/>
      <c r="D150" s="9"/>
      <c r="E150" s="82"/>
      <c r="F150" s="9"/>
      <c r="G150" s="9"/>
      <c r="H150" s="9"/>
      <c r="I150" s="9"/>
      <c r="J150" s="9"/>
      <c r="K150" s="9"/>
      <c r="L150" s="9"/>
      <c r="M150" s="9"/>
      <c r="N150" s="9"/>
      <c r="O150" s="82"/>
      <c r="P150" s="9"/>
      <c r="Q150" s="9"/>
      <c r="R150" s="9"/>
      <c r="S150" s="9"/>
      <c r="T150" s="9"/>
      <c r="U150" s="7"/>
      <c r="V150" s="82"/>
      <c r="W150" s="7"/>
      <c r="X150" s="82"/>
      <c r="Y150" s="7"/>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1</v>
      </c>
      <c r="C151" s="8"/>
      <c r="D151" s="9"/>
      <c r="E151" s="82"/>
      <c r="F151" s="9"/>
      <c r="G151" s="9"/>
      <c r="H151" s="9"/>
      <c r="I151" s="9"/>
      <c r="J151" s="9"/>
      <c r="K151" s="9"/>
      <c r="L151" s="9">
        <v>1</v>
      </c>
      <c r="M151" s="9"/>
      <c r="N151" s="9"/>
      <c r="O151" s="82"/>
      <c r="P151" s="9"/>
      <c r="Q151" s="9"/>
      <c r="R151" s="9"/>
      <c r="S151" s="9"/>
      <c r="T151" s="9"/>
      <c r="U151" s="7"/>
      <c r="V151" s="82">
        <v>1</v>
      </c>
      <c r="W151" s="7"/>
      <c r="X151" s="82">
        <v>1</v>
      </c>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9</v>
      </c>
      <c r="C152" s="8"/>
      <c r="D152" s="9">
        <v>1</v>
      </c>
      <c r="E152" s="82">
        <v>1</v>
      </c>
      <c r="F152" s="9"/>
      <c r="G152" s="9"/>
      <c r="H152" s="9"/>
      <c r="I152" s="9">
        <v>1</v>
      </c>
      <c r="J152" s="9"/>
      <c r="K152" s="9"/>
      <c r="L152" s="9">
        <v>1</v>
      </c>
      <c r="M152" s="9">
        <v>1</v>
      </c>
      <c r="N152" s="9"/>
      <c r="O152" s="82">
        <v>1</v>
      </c>
      <c r="P152" s="9"/>
      <c r="Q152" s="9"/>
      <c r="R152" s="9"/>
      <c r="S152" s="9">
        <v>3</v>
      </c>
      <c r="T152" s="9"/>
      <c r="U152" s="7"/>
      <c r="V152" s="82">
        <v>5</v>
      </c>
      <c r="W152" s="7">
        <v>4</v>
      </c>
      <c r="X152" s="82">
        <v>2</v>
      </c>
      <c r="Y152" s="7">
        <v>7</v>
      </c>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6</v>
      </c>
      <c r="C153" s="8"/>
      <c r="D153" s="9"/>
      <c r="E153" s="82"/>
      <c r="F153" s="9"/>
      <c r="G153" s="9"/>
      <c r="H153" s="9"/>
      <c r="I153" s="9">
        <v>1</v>
      </c>
      <c r="J153" s="9"/>
      <c r="K153" s="9"/>
      <c r="L153" s="9"/>
      <c r="M153" s="9">
        <v>1</v>
      </c>
      <c r="N153" s="9"/>
      <c r="O153" s="82">
        <v>4</v>
      </c>
      <c r="P153" s="9"/>
      <c r="Q153" s="9"/>
      <c r="R153" s="9"/>
      <c r="S153" s="9"/>
      <c r="T153" s="9"/>
      <c r="U153" s="7"/>
      <c r="V153" s="82">
        <v>1</v>
      </c>
      <c r="W153" s="7">
        <v>5</v>
      </c>
      <c r="X153" s="82">
        <v>6</v>
      </c>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36</v>
      </c>
      <c r="C154" s="11"/>
      <c r="D154" s="12"/>
      <c r="E154" s="12"/>
      <c r="F154" s="12">
        <v>2</v>
      </c>
      <c r="G154" s="12"/>
      <c r="H154" s="12"/>
      <c r="I154" s="12">
        <v>1</v>
      </c>
      <c r="J154" s="12"/>
      <c r="K154" s="12">
        <v>4</v>
      </c>
      <c r="L154" s="12">
        <v>3</v>
      </c>
      <c r="M154" s="12">
        <v>2</v>
      </c>
      <c r="N154" s="12"/>
      <c r="O154" s="12">
        <v>1</v>
      </c>
      <c r="P154" s="12">
        <v>2</v>
      </c>
      <c r="Q154" s="12">
        <v>2</v>
      </c>
      <c r="R154" s="12">
        <v>1</v>
      </c>
      <c r="S154" s="12">
        <v>12</v>
      </c>
      <c r="T154" s="12">
        <v>2</v>
      </c>
      <c r="U154" s="14">
        <v>4</v>
      </c>
      <c r="V154" s="198">
        <v>15</v>
      </c>
      <c r="W154" s="14">
        <v>21</v>
      </c>
      <c r="X154" s="198">
        <v>9</v>
      </c>
      <c r="Y154" s="14">
        <v>27</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330" t="s">
        <v>153</v>
      </c>
      <c r="B156" s="330" t="s">
        <v>0</v>
      </c>
      <c r="C156" s="332" t="s">
        <v>154</v>
      </c>
      <c r="D156" s="33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331"/>
      <c r="B157" s="331"/>
      <c r="C157" s="200" t="s">
        <v>155</v>
      </c>
      <c r="D157" s="200"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51</v>
      </c>
      <c r="C158" s="6">
        <v>23</v>
      </c>
      <c r="D158" s="6">
        <v>28</v>
      </c>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0</v>
      </c>
      <c r="C160" s="87"/>
      <c r="D160" s="87"/>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51</v>
      </c>
      <c r="C161" s="203">
        <f>+SUM(C158:C160)</f>
        <v>23</v>
      </c>
      <c r="D161" s="203">
        <f>+SUM(D158:D160)</f>
        <v>28</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61" t="s">
        <v>67</v>
      </c>
      <c r="B163" s="363" t="s">
        <v>68</v>
      </c>
      <c r="C163" s="365" t="s">
        <v>69</v>
      </c>
      <c r="D163" s="366"/>
      <c r="E163" s="366"/>
      <c r="F163" s="366"/>
      <c r="G163" s="366"/>
      <c r="H163" s="366"/>
      <c r="I163" s="366"/>
      <c r="J163" s="366"/>
      <c r="K163" s="366"/>
      <c r="L163" s="366"/>
      <c r="M163" s="366"/>
      <c r="N163" s="366"/>
      <c r="O163" s="366"/>
      <c r="P163" s="366"/>
      <c r="Q163" s="366"/>
      <c r="R163" s="366"/>
      <c r="S163" s="366"/>
      <c r="T163" s="366"/>
      <c r="U163" s="366"/>
      <c r="V163" s="365" t="s">
        <v>7</v>
      </c>
      <c r="W163" s="367"/>
      <c r="X163" s="397" t="s">
        <v>70</v>
      </c>
      <c r="Y163" s="399"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62"/>
      <c r="B164" s="364"/>
      <c r="C164" s="53" t="s">
        <v>10</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98"/>
      <c r="Y164" s="400"/>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61</v>
      </c>
      <c r="C165" s="8"/>
      <c r="D165" s="9"/>
      <c r="E165" s="9"/>
      <c r="F165" s="9">
        <v>1</v>
      </c>
      <c r="G165" s="9"/>
      <c r="H165" s="9">
        <v>3</v>
      </c>
      <c r="I165" s="9">
        <v>3</v>
      </c>
      <c r="J165" s="9">
        <v>1</v>
      </c>
      <c r="K165" s="9">
        <v>2</v>
      </c>
      <c r="L165" s="9">
        <v>1</v>
      </c>
      <c r="M165" s="10">
        <v>7</v>
      </c>
      <c r="N165" s="10">
        <v>4</v>
      </c>
      <c r="O165" s="10">
        <v>11</v>
      </c>
      <c r="P165" s="10">
        <v>6</v>
      </c>
      <c r="Q165" s="10">
        <v>6</v>
      </c>
      <c r="R165" s="10">
        <v>8</v>
      </c>
      <c r="S165" s="10">
        <v>3</v>
      </c>
      <c r="T165" s="10">
        <v>3</v>
      </c>
      <c r="U165" s="10">
        <v>2</v>
      </c>
      <c r="V165" s="8">
        <v>25</v>
      </c>
      <c r="W165" s="7">
        <v>36</v>
      </c>
      <c r="X165" s="205">
        <v>61</v>
      </c>
      <c r="Y165" s="206">
        <v>82</v>
      </c>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61</v>
      </c>
      <c r="C170" s="26">
        <f>+SUM(C165:C169)</f>
        <v>0</v>
      </c>
      <c r="D170" s="27">
        <f t="shared" ref="D170:Y170" si="24">+SUM(D165:D169)</f>
        <v>0</v>
      </c>
      <c r="E170" s="27">
        <f t="shared" si="24"/>
        <v>0</v>
      </c>
      <c r="F170" s="27">
        <f t="shared" si="24"/>
        <v>1</v>
      </c>
      <c r="G170" s="27">
        <f t="shared" si="24"/>
        <v>0</v>
      </c>
      <c r="H170" s="27">
        <f t="shared" si="24"/>
        <v>3</v>
      </c>
      <c r="I170" s="27">
        <f t="shared" si="24"/>
        <v>3</v>
      </c>
      <c r="J170" s="27">
        <f t="shared" si="24"/>
        <v>1</v>
      </c>
      <c r="K170" s="27">
        <f t="shared" si="24"/>
        <v>2</v>
      </c>
      <c r="L170" s="27">
        <f t="shared" si="24"/>
        <v>1</v>
      </c>
      <c r="M170" s="27">
        <f t="shared" si="24"/>
        <v>7</v>
      </c>
      <c r="N170" s="27">
        <f t="shared" si="24"/>
        <v>4</v>
      </c>
      <c r="O170" s="27">
        <f t="shared" si="24"/>
        <v>11</v>
      </c>
      <c r="P170" s="27">
        <f t="shared" si="24"/>
        <v>6</v>
      </c>
      <c r="Q170" s="27">
        <f t="shared" si="24"/>
        <v>6</v>
      </c>
      <c r="R170" s="27">
        <f t="shared" si="24"/>
        <v>8</v>
      </c>
      <c r="S170" s="27">
        <f t="shared" si="24"/>
        <v>3</v>
      </c>
      <c r="T170" s="27">
        <f t="shared" si="24"/>
        <v>3</v>
      </c>
      <c r="U170" s="28">
        <f t="shared" si="24"/>
        <v>2</v>
      </c>
      <c r="V170" s="26">
        <f t="shared" si="24"/>
        <v>25</v>
      </c>
      <c r="W170" s="29">
        <f t="shared" si="24"/>
        <v>36</v>
      </c>
      <c r="X170" s="212">
        <f t="shared" si="24"/>
        <v>61</v>
      </c>
      <c r="Y170" s="213">
        <f t="shared" si="24"/>
        <v>82</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f t="shared" si="23"/>
        <v>0</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185" t="s">
        <v>67</v>
      </c>
      <c r="B172" s="21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6">
        <v>667</v>
      </c>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667</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185"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38">
        <v>728</v>
      </c>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41"/>
      <c r="K183" s="161"/>
      <c r="L183" s="161"/>
    </row>
    <row r="184" spans="1:58" ht="15" customHeight="1" x14ac:dyDescent="0.2">
      <c r="A184" s="202" t="s">
        <v>0</v>
      </c>
      <c r="B184" s="17">
        <f>+SUM(B180:B183)</f>
        <v>728</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38"/>
      <c r="C187" s="161"/>
      <c r="D187" s="161"/>
      <c r="E187" s="161"/>
      <c r="F187" s="161"/>
      <c r="G187" s="161"/>
      <c r="H187" s="161"/>
      <c r="I187" s="161"/>
      <c r="J187" s="161"/>
      <c r="K187" s="161"/>
      <c r="L187" s="161"/>
      <c r="M187" s="161"/>
      <c r="N187" s="161"/>
    </row>
    <row r="188" spans="1:58" ht="16.5" customHeight="1" x14ac:dyDescent="0.15">
      <c r="A188" s="218" t="s">
        <v>163</v>
      </c>
      <c r="B188" s="83"/>
      <c r="C188" s="161"/>
      <c r="D188" s="161"/>
      <c r="E188" s="161"/>
      <c r="F188" s="161"/>
      <c r="G188" s="161"/>
      <c r="H188" s="161"/>
      <c r="I188" s="161"/>
      <c r="J188" s="161"/>
      <c r="K188" s="161"/>
      <c r="L188" s="161"/>
      <c r="M188" s="161"/>
      <c r="N188" s="161"/>
    </row>
    <row r="189" spans="1:58" ht="16.5" customHeight="1" x14ac:dyDescent="0.15">
      <c r="A189" s="219" t="s">
        <v>164</v>
      </c>
      <c r="B189" s="141"/>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6"/>
      <c r="M192" s="161"/>
      <c r="N192" s="161"/>
    </row>
    <row r="193" spans="1:14" ht="15" customHeight="1" x14ac:dyDescent="0.2">
      <c r="A193" s="149" t="s">
        <v>166</v>
      </c>
      <c r="B193" s="83">
        <v>2173</v>
      </c>
      <c r="M193" s="161"/>
      <c r="N193" s="161"/>
    </row>
    <row r="194" spans="1:14" ht="15" customHeight="1" x14ac:dyDescent="0.2">
      <c r="A194" s="149" t="s">
        <v>167</v>
      </c>
      <c r="B194" s="83"/>
      <c r="M194" s="161"/>
      <c r="N194" s="161"/>
    </row>
    <row r="195" spans="1:14" ht="15" customHeight="1" x14ac:dyDescent="0.2">
      <c r="A195" s="222" t="s">
        <v>168</v>
      </c>
      <c r="B195" s="83">
        <v>76</v>
      </c>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c r="M198" s="161"/>
      <c r="N198" s="161"/>
    </row>
    <row r="199" spans="1:14" ht="15" customHeight="1" x14ac:dyDescent="0.2">
      <c r="A199" s="149" t="s">
        <v>172</v>
      </c>
      <c r="B199" s="83"/>
      <c r="M199" s="161"/>
      <c r="N199" s="161"/>
    </row>
    <row r="200" spans="1:14" ht="15" customHeight="1" x14ac:dyDescent="0.2">
      <c r="A200" s="223" t="s">
        <v>83</v>
      </c>
      <c r="B200" s="83">
        <v>1447</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3696</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11610</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38:C38"/>
    <mergeCell ref="B39:C39"/>
    <mergeCell ref="B40:C40"/>
    <mergeCell ref="B41:C41"/>
    <mergeCell ref="B42:C42"/>
    <mergeCell ref="B43:C43"/>
    <mergeCell ref="A25:C25"/>
    <mergeCell ref="A26:A37"/>
    <mergeCell ref="B26:C26"/>
    <mergeCell ref="B27:C27"/>
    <mergeCell ref="B28:C28"/>
    <mergeCell ref="B30:C30"/>
    <mergeCell ref="B31:C31"/>
    <mergeCell ref="B36:C36"/>
    <mergeCell ref="B37:C37"/>
    <mergeCell ref="B29:C29"/>
    <mergeCell ref="B32:C32"/>
    <mergeCell ref="B33:C33"/>
    <mergeCell ref="B34:C34"/>
    <mergeCell ref="B35:C35"/>
    <mergeCell ref="A23:A24"/>
    <mergeCell ref="B23:C24"/>
    <mergeCell ref="D23:D24"/>
    <mergeCell ref="E23:G23"/>
    <mergeCell ref="H23:H24"/>
    <mergeCell ref="A6:N6"/>
    <mergeCell ref="Y10:Y11"/>
    <mergeCell ref="A16:A17"/>
    <mergeCell ref="B16:B17"/>
    <mergeCell ref="C16:E16"/>
    <mergeCell ref="F16:F17"/>
    <mergeCell ref="A10:A11"/>
    <mergeCell ref="B10:B11"/>
    <mergeCell ref="C10:U10"/>
    <mergeCell ref="V10:W10"/>
    <mergeCell ref="X10:X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0" workbookViewId="0">
      <selection activeCell="A25" sqref="A25:C25"/>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",[3]NOMBRE!B2," - ","( ",[3]NOMBRE!C2,[3]NOMBRE!D2,[3]NOMBRE!E2,[3]NOMBRE!F2,[3]NOMBRE!G2," )")</f>
        <v>COMUNA: LINARES  - ( 07401 )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",[3]NOMBRE!B3," - ","( ",[3]NOMBRE!C3,[3]NOMBRE!D3,[3]NOMBRE!E3,[3]NOMBRE!F3,[3]NOMBRE!G3,[3]NOMBRE!H3,"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",[3]NOMBRE!B6," - ","( ",[3]NOMBRE!C6,[3]NOMBRE!D6," )")</f>
        <v>MES: FEBRERO - ( 02 )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",[3]NOMBRE!B7)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329" t="s">
        <v>2</v>
      </c>
      <c r="B6" s="329"/>
      <c r="C6" s="329"/>
      <c r="D6" s="329"/>
      <c r="E6" s="329"/>
      <c r="F6" s="329"/>
      <c r="G6" s="329"/>
      <c r="H6" s="329"/>
      <c r="I6" s="329"/>
      <c r="J6" s="329"/>
      <c r="K6" s="329"/>
      <c r="L6" s="329"/>
      <c r="M6" s="329"/>
      <c r="N6" s="329"/>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330" t="s">
        <v>5</v>
      </c>
      <c r="B10" s="330" t="s">
        <v>0</v>
      </c>
      <c r="C10" s="332" t="s">
        <v>6</v>
      </c>
      <c r="D10" s="333"/>
      <c r="E10" s="333"/>
      <c r="F10" s="333"/>
      <c r="G10" s="333"/>
      <c r="H10" s="333"/>
      <c r="I10" s="333"/>
      <c r="J10" s="333"/>
      <c r="K10" s="333"/>
      <c r="L10" s="333"/>
      <c r="M10" s="333"/>
      <c r="N10" s="333"/>
      <c r="O10" s="333"/>
      <c r="P10" s="333"/>
      <c r="Q10" s="333"/>
      <c r="R10" s="333"/>
      <c r="S10" s="333"/>
      <c r="T10" s="333"/>
      <c r="U10" s="334"/>
      <c r="V10" s="332" t="s">
        <v>7</v>
      </c>
      <c r="W10" s="335"/>
      <c r="X10" s="336" t="s">
        <v>8</v>
      </c>
      <c r="Y10" s="338" t="s">
        <v>9</v>
      </c>
      <c r="Z10" s="51"/>
      <c r="AA10" s="51"/>
      <c r="AB10" s="51"/>
      <c r="AC10" s="51"/>
      <c r="AI10" s="51"/>
      <c r="AJ10" s="51"/>
      <c r="AK10" s="51"/>
      <c r="AL10" s="51"/>
      <c r="AM10" s="51"/>
      <c r="AZ10" s="52"/>
    </row>
    <row r="11" spans="1:81" s="4" customFormat="1" ht="39" customHeight="1" x14ac:dyDescent="0.15">
      <c r="A11" s="331"/>
      <c r="B11" s="331"/>
      <c r="C11" s="53" t="s">
        <v>10</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337"/>
      <c r="Y11" s="339"/>
      <c r="Z11" s="51"/>
      <c r="AA11" s="51"/>
      <c r="AB11" s="51"/>
      <c r="AC11" s="51"/>
      <c r="AD11" s="51"/>
      <c r="AE11" s="51"/>
      <c r="AF11" s="51"/>
      <c r="AG11" s="51"/>
      <c r="AH11" s="51"/>
      <c r="AN11" s="51"/>
      <c r="AO11" s="51"/>
      <c r="AP11" s="51"/>
      <c r="AQ11" s="51"/>
      <c r="AR11" s="51"/>
    </row>
    <row r="12" spans="1:81" s="4" customFormat="1" ht="15.75" customHeight="1" x14ac:dyDescent="0.15">
      <c r="A12" s="15" t="s">
        <v>31</v>
      </c>
      <c r="B12" s="58">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6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69">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330" t="s">
        <v>35</v>
      </c>
      <c r="B16" s="330" t="s">
        <v>0</v>
      </c>
      <c r="C16" s="340" t="s">
        <v>36</v>
      </c>
      <c r="D16" s="341"/>
      <c r="E16" s="341"/>
      <c r="F16" s="330"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331"/>
      <c r="B17" s="331"/>
      <c r="C17" s="5" t="s">
        <v>38</v>
      </c>
      <c r="D17" s="76" t="s">
        <v>39</v>
      </c>
      <c r="E17" s="77" t="s">
        <v>40</v>
      </c>
      <c r="F17" s="33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41">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342" t="s">
        <v>45</v>
      </c>
      <c r="B23" s="343" t="s">
        <v>46</v>
      </c>
      <c r="C23" s="343"/>
      <c r="D23" s="330" t="s">
        <v>0</v>
      </c>
      <c r="E23" s="344" t="s">
        <v>36</v>
      </c>
      <c r="F23" s="344"/>
      <c r="G23" s="344"/>
      <c r="H23" s="345"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342"/>
      <c r="B24" s="343"/>
      <c r="C24" s="343"/>
      <c r="D24" s="331"/>
      <c r="E24" s="93" t="s">
        <v>38</v>
      </c>
      <c r="F24" s="93" t="s">
        <v>47</v>
      </c>
      <c r="G24" s="93" t="s">
        <v>40</v>
      </c>
      <c r="H24" s="346"/>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47" t="s">
        <v>48</v>
      </c>
      <c r="B25" s="348"/>
      <c r="C25" s="349"/>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50" t="s">
        <v>49</v>
      </c>
      <c r="B26" s="353" t="s">
        <v>50</v>
      </c>
      <c r="C26" s="35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51"/>
      <c r="B27" s="355" t="s">
        <v>51</v>
      </c>
      <c r="C27" s="356"/>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51"/>
      <c r="B28" s="357" t="s">
        <v>52</v>
      </c>
      <c r="C28" s="358"/>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51"/>
      <c r="B29" s="355" t="s">
        <v>53</v>
      </c>
      <c r="C29" s="356"/>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51"/>
      <c r="B30" s="355" t="s">
        <v>54</v>
      </c>
      <c r="C30" s="356"/>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51"/>
      <c r="B31" s="355" t="s">
        <v>55</v>
      </c>
      <c r="C31" s="356"/>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51"/>
      <c r="B32" s="355" t="s">
        <v>56</v>
      </c>
      <c r="C32" s="356"/>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51"/>
      <c r="B33" s="355" t="s">
        <v>57</v>
      </c>
      <c r="C33" s="356"/>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51"/>
      <c r="B34" s="355" t="s">
        <v>58</v>
      </c>
      <c r="C34" s="356"/>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51"/>
      <c r="B35" s="355" t="s">
        <v>59</v>
      </c>
      <c r="C35" s="356"/>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51"/>
      <c r="B36" s="355" t="s">
        <v>60</v>
      </c>
      <c r="C36" s="356"/>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52"/>
      <c r="B37" s="359" t="s">
        <v>61</v>
      </c>
      <c r="C37" s="360"/>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50" t="s">
        <v>62</v>
      </c>
      <c r="B38" s="353" t="s">
        <v>63</v>
      </c>
      <c r="C38" s="35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51"/>
      <c r="B39" s="355" t="s">
        <v>64</v>
      </c>
      <c r="C39" s="356"/>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51"/>
      <c r="B40" s="359" t="s">
        <v>61</v>
      </c>
      <c r="C40" s="360"/>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50" t="s">
        <v>65</v>
      </c>
      <c r="B41" s="353" t="s">
        <v>63</v>
      </c>
      <c r="C41" s="35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51"/>
      <c r="B42" s="355" t="s">
        <v>64</v>
      </c>
      <c r="C42" s="356"/>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52"/>
      <c r="B43" s="359" t="s">
        <v>61</v>
      </c>
      <c r="C43" s="360"/>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61" t="s">
        <v>67</v>
      </c>
      <c r="B45" s="363" t="s">
        <v>68</v>
      </c>
      <c r="C45" s="365" t="s">
        <v>69</v>
      </c>
      <c r="D45" s="366"/>
      <c r="E45" s="366"/>
      <c r="F45" s="366"/>
      <c r="G45" s="366"/>
      <c r="H45" s="366"/>
      <c r="I45" s="366"/>
      <c r="J45" s="366"/>
      <c r="K45" s="366"/>
      <c r="L45" s="366"/>
      <c r="M45" s="366"/>
      <c r="N45" s="366"/>
      <c r="O45" s="366"/>
      <c r="P45" s="366"/>
      <c r="Q45" s="366"/>
      <c r="R45" s="366"/>
      <c r="S45" s="366"/>
      <c r="T45" s="366"/>
      <c r="U45" s="367"/>
      <c r="V45" s="365" t="s">
        <v>7</v>
      </c>
      <c r="W45" s="367"/>
      <c r="X45" s="330"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62"/>
      <c r="B46" s="364"/>
      <c r="C46" s="53" t="s">
        <v>10</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31"/>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185"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185"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145" t="s">
        <v>79</v>
      </c>
      <c r="B68" s="146"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151"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68" t="s">
        <v>96</v>
      </c>
      <c r="B99" s="369"/>
      <c r="C99" s="372" t="s">
        <v>0</v>
      </c>
      <c r="D99" s="340" t="s">
        <v>36</v>
      </c>
      <c r="E99" s="341"/>
      <c r="F99" s="341"/>
      <c r="G99" s="330"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70"/>
      <c r="B100" s="371"/>
      <c r="C100" s="373"/>
      <c r="D100" s="41" t="s">
        <v>38</v>
      </c>
      <c r="E100" s="41" t="s">
        <v>39</v>
      </c>
      <c r="F100" s="41" t="s">
        <v>40</v>
      </c>
      <c r="G100" s="331"/>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74" t="s">
        <v>97</v>
      </c>
      <c r="B101" s="375"/>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9"/>
      <c r="C102" s="39"/>
      <c r="D102" s="39"/>
      <c r="E102" s="39"/>
      <c r="F102" s="39"/>
      <c r="G102" s="39"/>
      <c r="H102" s="39"/>
      <c r="I102" s="39"/>
      <c r="J102" s="39"/>
      <c r="K102" s="39"/>
      <c r="L102" s="39"/>
      <c r="M102" s="39"/>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76" t="s">
        <v>99</v>
      </c>
      <c r="B103" s="377"/>
      <c r="C103" s="378"/>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9"/>
      <c r="C105" s="39"/>
      <c r="D105" s="39"/>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79" t="s">
        <v>99</v>
      </c>
      <c r="B106" s="380"/>
      <c r="C106" s="381"/>
      <c r="D106" s="372" t="s">
        <v>0</v>
      </c>
      <c r="E106" s="340" t="s">
        <v>36</v>
      </c>
      <c r="F106" s="341"/>
      <c r="G106" s="341"/>
      <c r="H106" s="330"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82"/>
      <c r="B107" s="383"/>
      <c r="C107" s="384"/>
      <c r="D107" s="373"/>
      <c r="E107" s="41" t="s">
        <v>38</v>
      </c>
      <c r="F107" s="41" t="s">
        <v>39</v>
      </c>
      <c r="G107" s="41" t="s">
        <v>40</v>
      </c>
      <c r="H107" s="331"/>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61" t="s">
        <v>103</v>
      </c>
      <c r="B110" s="385" t="s">
        <v>0</v>
      </c>
      <c r="C110" s="387" t="s">
        <v>104</v>
      </c>
      <c r="D110" s="388"/>
      <c r="E110" s="385" t="s">
        <v>105</v>
      </c>
      <c r="F110" s="389" t="s">
        <v>106</v>
      </c>
      <c r="G110" s="341" t="s">
        <v>36</v>
      </c>
      <c r="H110" s="341"/>
      <c r="I110" s="341"/>
      <c r="J110" s="330"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62"/>
      <c r="B111" s="386"/>
      <c r="C111" s="174" t="s">
        <v>107</v>
      </c>
      <c r="D111" s="175" t="s">
        <v>108</v>
      </c>
      <c r="E111" s="386"/>
      <c r="F111" s="390"/>
      <c r="G111" s="36" t="s">
        <v>38</v>
      </c>
      <c r="H111" s="41" t="s">
        <v>39</v>
      </c>
      <c r="I111" s="41" t="s">
        <v>40</v>
      </c>
      <c r="J111" s="331"/>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58">
        <f>+SUM(C112:F112)</f>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66">
        <f>+SUM(C113:F113)</f>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69">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9"/>
      <c r="C115" s="39"/>
      <c r="D115" s="39"/>
      <c r="E115" s="39"/>
      <c r="F115" s="39"/>
      <c r="G115" s="39"/>
      <c r="H115" s="39"/>
      <c r="I115" s="39"/>
      <c r="J115" s="39"/>
      <c r="K115" s="39"/>
      <c r="L115" s="39"/>
      <c r="M115" s="39"/>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183" t="s">
        <v>110</v>
      </c>
      <c r="B116" s="184" t="s">
        <v>111</v>
      </c>
      <c r="C116" s="184" t="s">
        <v>112</v>
      </c>
      <c r="D116" s="40" t="s">
        <v>113</v>
      </c>
      <c r="E116" s="39"/>
      <c r="F116" s="39"/>
      <c r="G116" s="39"/>
      <c r="H116" s="39"/>
      <c r="I116" s="39"/>
      <c r="J116" s="39"/>
      <c r="K116" s="39"/>
      <c r="L116" s="39"/>
      <c r="M116" s="39"/>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330" t="s">
        <v>114</v>
      </c>
      <c r="B117" s="176" t="s">
        <v>115</v>
      </c>
      <c r="C117" s="6"/>
      <c r="D117" s="6"/>
      <c r="E117" s="39"/>
      <c r="F117" s="39"/>
      <c r="G117" s="39"/>
      <c r="H117" s="39"/>
      <c r="I117" s="39"/>
      <c r="J117" s="39"/>
      <c r="K117" s="39"/>
      <c r="L117" s="39"/>
      <c r="M117" s="39"/>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91"/>
      <c r="B118" s="178" t="s">
        <v>116</v>
      </c>
      <c r="C118" s="83"/>
      <c r="D118" s="83"/>
      <c r="E118" s="39"/>
      <c r="F118" s="39"/>
      <c r="G118" s="39"/>
      <c r="H118" s="39"/>
      <c r="I118" s="39"/>
      <c r="J118" s="39"/>
      <c r="K118" s="39"/>
      <c r="L118" s="39"/>
      <c r="M118" s="39"/>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91"/>
      <c r="B119" s="178" t="s">
        <v>117</v>
      </c>
      <c r="C119" s="83"/>
      <c r="D119" s="83"/>
      <c r="E119" s="39"/>
      <c r="F119" s="39"/>
      <c r="G119" s="39"/>
      <c r="H119" s="39"/>
      <c r="I119" s="39"/>
      <c r="J119" s="39"/>
      <c r="K119" s="39"/>
      <c r="L119" s="39"/>
      <c r="M119" s="39"/>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331"/>
      <c r="B120" s="178" t="s">
        <v>118</v>
      </c>
      <c r="C120" s="141"/>
      <c r="D120" s="141"/>
      <c r="E120" s="39"/>
      <c r="F120" s="39"/>
      <c r="G120" s="39"/>
      <c r="H120" s="39"/>
      <c r="I120" s="39"/>
      <c r="J120" s="39"/>
      <c r="K120" s="39"/>
      <c r="L120" s="39"/>
      <c r="M120" s="39"/>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43" t="s">
        <v>119</v>
      </c>
      <c r="B121" s="176" t="s">
        <v>120</v>
      </c>
      <c r="C121" s="6"/>
      <c r="D121" s="6"/>
      <c r="E121" s="39"/>
      <c r="F121" s="39"/>
      <c r="G121" s="39"/>
      <c r="H121" s="39"/>
      <c r="I121" s="39"/>
      <c r="J121" s="39"/>
      <c r="K121" s="39"/>
      <c r="L121" s="39"/>
      <c r="M121" s="39"/>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92"/>
      <c r="B122" s="178" t="s">
        <v>121</v>
      </c>
      <c r="C122" s="83"/>
      <c r="D122" s="83"/>
      <c r="E122" s="39"/>
      <c r="F122" s="39"/>
      <c r="G122" s="39"/>
      <c r="H122" s="39"/>
      <c r="I122" s="39"/>
      <c r="J122" s="39"/>
      <c r="K122" s="39"/>
      <c r="L122" s="39"/>
      <c r="M122" s="39"/>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92"/>
      <c r="B123" s="178" t="s">
        <v>118</v>
      </c>
      <c r="C123" s="83"/>
      <c r="D123" s="83"/>
      <c r="E123" s="39"/>
      <c r="F123" s="39"/>
      <c r="G123" s="39"/>
      <c r="H123" s="39"/>
      <c r="I123" s="39"/>
      <c r="J123" s="39"/>
      <c r="K123" s="39"/>
      <c r="L123" s="39"/>
      <c r="M123" s="39"/>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92"/>
      <c r="B124" s="186" t="s">
        <v>122</v>
      </c>
      <c r="C124" s="87"/>
      <c r="D124" s="87"/>
      <c r="E124" s="39"/>
      <c r="F124" s="39"/>
      <c r="G124" s="39"/>
      <c r="H124" s="39"/>
      <c r="I124" s="39"/>
      <c r="J124" s="39"/>
      <c r="K124" s="39"/>
      <c r="L124" s="39"/>
      <c r="M124" s="39"/>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92"/>
      <c r="B125" s="180" t="s">
        <v>123</v>
      </c>
      <c r="C125" s="141"/>
      <c r="D125" s="141"/>
      <c r="E125" s="39"/>
      <c r="F125" s="39"/>
      <c r="G125" s="39"/>
      <c r="H125" s="39"/>
      <c r="I125" s="39"/>
      <c r="J125" s="39"/>
      <c r="K125" s="39"/>
      <c r="L125" s="39"/>
      <c r="M125" s="39"/>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330" t="s">
        <v>124</v>
      </c>
      <c r="B126" s="176" t="s">
        <v>125</v>
      </c>
      <c r="C126" s="6"/>
      <c r="D126" s="6"/>
      <c r="E126" s="39"/>
      <c r="F126" s="39"/>
      <c r="G126" s="39"/>
      <c r="H126" s="39"/>
      <c r="I126" s="39"/>
      <c r="J126" s="39"/>
      <c r="K126" s="39"/>
      <c r="L126" s="39"/>
      <c r="M126" s="39"/>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91"/>
      <c r="B127" s="178" t="s">
        <v>121</v>
      </c>
      <c r="C127" s="83"/>
      <c r="D127" s="83"/>
      <c r="E127" s="39"/>
      <c r="F127" s="39"/>
      <c r="G127" s="39"/>
      <c r="H127" s="39"/>
      <c r="I127" s="39"/>
      <c r="J127" s="39"/>
      <c r="K127" s="39"/>
      <c r="L127" s="39"/>
      <c r="M127" s="39"/>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91"/>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91"/>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91"/>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331"/>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43"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92"/>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93" t="s">
        <v>31</v>
      </c>
      <c r="B136" s="330" t="s">
        <v>0</v>
      </c>
      <c r="C136" s="365" t="s">
        <v>69</v>
      </c>
      <c r="D136" s="366"/>
      <c r="E136" s="366"/>
      <c r="F136" s="366"/>
      <c r="G136" s="366"/>
      <c r="H136" s="366"/>
      <c r="I136" s="366"/>
      <c r="J136" s="366"/>
      <c r="K136" s="366"/>
      <c r="L136" s="366"/>
      <c r="M136" s="366"/>
      <c r="N136" s="366"/>
      <c r="O136" s="366"/>
      <c r="P136" s="366"/>
      <c r="Q136" s="366"/>
      <c r="R136" s="366"/>
      <c r="S136" s="366"/>
      <c r="T136" s="366"/>
      <c r="U136" s="367"/>
      <c r="V136" s="395" t="s">
        <v>132</v>
      </c>
      <c r="W136" s="396"/>
      <c r="X136" s="395" t="s">
        <v>133</v>
      </c>
      <c r="Y136" s="396"/>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94"/>
      <c r="B137" s="331"/>
      <c r="C137" s="53" t="s">
        <v>10</v>
      </c>
      <c r="D137" s="33" t="s">
        <v>11</v>
      </c>
      <c r="E137" s="54" t="s">
        <v>12</v>
      </c>
      <c r="F137" s="54" t="s">
        <v>13</v>
      </c>
      <c r="G137" s="54" t="s">
        <v>14</v>
      </c>
      <c r="H137" s="33" t="s">
        <v>15</v>
      </c>
      <c r="I137" s="33" t="s">
        <v>16</v>
      </c>
      <c r="J137" s="33" t="s">
        <v>17</v>
      </c>
      <c r="K137" s="33" t="s">
        <v>18</v>
      </c>
      <c r="L137" s="33" t="s">
        <v>19</v>
      </c>
      <c r="M137" s="33" t="s">
        <v>20</v>
      </c>
      <c r="N137" s="33" t="s">
        <v>21</v>
      </c>
      <c r="O137" s="33" t="s">
        <v>22</v>
      </c>
      <c r="P137" s="33" t="s">
        <v>23</v>
      </c>
      <c r="Q137" s="33" t="s">
        <v>24</v>
      </c>
      <c r="R137" s="33" t="s">
        <v>25</v>
      </c>
      <c r="S137" s="33" t="s">
        <v>26</v>
      </c>
      <c r="T137" s="33" t="s">
        <v>27</v>
      </c>
      <c r="U137" s="55" t="s">
        <v>28</v>
      </c>
      <c r="V137" s="56" t="s">
        <v>29</v>
      </c>
      <c r="W137" s="55" t="s">
        <v>30</v>
      </c>
      <c r="X137" s="56" t="s">
        <v>134</v>
      </c>
      <c r="Y137" s="55"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22.5" customHeight="1" x14ac:dyDescent="0.2">
      <c r="A138" s="192" t="s">
        <v>136</v>
      </c>
      <c r="B138" s="16">
        <f>+SUM(C138:U138)</f>
        <v>2</v>
      </c>
      <c r="C138" s="18">
        <v>0</v>
      </c>
      <c r="D138" s="19">
        <v>0</v>
      </c>
      <c r="E138" s="19">
        <v>0</v>
      </c>
      <c r="F138" s="19">
        <v>0</v>
      </c>
      <c r="G138" s="19">
        <v>0</v>
      </c>
      <c r="H138" s="19">
        <v>0</v>
      </c>
      <c r="I138" s="19">
        <v>0</v>
      </c>
      <c r="J138" s="19">
        <v>0</v>
      </c>
      <c r="K138" s="19">
        <v>0</v>
      </c>
      <c r="L138" s="19">
        <v>0</v>
      </c>
      <c r="M138" s="19">
        <v>0</v>
      </c>
      <c r="N138" s="19">
        <v>0</v>
      </c>
      <c r="O138" s="19">
        <v>0</v>
      </c>
      <c r="P138" s="19">
        <v>0</v>
      </c>
      <c r="Q138" s="19">
        <v>0</v>
      </c>
      <c r="R138" s="19">
        <v>0</v>
      </c>
      <c r="S138" s="19">
        <v>0</v>
      </c>
      <c r="T138" s="19">
        <v>0</v>
      </c>
      <c r="U138" s="30">
        <v>2</v>
      </c>
      <c r="V138" s="82">
        <v>2</v>
      </c>
      <c r="W138" s="30">
        <v>0</v>
      </c>
      <c r="X138" s="82">
        <v>0</v>
      </c>
      <c r="Y138" s="30">
        <v>2</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18" customHeight="1" x14ac:dyDescent="0.2">
      <c r="A139" s="194" t="s">
        <v>137</v>
      </c>
      <c r="B139" s="16">
        <f t="shared" ref="B139:B154" si="12">+SUM(C139:U139)</f>
        <v>0</v>
      </c>
      <c r="C139" s="8">
        <v>0</v>
      </c>
      <c r="D139" s="9">
        <v>0</v>
      </c>
      <c r="E139" s="9">
        <v>0</v>
      </c>
      <c r="F139" s="9">
        <v>0</v>
      </c>
      <c r="G139" s="9">
        <v>0</v>
      </c>
      <c r="H139" s="9">
        <v>0</v>
      </c>
      <c r="I139" s="9">
        <v>0</v>
      </c>
      <c r="J139" s="9">
        <v>0</v>
      </c>
      <c r="K139" s="9">
        <v>0</v>
      </c>
      <c r="L139" s="9">
        <v>0</v>
      </c>
      <c r="M139" s="9">
        <v>0</v>
      </c>
      <c r="N139" s="9">
        <v>0</v>
      </c>
      <c r="O139" s="9">
        <v>0</v>
      </c>
      <c r="P139" s="9">
        <v>0</v>
      </c>
      <c r="Q139" s="9">
        <v>0</v>
      </c>
      <c r="R139" s="9">
        <v>0</v>
      </c>
      <c r="S139" s="9">
        <v>0</v>
      </c>
      <c r="T139" s="9">
        <v>0</v>
      </c>
      <c r="U139" s="7">
        <v>0</v>
      </c>
      <c r="V139" s="82">
        <v>0</v>
      </c>
      <c r="W139" s="7">
        <v>0</v>
      </c>
      <c r="X139" s="82">
        <v>0</v>
      </c>
      <c r="Y139" s="7">
        <v>0</v>
      </c>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138</v>
      </c>
      <c r="B140" s="16">
        <f t="shared" si="12"/>
        <v>19</v>
      </c>
      <c r="C140" s="8">
        <v>0</v>
      </c>
      <c r="D140" s="9">
        <v>0</v>
      </c>
      <c r="E140" s="82">
        <v>0</v>
      </c>
      <c r="F140" s="9">
        <v>0</v>
      </c>
      <c r="G140" s="9">
        <v>0</v>
      </c>
      <c r="H140" s="9">
        <v>0</v>
      </c>
      <c r="I140" s="9">
        <v>0</v>
      </c>
      <c r="J140" s="9">
        <v>0</v>
      </c>
      <c r="K140" s="9">
        <v>0</v>
      </c>
      <c r="L140" s="9">
        <v>0</v>
      </c>
      <c r="M140" s="9">
        <v>0</v>
      </c>
      <c r="N140" s="9">
        <v>1</v>
      </c>
      <c r="O140" s="82">
        <v>0</v>
      </c>
      <c r="P140" s="9">
        <v>2</v>
      </c>
      <c r="Q140" s="9">
        <v>1</v>
      </c>
      <c r="R140" s="9">
        <v>7</v>
      </c>
      <c r="S140" s="9">
        <v>1</v>
      </c>
      <c r="T140" s="9">
        <v>3</v>
      </c>
      <c r="U140" s="7">
        <v>4</v>
      </c>
      <c r="V140" s="82">
        <v>10</v>
      </c>
      <c r="W140" s="7">
        <v>9</v>
      </c>
      <c r="X140" s="82">
        <v>2</v>
      </c>
      <c r="Y140" s="7">
        <v>17</v>
      </c>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139</v>
      </c>
      <c r="B141" s="16">
        <f t="shared" si="12"/>
        <v>0</v>
      </c>
      <c r="C141" s="8">
        <v>0</v>
      </c>
      <c r="D141" s="9">
        <v>0</v>
      </c>
      <c r="E141" s="82">
        <v>0</v>
      </c>
      <c r="F141" s="9">
        <v>0</v>
      </c>
      <c r="G141" s="9">
        <v>0</v>
      </c>
      <c r="H141" s="9">
        <v>0</v>
      </c>
      <c r="I141" s="9">
        <v>0</v>
      </c>
      <c r="J141" s="9">
        <v>0</v>
      </c>
      <c r="K141" s="9">
        <v>0</v>
      </c>
      <c r="L141" s="9">
        <v>0</v>
      </c>
      <c r="M141" s="9">
        <v>0</v>
      </c>
      <c r="N141" s="9">
        <v>0</v>
      </c>
      <c r="O141" s="82">
        <v>0</v>
      </c>
      <c r="P141" s="9">
        <v>0</v>
      </c>
      <c r="Q141" s="9">
        <v>0</v>
      </c>
      <c r="R141" s="9">
        <v>0</v>
      </c>
      <c r="S141" s="9">
        <v>0</v>
      </c>
      <c r="T141" s="9">
        <v>0</v>
      </c>
      <c r="U141" s="7">
        <v>0</v>
      </c>
      <c r="V141" s="82">
        <v>0</v>
      </c>
      <c r="W141" s="7">
        <v>0</v>
      </c>
      <c r="X141" s="82">
        <v>0</v>
      </c>
      <c r="Y141" s="7">
        <v>0</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140</v>
      </c>
      <c r="B142" s="16">
        <f t="shared" si="12"/>
        <v>1</v>
      </c>
      <c r="C142" s="8">
        <v>0</v>
      </c>
      <c r="D142" s="9">
        <v>0</v>
      </c>
      <c r="E142" s="82">
        <v>0</v>
      </c>
      <c r="F142" s="9">
        <v>0</v>
      </c>
      <c r="G142" s="9">
        <v>0</v>
      </c>
      <c r="H142" s="9">
        <v>0</v>
      </c>
      <c r="I142" s="9">
        <v>0</v>
      </c>
      <c r="J142" s="9">
        <v>0</v>
      </c>
      <c r="K142" s="9">
        <v>0</v>
      </c>
      <c r="L142" s="9">
        <v>0</v>
      </c>
      <c r="M142" s="9">
        <v>0</v>
      </c>
      <c r="N142" s="9">
        <v>0</v>
      </c>
      <c r="O142" s="82">
        <v>0</v>
      </c>
      <c r="P142" s="9">
        <v>0</v>
      </c>
      <c r="Q142" s="9">
        <v>0</v>
      </c>
      <c r="R142" s="9">
        <v>0</v>
      </c>
      <c r="S142" s="9">
        <v>0</v>
      </c>
      <c r="T142" s="9">
        <v>1</v>
      </c>
      <c r="U142" s="7">
        <v>0</v>
      </c>
      <c r="V142" s="82">
        <v>0</v>
      </c>
      <c r="W142" s="7">
        <v>1</v>
      </c>
      <c r="X142" s="82">
        <v>0</v>
      </c>
      <c r="Y142" s="7">
        <v>1</v>
      </c>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141</v>
      </c>
      <c r="B143" s="16">
        <f t="shared" si="12"/>
        <v>1</v>
      </c>
      <c r="C143" s="8">
        <v>0</v>
      </c>
      <c r="D143" s="9">
        <v>0</v>
      </c>
      <c r="E143" s="82">
        <v>0</v>
      </c>
      <c r="F143" s="9">
        <v>0</v>
      </c>
      <c r="G143" s="9">
        <v>0</v>
      </c>
      <c r="H143" s="9">
        <v>1</v>
      </c>
      <c r="I143" s="9">
        <v>0</v>
      </c>
      <c r="J143" s="9">
        <v>0</v>
      </c>
      <c r="K143" s="9">
        <v>0</v>
      </c>
      <c r="L143" s="9">
        <v>0</v>
      </c>
      <c r="M143" s="9">
        <v>0</v>
      </c>
      <c r="N143" s="9">
        <v>0</v>
      </c>
      <c r="O143" s="82">
        <v>0</v>
      </c>
      <c r="P143" s="9">
        <v>0</v>
      </c>
      <c r="Q143" s="9">
        <v>0</v>
      </c>
      <c r="R143" s="9">
        <v>0</v>
      </c>
      <c r="S143" s="9">
        <v>0</v>
      </c>
      <c r="T143" s="9">
        <v>0</v>
      </c>
      <c r="U143" s="7">
        <v>0</v>
      </c>
      <c r="V143" s="82">
        <v>1</v>
      </c>
      <c r="W143" s="7">
        <v>0</v>
      </c>
      <c r="X143" s="82">
        <v>0</v>
      </c>
      <c r="Y143" s="7">
        <v>1</v>
      </c>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142</v>
      </c>
      <c r="B144" s="16">
        <f t="shared" si="12"/>
        <v>0</v>
      </c>
      <c r="C144" s="8">
        <v>0</v>
      </c>
      <c r="D144" s="9">
        <v>0</v>
      </c>
      <c r="E144" s="82">
        <v>0</v>
      </c>
      <c r="F144" s="9">
        <v>0</v>
      </c>
      <c r="G144" s="9">
        <v>0</v>
      </c>
      <c r="H144" s="9">
        <v>0</v>
      </c>
      <c r="I144" s="9">
        <v>0</v>
      </c>
      <c r="J144" s="9">
        <v>0</v>
      </c>
      <c r="K144" s="9">
        <v>0</v>
      </c>
      <c r="L144" s="9">
        <v>0</v>
      </c>
      <c r="M144" s="9">
        <v>0</v>
      </c>
      <c r="N144" s="9">
        <v>0</v>
      </c>
      <c r="O144" s="82">
        <v>0</v>
      </c>
      <c r="P144" s="9">
        <v>0</v>
      </c>
      <c r="Q144" s="9">
        <v>0</v>
      </c>
      <c r="R144" s="9">
        <v>0</v>
      </c>
      <c r="S144" s="9">
        <v>0</v>
      </c>
      <c r="T144" s="9">
        <v>0</v>
      </c>
      <c r="U144" s="7">
        <v>0</v>
      </c>
      <c r="V144" s="82">
        <v>0</v>
      </c>
      <c r="W144" s="7">
        <v>0</v>
      </c>
      <c r="X144" s="82">
        <v>0</v>
      </c>
      <c r="Y144" s="7">
        <v>0</v>
      </c>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143</v>
      </c>
      <c r="B145" s="16">
        <f t="shared" si="12"/>
        <v>0</v>
      </c>
      <c r="C145" s="8">
        <v>0</v>
      </c>
      <c r="D145" s="9">
        <v>0</v>
      </c>
      <c r="E145" s="82">
        <v>0</v>
      </c>
      <c r="F145" s="9">
        <v>0</v>
      </c>
      <c r="G145" s="9">
        <v>0</v>
      </c>
      <c r="H145" s="9">
        <v>0</v>
      </c>
      <c r="I145" s="9">
        <v>0</v>
      </c>
      <c r="J145" s="9">
        <v>0</v>
      </c>
      <c r="K145" s="9">
        <v>0</v>
      </c>
      <c r="L145" s="9">
        <v>0</v>
      </c>
      <c r="M145" s="9">
        <v>0</v>
      </c>
      <c r="N145" s="9">
        <v>0</v>
      </c>
      <c r="O145" s="82">
        <v>0</v>
      </c>
      <c r="P145" s="9">
        <v>0</v>
      </c>
      <c r="Q145" s="9">
        <v>0</v>
      </c>
      <c r="R145" s="9">
        <v>0</v>
      </c>
      <c r="S145" s="9">
        <v>0</v>
      </c>
      <c r="T145" s="9">
        <v>0</v>
      </c>
      <c r="U145" s="7">
        <v>0</v>
      </c>
      <c r="V145" s="82">
        <v>0</v>
      </c>
      <c r="W145" s="7">
        <v>0</v>
      </c>
      <c r="X145" s="82">
        <v>0</v>
      </c>
      <c r="Y145" s="7">
        <v>0</v>
      </c>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144</v>
      </c>
      <c r="B146" s="16">
        <f t="shared" si="12"/>
        <v>33</v>
      </c>
      <c r="C146" s="8">
        <v>0</v>
      </c>
      <c r="D146" s="9">
        <v>0</v>
      </c>
      <c r="E146" s="82">
        <v>0</v>
      </c>
      <c r="F146" s="9">
        <v>1</v>
      </c>
      <c r="G146" s="9">
        <v>0</v>
      </c>
      <c r="H146" s="9">
        <v>4</v>
      </c>
      <c r="I146" s="9">
        <v>1</v>
      </c>
      <c r="J146" s="9">
        <v>2</v>
      </c>
      <c r="K146" s="9">
        <v>2</v>
      </c>
      <c r="L146" s="9">
        <v>1</v>
      </c>
      <c r="M146" s="9">
        <v>1</v>
      </c>
      <c r="N146" s="9">
        <v>1</v>
      </c>
      <c r="O146" s="82">
        <v>3</v>
      </c>
      <c r="P146" s="9">
        <v>3</v>
      </c>
      <c r="Q146" s="9">
        <v>6</v>
      </c>
      <c r="R146" s="9">
        <v>3</v>
      </c>
      <c r="S146" s="9">
        <v>1</v>
      </c>
      <c r="T146" s="9">
        <v>2</v>
      </c>
      <c r="U146" s="7">
        <v>2</v>
      </c>
      <c r="V146" s="82">
        <v>18</v>
      </c>
      <c r="W146" s="7">
        <v>15</v>
      </c>
      <c r="X146" s="82">
        <v>27</v>
      </c>
      <c r="Y146" s="7">
        <v>6</v>
      </c>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145</v>
      </c>
      <c r="B147" s="16">
        <f t="shared" si="12"/>
        <v>2</v>
      </c>
      <c r="C147" s="8">
        <v>0</v>
      </c>
      <c r="D147" s="9">
        <v>0</v>
      </c>
      <c r="E147" s="82">
        <v>0</v>
      </c>
      <c r="F147" s="9">
        <v>0</v>
      </c>
      <c r="G147" s="9">
        <v>0</v>
      </c>
      <c r="H147" s="9">
        <v>0</v>
      </c>
      <c r="I147" s="9">
        <v>0</v>
      </c>
      <c r="J147" s="9">
        <v>0</v>
      </c>
      <c r="K147" s="9">
        <v>0</v>
      </c>
      <c r="L147" s="9">
        <v>0</v>
      </c>
      <c r="M147" s="9">
        <v>0</v>
      </c>
      <c r="N147" s="9">
        <v>0</v>
      </c>
      <c r="O147" s="82">
        <v>0</v>
      </c>
      <c r="P147" s="9">
        <v>0</v>
      </c>
      <c r="Q147" s="9">
        <v>1</v>
      </c>
      <c r="R147" s="9">
        <v>0</v>
      </c>
      <c r="S147" s="9">
        <v>0</v>
      </c>
      <c r="T147" s="9">
        <v>1</v>
      </c>
      <c r="U147" s="7">
        <v>0</v>
      </c>
      <c r="V147" s="82">
        <v>0</v>
      </c>
      <c r="W147" s="7">
        <v>2</v>
      </c>
      <c r="X147" s="82">
        <v>0</v>
      </c>
      <c r="Y147" s="7">
        <v>2</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146</v>
      </c>
      <c r="B148" s="16">
        <f t="shared" si="12"/>
        <v>3</v>
      </c>
      <c r="C148" s="8">
        <v>0</v>
      </c>
      <c r="D148" s="9">
        <v>0</v>
      </c>
      <c r="E148" s="82">
        <v>0</v>
      </c>
      <c r="F148" s="9">
        <v>0</v>
      </c>
      <c r="G148" s="9">
        <v>0</v>
      </c>
      <c r="H148" s="9">
        <v>0</v>
      </c>
      <c r="I148" s="9">
        <v>0</v>
      </c>
      <c r="J148" s="9">
        <v>0</v>
      </c>
      <c r="K148" s="9">
        <v>0</v>
      </c>
      <c r="L148" s="9">
        <v>0</v>
      </c>
      <c r="M148" s="9">
        <v>0</v>
      </c>
      <c r="N148" s="9">
        <v>0</v>
      </c>
      <c r="O148" s="82">
        <v>0</v>
      </c>
      <c r="P148" s="9">
        <v>0</v>
      </c>
      <c r="Q148" s="9">
        <v>0</v>
      </c>
      <c r="R148" s="9">
        <v>1</v>
      </c>
      <c r="S148" s="9">
        <v>0</v>
      </c>
      <c r="T148" s="9">
        <v>2</v>
      </c>
      <c r="U148" s="7">
        <v>0</v>
      </c>
      <c r="V148" s="82">
        <v>0</v>
      </c>
      <c r="W148" s="7">
        <v>3</v>
      </c>
      <c r="X148" s="82">
        <v>0</v>
      </c>
      <c r="Y148" s="7">
        <v>3</v>
      </c>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147</v>
      </c>
      <c r="B149" s="16">
        <f t="shared" si="12"/>
        <v>35</v>
      </c>
      <c r="C149" s="8">
        <v>0</v>
      </c>
      <c r="D149" s="9">
        <v>0</v>
      </c>
      <c r="E149" s="82">
        <v>0</v>
      </c>
      <c r="F149" s="9">
        <v>0</v>
      </c>
      <c r="G149" s="9">
        <v>0</v>
      </c>
      <c r="H149" s="9">
        <v>1</v>
      </c>
      <c r="I149" s="9">
        <v>0</v>
      </c>
      <c r="J149" s="9">
        <v>0</v>
      </c>
      <c r="K149" s="9">
        <v>1</v>
      </c>
      <c r="L149" s="9">
        <v>1</v>
      </c>
      <c r="M149" s="9">
        <v>1</v>
      </c>
      <c r="N149" s="9">
        <v>2</v>
      </c>
      <c r="O149" s="82">
        <v>3</v>
      </c>
      <c r="P149" s="9">
        <v>1</v>
      </c>
      <c r="Q149" s="9">
        <v>2</v>
      </c>
      <c r="R149" s="9">
        <v>2</v>
      </c>
      <c r="S149" s="9">
        <v>6</v>
      </c>
      <c r="T149" s="9">
        <v>8</v>
      </c>
      <c r="U149" s="7">
        <v>7</v>
      </c>
      <c r="V149" s="82">
        <v>17</v>
      </c>
      <c r="W149" s="7">
        <v>18</v>
      </c>
      <c r="X149" s="82">
        <v>0</v>
      </c>
      <c r="Y149" s="7">
        <v>35</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148</v>
      </c>
      <c r="B150" s="16">
        <f t="shared" si="12"/>
        <v>0</v>
      </c>
      <c r="C150" s="8">
        <v>0</v>
      </c>
      <c r="D150" s="9">
        <v>0</v>
      </c>
      <c r="E150" s="82">
        <v>0</v>
      </c>
      <c r="F150" s="9">
        <v>0</v>
      </c>
      <c r="G150" s="9">
        <v>0</v>
      </c>
      <c r="H150" s="9">
        <v>0</v>
      </c>
      <c r="I150" s="9">
        <v>0</v>
      </c>
      <c r="J150" s="9">
        <v>0</v>
      </c>
      <c r="K150" s="9">
        <v>0</v>
      </c>
      <c r="L150" s="9">
        <v>0</v>
      </c>
      <c r="M150" s="9">
        <v>0</v>
      </c>
      <c r="N150" s="9">
        <v>0</v>
      </c>
      <c r="O150" s="82">
        <v>0</v>
      </c>
      <c r="P150" s="9">
        <v>0</v>
      </c>
      <c r="Q150" s="9">
        <v>0</v>
      </c>
      <c r="R150" s="9">
        <v>0</v>
      </c>
      <c r="S150" s="9">
        <v>0</v>
      </c>
      <c r="T150" s="9">
        <v>0</v>
      </c>
      <c r="U150" s="7">
        <v>0</v>
      </c>
      <c r="V150" s="82">
        <v>0</v>
      </c>
      <c r="W150" s="7">
        <v>0</v>
      </c>
      <c r="X150" s="82">
        <v>0</v>
      </c>
      <c r="Y150" s="7">
        <v>0</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2</v>
      </c>
      <c r="C151" s="8">
        <v>0</v>
      </c>
      <c r="D151" s="9">
        <v>0</v>
      </c>
      <c r="E151" s="82">
        <v>0</v>
      </c>
      <c r="F151" s="9">
        <v>0</v>
      </c>
      <c r="G151" s="9">
        <v>0</v>
      </c>
      <c r="H151" s="9">
        <v>1</v>
      </c>
      <c r="I151" s="9">
        <v>0</v>
      </c>
      <c r="J151" s="9">
        <v>0</v>
      </c>
      <c r="K151" s="9">
        <v>0</v>
      </c>
      <c r="L151" s="9">
        <v>1</v>
      </c>
      <c r="M151" s="9">
        <v>0</v>
      </c>
      <c r="N151" s="9">
        <v>0</v>
      </c>
      <c r="O151" s="82">
        <v>0</v>
      </c>
      <c r="P151" s="9">
        <v>0</v>
      </c>
      <c r="Q151" s="9">
        <v>0</v>
      </c>
      <c r="R151" s="9">
        <v>0</v>
      </c>
      <c r="S151" s="9">
        <v>0</v>
      </c>
      <c r="T151" s="9">
        <v>0</v>
      </c>
      <c r="U151" s="7">
        <v>0</v>
      </c>
      <c r="V151" s="82">
        <v>0</v>
      </c>
      <c r="W151" s="7">
        <v>2</v>
      </c>
      <c r="X151" s="82">
        <v>2</v>
      </c>
      <c r="Y151" s="7">
        <v>0</v>
      </c>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v>0</v>
      </c>
      <c r="D152" s="9">
        <v>0</v>
      </c>
      <c r="E152" s="82">
        <v>0</v>
      </c>
      <c r="F152" s="9">
        <v>0</v>
      </c>
      <c r="G152" s="9">
        <v>0</v>
      </c>
      <c r="H152" s="9">
        <v>0</v>
      </c>
      <c r="I152" s="9">
        <v>0</v>
      </c>
      <c r="J152" s="9">
        <v>0</v>
      </c>
      <c r="K152" s="9">
        <v>0</v>
      </c>
      <c r="L152" s="9">
        <v>0</v>
      </c>
      <c r="M152" s="9">
        <v>0</v>
      </c>
      <c r="N152" s="9">
        <v>0</v>
      </c>
      <c r="O152" s="82">
        <v>0</v>
      </c>
      <c r="P152" s="9">
        <v>0</v>
      </c>
      <c r="Q152" s="9">
        <v>0</v>
      </c>
      <c r="R152" s="9">
        <v>0</v>
      </c>
      <c r="S152" s="9">
        <v>0</v>
      </c>
      <c r="T152" s="9">
        <v>0</v>
      </c>
      <c r="U152" s="7">
        <v>0</v>
      </c>
      <c r="V152" s="82">
        <v>0</v>
      </c>
      <c r="W152" s="7">
        <v>0</v>
      </c>
      <c r="X152" s="82">
        <v>0</v>
      </c>
      <c r="Y152" s="7">
        <v>0</v>
      </c>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4</v>
      </c>
      <c r="C153" s="8">
        <v>0</v>
      </c>
      <c r="D153" s="9">
        <v>0</v>
      </c>
      <c r="E153" s="82">
        <v>0</v>
      </c>
      <c r="F153" s="9">
        <v>0</v>
      </c>
      <c r="G153" s="9">
        <v>0</v>
      </c>
      <c r="H153" s="9">
        <v>0</v>
      </c>
      <c r="I153" s="9">
        <v>0</v>
      </c>
      <c r="J153" s="9">
        <v>0</v>
      </c>
      <c r="K153" s="9">
        <v>0</v>
      </c>
      <c r="L153" s="9">
        <v>0</v>
      </c>
      <c r="M153" s="9">
        <v>0</v>
      </c>
      <c r="N153" s="9">
        <v>0</v>
      </c>
      <c r="O153" s="82">
        <v>0</v>
      </c>
      <c r="P153" s="9">
        <v>0</v>
      </c>
      <c r="Q153" s="9">
        <v>0</v>
      </c>
      <c r="R153" s="9">
        <v>2</v>
      </c>
      <c r="S153" s="9">
        <v>1</v>
      </c>
      <c r="T153" s="9">
        <v>1</v>
      </c>
      <c r="U153" s="7">
        <v>0</v>
      </c>
      <c r="V153" s="82">
        <v>2</v>
      </c>
      <c r="W153" s="7">
        <v>2</v>
      </c>
      <c r="X153" s="82">
        <v>4</v>
      </c>
      <c r="Y153" s="7">
        <v>0</v>
      </c>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41</v>
      </c>
      <c r="C154" s="11">
        <v>0</v>
      </c>
      <c r="D154" s="12">
        <v>0</v>
      </c>
      <c r="E154" s="12">
        <v>1</v>
      </c>
      <c r="F154" s="12">
        <v>0</v>
      </c>
      <c r="G154" s="12">
        <v>0</v>
      </c>
      <c r="H154" s="12">
        <v>2</v>
      </c>
      <c r="I154" s="12">
        <v>1</v>
      </c>
      <c r="J154" s="12">
        <v>2</v>
      </c>
      <c r="K154" s="12">
        <v>2</v>
      </c>
      <c r="L154" s="12">
        <v>0</v>
      </c>
      <c r="M154" s="12">
        <v>1</v>
      </c>
      <c r="N154" s="12">
        <v>3</v>
      </c>
      <c r="O154" s="12">
        <v>3</v>
      </c>
      <c r="P154" s="12">
        <v>7</v>
      </c>
      <c r="Q154" s="12">
        <v>2</v>
      </c>
      <c r="R154" s="12">
        <v>6</v>
      </c>
      <c r="S154" s="12">
        <v>4</v>
      </c>
      <c r="T154" s="12">
        <v>5</v>
      </c>
      <c r="U154" s="14">
        <v>2</v>
      </c>
      <c r="V154" s="198">
        <v>16</v>
      </c>
      <c r="W154" s="14">
        <v>25</v>
      </c>
      <c r="X154" s="198">
        <v>21</v>
      </c>
      <c r="Y154" s="14">
        <v>20</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330" t="s">
        <v>153</v>
      </c>
      <c r="B156" s="330" t="s">
        <v>0</v>
      </c>
      <c r="C156" s="332" t="s">
        <v>154</v>
      </c>
      <c r="D156" s="33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331"/>
      <c r="B157" s="331"/>
      <c r="C157" s="200" t="s">
        <v>155</v>
      </c>
      <c r="D157" s="200"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87</v>
      </c>
      <c r="C158" s="6">
        <v>21</v>
      </c>
      <c r="D158" s="6">
        <v>66</v>
      </c>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2</v>
      </c>
      <c r="C160" s="87"/>
      <c r="D160" s="87">
        <v>2</v>
      </c>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89</v>
      </c>
      <c r="C161" s="203">
        <f>+SUM(C158:C160)</f>
        <v>21</v>
      </c>
      <c r="D161" s="203">
        <f>+SUM(D158:D160)</f>
        <v>68</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61" t="s">
        <v>67</v>
      </c>
      <c r="B163" s="363" t="s">
        <v>68</v>
      </c>
      <c r="C163" s="365" t="s">
        <v>69</v>
      </c>
      <c r="D163" s="366"/>
      <c r="E163" s="366"/>
      <c r="F163" s="366"/>
      <c r="G163" s="366"/>
      <c r="H163" s="366"/>
      <c r="I163" s="366"/>
      <c r="J163" s="366"/>
      <c r="K163" s="366"/>
      <c r="L163" s="366"/>
      <c r="M163" s="366"/>
      <c r="N163" s="366"/>
      <c r="O163" s="366"/>
      <c r="P163" s="366"/>
      <c r="Q163" s="366"/>
      <c r="R163" s="366"/>
      <c r="S163" s="366"/>
      <c r="T163" s="366"/>
      <c r="U163" s="366"/>
      <c r="V163" s="365" t="s">
        <v>7</v>
      </c>
      <c r="W163" s="367"/>
      <c r="X163" s="397" t="s">
        <v>70</v>
      </c>
      <c r="Y163" s="399"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62"/>
      <c r="B164" s="364"/>
      <c r="C164" s="53" t="s">
        <v>10</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98"/>
      <c r="Y164" s="400"/>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56</v>
      </c>
      <c r="C165" s="8">
        <v>0</v>
      </c>
      <c r="D165" s="9">
        <v>0</v>
      </c>
      <c r="E165" s="9">
        <v>1</v>
      </c>
      <c r="F165" s="9">
        <v>1</v>
      </c>
      <c r="G165" s="9">
        <v>0</v>
      </c>
      <c r="H165" s="9">
        <v>6</v>
      </c>
      <c r="I165" s="9">
        <v>1</v>
      </c>
      <c r="J165" s="9">
        <v>2</v>
      </c>
      <c r="K165" s="9">
        <v>3</v>
      </c>
      <c r="L165" s="9">
        <v>1</v>
      </c>
      <c r="M165" s="10">
        <v>2</v>
      </c>
      <c r="N165" s="10">
        <v>3</v>
      </c>
      <c r="O165" s="10">
        <v>4</v>
      </c>
      <c r="P165" s="10">
        <v>6</v>
      </c>
      <c r="Q165" s="10">
        <v>8</v>
      </c>
      <c r="R165" s="10">
        <v>10</v>
      </c>
      <c r="S165" s="10">
        <v>4</v>
      </c>
      <c r="T165" s="10">
        <v>2</v>
      </c>
      <c r="U165" s="10">
        <v>2</v>
      </c>
      <c r="V165" s="8">
        <v>26</v>
      </c>
      <c r="W165" s="7">
        <v>30</v>
      </c>
      <c r="X165" s="205">
        <v>56</v>
      </c>
      <c r="Y165" s="206">
        <v>87</v>
      </c>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56</v>
      </c>
      <c r="C170" s="26">
        <f>+SUM(C165:C169)</f>
        <v>0</v>
      </c>
      <c r="D170" s="27">
        <f t="shared" ref="D170:Y170" si="24">+SUM(D165:D169)</f>
        <v>0</v>
      </c>
      <c r="E170" s="27">
        <f t="shared" si="24"/>
        <v>1</v>
      </c>
      <c r="F170" s="27">
        <f t="shared" si="24"/>
        <v>1</v>
      </c>
      <c r="G170" s="27">
        <f t="shared" si="24"/>
        <v>0</v>
      </c>
      <c r="H170" s="27">
        <f t="shared" si="24"/>
        <v>6</v>
      </c>
      <c r="I170" s="27">
        <f t="shared" si="24"/>
        <v>1</v>
      </c>
      <c r="J170" s="27">
        <f t="shared" si="24"/>
        <v>2</v>
      </c>
      <c r="K170" s="27">
        <f t="shared" si="24"/>
        <v>3</v>
      </c>
      <c r="L170" s="27">
        <f t="shared" si="24"/>
        <v>1</v>
      </c>
      <c r="M170" s="27">
        <f t="shared" si="24"/>
        <v>2</v>
      </c>
      <c r="N170" s="27">
        <f t="shared" si="24"/>
        <v>3</v>
      </c>
      <c r="O170" s="27">
        <f t="shared" si="24"/>
        <v>4</v>
      </c>
      <c r="P170" s="27">
        <f t="shared" si="24"/>
        <v>6</v>
      </c>
      <c r="Q170" s="27">
        <f t="shared" si="24"/>
        <v>8</v>
      </c>
      <c r="R170" s="27">
        <f t="shared" si="24"/>
        <v>10</v>
      </c>
      <c r="S170" s="27">
        <f t="shared" si="24"/>
        <v>4</v>
      </c>
      <c r="T170" s="27">
        <f t="shared" si="24"/>
        <v>2</v>
      </c>
      <c r="U170" s="28">
        <f t="shared" si="24"/>
        <v>2</v>
      </c>
      <c r="V170" s="26">
        <f t="shared" si="24"/>
        <v>26</v>
      </c>
      <c r="W170" s="29">
        <f t="shared" si="24"/>
        <v>30</v>
      </c>
      <c r="X170" s="212">
        <f t="shared" si="24"/>
        <v>56</v>
      </c>
      <c r="Y170" s="213">
        <f t="shared" si="24"/>
        <v>87</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f t="shared" si="23"/>
        <v>0</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185" t="s">
        <v>67</v>
      </c>
      <c r="B172" s="21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6">
        <v>558</v>
      </c>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558</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185"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38">
        <v>614</v>
      </c>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41"/>
      <c r="K183" s="161"/>
      <c r="L183" s="161"/>
    </row>
    <row r="184" spans="1:58" ht="15" customHeight="1" x14ac:dyDescent="0.2">
      <c r="A184" s="202" t="s">
        <v>0</v>
      </c>
      <c r="B184" s="17">
        <f>+SUM(B180:B183)</f>
        <v>614</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38"/>
      <c r="C187" s="161"/>
      <c r="D187" s="161"/>
      <c r="E187" s="161"/>
      <c r="F187" s="161"/>
      <c r="G187" s="161"/>
      <c r="H187" s="161"/>
      <c r="I187" s="161"/>
      <c r="J187" s="161"/>
      <c r="K187" s="161"/>
      <c r="L187" s="161"/>
      <c r="M187" s="161"/>
      <c r="N187" s="161"/>
    </row>
    <row r="188" spans="1:58" ht="16.5" customHeight="1" x14ac:dyDescent="0.15">
      <c r="A188" s="218" t="s">
        <v>163</v>
      </c>
      <c r="B188" s="83"/>
      <c r="C188" s="161"/>
      <c r="D188" s="161"/>
      <c r="E188" s="161"/>
      <c r="F188" s="161"/>
      <c r="G188" s="161"/>
      <c r="H188" s="161"/>
      <c r="I188" s="161"/>
      <c r="J188" s="161"/>
      <c r="K188" s="161"/>
      <c r="L188" s="161"/>
      <c r="M188" s="161"/>
      <c r="N188" s="161"/>
    </row>
    <row r="189" spans="1:58" ht="16.5" customHeight="1" x14ac:dyDescent="0.15">
      <c r="A189" s="219" t="s">
        <v>164</v>
      </c>
      <c r="B189" s="141"/>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6">
        <v>0</v>
      </c>
      <c r="M192" s="161"/>
      <c r="N192" s="161"/>
    </row>
    <row r="193" spans="1:14" ht="15" customHeight="1" x14ac:dyDescent="0.2">
      <c r="A193" s="149" t="s">
        <v>166</v>
      </c>
      <c r="B193" s="83">
        <v>1077</v>
      </c>
      <c r="M193" s="161"/>
      <c r="N193" s="161"/>
    </row>
    <row r="194" spans="1:14" ht="15" customHeight="1" x14ac:dyDescent="0.2">
      <c r="A194" s="149" t="s">
        <v>167</v>
      </c>
      <c r="B194" s="83">
        <v>0</v>
      </c>
      <c r="M194" s="161"/>
      <c r="N194" s="161"/>
    </row>
    <row r="195" spans="1:14" ht="15" customHeight="1" x14ac:dyDescent="0.2">
      <c r="A195" s="222" t="s">
        <v>168</v>
      </c>
      <c r="B195" s="83">
        <v>25</v>
      </c>
      <c r="M195" s="161"/>
      <c r="N195" s="161"/>
    </row>
    <row r="196" spans="1:14" ht="15" customHeight="1" x14ac:dyDescent="0.2">
      <c r="A196" s="149" t="s">
        <v>169</v>
      </c>
      <c r="B196" s="83">
        <v>0</v>
      </c>
      <c r="M196" s="161"/>
      <c r="N196" s="161"/>
    </row>
    <row r="197" spans="1:14" ht="15" customHeight="1" x14ac:dyDescent="0.2">
      <c r="A197" s="149" t="s">
        <v>170</v>
      </c>
      <c r="B197" s="83">
        <v>0</v>
      </c>
      <c r="M197" s="161"/>
      <c r="N197" s="161"/>
    </row>
    <row r="198" spans="1:14" ht="15" customHeight="1" x14ac:dyDescent="0.2">
      <c r="A198" s="149" t="s">
        <v>171</v>
      </c>
      <c r="B198" s="83">
        <v>0</v>
      </c>
      <c r="M198" s="161"/>
      <c r="N198" s="161"/>
    </row>
    <row r="199" spans="1:14" ht="15" customHeight="1" x14ac:dyDescent="0.2">
      <c r="A199" s="149" t="s">
        <v>172</v>
      </c>
      <c r="B199" s="83">
        <v>0</v>
      </c>
      <c r="M199" s="161"/>
      <c r="N199" s="161"/>
    </row>
    <row r="200" spans="1:14" ht="15" customHeight="1" x14ac:dyDescent="0.2">
      <c r="A200" s="223" t="s">
        <v>83</v>
      </c>
      <c r="B200" s="83">
        <v>516</v>
      </c>
      <c r="M200" s="161"/>
      <c r="N200" s="161"/>
    </row>
    <row r="201" spans="1:14" ht="15" customHeight="1" x14ac:dyDescent="0.2">
      <c r="A201" s="222" t="s">
        <v>173</v>
      </c>
      <c r="B201" s="83">
        <v>0</v>
      </c>
      <c r="M201" s="161"/>
      <c r="N201" s="161"/>
    </row>
    <row r="202" spans="1:14" ht="15" customHeight="1" x14ac:dyDescent="0.2">
      <c r="A202" s="222" t="s">
        <v>174</v>
      </c>
      <c r="B202" s="83">
        <v>0</v>
      </c>
      <c r="M202" s="161"/>
      <c r="N202" s="161"/>
    </row>
    <row r="203" spans="1:14" ht="15" customHeight="1" x14ac:dyDescent="0.2">
      <c r="A203" s="149" t="s">
        <v>175</v>
      </c>
      <c r="B203" s="83">
        <v>0</v>
      </c>
      <c r="L203" s="161"/>
      <c r="M203" s="161"/>
      <c r="N203" s="161"/>
    </row>
    <row r="204" spans="1:14" ht="15" customHeight="1" x14ac:dyDescent="0.2">
      <c r="A204" s="223" t="s">
        <v>176</v>
      </c>
      <c r="B204" s="83">
        <v>0</v>
      </c>
      <c r="L204" s="161"/>
      <c r="M204" s="161"/>
      <c r="N204" s="161"/>
    </row>
    <row r="205" spans="1:14" ht="21.75" customHeight="1" x14ac:dyDescent="0.2">
      <c r="A205" s="222" t="s">
        <v>177</v>
      </c>
      <c r="B205" s="83">
        <v>0</v>
      </c>
      <c r="L205" s="161"/>
      <c r="M205" s="161"/>
      <c r="N205" s="161"/>
    </row>
    <row r="206" spans="1:14" ht="15" customHeight="1" x14ac:dyDescent="0.2">
      <c r="A206" s="223" t="s">
        <v>178</v>
      </c>
      <c r="B206" s="83">
        <v>0</v>
      </c>
      <c r="L206" s="161"/>
      <c r="M206" s="161"/>
      <c r="N206" s="161"/>
    </row>
    <row r="207" spans="1:14" ht="15" customHeight="1" x14ac:dyDescent="0.2">
      <c r="A207" s="224" t="s">
        <v>179</v>
      </c>
      <c r="B207" s="83">
        <v>0</v>
      </c>
      <c r="L207" s="161"/>
      <c r="M207" s="161"/>
      <c r="N207" s="161"/>
    </row>
    <row r="208" spans="1:14" ht="15" customHeight="1" x14ac:dyDescent="0.2">
      <c r="A208" s="149" t="s">
        <v>180</v>
      </c>
      <c r="B208" s="83">
        <v>0</v>
      </c>
      <c r="L208" s="161"/>
      <c r="M208" s="161"/>
      <c r="N208" s="161"/>
    </row>
    <row r="209" spans="1:14" ht="23.25" customHeight="1" x14ac:dyDescent="0.2">
      <c r="A209" s="222" t="s">
        <v>181</v>
      </c>
      <c r="B209" s="83">
        <v>0</v>
      </c>
      <c r="L209" s="161"/>
      <c r="M209" s="161"/>
      <c r="N209" s="161"/>
    </row>
    <row r="210" spans="1:14" ht="15" customHeight="1" x14ac:dyDescent="0.2">
      <c r="A210" s="149" t="s">
        <v>182</v>
      </c>
      <c r="B210" s="83">
        <v>0</v>
      </c>
      <c r="L210" s="161"/>
      <c r="M210" s="161"/>
      <c r="N210" s="161"/>
    </row>
    <row r="211" spans="1:14" ht="15" customHeight="1" x14ac:dyDescent="0.2">
      <c r="A211" s="222" t="s">
        <v>183</v>
      </c>
      <c r="B211" s="83">
        <v>0</v>
      </c>
      <c r="L211" s="161"/>
      <c r="M211" s="161"/>
      <c r="N211" s="161"/>
    </row>
    <row r="212" spans="1:14" ht="15" customHeight="1" x14ac:dyDescent="0.2">
      <c r="A212" s="149" t="s">
        <v>89</v>
      </c>
      <c r="B212" s="83">
        <v>0</v>
      </c>
      <c r="L212" s="161"/>
      <c r="M212" s="161"/>
      <c r="N212" s="161"/>
    </row>
    <row r="213" spans="1:14" ht="15" customHeight="1" x14ac:dyDescent="0.2">
      <c r="A213" s="149" t="s">
        <v>90</v>
      </c>
      <c r="B213" s="83">
        <v>0</v>
      </c>
      <c r="L213" s="161"/>
      <c r="M213" s="161"/>
      <c r="N213" s="161"/>
    </row>
    <row r="214" spans="1:14" ht="15" customHeight="1" x14ac:dyDescent="0.2">
      <c r="A214" s="223" t="s">
        <v>184</v>
      </c>
      <c r="B214" s="83">
        <v>0</v>
      </c>
      <c r="L214" s="161"/>
      <c r="M214" s="161"/>
      <c r="N214" s="161"/>
    </row>
    <row r="215" spans="1:14" ht="15" customHeight="1" x14ac:dyDescent="0.2">
      <c r="A215" s="225" t="s">
        <v>185</v>
      </c>
      <c r="B215" s="141">
        <v>0</v>
      </c>
      <c r="L215" s="161"/>
      <c r="M215" s="161"/>
      <c r="N215" s="161"/>
    </row>
    <row r="216" spans="1:14" ht="15" customHeight="1" x14ac:dyDescent="0.2">
      <c r="A216" s="202" t="s">
        <v>0</v>
      </c>
      <c r="B216" s="17">
        <f>+SUM(B192:B215)</f>
        <v>1618</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7130</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3" workbookViewId="0">
      <selection activeCell="C181" sqref="C181"/>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",[4]NOMBRE!B2," - ","( ",[4]NOMBRE!C2,[4]NOMBRE!D2,[4]NOMBRE!E2,[4]NOMBRE!F2,[4]NOMBRE!G2," )")</f>
        <v>COMUNA: LINARES - ( 07401 )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",[4]NOMBRE!B3," - ","( ",[4]NOMBRE!C3,[4]NOMBRE!D3,[4]NOMBRE!E3,[4]NOMBRE!F3,[4]NOMBRE!G3,[4]NOMBRE!H3," )")</f>
        <v>ESTABLECIMIENTO/ESTRATEGIA: LINARES  - ( 116108 )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",[4]NOMBRE!B6," - ","( ",[4]NOMBRE!C6,[4]NOMBRE!D6," )")</f>
        <v>MES: MARZO - ( 03 )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",[4]NOMBRE!B7)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329" t="s">
        <v>2</v>
      </c>
      <c r="B6" s="329"/>
      <c r="C6" s="329"/>
      <c r="D6" s="329"/>
      <c r="E6" s="329"/>
      <c r="F6" s="329"/>
      <c r="G6" s="329"/>
      <c r="H6" s="329"/>
      <c r="I6" s="329"/>
      <c r="J6" s="329"/>
      <c r="K6" s="329"/>
      <c r="L6" s="329"/>
      <c r="M6" s="329"/>
      <c r="N6" s="329"/>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330" t="s">
        <v>5</v>
      </c>
      <c r="B10" s="330" t="s">
        <v>0</v>
      </c>
      <c r="C10" s="332" t="s">
        <v>6</v>
      </c>
      <c r="D10" s="333"/>
      <c r="E10" s="333"/>
      <c r="F10" s="333"/>
      <c r="G10" s="333"/>
      <c r="H10" s="333"/>
      <c r="I10" s="333"/>
      <c r="J10" s="333"/>
      <c r="K10" s="333"/>
      <c r="L10" s="333"/>
      <c r="M10" s="333"/>
      <c r="N10" s="333"/>
      <c r="O10" s="333"/>
      <c r="P10" s="333"/>
      <c r="Q10" s="333"/>
      <c r="R10" s="333"/>
      <c r="S10" s="333"/>
      <c r="T10" s="333"/>
      <c r="U10" s="334"/>
      <c r="V10" s="332" t="s">
        <v>7</v>
      </c>
      <c r="W10" s="335"/>
      <c r="X10" s="336" t="s">
        <v>8</v>
      </c>
      <c r="Y10" s="338" t="s">
        <v>9</v>
      </c>
      <c r="Z10" s="51"/>
      <c r="AA10" s="51"/>
      <c r="AB10" s="51"/>
      <c r="AC10" s="51"/>
      <c r="AI10" s="51"/>
      <c r="AJ10" s="51"/>
      <c r="AK10" s="51"/>
      <c r="AL10" s="51"/>
      <c r="AM10" s="51"/>
      <c r="AZ10" s="52"/>
    </row>
    <row r="11" spans="1:81" s="4" customFormat="1" ht="39" customHeight="1" x14ac:dyDescent="0.15">
      <c r="A11" s="331"/>
      <c r="B11" s="331"/>
      <c r="C11" s="53" t="s">
        <v>10</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337"/>
      <c r="Y11" s="339"/>
      <c r="Z11" s="51"/>
      <c r="AA11" s="51"/>
      <c r="AB11" s="51"/>
      <c r="AC11" s="51"/>
      <c r="AD11" s="51"/>
      <c r="AE11" s="51"/>
      <c r="AF11" s="51"/>
      <c r="AG11" s="51"/>
      <c r="AH11" s="51"/>
      <c r="AN11" s="51"/>
      <c r="AO11" s="51"/>
      <c r="AP11" s="51"/>
      <c r="AQ11" s="51"/>
      <c r="AR11" s="51"/>
    </row>
    <row r="12" spans="1:81" s="4" customFormat="1" ht="15.75" customHeight="1" x14ac:dyDescent="0.15">
      <c r="A12" s="15" t="s">
        <v>31</v>
      </c>
      <c r="B12" s="58">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6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69">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330" t="s">
        <v>35</v>
      </c>
      <c r="B16" s="330" t="s">
        <v>0</v>
      </c>
      <c r="C16" s="340" t="s">
        <v>36</v>
      </c>
      <c r="D16" s="341"/>
      <c r="E16" s="341"/>
      <c r="F16" s="330"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331"/>
      <c r="B17" s="331"/>
      <c r="C17" s="5" t="s">
        <v>38</v>
      </c>
      <c r="D17" s="76" t="s">
        <v>39</v>
      </c>
      <c r="E17" s="77" t="s">
        <v>40</v>
      </c>
      <c r="F17" s="33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230">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342" t="s">
        <v>45</v>
      </c>
      <c r="B23" s="343" t="s">
        <v>46</v>
      </c>
      <c r="C23" s="343"/>
      <c r="D23" s="330" t="s">
        <v>0</v>
      </c>
      <c r="E23" s="344" t="s">
        <v>36</v>
      </c>
      <c r="F23" s="344"/>
      <c r="G23" s="344"/>
      <c r="H23" s="345"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342"/>
      <c r="B24" s="343"/>
      <c r="C24" s="343"/>
      <c r="D24" s="331"/>
      <c r="E24" s="93" t="s">
        <v>38</v>
      </c>
      <c r="F24" s="93" t="s">
        <v>47</v>
      </c>
      <c r="G24" s="93" t="s">
        <v>40</v>
      </c>
      <c r="H24" s="346"/>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47" t="s">
        <v>48</v>
      </c>
      <c r="B25" s="348"/>
      <c r="C25" s="349"/>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50" t="s">
        <v>49</v>
      </c>
      <c r="B26" s="353" t="s">
        <v>50</v>
      </c>
      <c r="C26" s="35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51"/>
      <c r="B27" s="355" t="s">
        <v>51</v>
      </c>
      <c r="C27" s="356"/>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51"/>
      <c r="B28" s="357" t="s">
        <v>52</v>
      </c>
      <c r="C28" s="358"/>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51"/>
      <c r="B29" s="355" t="s">
        <v>53</v>
      </c>
      <c r="C29" s="356"/>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51"/>
      <c r="B30" s="355" t="s">
        <v>54</v>
      </c>
      <c r="C30" s="356"/>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51"/>
      <c r="B31" s="355" t="s">
        <v>55</v>
      </c>
      <c r="C31" s="356"/>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51"/>
      <c r="B32" s="355" t="s">
        <v>56</v>
      </c>
      <c r="C32" s="356"/>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51"/>
      <c r="B33" s="355" t="s">
        <v>57</v>
      </c>
      <c r="C33" s="356"/>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51"/>
      <c r="B34" s="355" t="s">
        <v>58</v>
      </c>
      <c r="C34" s="356"/>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51"/>
      <c r="B35" s="355" t="s">
        <v>59</v>
      </c>
      <c r="C35" s="356"/>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51"/>
      <c r="B36" s="355" t="s">
        <v>60</v>
      </c>
      <c r="C36" s="356"/>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52"/>
      <c r="B37" s="359" t="s">
        <v>61</v>
      </c>
      <c r="C37" s="360"/>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50" t="s">
        <v>62</v>
      </c>
      <c r="B38" s="353" t="s">
        <v>63</v>
      </c>
      <c r="C38" s="35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51"/>
      <c r="B39" s="355" t="s">
        <v>64</v>
      </c>
      <c r="C39" s="356"/>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51"/>
      <c r="B40" s="359" t="s">
        <v>61</v>
      </c>
      <c r="C40" s="360"/>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50" t="s">
        <v>65</v>
      </c>
      <c r="B41" s="353" t="s">
        <v>63</v>
      </c>
      <c r="C41" s="35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51"/>
      <c r="B42" s="355" t="s">
        <v>64</v>
      </c>
      <c r="C42" s="356"/>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52"/>
      <c r="B43" s="359" t="s">
        <v>61</v>
      </c>
      <c r="C43" s="360"/>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61" t="s">
        <v>67</v>
      </c>
      <c r="B45" s="363" t="s">
        <v>68</v>
      </c>
      <c r="C45" s="365" t="s">
        <v>69</v>
      </c>
      <c r="D45" s="366"/>
      <c r="E45" s="366"/>
      <c r="F45" s="366"/>
      <c r="G45" s="366"/>
      <c r="H45" s="366"/>
      <c r="I45" s="366"/>
      <c r="J45" s="366"/>
      <c r="K45" s="366"/>
      <c r="L45" s="366"/>
      <c r="M45" s="366"/>
      <c r="N45" s="366"/>
      <c r="O45" s="366"/>
      <c r="P45" s="366"/>
      <c r="Q45" s="366"/>
      <c r="R45" s="366"/>
      <c r="S45" s="366"/>
      <c r="T45" s="366"/>
      <c r="U45" s="367"/>
      <c r="V45" s="365" t="s">
        <v>7</v>
      </c>
      <c r="W45" s="367"/>
      <c r="X45" s="330"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62"/>
      <c r="B46" s="364"/>
      <c r="C46" s="53" t="s">
        <v>10</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31"/>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236"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236"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235" t="s">
        <v>79</v>
      </c>
      <c r="B68" s="229"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232"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68" t="s">
        <v>96</v>
      </c>
      <c r="B99" s="369"/>
      <c r="C99" s="372" t="s">
        <v>0</v>
      </c>
      <c r="D99" s="340" t="s">
        <v>36</v>
      </c>
      <c r="E99" s="341"/>
      <c r="F99" s="341"/>
      <c r="G99" s="330"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70"/>
      <c r="B100" s="371"/>
      <c r="C100" s="373"/>
      <c r="D100" s="230" t="s">
        <v>38</v>
      </c>
      <c r="E100" s="230" t="s">
        <v>39</v>
      </c>
      <c r="F100" s="230" t="s">
        <v>40</v>
      </c>
      <c r="G100" s="331"/>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74" t="s">
        <v>97</v>
      </c>
      <c r="B101" s="375"/>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227"/>
      <c r="C102" s="227"/>
      <c r="D102" s="227"/>
      <c r="E102" s="227"/>
      <c r="F102" s="227"/>
      <c r="G102" s="227"/>
      <c r="H102" s="227"/>
      <c r="I102" s="227"/>
      <c r="J102" s="227"/>
      <c r="K102" s="227"/>
      <c r="L102" s="227"/>
      <c r="M102" s="227"/>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76" t="s">
        <v>99</v>
      </c>
      <c r="B103" s="377"/>
      <c r="C103" s="378"/>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227"/>
      <c r="C105" s="227"/>
      <c r="D105" s="227"/>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79" t="s">
        <v>99</v>
      </c>
      <c r="B106" s="380"/>
      <c r="C106" s="381"/>
      <c r="D106" s="372" t="s">
        <v>0</v>
      </c>
      <c r="E106" s="340" t="s">
        <v>36</v>
      </c>
      <c r="F106" s="341"/>
      <c r="G106" s="341"/>
      <c r="H106" s="330"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82"/>
      <c r="B107" s="383"/>
      <c r="C107" s="384"/>
      <c r="D107" s="373"/>
      <c r="E107" s="230" t="s">
        <v>38</v>
      </c>
      <c r="F107" s="230" t="s">
        <v>39</v>
      </c>
      <c r="G107" s="230" t="s">
        <v>40</v>
      </c>
      <c r="H107" s="331"/>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61" t="s">
        <v>103</v>
      </c>
      <c r="B110" s="385" t="s">
        <v>0</v>
      </c>
      <c r="C110" s="387" t="s">
        <v>104</v>
      </c>
      <c r="D110" s="388"/>
      <c r="E110" s="385" t="s">
        <v>105</v>
      </c>
      <c r="F110" s="389" t="s">
        <v>106</v>
      </c>
      <c r="G110" s="341" t="s">
        <v>36</v>
      </c>
      <c r="H110" s="341"/>
      <c r="I110" s="341"/>
      <c r="J110" s="330"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62"/>
      <c r="B111" s="386"/>
      <c r="C111" s="174" t="s">
        <v>107</v>
      </c>
      <c r="D111" s="175" t="s">
        <v>108</v>
      </c>
      <c r="E111" s="386"/>
      <c r="F111" s="390"/>
      <c r="G111" s="36" t="s">
        <v>38</v>
      </c>
      <c r="H111" s="230" t="s">
        <v>39</v>
      </c>
      <c r="I111" s="230" t="s">
        <v>40</v>
      </c>
      <c r="J111" s="331"/>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58">
        <f>+SUM(C112:F112)</f>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66">
        <f>+SUM(C113:F113)</f>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69">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227"/>
      <c r="C115" s="227"/>
      <c r="D115" s="227"/>
      <c r="E115" s="227"/>
      <c r="F115" s="227"/>
      <c r="G115" s="227"/>
      <c r="H115" s="227"/>
      <c r="I115" s="227"/>
      <c r="J115" s="227"/>
      <c r="K115" s="227"/>
      <c r="L115" s="227"/>
      <c r="M115" s="227"/>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231" t="s">
        <v>110</v>
      </c>
      <c r="B116" s="184" t="s">
        <v>111</v>
      </c>
      <c r="C116" s="184" t="s">
        <v>112</v>
      </c>
      <c r="D116" s="228" t="s">
        <v>113</v>
      </c>
      <c r="E116" s="227"/>
      <c r="F116" s="227"/>
      <c r="G116" s="227"/>
      <c r="H116" s="227"/>
      <c r="I116" s="227"/>
      <c r="J116" s="227"/>
      <c r="K116" s="227"/>
      <c r="L116" s="227"/>
      <c r="M116" s="227"/>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330" t="s">
        <v>114</v>
      </c>
      <c r="B117" s="176" t="s">
        <v>115</v>
      </c>
      <c r="C117" s="6"/>
      <c r="D117" s="6"/>
      <c r="E117" s="227"/>
      <c r="F117" s="227"/>
      <c r="G117" s="227"/>
      <c r="H117" s="227"/>
      <c r="I117" s="227"/>
      <c r="J117" s="227"/>
      <c r="K117" s="227"/>
      <c r="L117" s="227"/>
      <c r="M117" s="227"/>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91"/>
      <c r="B118" s="178" t="s">
        <v>116</v>
      </c>
      <c r="C118" s="83"/>
      <c r="D118" s="83"/>
      <c r="E118" s="227"/>
      <c r="F118" s="227"/>
      <c r="G118" s="227"/>
      <c r="H118" s="227"/>
      <c r="I118" s="227"/>
      <c r="J118" s="227"/>
      <c r="K118" s="227"/>
      <c r="L118" s="227"/>
      <c r="M118" s="227"/>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91"/>
      <c r="B119" s="178" t="s">
        <v>117</v>
      </c>
      <c r="C119" s="83"/>
      <c r="D119" s="83"/>
      <c r="E119" s="227"/>
      <c r="F119" s="227"/>
      <c r="G119" s="227"/>
      <c r="H119" s="227"/>
      <c r="I119" s="227"/>
      <c r="J119" s="227"/>
      <c r="K119" s="227"/>
      <c r="L119" s="227"/>
      <c r="M119" s="227"/>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331"/>
      <c r="B120" s="178" t="s">
        <v>118</v>
      </c>
      <c r="C120" s="141"/>
      <c r="D120" s="141"/>
      <c r="E120" s="227"/>
      <c r="F120" s="227"/>
      <c r="G120" s="227"/>
      <c r="H120" s="227"/>
      <c r="I120" s="227"/>
      <c r="J120" s="227"/>
      <c r="K120" s="227"/>
      <c r="L120" s="227"/>
      <c r="M120" s="227"/>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43" t="s">
        <v>119</v>
      </c>
      <c r="B121" s="176" t="s">
        <v>120</v>
      </c>
      <c r="C121" s="6"/>
      <c r="D121" s="6"/>
      <c r="E121" s="227"/>
      <c r="F121" s="227"/>
      <c r="G121" s="227"/>
      <c r="H121" s="227"/>
      <c r="I121" s="227"/>
      <c r="J121" s="227"/>
      <c r="K121" s="227"/>
      <c r="L121" s="227"/>
      <c r="M121" s="227"/>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92"/>
      <c r="B122" s="178" t="s">
        <v>121</v>
      </c>
      <c r="C122" s="83"/>
      <c r="D122" s="83"/>
      <c r="E122" s="227"/>
      <c r="F122" s="227"/>
      <c r="G122" s="227"/>
      <c r="H122" s="227"/>
      <c r="I122" s="227"/>
      <c r="J122" s="227"/>
      <c r="K122" s="227"/>
      <c r="L122" s="227"/>
      <c r="M122" s="227"/>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92"/>
      <c r="B123" s="178" t="s">
        <v>118</v>
      </c>
      <c r="C123" s="83"/>
      <c r="D123" s="83"/>
      <c r="E123" s="227"/>
      <c r="F123" s="227"/>
      <c r="G123" s="227"/>
      <c r="H123" s="227"/>
      <c r="I123" s="227"/>
      <c r="J123" s="227"/>
      <c r="K123" s="227"/>
      <c r="L123" s="227"/>
      <c r="M123" s="227"/>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92"/>
      <c r="B124" s="186" t="s">
        <v>122</v>
      </c>
      <c r="C124" s="87"/>
      <c r="D124" s="87"/>
      <c r="E124" s="227"/>
      <c r="F124" s="227"/>
      <c r="G124" s="227"/>
      <c r="H124" s="227"/>
      <c r="I124" s="227"/>
      <c r="J124" s="227"/>
      <c r="K124" s="227"/>
      <c r="L124" s="227"/>
      <c r="M124" s="227"/>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92"/>
      <c r="B125" s="180" t="s">
        <v>123</v>
      </c>
      <c r="C125" s="141"/>
      <c r="D125" s="141"/>
      <c r="E125" s="227"/>
      <c r="F125" s="227"/>
      <c r="G125" s="227"/>
      <c r="H125" s="227"/>
      <c r="I125" s="227"/>
      <c r="J125" s="227"/>
      <c r="K125" s="227"/>
      <c r="L125" s="227"/>
      <c r="M125" s="227"/>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330" t="s">
        <v>124</v>
      </c>
      <c r="B126" s="176" t="s">
        <v>125</v>
      </c>
      <c r="C126" s="6"/>
      <c r="D126" s="6"/>
      <c r="E126" s="227"/>
      <c r="F126" s="227"/>
      <c r="G126" s="227"/>
      <c r="H126" s="227"/>
      <c r="I126" s="227"/>
      <c r="J126" s="227"/>
      <c r="K126" s="227"/>
      <c r="L126" s="227"/>
      <c r="M126" s="227"/>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91"/>
      <c r="B127" s="178" t="s">
        <v>121</v>
      </c>
      <c r="C127" s="83"/>
      <c r="D127" s="83"/>
      <c r="E127" s="227"/>
      <c r="F127" s="227"/>
      <c r="G127" s="227"/>
      <c r="H127" s="227"/>
      <c r="I127" s="227"/>
      <c r="J127" s="227"/>
      <c r="K127" s="227"/>
      <c r="L127" s="227"/>
      <c r="M127" s="227"/>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91"/>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91"/>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91"/>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331"/>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43"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92"/>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93" t="s">
        <v>31</v>
      </c>
      <c r="B136" s="330" t="s">
        <v>0</v>
      </c>
      <c r="C136" s="365" t="s">
        <v>69</v>
      </c>
      <c r="D136" s="366"/>
      <c r="E136" s="366"/>
      <c r="F136" s="366"/>
      <c r="G136" s="366"/>
      <c r="H136" s="366"/>
      <c r="I136" s="366"/>
      <c r="J136" s="366"/>
      <c r="K136" s="366"/>
      <c r="L136" s="366"/>
      <c r="M136" s="366"/>
      <c r="N136" s="366"/>
      <c r="O136" s="366"/>
      <c r="P136" s="366"/>
      <c r="Q136" s="366"/>
      <c r="R136" s="366"/>
      <c r="S136" s="366"/>
      <c r="T136" s="366"/>
      <c r="U136" s="367"/>
      <c r="V136" s="395" t="s">
        <v>132</v>
      </c>
      <c r="W136" s="396"/>
      <c r="X136" s="395" t="s">
        <v>133</v>
      </c>
      <c r="Y136" s="396"/>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94"/>
      <c r="B137" s="331"/>
      <c r="C137" s="53" t="s">
        <v>10</v>
      </c>
      <c r="D137" s="33" t="s">
        <v>11</v>
      </c>
      <c r="E137" s="54" t="s">
        <v>12</v>
      </c>
      <c r="F137" s="54" t="s">
        <v>13</v>
      </c>
      <c r="G137" s="54" t="s">
        <v>14</v>
      </c>
      <c r="H137" s="33" t="s">
        <v>15</v>
      </c>
      <c r="I137" s="33" t="s">
        <v>16</v>
      </c>
      <c r="J137" s="33" t="s">
        <v>17</v>
      </c>
      <c r="K137" s="33" t="s">
        <v>18</v>
      </c>
      <c r="L137" s="33" t="s">
        <v>19</v>
      </c>
      <c r="M137" s="33" t="s">
        <v>20</v>
      </c>
      <c r="N137" s="33" t="s">
        <v>21</v>
      </c>
      <c r="O137" s="33" t="s">
        <v>22</v>
      </c>
      <c r="P137" s="33" t="s">
        <v>23</v>
      </c>
      <c r="Q137" s="33" t="s">
        <v>24</v>
      </c>
      <c r="R137" s="33" t="s">
        <v>25</v>
      </c>
      <c r="S137" s="33" t="s">
        <v>26</v>
      </c>
      <c r="T137" s="33" t="s">
        <v>27</v>
      </c>
      <c r="U137" s="55" t="s">
        <v>28</v>
      </c>
      <c r="V137" s="56" t="s">
        <v>29</v>
      </c>
      <c r="W137" s="55" t="s">
        <v>30</v>
      </c>
      <c r="X137" s="56" t="s">
        <v>134</v>
      </c>
      <c r="Y137" s="55"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22.5" customHeight="1" x14ac:dyDescent="0.2">
      <c r="A138" s="192" t="s">
        <v>136</v>
      </c>
      <c r="B138" s="16">
        <f>+SUM(C138:U138)</f>
        <v>0</v>
      </c>
      <c r="C138" s="18"/>
      <c r="D138" s="19"/>
      <c r="E138" s="19"/>
      <c r="F138" s="19"/>
      <c r="G138" s="19"/>
      <c r="H138" s="19"/>
      <c r="I138" s="19"/>
      <c r="J138" s="19"/>
      <c r="K138" s="19"/>
      <c r="L138" s="19"/>
      <c r="M138" s="19"/>
      <c r="N138" s="19"/>
      <c r="O138" s="19"/>
      <c r="P138" s="19"/>
      <c r="Q138" s="19"/>
      <c r="R138" s="19"/>
      <c r="S138" s="19"/>
      <c r="T138" s="19"/>
      <c r="U138" s="30"/>
      <c r="V138" s="82"/>
      <c r="W138" s="30"/>
      <c r="X138" s="82"/>
      <c r="Y138" s="30"/>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18" customHeight="1" x14ac:dyDescent="0.2">
      <c r="A139" s="194" t="s">
        <v>137</v>
      </c>
      <c r="B139" s="16">
        <f t="shared" ref="B139:B154" si="12">+SUM(C139:U139)</f>
        <v>1</v>
      </c>
      <c r="C139" s="8"/>
      <c r="D139" s="9"/>
      <c r="E139" s="9"/>
      <c r="F139" s="9"/>
      <c r="G139" s="9"/>
      <c r="H139" s="9"/>
      <c r="I139" s="9"/>
      <c r="J139" s="9"/>
      <c r="K139" s="9"/>
      <c r="L139" s="9"/>
      <c r="M139" s="9"/>
      <c r="N139" s="9"/>
      <c r="O139" s="9"/>
      <c r="P139" s="9">
        <v>1</v>
      </c>
      <c r="Q139" s="9"/>
      <c r="R139" s="9"/>
      <c r="S139" s="9"/>
      <c r="T139" s="9"/>
      <c r="U139" s="7"/>
      <c r="V139" s="82">
        <v>1</v>
      </c>
      <c r="W139" s="7"/>
      <c r="X139" s="82"/>
      <c r="Y139" s="7">
        <v>1</v>
      </c>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138</v>
      </c>
      <c r="B140" s="16">
        <f t="shared" si="12"/>
        <v>24</v>
      </c>
      <c r="C140" s="8"/>
      <c r="D140" s="9"/>
      <c r="E140" s="82"/>
      <c r="F140" s="9"/>
      <c r="G140" s="9"/>
      <c r="H140" s="9"/>
      <c r="I140" s="9"/>
      <c r="J140" s="9"/>
      <c r="K140" s="9"/>
      <c r="L140" s="9"/>
      <c r="M140" s="9"/>
      <c r="N140" s="9"/>
      <c r="O140" s="82"/>
      <c r="P140" s="9">
        <v>1</v>
      </c>
      <c r="Q140" s="9">
        <v>1</v>
      </c>
      <c r="R140" s="9">
        <v>2</v>
      </c>
      <c r="S140" s="9">
        <v>4</v>
      </c>
      <c r="T140" s="9">
        <v>7</v>
      </c>
      <c r="U140" s="7">
        <v>9</v>
      </c>
      <c r="V140" s="82">
        <v>13</v>
      </c>
      <c r="W140" s="7">
        <v>11</v>
      </c>
      <c r="X140" s="82">
        <v>2</v>
      </c>
      <c r="Y140" s="7">
        <v>22</v>
      </c>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139</v>
      </c>
      <c r="B141" s="16">
        <f t="shared" si="12"/>
        <v>2</v>
      </c>
      <c r="C141" s="8"/>
      <c r="D141" s="9"/>
      <c r="E141" s="82"/>
      <c r="F141" s="9"/>
      <c r="G141" s="9"/>
      <c r="H141" s="9"/>
      <c r="I141" s="9"/>
      <c r="J141" s="9"/>
      <c r="K141" s="9"/>
      <c r="L141" s="9"/>
      <c r="M141" s="9"/>
      <c r="N141" s="9"/>
      <c r="O141" s="82">
        <v>1</v>
      </c>
      <c r="P141" s="9"/>
      <c r="Q141" s="9"/>
      <c r="R141" s="9"/>
      <c r="S141" s="9"/>
      <c r="T141" s="9">
        <v>1</v>
      </c>
      <c r="U141" s="7"/>
      <c r="V141" s="82"/>
      <c r="W141" s="7">
        <v>2</v>
      </c>
      <c r="X141" s="82"/>
      <c r="Y141" s="7">
        <v>2</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140</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141</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142</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143</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144</v>
      </c>
      <c r="B146" s="16">
        <f t="shared" si="12"/>
        <v>52</v>
      </c>
      <c r="C146" s="8"/>
      <c r="D146" s="9"/>
      <c r="E146" s="82"/>
      <c r="F146" s="9"/>
      <c r="G146" s="9"/>
      <c r="H146" s="9">
        <v>2</v>
      </c>
      <c r="I146" s="9">
        <v>1</v>
      </c>
      <c r="J146" s="9">
        <v>1</v>
      </c>
      <c r="K146" s="9">
        <v>4</v>
      </c>
      <c r="L146" s="9">
        <v>2</v>
      </c>
      <c r="M146" s="9">
        <v>1</v>
      </c>
      <c r="N146" s="9">
        <v>7</v>
      </c>
      <c r="O146" s="82">
        <v>5</v>
      </c>
      <c r="P146" s="9">
        <v>6</v>
      </c>
      <c r="Q146" s="9">
        <v>4</v>
      </c>
      <c r="R146" s="9">
        <v>3</v>
      </c>
      <c r="S146" s="9">
        <v>7</v>
      </c>
      <c r="T146" s="9">
        <v>2</v>
      </c>
      <c r="U146" s="7">
        <v>7</v>
      </c>
      <c r="V146" s="82">
        <v>26</v>
      </c>
      <c r="W146" s="7">
        <v>26</v>
      </c>
      <c r="X146" s="82">
        <v>46</v>
      </c>
      <c r="Y146" s="7">
        <v>6</v>
      </c>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145</v>
      </c>
      <c r="B147" s="16">
        <f t="shared" si="12"/>
        <v>0</v>
      </c>
      <c r="C147" s="8"/>
      <c r="D147" s="9"/>
      <c r="E147" s="82"/>
      <c r="F147" s="9"/>
      <c r="G147" s="9"/>
      <c r="H147" s="9"/>
      <c r="I147" s="9"/>
      <c r="J147" s="9"/>
      <c r="K147" s="9"/>
      <c r="L147" s="9"/>
      <c r="M147" s="9"/>
      <c r="N147" s="9"/>
      <c r="O147" s="82"/>
      <c r="P147" s="9"/>
      <c r="Q147" s="9"/>
      <c r="R147" s="9"/>
      <c r="S147" s="9"/>
      <c r="T147" s="9"/>
      <c r="U147" s="7"/>
      <c r="V147" s="82"/>
      <c r="W147" s="7"/>
      <c r="X147" s="82"/>
      <c r="Y147" s="7"/>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146</v>
      </c>
      <c r="B148" s="16">
        <f t="shared" si="12"/>
        <v>1</v>
      </c>
      <c r="C148" s="8"/>
      <c r="D148" s="9"/>
      <c r="E148" s="82"/>
      <c r="F148" s="9"/>
      <c r="G148" s="9"/>
      <c r="H148" s="9"/>
      <c r="I148" s="9"/>
      <c r="J148" s="9"/>
      <c r="K148" s="9"/>
      <c r="L148" s="9"/>
      <c r="M148" s="9"/>
      <c r="N148" s="9"/>
      <c r="O148" s="82"/>
      <c r="P148" s="9"/>
      <c r="Q148" s="9"/>
      <c r="R148" s="9"/>
      <c r="S148" s="9"/>
      <c r="T148" s="9">
        <v>1</v>
      </c>
      <c r="U148" s="7"/>
      <c r="V148" s="82">
        <v>1</v>
      </c>
      <c r="W148" s="7"/>
      <c r="X148" s="82"/>
      <c r="Y148" s="7">
        <v>1</v>
      </c>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147</v>
      </c>
      <c r="B149" s="16">
        <f t="shared" si="12"/>
        <v>32</v>
      </c>
      <c r="C149" s="8"/>
      <c r="D149" s="9"/>
      <c r="E149" s="82"/>
      <c r="F149" s="9"/>
      <c r="G149" s="9"/>
      <c r="H149" s="9"/>
      <c r="I149" s="9"/>
      <c r="J149" s="9"/>
      <c r="K149" s="9"/>
      <c r="L149" s="9">
        <v>1</v>
      </c>
      <c r="M149" s="9"/>
      <c r="N149" s="9"/>
      <c r="O149" s="82">
        <v>3</v>
      </c>
      <c r="P149" s="9"/>
      <c r="Q149" s="9">
        <v>4</v>
      </c>
      <c r="R149" s="9">
        <v>3</v>
      </c>
      <c r="S149" s="9">
        <v>3</v>
      </c>
      <c r="T149" s="9">
        <v>7</v>
      </c>
      <c r="U149" s="7">
        <v>11</v>
      </c>
      <c r="V149" s="82">
        <v>21</v>
      </c>
      <c r="W149" s="7">
        <v>11</v>
      </c>
      <c r="X149" s="82"/>
      <c r="Y149" s="7">
        <v>32</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148</v>
      </c>
      <c r="B150" s="16">
        <f t="shared" si="12"/>
        <v>0</v>
      </c>
      <c r="C150" s="8"/>
      <c r="D150" s="9"/>
      <c r="E150" s="82"/>
      <c r="F150" s="9"/>
      <c r="G150" s="9"/>
      <c r="H150" s="9"/>
      <c r="I150" s="9"/>
      <c r="J150" s="9"/>
      <c r="K150" s="9"/>
      <c r="L150" s="9"/>
      <c r="M150" s="9"/>
      <c r="N150" s="9"/>
      <c r="O150" s="82"/>
      <c r="P150" s="9"/>
      <c r="Q150" s="9"/>
      <c r="R150" s="9"/>
      <c r="S150" s="9"/>
      <c r="T150" s="9"/>
      <c r="U150" s="7"/>
      <c r="V150" s="82"/>
      <c r="W150" s="7"/>
      <c r="X150" s="82"/>
      <c r="Y150" s="7"/>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6</v>
      </c>
      <c r="C151" s="8"/>
      <c r="D151" s="9"/>
      <c r="E151" s="82"/>
      <c r="F151" s="9"/>
      <c r="G151" s="9"/>
      <c r="H151" s="9">
        <v>1</v>
      </c>
      <c r="I151" s="9"/>
      <c r="J151" s="9"/>
      <c r="K151" s="9"/>
      <c r="L151" s="9"/>
      <c r="M151" s="9">
        <v>1</v>
      </c>
      <c r="N151" s="9">
        <v>1</v>
      </c>
      <c r="O151" s="82"/>
      <c r="P151" s="9">
        <v>1</v>
      </c>
      <c r="Q151" s="9"/>
      <c r="R151" s="9"/>
      <c r="S151" s="9">
        <v>2</v>
      </c>
      <c r="T151" s="9"/>
      <c r="U151" s="7"/>
      <c r="V151" s="82">
        <v>3</v>
      </c>
      <c r="W151" s="7">
        <v>3</v>
      </c>
      <c r="X151" s="82">
        <v>5</v>
      </c>
      <c r="Y151" s="7">
        <v>1</v>
      </c>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1</v>
      </c>
      <c r="C152" s="8"/>
      <c r="D152" s="9"/>
      <c r="E152" s="82"/>
      <c r="F152" s="9"/>
      <c r="G152" s="9"/>
      <c r="H152" s="9"/>
      <c r="I152" s="9"/>
      <c r="J152" s="9"/>
      <c r="K152" s="9"/>
      <c r="L152" s="9">
        <v>1</v>
      </c>
      <c r="M152" s="9"/>
      <c r="N152" s="9"/>
      <c r="O152" s="82"/>
      <c r="P152" s="9"/>
      <c r="Q152" s="9"/>
      <c r="R152" s="9"/>
      <c r="S152" s="9"/>
      <c r="T152" s="9"/>
      <c r="U152" s="7"/>
      <c r="V152" s="82">
        <v>1</v>
      </c>
      <c r="W152" s="7"/>
      <c r="X152" s="82">
        <v>1</v>
      </c>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4</v>
      </c>
      <c r="C153" s="8"/>
      <c r="D153" s="9"/>
      <c r="E153" s="82"/>
      <c r="F153" s="9"/>
      <c r="G153" s="9"/>
      <c r="H153" s="9"/>
      <c r="I153" s="9"/>
      <c r="J153" s="9"/>
      <c r="K153" s="9"/>
      <c r="L153" s="9"/>
      <c r="M153" s="9"/>
      <c r="N153" s="9"/>
      <c r="O153" s="82">
        <v>1</v>
      </c>
      <c r="P153" s="9">
        <v>1</v>
      </c>
      <c r="Q153" s="9"/>
      <c r="R153" s="9">
        <v>1</v>
      </c>
      <c r="S153" s="9"/>
      <c r="T153" s="9">
        <v>1</v>
      </c>
      <c r="U153" s="7"/>
      <c r="V153" s="82"/>
      <c r="W153" s="7">
        <v>4</v>
      </c>
      <c r="X153" s="82">
        <v>4</v>
      </c>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49</v>
      </c>
      <c r="C154" s="11"/>
      <c r="D154" s="12"/>
      <c r="E154" s="12"/>
      <c r="F154" s="12">
        <v>1</v>
      </c>
      <c r="G154" s="12">
        <v>1</v>
      </c>
      <c r="H154" s="12">
        <v>1</v>
      </c>
      <c r="I154" s="12">
        <v>1</v>
      </c>
      <c r="J154" s="12"/>
      <c r="K154" s="12">
        <v>1</v>
      </c>
      <c r="L154" s="12">
        <v>1</v>
      </c>
      <c r="M154" s="12">
        <v>5</v>
      </c>
      <c r="N154" s="12">
        <v>6</v>
      </c>
      <c r="O154" s="12">
        <v>5</v>
      </c>
      <c r="P154" s="12">
        <v>4</v>
      </c>
      <c r="Q154" s="12">
        <v>3</v>
      </c>
      <c r="R154" s="12">
        <v>4</v>
      </c>
      <c r="S154" s="12">
        <v>4</v>
      </c>
      <c r="T154" s="12">
        <v>3</v>
      </c>
      <c r="U154" s="14">
        <v>9</v>
      </c>
      <c r="V154" s="198">
        <v>24</v>
      </c>
      <c r="W154" s="14">
        <v>25</v>
      </c>
      <c r="X154" s="198">
        <v>26</v>
      </c>
      <c r="Y154" s="14">
        <v>23</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330" t="s">
        <v>153</v>
      </c>
      <c r="B156" s="330" t="s">
        <v>0</v>
      </c>
      <c r="C156" s="332" t="s">
        <v>154</v>
      </c>
      <c r="D156" s="33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331"/>
      <c r="B157" s="331"/>
      <c r="C157" s="233" t="s">
        <v>155</v>
      </c>
      <c r="D157" s="233"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70</v>
      </c>
      <c r="C158" s="6">
        <v>19</v>
      </c>
      <c r="D158" s="6">
        <v>51</v>
      </c>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1</v>
      </c>
      <c r="C159" s="83">
        <v>1</v>
      </c>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0</v>
      </c>
      <c r="C160" s="87"/>
      <c r="D160" s="87"/>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71</v>
      </c>
      <c r="C161" s="203">
        <f>+SUM(C158:C160)</f>
        <v>20</v>
      </c>
      <c r="D161" s="203">
        <f>+SUM(D158:D160)</f>
        <v>51</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61" t="s">
        <v>67</v>
      </c>
      <c r="B163" s="363" t="s">
        <v>68</v>
      </c>
      <c r="C163" s="365" t="s">
        <v>69</v>
      </c>
      <c r="D163" s="366"/>
      <c r="E163" s="366"/>
      <c r="F163" s="366"/>
      <c r="G163" s="366"/>
      <c r="H163" s="366"/>
      <c r="I163" s="366"/>
      <c r="J163" s="366"/>
      <c r="K163" s="366"/>
      <c r="L163" s="366"/>
      <c r="M163" s="366"/>
      <c r="N163" s="366"/>
      <c r="O163" s="366"/>
      <c r="P163" s="366"/>
      <c r="Q163" s="366"/>
      <c r="R163" s="366"/>
      <c r="S163" s="366"/>
      <c r="T163" s="366"/>
      <c r="U163" s="366"/>
      <c r="V163" s="365" t="s">
        <v>7</v>
      </c>
      <c r="W163" s="367"/>
      <c r="X163" s="397" t="s">
        <v>70</v>
      </c>
      <c r="Y163" s="399"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62"/>
      <c r="B164" s="364"/>
      <c r="C164" s="53" t="s">
        <v>10</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98"/>
      <c r="Y164" s="400"/>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84</v>
      </c>
      <c r="C165" s="8"/>
      <c r="D165" s="9"/>
      <c r="E165" s="9"/>
      <c r="F165" s="9">
        <v>1</v>
      </c>
      <c r="G165" s="9">
        <v>1</v>
      </c>
      <c r="H165" s="9">
        <v>3</v>
      </c>
      <c r="I165" s="9">
        <v>2</v>
      </c>
      <c r="J165" s="9">
        <v>1</v>
      </c>
      <c r="K165" s="9">
        <v>4</v>
      </c>
      <c r="L165" s="9">
        <v>3</v>
      </c>
      <c r="M165" s="10">
        <v>5</v>
      </c>
      <c r="N165" s="10">
        <v>13</v>
      </c>
      <c r="O165" s="10">
        <v>8</v>
      </c>
      <c r="P165" s="10">
        <v>11</v>
      </c>
      <c r="Q165" s="10">
        <v>6</v>
      </c>
      <c r="R165" s="10">
        <v>6</v>
      </c>
      <c r="S165" s="10">
        <v>9</v>
      </c>
      <c r="T165" s="10">
        <v>4</v>
      </c>
      <c r="U165" s="10">
        <v>7</v>
      </c>
      <c r="V165" s="8">
        <v>35</v>
      </c>
      <c r="W165" s="7">
        <v>49</v>
      </c>
      <c r="X165" s="205">
        <v>84</v>
      </c>
      <c r="Y165" s="206"/>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84</v>
      </c>
      <c r="C170" s="26">
        <f>+SUM(C165:C169)</f>
        <v>0</v>
      </c>
      <c r="D170" s="27">
        <f t="shared" ref="D170:Y170" si="24">+SUM(D165:D169)</f>
        <v>0</v>
      </c>
      <c r="E170" s="27">
        <f t="shared" si="24"/>
        <v>0</v>
      </c>
      <c r="F170" s="27">
        <f t="shared" si="24"/>
        <v>1</v>
      </c>
      <c r="G170" s="27">
        <f t="shared" si="24"/>
        <v>1</v>
      </c>
      <c r="H170" s="27">
        <f t="shared" si="24"/>
        <v>3</v>
      </c>
      <c r="I170" s="27">
        <f t="shared" si="24"/>
        <v>2</v>
      </c>
      <c r="J170" s="27">
        <f t="shared" si="24"/>
        <v>1</v>
      </c>
      <c r="K170" s="27">
        <f t="shared" si="24"/>
        <v>4</v>
      </c>
      <c r="L170" s="27">
        <f t="shared" si="24"/>
        <v>3</v>
      </c>
      <c r="M170" s="27">
        <f t="shared" si="24"/>
        <v>5</v>
      </c>
      <c r="N170" s="27">
        <f t="shared" si="24"/>
        <v>13</v>
      </c>
      <c r="O170" s="27">
        <f t="shared" si="24"/>
        <v>8</v>
      </c>
      <c r="P170" s="27">
        <f t="shared" si="24"/>
        <v>11</v>
      </c>
      <c r="Q170" s="27">
        <f t="shared" si="24"/>
        <v>6</v>
      </c>
      <c r="R170" s="27">
        <f t="shared" si="24"/>
        <v>6</v>
      </c>
      <c r="S170" s="27">
        <f t="shared" si="24"/>
        <v>9</v>
      </c>
      <c r="T170" s="27">
        <f t="shared" si="24"/>
        <v>4</v>
      </c>
      <c r="U170" s="28">
        <f t="shared" si="24"/>
        <v>7</v>
      </c>
      <c r="V170" s="26">
        <f t="shared" si="24"/>
        <v>35</v>
      </c>
      <c r="W170" s="29">
        <f t="shared" si="24"/>
        <v>49</v>
      </c>
      <c r="X170" s="212">
        <f t="shared" si="24"/>
        <v>84</v>
      </c>
      <c r="Y170" s="213">
        <f t="shared" si="24"/>
        <v>0</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f t="shared" si="23"/>
        <v>0</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236" t="s">
        <v>67</v>
      </c>
      <c r="B172" s="23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6">
        <v>822</v>
      </c>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822</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236"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38">
        <v>906</v>
      </c>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41"/>
      <c r="K183" s="161"/>
      <c r="L183" s="161"/>
    </row>
    <row r="184" spans="1:58" ht="15" customHeight="1" x14ac:dyDescent="0.2">
      <c r="A184" s="202" t="s">
        <v>0</v>
      </c>
      <c r="B184" s="17">
        <f>+SUM(B180:B183)</f>
        <v>906</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38"/>
      <c r="C187" s="161"/>
      <c r="D187" s="161"/>
      <c r="E187" s="161"/>
      <c r="F187" s="161"/>
      <c r="G187" s="161"/>
      <c r="H187" s="161"/>
      <c r="I187" s="161"/>
      <c r="J187" s="161"/>
      <c r="K187" s="161"/>
      <c r="L187" s="161"/>
      <c r="M187" s="161"/>
      <c r="N187" s="161"/>
    </row>
    <row r="188" spans="1:58" ht="16.5" customHeight="1" x14ac:dyDescent="0.15">
      <c r="A188" s="218" t="s">
        <v>163</v>
      </c>
      <c r="B188" s="83"/>
      <c r="C188" s="161"/>
      <c r="D188" s="161"/>
      <c r="E188" s="161"/>
      <c r="F188" s="161"/>
      <c r="G188" s="161"/>
      <c r="H188" s="161"/>
      <c r="I188" s="161"/>
      <c r="J188" s="161"/>
      <c r="K188" s="161"/>
      <c r="L188" s="161"/>
      <c r="M188" s="161"/>
      <c r="N188" s="161"/>
    </row>
    <row r="189" spans="1:58" ht="16.5" customHeight="1" x14ac:dyDescent="0.15">
      <c r="A189" s="219" t="s">
        <v>164</v>
      </c>
      <c r="B189" s="141"/>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6">
        <v>49</v>
      </c>
      <c r="M192" s="161"/>
      <c r="N192" s="161"/>
    </row>
    <row r="193" spans="1:14" ht="15" customHeight="1" x14ac:dyDescent="0.2">
      <c r="A193" s="149" t="s">
        <v>166</v>
      </c>
      <c r="B193" s="83">
        <v>1452</v>
      </c>
      <c r="M193" s="161"/>
      <c r="N193" s="161"/>
    </row>
    <row r="194" spans="1:14" ht="15" customHeight="1" x14ac:dyDescent="0.2">
      <c r="A194" s="149" t="s">
        <v>167</v>
      </c>
      <c r="B194" s="83"/>
      <c r="M194" s="161"/>
      <c r="N194" s="161"/>
    </row>
    <row r="195" spans="1:14" ht="15" customHeight="1" x14ac:dyDescent="0.2">
      <c r="A195" s="222" t="s">
        <v>168</v>
      </c>
      <c r="B195" s="83">
        <v>15</v>
      </c>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c r="M198" s="161"/>
      <c r="N198" s="161"/>
    </row>
    <row r="199" spans="1:14" ht="15" customHeight="1" x14ac:dyDescent="0.2">
      <c r="A199" s="149" t="s">
        <v>172</v>
      </c>
      <c r="B199" s="83"/>
      <c r="M199" s="161"/>
      <c r="N199" s="161"/>
    </row>
    <row r="200" spans="1:14" ht="15" customHeight="1" x14ac:dyDescent="0.2">
      <c r="A200" s="223" t="s">
        <v>83</v>
      </c>
      <c r="B200" s="83">
        <v>761</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2277</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9654</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0" workbookViewId="0">
      <selection activeCell="D145" sqref="D145"/>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",[5]NOMBRE!B2," - ","( ",[5]NOMBRE!C2,[5]NOMBRE!D2,[5]NOMBRE!E2,[5]NOMBRE!F2,[5]NOMBRE!G2," )")</f>
        <v>COMUNA: LINARES  - ( 07401 )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",[5]NOMBRE!B3," - ","( ",[5]NOMBRE!C3,[5]NOMBRE!D3,[5]NOMBRE!E3,[5]NOMBRE!F3,[5]NOMBRE!G3,[5]NOMBRE!H3,"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",[5]NOMBRE!B6," - ","( ",[5]NOMBRE!C6,[5]NOMBRE!D6," )")</f>
        <v>MES: ABRIL - ( 04 )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",[5]NOMBRE!B7)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329" t="s">
        <v>2</v>
      </c>
      <c r="B6" s="329"/>
      <c r="C6" s="329"/>
      <c r="D6" s="329"/>
      <c r="E6" s="329"/>
      <c r="F6" s="329"/>
      <c r="G6" s="329"/>
      <c r="H6" s="329"/>
      <c r="I6" s="329"/>
      <c r="J6" s="329"/>
      <c r="K6" s="329"/>
      <c r="L6" s="329"/>
      <c r="M6" s="329"/>
      <c r="N6" s="329"/>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330" t="s">
        <v>5</v>
      </c>
      <c r="B10" s="330" t="s">
        <v>0</v>
      </c>
      <c r="C10" s="332" t="s">
        <v>6</v>
      </c>
      <c r="D10" s="333"/>
      <c r="E10" s="333"/>
      <c r="F10" s="333"/>
      <c r="G10" s="333"/>
      <c r="H10" s="333"/>
      <c r="I10" s="333"/>
      <c r="J10" s="333"/>
      <c r="K10" s="333"/>
      <c r="L10" s="333"/>
      <c r="M10" s="333"/>
      <c r="N10" s="333"/>
      <c r="O10" s="333"/>
      <c r="P10" s="333"/>
      <c r="Q10" s="333"/>
      <c r="R10" s="333"/>
      <c r="S10" s="333"/>
      <c r="T10" s="333"/>
      <c r="U10" s="334"/>
      <c r="V10" s="332" t="s">
        <v>7</v>
      </c>
      <c r="W10" s="335"/>
      <c r="X10" s="336" t="s">
        <v>8</v>
      </c>
      <c r="Y10" s="338" t="s">
        <v>9</v>
      </c>
      <c r="Z10" s="51"/>
      <c r="AA10" s="51"/>
      <c r="AB10" s="51"/>
      <c r="AC10" s="51"/>
      <c r="AI10" s="51"/>
      <c r="AJ10" s="51"/>
      <c r="AK10" s="51"/>
      <c r="AL10" s="51"/>
      <c r="AM10" s="51"/>
      <c r="AZ10" s="52"/>
    </row>
    <row r="11" spans="1:81" s="4" customFormat="1" ht="39" customHeight="1" x14ac:dyDescent="0.15">
      <c r="A11" s="331"/>
      <c r="B11" s="331"/>
      <c r="C11" s="53" t="s">
        <v>186</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337"/>
      <c r="Y11" s="339"/>
      <c r="Z11" s="51"/>
      <c r="AA11" s="51"/>
      <c r="AB11" s="51"/>
      <c r="AC11" s="51"/>
      <c r="AD11" s="51"/>
      <c r="AE11" s="51"/>
      <c r="AF11" s="51"/>
      <c r="AG11" s="51"/>
      <c r="AH11" s="51"/>
      <c r="AN11" s="51"/>
      <c r="AO11" s="51"/>
      <c r="AP11" s="51"/>
      <c r="AQ11" s="51"/>
      <c r="AR11" s="51"/>
    </row>
    <row r="12" spans="1:81" s="4" customFormat="1" ht="15.75" customHeight="1" x14ac:dyDescent="0.15">
      <c r="A12" s="15" t="s">
        <v>31</v>
      </c>
      <c r="B12" s="257">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258">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259">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330" t="s">
        <v>35</v>
      </c>
      <c r="B16" s="330" t="s">
        <v>0</v>
      </c>
      <c r="C16" s="340" t="s">
        <v>36</v>
      </c>
      <c r="D16" s="341"/>
      <c r="E16" s="341"/>
      <c r="F16" s="330"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331"/>
      <c r="B17" s="331"/>
      <c r="C17" s="5" t="s">
        <v>38</v>
      </c>
      <c r="D17" s="76" t="s">
        <v>39</v>
      </c>
      <c r="E17" s="77" t="s">
        <v>40</v>
      </c>
      <c r="F17" s="33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240">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342" t="s">
        <v>45</v>
      </c>
      <c r="B23" s="343" t="s">
        <v>46</v>
      </c>
      <c r="C23" s="343"/>
      <c r="D23" s="330" t="s">
        <v>0</v>
      </c>
      <c r="E23" s="344" t="s">
        <v>36</v>
      </c>
      <c r="F23" s="344"/>
      <c r="G23" s="344"/>
      <c r="H23" s="345"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342"/>
      <c r="B24" s="343"/>
      <c r="C24" s="343"/>
      <c r="D24" s="331"/>
      <c r="E24" s="93" t="s">
        <v>38</v>
      </c>
      <c r="F24" s="93" t="s">
        <v>47</v>
      </c>
      <c r="G24" s="93" t="s">
        <v>40</v>
      </c>
      <c r="H24" s="346"/>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47" t="s">
        <v>48</v>
      </c>
      <c r="B25" s="348"/>
      <c r="C25" s="349"/>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50" t="s">
        <v>49</v>
      </c>
      <c r="B26" s="353" t="s">
        <v>50</v>
      </c>
      <c r="C26" s="35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51"/>
      <c r="B27" s="355" t="s">
        <v>51</v>
      </c>
      <c r="C27" s="356"/>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51"/>
      <c r="B28" s="357" t="s">
        <v>52</v>
      </c>
      <c r="C28" s="358"/>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51"/>
      <c r="B29" s="355" t="s">
        <v>53</v>
      </c>
      <c r="C29" s="356"/>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51"/>
      <c r="B30" s="355" t="s">
        <v>54</v>
      </c>
      <c r="C30" s="356"/>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51"/>
      <c r="B31" s="355" t="s">
        <v>55</v>
      </c>
      <c r="C31" s="356"/>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51"/>
      <c r="B32" s="355" t="s">
        <v>56</v>
      </c>
      <c r="C32" s="356"/>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51"/>
      <c r="B33" s="355" t="s">
        <v>57</v>
      </c>
      <c r="C33" s="356"/>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51"/>
      <c r="B34" s="355" t="s">
        <v>58</v>
      </c>
      <c r="C34" s="356"/>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51"/>
      <c r="B35" s="355" t="s">
        <v>59</v>
      </c>
      <c r="C35" s="356"/>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51"/>
      <c r="B36" s="355" t="s">
        <v>60</v>
      </c>
      <c r="C36" s="356"/>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52"/>
      <c r="B37" s="359" t="s">
        <v>61</v>
      </c>
      <c r="C37" s="360"/>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50" t="s">
        <v>62</v>
      </c>
      <c r="B38" s="353" t="s">
        <v>63</v>
      </c>
      <c r="C38" s="35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51"/>
      <c r="B39" s="355" t="s">
        <v>64</v>
      </c>
      <c r="C39" s="356"/>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51"/>
      <c r="B40" s="359" t="s">
        <v>61</v>
      </c>
      <c r="C40" s="360"/>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50" t="s">
        <v>65</v>
      </c>
      <c r="B41" s="353" t="s">
        <v>63</v>
      </c>
      <c r="C41" s="35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51"/>
      <c r="B42" s="355" t="s">
        <v>64</v>
      </c>
      <c r="C42" s="356"/>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52"/>
      <c r="B43" s="359" t="s">
        <v>61</v>
      </c>
      <c r="C43" s="360"/>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61" t="s">
        <v>67</v>
      </c>
      <c r="B45" s="363" t="s">
        <v>68</v>
      </c>
      <c r="C45" s="365" t="s">
        <v>69</v>
      </c>
      <c r="D45" s="366"/>
      <c r="E45" s="366"/>
      <c r="F45" s="366"/>
      <c r="G45" s="366"/>
      <c r="H45" s="366"/>
      <c r="I45" s="366"/>
      <c r="J45" s="366"/>
      <c r="K45" s="366"/>
      <c r="L45" s="366"/>
      <c r="M45" s="366"/>
      <c r="N45" s="366"/>
      <c r="O45" s="366"/>
      <c r="P45" s="366"/>
      <c r="Q45" s="366"/>
      <c r="R45" s="366"/>
      <c r="S45" s="366"/>
      <c r="T45" s="366"/>
      <c r="U45" s="367"/>
      <c r="V45" s="365" t="s">
        <v>7</v>
      </c>
      <c r="W45" s="367"/>
      <c r="X45" s="330"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62"/>
      <c r="B46" s="364"/>
      <c r="C46" s="53" t="s">
        <v>186</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31"/>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246"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246"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245" t="s">
        <v>79</v>
      </c>
      <c r="B68" s="239"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242"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68" t="s">
        <v>96</v>
      </c>
      <c r="B99" s="369"/>
      <c r="C99" s="372" t="s">
        <v>0</v>
      </c>
      <c r="D99" s="340" t="s">
        <v>36</v>
      </c>
      <c r="E99" s="341"/>
      <c r="F99" s="341"/>
      <c r="G99" s="330"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70"/>
      <c r="B100" s="371"/>
      <c r="C100" s="373"/>
      <c r="D100" s="240" t="s">
        <v>38</v>
      </c>
      <c r="E100" s="240" t="s">
        <v>39</v>
      </c>
      <c r="F100" s="240" t="s">
        <v>40</v>
      </c>
      <c r="G100" s="331"/>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74" t="s">
        <v>97</v>
      </c>
      <c r="B101" s="375"/>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237"/>
      <c r="C102" s="237"/>
      <c r="D102" s="237"/>
      <c r="E102" s="237"/>
      <c r="F102" s="237"/>
      <c r="G102" s="237"/>
      <c r="H102" s="237"/>
      <c r="I102" s="237"/>
      <c r="J102" s="237"/>
      <c r="K102" s="237"/>
      <c r="L102" s="237"/>
      <c r="M102" s="237"/>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76" t="s">
        <v>99</v>
      </c>
      <c r="B103" s="377"/>
      <c r="C103" s="378"/>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237"/>
      <c r="C105" s="237"/>
      <c r="D105" s="237"/>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79" t="s">
        <v>99</v>
      </c>
      <c r="B106" s="380"/>
      <c r="C106" s="381"/>
      <c r="D106" s="372" t="s">
        <v>0</v>
      </c>
      <c r="E106" s="340" t="s">
        <v>36</v>
      </c>
      <c r="F106" s="341"/>
      <c r="G106" s="341"/>
      <c r="H106" s="330"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82"/>
      <c r="B107" s="383"/>
      <c r="C107" s="384"/>
      <c r="D107" s="373"/>
      <c r="E107" s="240" t="s">
        <v>38</v>
      </c>
      <c r="F107" s="240" t="s">
        <v>39</v>
      </c>
      <c r="G107" s="240" t="s">
        <v>40</v>
      </c>
      <c r="H107" s="331"/>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61" t="s">
        <v>103</v>
      </c>
      <c r="B110" s="385" t="s">
        <v>0</v>
      </c>
      <c r="C110" s="387" t="s">
        <v>104</v>
      </c>
      <c r="D110" s="388"/>
      <c r="E110" s="385" t="s">
        <v>105</v>
      </c>
      <c r="F110" s="389" t="s">
        <v>106</v>
      </c>
      <c r="G110" s="341" t="s">
        <v>36</v>
      </c>
      <c r="H110" s="341"/>
      <c r="I110" s="341"/>
      <c r="J110" s="330"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62"/>
      <c r="B111" s="386"/>
      <c r="C111" s="174" t="s">
        <v>107</v>
      </c>
      <c r="D111" s="175" t="s">
        <v>108</v>
      </c>
      <c r="E111" s="386"/>
      <c r="F111" s="390"/>
      <c r="G111" s="36" t="s">
        <v>38</v>
      </c>
      <c r="H111" s="240" t="s">
        <v>39</v>
      </c>
      <c r="I111" s="240" t="s">
        <v>40</v>
      </c>
      <c r="J111" s="331"/>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257">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258">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259">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237"/>
      <c r="C115" s="237"/>
      <c r="D115" s="237"/>
      <c r="E115" s="237"/>
      <c r="F115" s="237"/>
      <c r="G115" s="237"/>
      <c r="H115" s="237"/>
      <c r="I115" s="237"/>
      <c r="J115" s="237"/>
      <c r="K115" s="237"/>
      <c r="L115" s="237"/>
      <c r="M115" s="237"/>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241" t="s">
        <v>110</v>
      </c>
      <c r="B116" s="184" t="s">
        <v>111</v>
      </c>
      <c r="C116" s="184" t="s">
        <v>112</v>
      </c>
      <c r="D116" s="238" t="s">
        <v>113</v>
      </c>
      <c r="E116" s="237"/>
      <c r="F116" s="237"/>
      <c r="G116" s="237"/>
      <c r="H116" s="237"/>
      <c r="I116" s="237"/>
      <c r="J116" s="237"/>
      <c r="K116" s="237"/>
      <c r="L116" s="237"/>
      <c r="M116" s="237"/>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330" t="s">
        <v>114</v>
      </c>
      <c r="B117" s="176" t="s">
        <v>115</v>
      </c>
      <c r="C117" s="6"/>
      <c r="D117" s="6"/>
      <c r="E117" s="237"/>
      <c r="F117" s="237"/>
      <c r="G117" s="237"/>
      <c r="H117" s="237"/>
      <c r="I117" s="237"/>
      <c r="J117" s="237"/>
      <c r="K117" s="237"/>
      <c r="L117" s="237"/>
      <c r="M117" s="237"/>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91"/>
      <c r="B118" s="178" t="s">
        <v>116</v>
      </c>
      <c r="C118" s="83"/>
      <c r="D118" s="83"/>
      <c r="E118" s="237"/>
      <c r="F118" s="237"/>
      <c r="G118" s="237"/>
      <c r="H118" s="237"/>
      <c r="I118" s="237"/>
      <c r="J118" s="237"/>
      <c r="K118" s="237"/>
      <c r="L118" s="237"/>
      <c r="M118" s="237"/>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91"/>
      <c r="B119" s="178" t="s">
        <v>117</v>
      </c>
      <c r="C119" s="83"/>
      <c r="D119" s="83"/>
      <c r="E119" s="237"/>
      <c r="F119" s="237"/>
      <c r="G119" s="237"/>
      <c r="H119" s="237"/>
      <c r="I119" s="237"/>
      <c r="J119" s="237"/>
      <c r="K119" s="237"/>
      <c r="L119" s="237"/>
      <c r="M119" s="237"/>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331"/>
      <c r="B120" s="178" t="s">
        <v>118</v>
      </c>
      <c r="C120" s="141"/>
      <c r="D120" s="141"/>
      <c r="E120" s="237"/>
      <c r="F120" s="237"/>
      <c r="G120" s="237"/>
      <c r="H120" s="237"/>
      <c r="I120" s="237"/>
      <c r="J120" s="237"/>
      <c r="K120" s="237"/>
      <c r="L120" s="237"/>
      <c r="M120" s="237"/>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43" t="s">
        <v>119</v>
      </c>
      <c r="B121" s="176" t="s">
        <v>120</v>
      </c>
      <c r="C121" s="6"/>
      <c r="D121" s="6"/>
      <c r="E121" s="237"/>
      <c r="F121" s="237"/>
      <c r="G121" s="237"/>
      <c r="H121" s="237"/>
      <c r="I121" s="237"/>
      <c r="J121" s="237"/>
      <c r="K121" s="237"/>
      <c r="L121" s="237"/>
      <c r="M121" s="237"/>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92"/>
      <c r="B122" s="178" t="s">
        <v>121</v>
      </c>
      <c r="C122" s="83"/>
      <c r="D122" s="83"/>
      <c r="E122" s="237"/>
      <c r="F122" s="237"/>
      <c r="G122" s="237"/>
      <c r="H122" s="237"/>
      <c r="I122" s="237"/>
      <c r="J122" s="237"/>
      <c r="K122" s="237"/>
      <c r="L122" s="237"/>
      <c r="M122" s="237"/>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92"/>
      <c r="B123" s="178" t="s">
        <v>118</v>
      </c>
      <c r="C123" s="83"/>
      <c r="D123" s="83"/>
      <c r="E123" s="237"/>
      <c r="F123" s="237"/>
      <c r="G123" s="237"/>
      <c r="H123" s="237"/>
      <c r="I123" s="237"/>
      <c r="J123" s="237"/>
      <c r="K123" s="237"/>
      <c r="L123" s="237"/>
      <c r="M123" s="237"/>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92"/>
      <c r="B124" s="186" t="s">
        <v>122</v>
      </c>
      <c r="C124" s="87"/>
      <c r="D124" s="87"/>
      <c r="E124" s="237"/>
      <c r="F124" s="237"/>
      <c r="G124" s="237"/>
      <c r="H124" s="237"/>
      <c r="I124" s="237"/>
      <c r="J124" s="237"/>
      <c r="K124" s="237"/>
      <c r="L124" s="237"/>
      <c r="M124" s="237"/>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92"/>
      <c r="B125" s="180" t="s">
        <v>123</v>
      </c>
      <c r="C125" s="141"/>
      <c r="D125" s="141"/>
      <c r="E125" s="237"/>
      <c r="F125" s="237"/>
      <c r="G125" s="237"/>
      <c r="H125" s="237"/>
      <c r="I125" s="237"/>
      <c r="J125" s="237"/>
      <c r="K125" s="237"/>
      <c r="L125" s="237"/>
      <c r="M125" s="237"/>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330" t="s">
        <v>124</v>
      </c>
      <c r="B126" s="176" t="s">
        <v>125</v>
      </c>
      <c r="C126" s="6"/>
      <c r="D126" s="6"/>
      <c r="E126" s="237"/>
      <c r="F126" s="237"/>
      <c r="G126" s="237"/>
      <c r="H126" s="237"/>
      <c r="I126" s="237"/>
      <c r="J126" s="237"/>
      <c r="K126" s="237"/>
      <c r="L126" s="237"/>
      <c r="M126" s="237"/>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91"/>
      <c r="B127" s="178" t="s">
        <v>121</v>
      </c>
      <c r="C127" s="83"/>
      <c r="D127" s="83"/>
      <c r="E127" s="237"/>
      <c r="F127" s="237"/>
      <c r="G127" s="237"/>
      <c r="H127" s="237"/>
      <c r="I127" s="237"/>
      <c r="J127" s="237"/>
      <c r="K127" s="237"/>
      <c r="L127" s="237"/>
      <c r="M127" s="237"/>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91"/>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91"/>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91"/>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331"/>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43"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92"/>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93" t="s">
        <v>31</v>
      </c>
      <c r="B136" s="330" t="s">
        <v>0</v>
      </c>
      <c r="C136" s="365" t="s">
        <v>69</v>
      </c>
      <c r="D136" s="366"/>
      <c r="E136" s="366"/>
      <c r="F136" s="366"/>
      <c r="G136" s="366"/>
      <c r="H136" s="366"/>
      <c r="I136" s="366"/>
      <c r="J136" s="366"/>
      <c r="K136" s="366"/>
      <c r="L136" s="366"/>
      <c r="M136" s="366"/>
      <c r="N136" s="366"/>
      <c r="O136" s="366"/>
      <c r="P136" s="366"/>
      <c r="Q136" s="366"/>
      <c r="R136" s="366"/>
      <c r="S136" s="366"/>
      <c r="T136" s="366"/>
      <c r="U136" s="367"/>
      <c r="V136" s="395" t="s">
        <v>132</v>
      </c>
      <c r="W136" s="396"/>
      <c r="X136" s="395" t="s">
        <v>133</v>
      </c>
      <c r="Y136" s="396"/>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401"/>
      <c r="B137" s="391"/>
      <c r="C137" s="260" t="s">
        <v>186</v>
      </c>
      <c r="D137" s="76" t="s">
        <v>11</v>
      </c>
      <c r="E137" s="261" t="s">
        <v>12</v>
      </c>
      <c r="F137" s="261" t="s">
        <v>13</v>
      </c>
      <c r="G137" s="261" t="s">
        <v>14</v>
      </c>
      <c r="H137" s="76" t="s">
        <v>15</v>
      </c>
      <c r="I137" s="76" t="s">
        <v>16</v>
      </c>
      <c r="J137" s="76" t="s">
        <v>17</v>
      </c>
      <c r="K137" s="76" t="s">
        <v>18</v>
      </c>
      <c r="L137" s="76" t="s">
        <v>19</v>
      </c>
      <c r="M137" s="76" t="s">
        <v>20</v>
      </c>
      <c r="N137" s="76" t="s">
        <v>21</v>
      </c>
      <c r="O137" s="76" t="s">
        <v>22</v>
      </c>
      <c r="P137" s="76" t="s">
        <v>23</v>
      </c>
      <c r="Q137" s="76" t="s">
        <v>24</v>
      </c>
      <c r="R137" s="76" t="s">
        <v>25</v>
      </c>
      <c r="S137" s="76" t="s">
        <v>26</v>
      </c>
      <c r="T137" s="76" t="s">
        <v>27</v>
      </c>
      <c r="U137" s="262" t="s">
        <v>28</v>
      </c>
      <c r="V137" s="263" t="s">
        <v>29</v>
      </c>
      <c r="W137" s="262" t="s">
        <v>30</v>
      </c>
      <c r="X137" s="263" t="s">
        <v>134</v>
      </c>
      <c r="Y137" s="262"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22.5" customHeight="1" x14ac:dyDescent="0.2">
      <c r="A138" s="202" t="s">
        <v>48</v>
      </c>
      <c r="B138" s="25">
        <f>+SUM(C138:U138)</f>
        <v>171</v>
      </c>
      <c r="C138" s="162">
        <v>1</v>
      </c>
      <c r="D138" s="163"/>
      <c r="E138" s="163">
        <v>3</v>
      </c>
      <c r="F138" s="163">
        <v>4</v>
      </c>
      <c r="G138" s="163">
        <v>3</v>
      </c>
      <c r="H138" s="163">
        <v>6</v>
      </c>
      <c r="I138" s="163">
        <v>2</v>
      </c>
      <c r="J138" s="163">
        <v>5</v>
      </c>
      <c r="K138" s="163">
        <v>6</v>
      </c>
      <c r="L138" s="163">
        <v>8</v>
      </c>
      <c r="M138" s="163">
        <v>6</v>
      </c>
      <c r="N138" s="163">
        <v>9</v>
      </c>
      <c r="O138" s="163">
        <v>6</v>
      </c>
      <c r="P138" s="163">
        <v>11</v>
      </c>
      <c r="Q138" s="163">
        <v>13</v>
      </c>
      <c r="R138" s="163">
        <v>16</v>
      </c>
      <c r="S138" s="163">
        <v>31</v>
      </c>
      <c r="T138" s="163">
        <v>13</v>
      </c>
      <c r="U138" s="164">
        <v>28</v>
      </c>
      <c r="V138" s="264">
        <v>84</v>
      </c>
      <c r="W138" s="164">
        <v>87</v>
      </c>
      <c r="X138" s="264">
        <v>77</v>
      </c>
      <c r="Y138" s="164">
        <v>94</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31.5" customHeight="1" x14ac:dyDescent="0.2">
      <c r="A139" s="265" t="s">
        <v>136</v>
      </c>
      <c r="B139" s="266">
        <f t="shared" ref="B139:B154" si="12">+SUM(C139:U139)</f>
        <v>1</v>
      </c>
      <c r="C139" s="267"/>
      <c r="D139" s="268"/>
      <c r="E139" s="268"/>
      <c r="F139" s="268"/>
      <c r="G139" s="268"/>
      <c r="H139" s="268"/>
      <c r="I139" s="268"/>
      <c r="J139" s="268"/>
      <c r="K139" s="268"/>
      <c r="L139" s="268"/>
      <c r="M139" s="268"/>
      <c r="N139" s="268"/>
      <c r="O139" s="268"/>
      <c r="P139" s="268"/>
      <c r="Q139" s="268"/>
      <c r="R139" s="268"/>
      <c r="S139" s="268">
        <v>1</v>
      </c>
      <c r="T139" s="268"/>
      <c r="U139" s="269"/>
      <c r="V139" s="270">
        <v>1</v>
      </c>
      <c r="W139" s="269"/>
      <c r="X139" s="270"/>
      <c r="Y139" s="269">
        <v>1</v>
      </c>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137</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138</v>
      </c>
      <c r="B141" s="16">
        <f t="shared" si="12"/>
        <v>13</v>
      </c>
      <c r="C141" s="8"/>
      <c r="D141" s="9"/>
      <c r="E141" s="82"/>
      <c r="F141" s="9"/>
      <c r="G141" s="9"/>
      <c r="H141" s="9"/>
      <c r="I141" s="9"/>
      <c r="J141" s="9"/>
      <c r="K141" s="9"/>
      <c r="L141" s="9"/>
      <c r="M141" s="9"/>
      <c r="N141" s="9">
        <v>1</v>
      </c>
      <c r="O141" s="82"/>
      <c r="P141" s="9"/>
      <c r="Q141" s="9">
        <v>3</v>
      </c>
      <c r="R141" s="9">
        <v>2</v>
      </c>
      <c r="S141" s="9">
        <v>4</v>
      </c>
      <c r="T141" s="9">
        <v>1</v>
      </c>
      <c r="U141" s="7">
        <v>2</v>
      </c>
      <c r="V141" s="82">
        <v>8</v>
      </c>
      <c r="W141" s="7">
        <v>5</v>
      </c>
      <c r="X141" s="82">
        <v>2</v>
      </c>
      <c r="Y141" s="7">
        <v>11</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139</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140</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141</v>
      </c>
      <c r="B144" s="16">
        <f t="shared" si="12"/>
        <v>1</v>
      </c>
      <c r="C144" s="8"/>
      <c r="D144" s="9"/>
      <c r="E144" s="82"/>
      <c r="F144" s="9"/>
      <c r="G144" s="9"/>
      <c r="H144" s="9"/>
      <c r="I144" s="9"/>
      <c r="J144" s="9"/>
      <c r="K144" s="9"/>
      <c r="L144" s="9"/>
      <c r="M144" s="9"/>
      <c r="N144" s="9"/>
      <c r="O144" s="82"/>
      <c r="P144" s="9"/>
      <c r="Q144" s="9"/>
      <c r="R144" s="9"/>
      <c r="S144" s="9">
        <v>1</v>
      </c>
      <c r="T144" s="9"/>
      <c r="U144" s="7"/>
      <c r="V144" s="82">
        <v>1</v>
      </c>
      <c r="W144" s="7"/>
      <c r="X144" s="82"/>
      <c r="Y144" s="7">
        <v>1</v>
      </c>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142</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143</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144</v>
      </c>
      <c r="B147" s="16">
        <f t="shared" si="12"/>
        <v>42</v>
      </c>
      <c r="C147" s="8"/>
      <c r="D147" s="9"/>
      <c r="E147" s="82"/>
      <c r="F147" s="9"/>
      <c r="G147" s="9">
        <v>2</v>
      </c>
      <c r="H147" s="9">
        <v>5</v>
      </c>
      <c r="I147" s="9">
        <v>1</v>
      </c>
      <c r="J147" s="9">
        <v>1</v>
      </c>
      <c r="K147" s="9">
        <v>4</v>
      </c>
      <c r="L147" s="9"/>
      <c r="M147" s="9">
        <v>3</v>
      </c>
      <c r="N147" s="9">
        <v>1</v>
      </c>
      <c r="O147" s="82">
        <v>2</v>
      </c>
      <c r="P147" s="9">
        <v>3</v>
      </c>
      <c r="Q147" s="9">
        <v>2</v>
      </c>
      <c r="R147" s="9">
        <v>5</v>
      </c>
      <c r="S147" s="9">
        <v>4</v>
      </c>
      <c r="T147" s="9">
        <v>4</v>
      </c>
      <c r="U147" s="7">
        <v>5</v>
      </c>
      <c r="V147" s="82">
        <v>17</v>
      </c>
      <c r="W147" s="7">
        <v>25</v>
      </c>
      <c r="X147" s="82">
        <v>34</v>
      </c>
      <c r="Y147" s="7">
        <v>8</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145</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146</v>
      </c>
      <c r="B149" s="16">
        <f t="shared" si="12"/>
        <v>0</v>
      </c>
      <c r="C149" s="8"/>
      <c r="D149" s="9"/>
      <c r="E149" s="82"/>
      <c r="F149" s="9"/>
      <c r="G149" s="9"/>
      <c r="H149" s="9"/>
      <c r="I149" s="9"/>
      <c r="J149" s="9"/>
      <c r="K149" s="9"/>
      <c r="L149" s="9"/>
      <c r="M149" s="9"/>
      <c r="N149" s="9"/>
      <c r="O149" s="82"/>
      <c r="P149" s="9"/>
      <c r="Q149" s="9"/>
      <c r="R149" s="9"/>
      <c r="S149" s="9"/>
      <c r="T149" s="9"/>
      <c r="U149" s="7"/>
      <c r="V149" s="82"/>
      <c r="W149" s="7"/>
      <c r="X149" s="82"/>
      <c r="Y149" s="7"/>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147</v>
      </c>
      <c r="B150" s="16">
        <f t="shared" si="12"/>
        <v>44</v>
      </c>
      <c r="C150" s="8">
        <v>1</v>
      </c>
      <c r="D150" s="9"/>
      <c r="E150" s="82"/>
      <c r="F150" s="9">
        <v>3</v>
      </c>
      <c r="G150" s="9">
        <v>1</v>
      </c>
      <c r="H150" s="9"/>
      <c r="I150" s="9"/>
      <c r="J150" s="9"/>
      <c r="K150" s="9"/>
      <c r="L150" s="9"/>
      <c r="M150" s="9"/>
      <c r="N150" s="9">
        <v>1</v>
      </c>
      <c r="O150" s="82">
        <v>1</v>
      </c>
      <c r="P150" s="9">
        <v>1</v>
      </c>
      <c r="Q150" s="9">
        <v>2</v>
      </c>
      <c r="R150" s="9">
        <v>4</v>
      </c>
      <c r="S150" s="9">
        <v>10</v>
      </c>
      <c r="T150" s="9">
        <v>4</v>
      </c>
      <c r="U150" s="7">
        <v>16</v>
      </c>
      <c r="V150" s="82">
        <v>21</v>
      </c>
      <c r="W150" s="7">
        <v>23</v>
      </c>
      <c r="X150" s="82"/>
      <c r="Y150" s="7">
        <v>44</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3</v>
      </c>
      <c r="C151" s="8"/>
      <c r="D151" s="9"/>
      <c r="E151" s="82"/>
      <c r="F151" s="9"/>
      <c r="G151" s="9"/>
      <c r="H151" s="9"/>
      <c r="I151" s="9"/>
      <c r="J151" s="9"/>
      <c r="K151" s="9"/>
      <c r="L151" s="9"/>
      <c r="M151" s="9"/>
      <c r="N151" s="9"/>
      <c r="O151" s="82"/>
      <c r="P151" s="9">
        <v>1</v>
      </c>
      <c r="Q151" s="9"/>
      <c r="R151" s="9"/>
      <c r="S151" s="9">
        <v>1</v>
      </c>
      <c r="T151" s="9">
        <v>1</v>
      </c>
      <c r="U151" s="7"/>
      <c r="V151" s="82">
        <v>3</v>
      </c>
      <c r="W151" s="7"/>
      <c r="X151" s="82">
        <v>3</v>
      </c>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2</v>
      </c>
      <c r="C152" s="8"/>
      <c r="D152" s="9"/>
      <c r="E152" s="82"/>
      <c r="F152" s="9"/>
      <c r="G152" s="9"/>
      <c r="H152" s="9"/>
      <c r="I152" s="9"/>
      <c r="J152" s="9"/>
      <c r="K152" s="9"/>
      <c r="L152" s="9"/>
      <c r="M152" s="9"/>
      <c r="N152" s="9">
        <v>1</v>
      </c>
      <c r="O152" s="82"/>
      <c r="P152" s="9"/>
      <c r="Q152" s="9"/>
      <c r="R152" s="9"/>
      <c r="S152" s="9"/>
      <c r="T152" s="9">
        <v>1</v>
      </c>
      <c r="U152" s="7"/>
      <c r="V152" s="82">
        <v>1</v>
      </c>
      <c r="W152" s="7">
        <v>1</v>
      </c>
      <c r="X152" s="82">
        <v>2</v>
      </c>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4</v>
      </c>
      <c r="C153" s="8"/>
      <c r="D153" s="9"/>
      <c r="E153" s="82"/>
      <c r="F153" s="9"/>
      <c r="G153" s="9"/>
      <c r="H153" s="9"/>
      <c r="I153" s="9"/>
      <c r="J153" s="9">
        <v>1</v>
      </c>
      <c r="K153" s="9"/>
      <c r="L153" s="9"/>
      <c r="M153" s="9">
        <v>1</v>
      </c>
      <c r="N153" s="9"/>
      <c r="O153" s="82">
        <v>1</v>
      </c>
      <c r="P153" s="9"/>
      <c r="Q153" s="9"/>
      <c r="R153" s="9">
        <v>1</v>
      </c>
      <c r="S153" s="9"/>
      <c r="T153" s="9"/>
      <c r="U153" s="7"/>
      <c r="V153" s="82">
        <v>2</v>
      </c>
      <c r="W153" s="7">
        <v>2</v>
      </c>
      <c r="X153" s="82">
        <v>4</v>
      </c>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61</v>
      </c>
      <c r="C154" s="11"/>
      <c r="D154" s="12"/>
      <c r="E154" s="12">
        <v>3</v>
      </c>
      <c r="F154" s="12">
        <v>1</v>
      </c>
      <c r="G154" s="12"/>
      <c r="H154" s="12">
        <v>1</v>
      </c>
      <c r="I154" s="12">
        <v>1</v>
      </c>
      <c r="J154" s="12">
        <v>3</v>
      </c>
      <c r="K154" s="12">
        <v>2</v>
      </c>
      <c r="L154" s="12">
        <v>8</v>
      </c>
      <c r="M154" s="12">
        <v>2</v>
      </c>
      <c r="N154" s="12">
        <v>5</v>
      </c>
      <c r="O154" s="12">
        <v>2</v>
      </c>
      <c r="P154" s="12">
        <v>6</v>
      </c>
      <c r="Q154" s="12">
        <v>6</v>
      </c>
      <c r="R154" s="12">
        <v>4</v>
      </c>
      <c r="S154" s="12">
        <v>10</v>
      </c>
      <c r="T154" s="12">
        <v>2</v>
      </c>
      <c r="U154" s="14">
        <v>5</v>
      </c>
      <c r="V154" s="198">
        <v>30</v>
      </c>
      <c r="W154" s="14">
        <v>31</v>
      </c>
      <c r="X154" s="198">
        <v>32</v>
      </c>
      <c r="Y154" s="14">
        <v>29</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330" t="s">
        <v>153</v>
      </c>
      <c r="B156" s="330" t="s">
        <v>0</v>
      </c>
      <c r="C156" s="332" t="s">
        <v>154</v>
      </c>
      <c r="D156" s="33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331"/>
      <c r="B157" s="331"/>
      <c r="C157" s="243" t="s">
        <v>155</v>
      </c>
      <c r="D157" s="243"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106</v>
      </c>
      <c r="C158" s="6">
        <v>34</v>
      </c>
      <c r="D158" s="6">
        <v>72</v>
      </c>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4</v>
      </c>
      <c r="C160" s="87"/>
      <c r="D160" s="87">
        <v>4</v>
      </c>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110</v>
      </c>
      <c r="C161" s="203">
        <f>+SUM(C158:C160)</f>
        <v>34</v>
      </c>
      <c r="D161" s="203">
        <f>+SUM(D158:D160)</f>
        <v>76</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61" t="s">
        <v>67</v>
      </c>
      <c r="B163" s="363" t="s">
        <v>68</v>
      </c>
      <c r="C163" s="365" t="s">
        <v>69</v>
      </c>
      <c r="D163" s="366"/>
      <c r="E163" s="366"/>
      <c r="F163" s="366"/>
      <c r="G163" s="366"/>
      <c r="H163" s="366"/>
      <c r="I163" s="366"/>
      <c r="J163" s="366"/>
      <c r="K163" s="366"/>
      <c r="L163" s="366"/>
      <c r="M163" s="366"/>
      <c r="N163" s="366"/>
      <c r="O163" s="366"/>
      <c r="P163" s="366"/>
      <c r="Q163" s="366"/>
      <c r="R163" s="366"/>
      <c r="S163" s="366"/>
      <c r="T163" s="366"/>
      <c r="U163" s="366"/>
      <c r="V163" s="365" t="s">
        <v>7</v>
      </c>
      <c r="W163" s="367"/>
      <c r="X163" s="397" t="s">
        <v>70</v>
      </c>
      <c r="Y163" s="399"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62"/>
      <c r="B164" s="364"/>
      <c r="C164" s="53" t="s">
        <v>186</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98"/>
      <c r="Y164" s="400"/>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77</v>
      </c>
      <c r="C165" s="8"/>
      <c r="D165" s="9"/>
      <c r="E165" s="9">
        <v>1</v>
      </c>
      <c r="F165" s="9">
        <v>1</v>
      </c>
      <c r="G165" s="9">
        <v>2</v>
      </c>
      <c r="H165" s="9">
        <v>5</v>
      </c>
      <c r="I165" s="9">
        <v>1</v>
      </c>
      <c r="J165" s="9">
        <v>3</v>
      </c>
      <c r="K165" s="9">
        <v>5</v>
      </c>
      <c r="L165" s="9">
        <v>5</v>
      </c>
      <c r="M165" s="10">
        <v>6</v>
      </c>
      <c r="N165" s="10">
        <v>7</v>
      </c>
      <c r="O165" s="10">
        <v>4</v>
      </c>
      <c r="P165" s="10">
        <v>7</v>
      </c>
      <c r="Q165" s="10">
        <v>7</v>
      </c>
      <c r="R165" s="10">
        <v>7</v>
      </c>
      <c r="S165" s="10">
        <v>8</v>
      </c>
      <c r="T165" s="10">
        <v>6</v>
      </c>
      <c r="U165" s="10">
        <v>2</v>
      </c>
      <c r="V165" s="8">
        <v>32</v>
      </c>
      <c r="W165" s="7">
        <v>45</v>
      </c>
      <c r="X165" s="205">
        <v>77</v>
      </c>
      <c r="Y165" s="206">
        <v>94</v>
      </c>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77</v>
      </c>
      <c r="C170" s="26">
        <f>+SUM(C165:C169)</f>
        <v>0</v>
      </c>
      <c r="D170" s="27">
        <f t="shared" ref="D170:Y170" si="24">+SUM(D165:D169)</f>
        <v>0</v>
      </c>
      <c r="E170" s="27">
        <f t="shared" si="24"/>
        <v>1</v>
      </c>
      <c r="F170" s="27">
        <f t="shared" si="24"/>
        <v>1</v>
      </c>
      <c r="G170" s="27">
        <f t="shared" si="24"/>
        <v>2</v>
      </c>
      <c r="H170" s="27">
        <f t="shared" si="24"/>
        <v>5</v>
      </c>
      <c r="I170" s="27">
        <f t="shared" si="24"/>
        <v>1</v>
      </c>
      <c r="J170" s="27">
        <f t="shared" si="24"/>
        <v>3</v>
      </c>
      <c r="K170" s="27">
        <f t="shared" si="24"/>
        <v>5</v>
      </c>
      <c r="L170" s="27">
        <f t="shared" si="24"/>
        <v>5</v>
      </c>
      <c r="M170" s="27">
        <f t="shared" si="24"/>
        <v>6</v>
      </c>
      <c r="N170" s="27">
        <f t="shared" si="24"/>
        <v>7</v>
      </c>
      <c r="O170" s="27">
        <f t="shared" si="24"/>
        <v>4</v>
      </c>
      <c r="P170" s="27">
        <f t="shared" si="24"/>
        <v>7</v>
      </c>
      <c r="Q170" s="27">
        <f t="shared" si="24"/>
        <v>7</v>
      </c>
      <c r="R170" s="27">
        <f t="shared" si="24"/>
        <v>7</v>
      </c>
      <c r="S170" s="27">
        <f t="shared" si="24"/>
        <v>8</v>
      </c>
      <c r="T170" s="27">
        <f t="shared" si="24"/>
        <v>6</v>
      </c>
      <c r="U170" s="28">
        <f t="shared" si="24"/>
        <v>2</v>
      </c>
      <c r="V170" s="26">
        <f t="shared" si="24"/>
        <v>32</v>
      </c>
      <c r="W170" s="29">
        <f t="shared" si="24"/>
        <v>45</v>
      </c>
      <c r="X170" s="212">
        <f t="shared" si="24"/>
        <v>77</v>
      </c>
      <c r="Y170" s="213">
        <f t="shared" si="24"/>
        <v>94</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f t="shared" si="23"/>
        <v>0</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246" t="s">
        <v>67</v>
      </c>
      <c r="B172" s="24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6">
        <v>1803</v>
      </c>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1803</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246"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38">
        <v>1880</v>
      </c>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41"/>
      <c r="K183" s="161"/>
      <c r="L183" s="161"/>
    </row>
    <row r="184" spans="1:58" ht="15" customHeight="1" x14ac:dyDescent="0.2">
      <c r="A184" s="202" t="s">
        <v>0</v>
      </c>
      <c r="B184" s="17">
        <f>+SUM(B180:B183)</f>
        <v>1880</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38"/>
      <c r="C187" s="161"/>
      <c r="D187" s="161"/>
      <c r="E187" s="161"/>
      <c r="F187" s="161"/>
      <c r="G187" s="161"/>
      <c r="H187" s="161"/>
      <c r="I187" s="161"/>
      <c r="J187" s="161"/>
      <c r="K187" s="161"/>
      <c r="L187" s="161"/>
      <c r="M187" s="161"/>
      <c r="N187" s="161"/>
    </row>
    <row r="188" spans="1:58" ht="16.5" customHeight="1" x14ac:dyDescent="0.15">
      <c r="A188" s="218" t="s">
        <v>163</v>
      </c>
      <c r="B188" s="83"/>
      <c r="C188" s="161"/>
      <c r="D188" s="161"/>
      <c r="E188" s="161"/>
      <c r="F188" s="161"/>
      <c r="G188" s="161"/>
      <c r="H188" s="161"/>
      <c r="I188" s="161"/>
      <c r="J188" s="161"/>
      <c r="K188" s="161"/>
      <c r="L188" s="161"/>
      <c r="M188" s="161"/>
      <c r="N188" s="161"/>
    </row>
    <row r="189" spans="1:58" ht="16.5" customHeight="1" x14ac:dyDescent="0.15">
      <c r="A189" s="219" t="s">
        <v>164</v>
      </c>
      <c r="B189" s="141"/>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6">
        <v>552</v>
      </c>
      <c r="M192" s="161"/>
      <c r="N192" s="161"/>
    </row>
    <row r="193" spans="1:14" ht="15" customHeight="1" x14ac:dyDescent="0.2">
      <c r="A193" s="149" t="s">
        <v>166</v>
      </c>
      <c r="B193" s="83">
        <v>534</v>
      </c>
      <c r="M193" s="161"/>
      <c r="N193" s="161"/>
    </row>
    <row r="194" spans="1:14" ht="15" customHeight="1" x14ac:dyDescent="0.2">
      <c r="A194" s="149" t="s">
        <v>167</v>
      </c>
      <c r="B194" s="83"/>
      <c r="M194" s="161"/>
      <c r="N194" s="161"/>
    </row>
    <row r="195" spans="1:14" ht="15" customHeight="1" x14ac:dyDescent="0.2">
      <c r="A195" s="222" t="s">
        <v>168</v>
      </c>
      <c r="B195" s="83">
        <v>150</v>
      </c>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c r="M198" s="161"/>
      <c r="N198" s="161"/>
    </row>
    <row r="199" spans="1:14" ht="15" customHeight="1" x14ac:dyDescent="0.2">
      <c r="A199" s="149" t="s">
        <v>172</v>
      </c>
      <c r="B199" s="83"/>
      <c r="M199" s="161"/>
      <c r="N199" s="161"/>
    </row>
    <row r="200" spans="1:14" ht="15" customHeight="1" x14ac:dyDescent="0.2">
      <c r="A200" s="223" t="s">
        <v>83</v>
      </c>
      <c r="B200" s="83">
        <v>565</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1801</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13580</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dataValidations count="1">
    <dataValidation type="whole" allowBlank="1" showInputMessage="1" showErrorMessage="1" errorTitle="Error" error="Por favor ingrese números enteros" sqref="A1:XFD1048576">
      <formula1>0</formula1>
      <formula2>1000000000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0" workbookViewId="0">
      <selection activeCell="D140" sqref="D140"/>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49" width="11.140625" style="281" hidden="1" customWidth="1"/>
    <col min="50" max="67" width="11.140625" style="161" hidden="1" customWidth="1"/>
    <col min="68" max="68" width="11.140625" style="281" hidden="1" customWidth="1"/>
    <col min="6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161"/>
      <c r="AW1" s="281"/>
      <c r="AX1" s="45"/>
      <c r="AY1" s="45"/>
      <c r="AZ1" s="45"/>
      <c r="BA1" s="45"/>
      <c r="BB1" s="45"/>
      <c r="BC1" s="45"/>
      <c r="BD1" s="45"/>
      <c r="BE1" s="45"/>
      <c r="BF1" s="45"/>
      <c r="BG1" s="45"/>
      <c r="BH1" s="45"/>
      <c r="BI1" s="45"/>
      <c r="BJ1" s="45"/>
      <c r="BK1" s="45"/>
      <c r="BL1" s="45"/>
      <c r="BM1" s="45"/>
      <c r="BN1" s="45"/>
      <c r="BO1" s="45"/>
      <c r="BP1" s="281"/>
      <c r="BQ1" s="45"/>
      <c r="BR1" s="45"/>
      <c r="BS1" s="45"/>
      <c r="BT1" s="45"/>
      <c r="BU1" s="45"/>
      <c r="BV1" s="45"/>
      <c r="BW1" s="45"/>
      <c r="BX1" s="45"/>
      <c r="BY1" s="45"/>
      <c r="BZ1" s="45"/>
      <c r="CA1" s="45"/>
      <c r="CB1" s="45"/>
      <c r="CC1" s="45"/>
    </row>
    <row r="2" spans="1:81" s="43" customFormat="1" x14ac:dyDescent="0.2">
      <c r="A2" s="32" t="str">
        <f>CONCATENATE("COMUNA: ",[6]NOMBRE!B2," - ","( ",[6]NOMBRE!C2,[6]NOMBRE!D2,[6]NOMBRE!E2,[6]NOMBRE!F2,[6]NOMBRE!G2," )")</f>
        <v>COMUNA: LINARES  - ( 07108 )</v>
      </c>
      <c r="B2" s="42"/>
      <c r="C2" s="42"/>
      <c r="D2" s="42"/>
      <c r="E2" s="42"/>
      <c r="F2" s="42"/>
      <c r="G2" s="42"/>
      <c r="H2" s="42"/>
      <c r="I2" s="42"/>
      <c r="J2" s="42"/>
      <c r="K2" s="42"/>
      <c r="L2" s="42"/>
      <c r="M2" s="42"/>
      <c r="N2" s="42"/>
      <c r="AK2" s="44"/>
      <c r="AL2" s="44"/>
      <c r="AM2" s="44"/>
      <c r="AN2" s="44"/>
      <c r="AO2" s="44"/>
      <c r="AP2" s="44"/>
      <c r="AS2" s="45"/>
      <c r="AT2" s="45"/>
      <c r="AU2" s="45"/>
      <c r="AV2" s="161"/>
      <c r="AW2" s="281"/>
      <c r="AX2" s="45"/>
      <c r="AY2" s="45"/>
      <c r="AZ2" s="45"/>
      <c r="BA2" s="45"/>
      <c r="BB2" s="45"/>
      <c r="BC2" s="45"/>
      <c r="BD2" s="45"/>
      <c r="BE2" s="45"/>
      <c r="BF2" s="45"/>
      <c r="BG2" s="45"/>
      <c r="BH2" s="45"/>
      <c r="BI2" s="45"/>
      <c r="BJ2" s="45"/>
      <c r="BK2" s="45"/>
      <c r="BL2" s="45"/>
      <c r="BM2" s="45"/>
      <c r="BN2" s="45"/>
      <c r="BO2" s="45"/>
      <c r="BP2" s="281"/>
      <c r="BQ2" s="45"/>
      <c r="BR2" s="45"/>
      <c r="BS2" s="45"/>
      <c r="BT2" s="45"/>
      <c r="BU2" s="45"/>
      <c r="BV2" s="45"/>
      <c r="BW2" s="45"/>
      <c r="BX2" s="45"/>
      <c r="BY2" s="45"/>
      <c r="BZ2" s="45"/>
      <c r="CA2" s="45"/>
      <c r="CB2" s="45"/>
      <c r="CC2" s="45"/>
    </row>
    <row r="3" spans="1:81" s="43" customFormat="1" x14ac:dyDescent="0.2">
      <c r="A3" s="32" t="str">
        <f>CONCATENATE("ESTABLECIMIENTO/ESTRATEGIA: ",[6]NOMBRE!B3," - ","( ",[6]NOMBRE!C3,[6]NOMBRE!D3,[6]NOMBRE!E3,[6]NOMBRE!F3,[6]NOMBRE!G3,[6]NOMBRE!H3,"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161"/>
      <c r="AW3" s="281"/>
      <c r="AX3" s="45"/>
      <c r="AY3" s="45"/>
      <c r="AZ3" s="45"/>
      <c r="BA3" s="45"/>
      <c r="BB3" s="45"/>
      <c r="BC3" s="45"/>
      <c r="BD3" s="45"/>
      <c r="BE3" s="45"/>
      <c r="BF3" s="45"/>
      <c r="BG3" s="45"/>
      <c r="BH3" s="45"/>
      <c r="BI3" s="45"/>
      <c r="BJ3" s="45"/>
      <c r="BK3" s="45"/>
      <c r="BL3" s="45"/>
      <c r="BM3" s="45"/>
      <c r="BN3" s="45"/>
      <c r="BO3" s="45"/>
      <c r="BP3" s="281"/>
      <c r="BQ3" s="45"/>
      <c r="BR3" s="45"/>
      <c r="BS3" s="45"/>
      <c r="BT3" s="45"/>
      <c r="BU3" s="45"/>
      <c r="BV3" s="45"/>
      <c r="BW3" s="45"/>
      <c r="BX3" s="45"/>
      <c r="BY3" s="45"/>
      <c r="BZ3" s="45"/>
      <c r="CA3" s="45"/>
      <c r="CB3" s="45"/>
      <c r="CC3" s="45"/>
    </row>
    <row r="4" spans="1:81" s="43" customFormat="1" x14ac:dyDescent="0.2">
      <c r="A4" s="32" t="str">
        <f>CONCATENATE("MES: ",[6]NOMBRE!B6," - ","( ",[6]NOMBRE!C6,[6]NOMBRE!D6," )")</f>
        <v>MES: MAYO - ( 05 )</v>
      </c>
      <c r="B4" s="42"/>
      <c r="C4" s="42"/>
      <c r="D4" s="42"/>
      <c r="E4" s="42"/>
      <c r="F4" s="42"/>
      <c r="G4" s="42"/>
      <c r="H4" s="42"/>
      <c r="I4" s="42"/>
      <c r="J4" s="42"/>
      <c r="K4" s="42"/>
      <c r="L4" s="42"/>
      <c r="M4" s="42"/>
      <c r="N4" s="42"/>
      <c r="AK4" s="44"/>
      <c r="AL4" s="44"/>
      <c r="AM4" s="44"/>
      <c r="AN4" s="44"/>
      <c r="AO4" s="44"/>
      <c r="AP4" s="44"/>
      <c r="AS4" s="45"/>
      <c r="AT4" s="45"/>
      <c r="AU4" s="45"/>
      <c r="AV4" s="161"/>
      <c r="AW4" s="281"/>
      <c r="AX4" s="45"/>
      <c r="AY4" s="45"/>
      <c r="AZ4" s="45"/>
      <c r="BA4" s="45"/>
      <c r="BB4" s="45"/>
      <c r="BC4" s="45"/>
      <c r="BD4" s="45"/>
      <c r="BE4" s="45"/>
      <c r="BF4" s="45"/>
      <c r="BG4" s="45"/>
      <c r="BH4" s="45"/>
      <c r="BI4" s="45"/>
      <c r="BJ4" s="45"/>
      <c r="BK4" s="45"/>
      <c r="BL4" s="45"/>
      <c r="BM4" s="45"/>
      <c r="BN4" s="45"/>
      <c r="BO4" s="45"/>
      <c r="BP4" s="281"/>
      <c r="BQ4" s="45"/>
      <c r="BR4" s="45"/>
      <c r="BS4" s="45"/>
      <c r="BT4" s="45"/>
      <c r="BU4" s="45"/>
      <c r="BV4" s="45"/>
      <c r="BW4" s="45"/>
      <c r="BX4" s="45"/>
      <c r="BY4" s="45"/>
      <c r="BZ4" s="45"/>
      <c r="CA4" s="45"/>
      <c r="CB4" s="45"/>
      <c r="CC4" s="45"/>
    </row>
    <row r="5" spans="1:81" s="43" customFormat="1" x14ac:dyDescent="0.2">
      <c r="A5" s="2" t="str">
        <f>CONCATENATE("AÑO: ",[6]NOMBRE!B7)</f>
        <v>AÑO: 2014</v>
      </c>
      <c r="B5" s="42"/>
      <c r="C5" s="42"/>
      <c r="D5" s="42"/>
      <c r="E5" s="42"/>
      <c r="F5" s="42"/>
      <c r="G5" s="42"/>
      <c r="H5" s="42"/>
      <c r="I5" s="42"/>
      <c r="J5" s="42"/>
      <c r="K5" s="42"/>
      <c r="L5" s="42"/>
      <c r="M5" s="42"/>
      <c r="N5" s="42"/>
      <c r="AK5" s="44"/>
      <c r="AL5" s="44"/>
      <c r="AM5" s="44"/>
      <c r="AN5" s="44"/>
      <c r="AO5" s="44"/>
      <c r="AP5" s="44"/>
      <c r="AS5" s="45"/>
      <c r="AT5" s="45"/>
      <c r="AU5" s="45"/>
      <c r="AV5" s="161"/>
      <c r="AW5" s="281"/>
      <c r="AX5" s="45"/>
      <c r="AY5" s="45"/>
      <c r="AZ5" s="45"/>
      <c r="BA5" s="45"/>
      <c r="BB5" s="45"/>
      <c r="BC5" s="45"/>
      <c r="BD5" s="45"/>
      <c r="BE5" s="45"/>
      <c r="BF5" s="45"/>
      <c r="BG5" s="45"/>
      <c r="BH5" s="45"/>
      <c r="BI5" s="45"/>
      <c r="BJ5" s="45"/>
      <c r="BK5" s="45"/>
      <c r="BL5" s="45"/>
      <c r="BM5" s="45"/>
      <c r="BN5" s="45"/>
      <c r="BO5" s="45"/>
      <c r="BP5" s="281"/>
      <c r="BQ5" s="45"/>
      <c r="BR5" s="45"/>
      <c r="BS5" s="45"/>
      <c r="BT5" s="45"/>
      <c r="BU5" s="45"/>
      <c r="BV5" s="45"/>
      <c r="BW5" s="45"/>
      <c r="BX5" s="45"/>
      <c r="BY5" s="45"/>
      <c r="BZ5" s="45"/>
      <c r="CA5" s="45"/>
      <c r="CB5" s="45"/>
      <c r="CC5" s="45"/>
    </row>
    <row r="6" spans="1:81" s="43" customFormat="1" ht="14.25" customHeight="1" x14ac:dyDescent="0.15">
      <c r="A6" s="329" t="s">
        <v>2</v>
      </c>
      <c r="B6" s="329"/>
      <c r="C6" s="329"/>
      <c r="D6" s="329"/>
      <c r="E6" s="329"/>
      <c r="F6" s="329"/>
      <c r="G6" s="329"/>
      <c r="H6" s="329"/>
      <c r="I6" s="329"/>
      <c r="J6" s="329"/>
      <c r="K6" s="329"/>
      <c r="L6" s="329"/>
      <c r="M6" s="329"/>
      <c r="N6" s="329"/>
      <c r="O6" s="46"/>
      <c r="AK6" s="44"/>
      <c r="AL6" s="44"/>
      <c r="AM6" s="44"/>
      <c r="AN6" s="44"/>
      <c r="AO6" s="44"/>
      <c r="AP6" s="44"/>
      <c r="AS6" s="45"/>
      <c r="AT6" s="45"/>
      <c r="AU6" s="45"/>
      <c r="AV6" s="161"/>
      <c r="AW6" s="281"/>
      <c r="AX6" s="45"/>
      <c r="AY6" s="45"/>
      <c r="AZ6" s="45"/>
      <c r="BA6" s="45"/>
      <c r="BB6" s="45"/>
      <c r="BC6" s="45"/>
      <c r="BD6" s="45"/>
      <c r="BE6" s="45"/>
      <c r="BF6" s="45"/>
      <c r="BG6" s="45"/>
      <c r="BH6" s="45"/>
      <c r="BI6" s="45"/>
      <c r="BJ6" s="45"/>
      <c r="BK6" s="45"/>
      <c r="BL6" s="45"/>
      <c r="BM6" s="45"/>
      <c r="BN6" s="45"/>
      <c r="BO6" s="45"/>
      <c r="BP6" s="281"/>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161"/>
      <c r="AW7" s="281"/>
      <c r="AX7" s="45"/>
      <c r="AY7" s="45"/>
      <c r="AZ7" s="45"/>
      <c r="BA7" s="45"/>
      <c r="BB7" s="45"/>
      <c r="BC7" s="45"/>
      <c r="BD7" s="45"/>
      <c r="BE7" s="45"/>
      <c r="BF7" s="45"/>
      <c r="BG7" s="45"/>
      <c r="BH7" s="45"/>
      <c r="BI7" s="45"/>
      <c r="BJ7" s="45"/>
      <c r="BK7" s="45"/>
      <c r="BL7" s="45"/>
      <c r="BM7" s="45"/>
      <c r="BN7" s="45"/>
      <c r="BO7" s="45"/>
      <c r="BP7" s="281"/>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161"/>
      <c r="AW8" s="281"/>
      <c r="AX8" s="45"/>
      <c r="AY8" s="45"/>
      <c r="AZ8" s="45"/>
      <c r="BA8" s="45"/>
      <c r="BB8" s="45"/>
      <c r="BC8" s="45"/>
      <c r="BD8" s="45"/>
      <c r="BE8" s="45"/>
      <c r="BF8" s="45"/>
      <c r="BG8" s="45"/>
      <c r="BH8" s="45"/>
      <c r="BI8" s="45"/>
      <c r="BJ8" s="45"/>
      <c r="BK8" s="45"/>
      <c r="BL8" s="45"/>
      <c r="BM8" s="45"/>
      <c r="BN8" s="45"/>
      <c r="BO8" s="45"/>
      <c r="BP8" s="281"/>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W9" s="282"/>
      <c r="AZ9" s="52"/>
      <c r="BA9" s="51"/>
      <c r="BB9" s="51"/>
      <c r="BC9" s="51"/>
      <c r="BD9" s="51"/>
      <c r="BE9" s="51"/>
      <c r="BF9" s="51"/>
      <c r="BP9" s="282"/>
    </row>
    <row r="10" spans="1:81" s="4" customFormat="1" ht="15.75" customHeight="1" x14ac:dyDescent="0.15">
      <c r="A10" s="330" t="s">
        <v>5</v>
      </c>
      <c r="B10" s="330" t="s">
        <v>0</v>
      </c>
      <c r="C10" s="332" t="s">
        <v>6</v>
      </c>
      <c r="D10" s="333"/>
      <c r="E10" s="333"/>
      <c r="F10" s="333"/>
      <c r="G10" s="333"/>
      <c r="H10" s="333"/>
      <c r="I10" s="333"/>
      <c r="J10" s="333"/>
      <c r="K10" s="333"/>
      <c r="L10" s="333"/>
      <c r="M10" s="333"/>
      <c r="N10" s="333"/>
      <c r="O10" s="333"/>
      <c r="P10" s="333"/>
      <c r="Q10" s="333"/>
      <c r="R10" s="333"/>
      <c r="S10" s="333"/>
      <c r="T10" s="333"/>
      <c r="U10" s="334"/>
      <c r="V10" s="332" t="s">
        <v>7</v>
      </c>
      <c r="W10" s="335"/>
      <c r="X10" s="336" t="s">
        <v>8</v>
      </c>
      <c r="Y10" s="338" t="s">
        <v>9</v>
      </c>
      <c r="Z10" s="51"/>
      <c r="AA10" s="51"/>
      <c r="AB10" s="51"/>
      <c r="AC10" s="51"/>
      <c r="AI10" s="51"/>
      <c r="AJ10" s="51"/>
      <c r="AK10" s="51"/>
      <c r="AL10" s="51"/>
      <c r="AM10" s="51"/>
      <c r="AW10" s="282"/>
      <c r="AZ10" s="52"/>
      <c r="BP10" s="282"/>
    </row>
    <row r="11" spans="1:81" s="4" customFormat="1" ht="39" customHeight="1" x14ac:dyDescent="0.15">
      <c r="A11" s="331"/>
      <c r="B11" s="331"/>
      <c r="C11" s="53" t="s">
        <v>186</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337"/>
      <c r="Y11" s="339"/>
      <c r="Z11" s="51"/>
      <c r="AA11" s="51"/>
      <c r="AB11" s="51"/>
      <c r="AC11" s="51"/>
      <c r="AD11" s="51"/>
      <c r="AE11" s="51"/>
      <c r="AF11" s="51"/>
      <c r="AG11" s="51"/>
      <c r="AH11" s="51"/>
      <c r="AN11" s="51"/>
      <c r="AO11" s="51"/>
      <c r="AP11" s="51"/>
      <c r="AQ11" s="51"/>
      <c r="AR11" s="51"/>
      <c r="AW11" s="282"/>
      <c r="BP11" s="282"/>
    </row>
    <row r="12" spans="1:81" s="4" customFormat="1" ht="15.75" customHeight="1" x14ac:dyDescent="0.15">
      <c r="A12" s="15" t="s">
        <v>31</v>
      </c>
      <c r="B12" s="15">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AW12" s="282"/>
      <c r="BA12" s="63" t="str">
        <f>IF($B12&lt;&gt;($V12+$W12)," El número de consultas según sexo NO puede ser diferente al Total.","")</f>
        <v/>
      </c>
      <c r="BB12" s="63" t="str">
        <f>IF($B12&lt;$Y12," Ingresos con PTI cuidador NO puede ser mayor al Total de Ingresos.","")</f>
        <v/>
      </c>
      <c r="BD12" s="64">
        <f>IF($B12&lt;&gt;($V12+$W12),1,0)</f>
        <v>0</v>
      </c>
      <c r="BE12" s="63">
        <f>IF($B12&lt;$Y12,1,0)</f>
        <v>0</v>
      </c>
      <c r="BP12" s="282"/>
    </row>
    <row r="13" spans="1:81" s="4" customFormat="1" ht="24" customHeight="1" x14ac:dyDescent="0.15">
      <c r="A13" s="65" t="s">
        <v>32</v>
      </c>
      <c r="B13" s="1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AW13" s="282"/>
      <c r="BA13" s="63" t="str">
        <f>IF($B13&lt;&gt;($V13+$W13)," El número de consultas según sexo NO puede ser diferente al Total.","")</f>
        <v/>
      </c>
      <c r="BD13" s="64">
        <f>IF($B13&lt;&gt;($V13+$W13),1,0)</f>
        <v>0</v>
      </c>
      <c r="BE13" s="63">
        <f>IF($B13&lt;$Y13,1,0)</f>
        <v>0</v>
      </c>
      <c r="BP13" s="282"/>
    </row>
    <row r="14" spans="1:81" s="4" customFormat="1" ht="24.75" customHeight="1" x14ac:dyDescent="0.15">
      <c r="A14" s="68" t="s">
        <v>33</v>
      </c>
      <c r="B14" s="17">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AW14" s="282"/>
      <c r="BA14" s="63" t="str">
        <f>IF($B14&lt;&gt;($V14+$W14)," El número de consultas según sexo NO puede ser diferente al Total.","")</f>
        <v/>
      </c>
      <c r="BD14" s="64">
        <f>IF($B14&lt;&gt;($V14+$W14),1,0)</f>
        <v>0</v>
      </c>
      <c r="BE14" s="63">
        <f>IF($B14&lt;$Y14,1,0)</f>
        <v>0</v>
      </c>
      <c r="BP14" s="282"/>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W15" s="282"/>
      <c r="AX15" s="51"/>
      <c r="AY15" s="51"/>
      <c r="AZ15" s="51"/>
      <c r="BA15" s="51"/>
      <c r="BD15" s="51"/>
      <c r="BE15" s="51"/>
      <c r="BF15" s="51"/>
      <c r="BG15" s="51"/>
      <c r="BH15" s="51"/>
      <c r="BP15" s="282"/>
    </row>
    <row r="16" spans="1:81" s="4" customFormat="1" ht="15.75" customHeight="1" x14ac:dyDescent="0.15">
      <c r="A16" s="330" t="s">
        <v>35</v>
      </c>
      <c r="B16" s="330" t="s">
        <v>0</v>
      </c>
      <c r="C16" s="340" t="s">
        <v>36</v>
      </c>
      <c r="D16" s="341"/>
      <c r="E16" s="341"/>
      <c r="F16" s="330" t="s">
        <v>37</v>
      </c>
      <c r="G16" s="73"/>
      <c r="K16" s="73"/>
      <c r="L16" s="73"/>
      <c r="M16" s="73"/>
      <c r="N16" s="73"/>
      <c r="O16" s="74"/>
      <c r="P16" s="75"/>
      <c r="Q16" s="51"/>
      <c r="R16" s="51"/>
      <c r="S16" s="51"/>
      <c r="T16" s="51"/>
      <c r="U16" s="51"/>
      <c r="V16" s="51"/>
      <c r="W16" s="51"/>
      <c r="X16" s="51"/>
      <c r="Y16" s="51"/>
      <c r="Z16" s="51"/>
      <c r="AA16" s="51"/>
      <c r="AW16" s="282"/>
      <c r="BP16" s="282"/>
    </row>
    <row r="17" spans="1:81" s="4" customFormat="1" ht="46.5" customHeight="1" x14ac:dyDescent="0.15">
      <c r="A17" s="331"/>
      <c r="B17" s="331"/>
      <c r="C17" s="5" t="s">
        <v>38</v>
      </c>
      <c r="D17" s="76" t="s">
        <v>39</v>
      </c>
      <c r="E17" s="77" t="s">
        <v>40</v>
      </c>
      <c r="F17" s="33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W17" s="282"/>
      <c r="AX17" s="52"/>
      <c r="AY17" s="52"/>
      <c r="BA17" s="3"/>
      <c r="BB17" s="3"/>
      <c r="BC17" s="3"/>
      <c r="BD17" s="3"/>
      <c r="BE17" s="3"/>
      <c r="BF17" s="52"/>
      <c r="BP17" s="28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W18" s="282"/>
      <c r="AX18" s="52"/>
      <c r="AY18" s="52"/>
      <c r="BA18" s="3"/>
      <c r="BB18" s="3"/>
      <c r="BC18" s="3"/>
      <c r="BD18" s="3"/>
      <c r="BE18" s="3"/>
      <c r="BF18" s="52"/>
      <c r="BP18" s="28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W19" s="282"/>
      <c r="AX19" s="52"/>
      <c r="AY19" s="52"/>
      <c r="BC19" s="52"/>
      <c r="BF19" s="52"/>
      <c r="BP19" s="28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W20" s="282"/>
      <c r="AX20" s="52"/>
      <c r="AY20" s="52"/>
      <c r="BA20" s="3"/>
      <c r="BB20" s="3"/>
      <c r="BC20" s="3"/>
      <c r="BD20" s="3"/>
      <c r="BE20" s="3"/>
      <c r="BF20" s="52"/>
      <c r="BP20" s="282"/>
    </row>
    <row r="21" spans="1:81" s="4" customFormat="1" ht="15" customHeight="1" x14ac:dyDescent="0.15">
      <c r="A21" s="88" t="s">
        <v>0</v>
      </c>
      <c r="B21" s="251">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W21" s="282"/>
      <c r="AX21" s="52"/>
      <c r="AY21" s="52"/>
      <c r="BA21" s="3"/>
      <c r="BB21" s="3"/>
      <c r="BC21" s="3"/>
      <c r="BD21" s="3"/>
      <c r="BE21" s="3"/>
      <c r="BF21" s="90"/>
      <c r="BP21" s="282"/>
    </row>
    <row r="22" spans="1:81" s="48" customFormat="1" ht="50.25" customHeight="1" x14ac:dyDescent="0.2">
      <c r="A22" s="91" t="s">
        <v>44</v>
      </c>
      <c r="B22" s="91"/>
      <c r="D22" s="91"/>
      <c r="E22" s="91"/>
      <c r="AS22" s="92"/>
      <c r="AT22" s="92"/>
      <c r="AU22" s="92"/>
      <c r="AV22" s="283"/>
      <c r="AW22" s="284"/>
      <c r="AX22" s="92"/>
      <c r="AY22" s="92"/>
      <c r="AZ22" s="92"/>
      <c r="BA22" s="3"/>
      <c r="BB22" s="3"/>
      <c r="BC22" s="3"/>
      <c r="BD22" s="3"/>
      <c r="BE22" s="3"/>
      <c r="BF22" s="90"/>
      <c r="BG22" s="92"/>
      <c r="BH22" s="92"/>
      <c r="BI22" s="92"/>
      <c r="BJ22" s="92"/>
      <c r="BK22" s="92"/>
      <c r="BL22" s="92"/>
      <c r="BM22" s="92"/>
      <c r="BN22" s="92"/>
      <c r="BO22" s="92"/>
      <c r="BP22" s="284"/>
      <c r="BQ22" s="92"/>
      <c r="BR22" s="92"/>
      <c r="BS22" s="92"/>
      <c r="BT22" s="92"/>
      <c r="BU22" s="92"/>
      <c r="BV22" s="92"/>
      <c r="BW22" s="92"/>
      <c r="BX22" s="92"/>
      <c r="BY22" s="92"/>
      <c r="BZ22" s="92"/>
      <c r="CA22" s="92"/>
      <c r="CB22" s="92"/>
      <c r="CC22" s="92"/>
    </row>
    <row r="23" spans="1:81" s="48" customFormat="1" ht="15" customHeight="1" x14ac:dyDescent="0.2">
      <c r="A23" s="342" t="s">
        <v>45</v>
      </c>
      <c r="B23" s="343" t="s">
        <v>46</v>
      </c>
      <c r="C23" s="343"/>
      <c r="D23" s="330" t="s">
        <v>0</v>
      </c>
      <c r="E23" s="344" t="s">
        <v>36</v>
      </c>
      <c r="F23" s="344"/>
      <c r="G23" s="344"/>
      <c r="H23" s="345" t="s">
        <v>37</v>
      </c>
      <c r="AS23" s="92"/>
      <c r="AT23" s="92"/>
      <c r="AU23" s="92"/>
      <c r="AV23" s="283"/>
      <c r="AW23" s="284"/>
      <c r="AX23" s="92"/>
      <c r="AY23" s="92"/>
      <c r="AZ23" s="92"/>
      <c r="BA23" s="3"/>
      <c r="BB23" s="3"/>
      <c r="BC23" s="3"/>
      <c r="BD23" s="3"/>
      <c r="BE23" s="3"/>
      <c r="BF23" s="90"/>
      <c r="BG23" s="92"/>
      <c r="BH23" s="92"/>
      <c r="BI23" s="92"/>
      <c r="BJ23" s="92"/>
      <c r="BK23" s="92"/>
      <c r="BL23" s="92"/>
      <c r="BM23" s="92"/>
      <c r="BN23" s="92"/>
      <c r="BO23" s="92"/>
      <c r="BP23" s="284"/>
      <c r="BQ23" s="92"/>
      <c r="BR23" s="92"/>
      <c r="BS23" s="92"/>
      <c r="BT23" s="92"/>
      <c r="BU23" s="92"/>
      <c r="BV23" s="92"/>
      <c r="BW23" s="92"/>
      <c r="BX23" s="92"/>
      <c r="BY23" s="92"/>
      <c r="BZ23" s="92"/>
      <c r="CA23" s="92"/>
      <c r="CB23" s="92"/>
      <c r="CC23" s="92"/>
    </row>
    <row r="24" spans="1:81" s="48" customFormat="1" ht="49.5" customHeight="1" x14ac:dyDescent="0.2">
      <c r="A24" s="342"/>
      <c r="B24" s="343"/>
      <c r="C24" s="343"/>
      <c r="D24" s="331"/>
      <c r="E24" s="93" t="s">
        <v>38</v>
      </c>
      <c r="F24" s="93" t="s">
        <v>47</v>
      </c>
      <c r="G24" s="93" t="s">
        <v>40</v>
      </c>
      <c r="H24" s="346"/>
      <c r="AS24" s="92"/>
      <c r="AT24" s="92"/>
      <c r="AU24" s="92"/>
      <c r="AV24" s="283"/>
      <c r="AW24" s="284"/>
      <c r="AX24" s="92"/>
      <c r="AY24" s="92"/>
      <c r="AZ24" s="92"/>
      <c r="BA24" s="3"/>
      <c r="BB24" s="3"/>
      <c r="BC24" s="3"/>
      <c r="BD24" s="3"/>
      <c r="BE24" s="3"/>
      <c r="BF24" s="90"/>
      <c r="BG24" s="92"/>
      <c r="BH24" s="92"/>
      <c r="BI24" s="92"/>
      <c r="BJ24" s="92"/>
      <c r="BK24" s="92"/>
      <c r="BL24" s="92"/>
      <c r="BM24" s="92"/>
      <c r="BN24" s="92"/>
      <c r="BO24" s="92"/>
      <c r="BP24" s="284"/>
      <c r="BQ24" s="92"/>
      <c r="BR24" s="92"/>
      <c r="BS24" s="92"/>
      <c r="BT24" s="92"/>
      <c r="BU24" s="92"/>
      <c r="BV24" s="92"/>
      <c r="BW24" s="92"/>
      <c r="BX24" s="92"/>
      <c r="BY24" s="92"/>
      <c r="BZ24" s="92"/>
      <c r="CA24" s="92"/>
      <c r="CB24" s="92"/>
      <c r="CC24" s="92"/>
    </row>
    <row r="25" spans="1:81" s="48" customFormat="1" ht="14.25" x14ac:dyDescent="0.2">
      <c r="A25" s="347" t="s">
        <v>48</v>
      </c>
      <c r="B25" s="348"/>
      <c r="C25" s="349"/>
      <c r="D25" s="94">
        <f>+SUM(E25:H25)</f>
        <v>0</v>
      </c>
      <c r="E25" s="95"/>
      <c r="F25" s="96"/>
      <c r="G25" s="97"/>
      <c r="H25" s="98"/>
      <c r="I25" s="99" t="str">
        <f>$AZ25&amp;"  "&amp;$BA25&amp;"  "&amp;$BB25&amp;"  "&amp;$BC25</f>
        <v xml:space="preserve">      </v>
      </c>
      <c r="J25" s="100"/>
      <c r="K25" s="100"/>
      <c r="L25" s="100"/>
      <c r="AS25" s="92"/>
      <c r="AT25" s="92"/>
      <c r="AU25" s="92"/>
      <c r="AV25" s="283"/>
      <c r="AW25" s="284"/>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284"/>
      <c r="BQ25" s="92"/>
      <c r="BR25" s="92"/>
      <c r="BS25" s="92"/>
      <c r="BT25" s="92"/>
      <c r="BU25" s="92"/>
      <c r="BV25" s="92"/>
      <c r="BW25" s="92"/>
      <c r="BX25" s="92"/>
      <c r="BY25" s="92"/>
      <c r="BZ25" s="92"/>
      <c r="CA25" s="92"/>
      <c r="CB25" s="92"/>
      <c r="CC25" s="92"/>
    </row>
    <row r="26" spans="1:81" s="48" customFormat="1" ht="20.25" customHeight="1" x14ac:dyDescent="0.2">
      <c r="A26" s="350" t="s">
        <v>49</v>
      </c>
      <c r="B26" s="353" t="s">
        <v>50</v>
      </c>
      <c r="C26" s="35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283"/>
      <c r="AW26" s="284"/>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284"/>
      <c r="BQ26" s="92"/>
      <c r="BR26" s="92"/>
      <c r="BS26" s="92"/>
      <c r="BT26" s="92"/>
      <c r="BU26" s="92"/>
      <c r="BV26" s="92"/>
      <c r="BW26" s="92"/>
      <c r="BX26" s="92"/>
      <c r="BY26" s="92"/>
      <c r="BZ26" s="92"/>
      <c r="CA26" s="92"/>
      <c r="CB26" s="92"/>
      <c r="CC26" s="92"/>
    </row>
    <row r="27" spans="1:81" s="48" customFormat="1" ht="22.5" customHeight="1" x14ac:dyDescent="0.2">
      <c r="A27" s="351"/>
      <c r="B27" s="355" t="s">
        <v>51</v>
      </c>
      <c r="C27" s="356"/>
      <c r="D27" s="110">
        <f t="shared" si="0"/>
        <v>0</v>
      </c>
      <c r="E27" s="106"/>
      <c r="F27" s="107"/>
      <c r="G27" s="108"/>
      <c r="H27" s="109"/>
      <c r="I27" s="99"/>
      <c r="J27" s="99"/>
      <c r="K27" s="99"/>
      <c r="L27" s="99"/>
      <c r="M27" s="99"/>
      <c r="N27" s="99"/>
      <c r="O27" s="99"/>
      <c r="P27" s="99"/>
      <c r="Q27" s="99"/>
      <c r="R27" s="99"/>
      <c r="S27" s="99"/>
      <c r="T27" s="99"/>
      <c r="U27" s="99"/>
      <c r="AS27" s="92"/>
      <c r="AT27" s="92"/>
      <c r="AU27" s="92"/>
      <c r="AV27" s="283"/>
      <c r="AW27" s="284"/>
      <c r="AX27" s="92"/>
      <c r="AY27" s="92"/>
      <c r="AZ27" s="4"/>
      <c r="BA27" s="4"/>
      <c r="BB27" s="111"/>
      <c r="BC27" s="4"/>
      <c r="BD27" s="4"/>
      <c r="BE27" s="4"/>
      <c r="BF27" s="4"/>
      <c r="BG27" s="4"/>
      <c r="BH27" s="92"/>
      <c r="BI27" s="92"/>
      <c r="BJ27" s="92"/>
      <c r="BK27" s="92"/>
      <c r="BL27" s="92"/>
      <c r="BM27" s="92"/>
      <c r="BN27" s="92"/>
      <c r="BO27" s="92"/>
      <c r="BP27" s="284"/>
      <c r="BQ27" s="92"/>
      <c r="BR27" s="92"/>
      <c r="BS27" s="92"/>
      <c r="BT27" s="92"/>
      <c r="BU27" s="92"/>
      <c r="BV27" s="92"/>
      <c r="BW27" s="92"/>
      <c r="BX27" s="92"/>
      <c r="BY27" s="92"/>
      <c r="BZ27" s="92"/>
      <c r="CA27" s="92"/>
      <c r="CB27" s="92"/>
      <c r="CC27" s="92"/>
    </row>
    <row r="28" spans="1:81" s="48" customFormat="1" ht="23.25" customHeight="1" x14ac:dyDescent="0.2">
      <c r="A28" s="351"/>
      <c r="B28" s="357" t="s">
        <v>52</v>
      </c>
      <c r="C28" s="358"/>
      <c r="D28" s="110">
        <f t="shared" si="0"/>
        <v>0</v>
      </c>
      <c r="E28" s="106"/>
      <c r="F28" s="107"/>
      <c r="G28" s="108"/>
      <c r="H28" s="109"/>
      <c r="I28" s="99"/>
      <c r="J28" s="99"/>
      <c r="K28" s="99"/>
      <c r="L28" s="99"/>
      <c r="M28" s="99"/>
      <c r="N28" s="99"/>
      <c r="O28" s="99"/>
      <c r="P28" s="99"/>
      <c r="Q28" s="99"/>
      <c r="R28" s="99"/>
      <c r="S28" s="99"/>
      <c r="T28" s="99"/>
      <c r="U28" s="99"/>
      <c r="AS28" s="92"/>
      <c r="AT28" s="92"/>
      <c r="AU28" s="92"/>
      <c r="AV28" s="283"/>
      <c r="AW28" s="284"/>
      <c r="AX28" s="92"/>
      <c r="AY28" s="92"/>
      <c r="AZ28" s="4"/>
      <c r="BA28" s="4"/>
      <c r="BB28" s="111"/>
      <c r="BC28" s="4"/>
      <c r="BD28" s="4"/>
      <c r="BE28" s="4"/>
      <c r="BF28" s="4"/>
      <c r="BG28" s="4"/>
      <c r="BH28" s="92"/>
      <c r="BI28" s="92"/>
      <c r="BJ28" s="92"/>
      <c r="BK28" s="92"/>
      <c r="BL28" s="92"/>
      <c r="BM28" s="92"/>
      <c r="BN28" s="92"/>
      <c r="BO28" s="92"/>
      <c r="BP28" s="284"/>
      <c r="BQ28" s="92"/>
      <c r="BR28" s="92"/>
      <c r="BS28" s="92"/>
      <c r="BT28" s="92"/>
      <c r="BU28" s="92"/>
      <c r="BV28" s="92"/>
      <c r="BW28" s="92"/>
      <c r="BX28" s="92"/>
      <c r="BY28" s="92"/>
      <c r="BZ28" s="92"/>
      <c r="CA28" s="92"/>
      <c r="CB28" s="92"/>
      <c r="CC28" s="92"/>
    </row>
    <row r="29" spans="1:81" s="48" customFormat="1" ht="13.5" customHeight="1" x14ac:dyDescent="0.2">
      <c r="A29" s="351"/>
      <c r="B29" s="355" t="s">
        <v>53</v>
      </c>
      <c r="C29" s="356"/>
      <c r="D29" s="110">
        <f t="shared" si="0"/>
        <v>0</v>
      </c>
      <c r="E29" s="106"/>
      <c r="F29" s="107"/>
      <c r="G29" s="108"/>
      <c r="H29" s="109"/>
      <c r="I29" s="99"/>
      <c r="J29" s="99"/>
      <c r="K29" s="99"/>
      <c r="L29" s="99"/>
      <c r="M29" s="99"/>
      <c r="N29" s="99"/>
      <c r="O29" s="99"/>
      <c r="P29" s="99"/>
      <c r="Q29" s="99"/>
      <c r="R29" s="99"/>
      <c r="S29" s="99"/>
      <c r="T29" s="99"/>
      <c r="U29" s="99"/>
      <c r="AS29" s="92"/>
      <c r="AT29" s="92"/>
      <c r="AU29" s="92"/>
      <c r="AV29" s="283"/>
      <c r="AW29" s="284"/>
      <c r="AX29" s="92"/>
      <c r="AY29" s="92"/>
      <c r="AZ29" s="4"/>
      <c r="BA29" s="4"/>
      <c r="BB29" s="111"/>
      <c r="BC29" s="4"/>
      <c r="BD29" s="4"/>
      <c r="BE29" s="4"/>
      <c r="BF29" s="4"/>
      <c r="BG29" s="4"/>
      <c r="BH29" s="92"/>
      <c r="BI29" s="92"/>
      <c r="BJ29" s="92"/>
      <c r="BK29" s="92"/>
      <c r="BL29" s="92"/>
      <c r="BM29" s="92"/>
      <c r="BN29" s="92"/>
      <c r="BO29" s="92"/>
      <c r="BP29" s="284"/>
      <c r="BQ29" s="92"/>
      <c r="BR29" s="92"/>
      <c r="BS29" s="92"/>
      <c r="BT29" s="92"/>
      <c r="BU29" s="92"/>
      <c r="BV29" s="92"/>
      <c r="BW29" s="92"/>
      <c r="BX29" s="92"/>
      <c r="BY29" s="92"/>
      <c r="BZ29" s="92"/>
      <c r="CA29" s="92"/>
      <c r="CB29" s="92"/>
      <c r="CC29" s="92"/>
    </row>
    <row r="30" spans="1:81" s="48" customFormat="1" ht="16.5" customHeight="1" x14ac:dyDescent="0.2">
      <c r="A30" s="351"/>
      <c r="B30" s="355" t="s">
        <v>54</v>
      </c>
      <c r="C30" s="356"/>
      <c r="D30" s="110">
        <f t="shared" si="0"/>
        <v>0</v>
      </c>
      <c r="E30" s="106"/>
      <c r="F30" s="107"/>
      <c r="G30" s="108"/>
      <c r="H30" s="109"/>
      <c r="I30" s="99"/>
      <c r="J30" s="99"/>
      <c r="K30" s="99"/>
      <c r="L30" s="99"/>
      <c r="M30" s="99"/>
      <c r="N30" s="99"/>
      <c r="O30" s="99"/>
      <c r="P30" s="99"/>
      <c r="Q30" s="99"/>
      <c r="R30" s="99"/>
      <c r="S30" s="99"/>
      <c r="T30" s="99"/>
      <c r="U30" s="99"/>
      <c r="AS30" s="92"/>
      <c r="AT30" s="92"/>
      <c r="AU30" s="92"/>
      <c r="AV30" s="283"/>
      <c r="AW30" s="284"/>
      <c r="AX30" s="92"/>
      <c r="AY30" s="92"/>
      <c r="AZ30" s="4"/>
      <c r="BA30" s="4"/>
      <c r="BB30" s="111"/>
      <c r="BC30" s="4"/>
      <c r="BD30" s="4"/>
      <c r="BE30" s="4"/>
      <c r="BF30" s="4"/>
      <c r="BG30" s="4"/>
      <c r="BH30" s="92"/>
      <c r="BI30" s="92"/>
      <c r="BJ30" s="92"/>
      <c r="BK30" s="92"/>
      <c r="BL30" s="92"/>
      <c r="BM30" s="92"/>
      <c r="BN30" s="92"/>
      <c r="BO30" s="92"/>
      <c r="BP30" s="284"/>
      <c r="BQ30" s="92"/>
      <c r="BR30" s="92"/>
      <c r="BS30" s="92"/>
      <c r="BT30" s="92"/>
      <c r="BU30" s="92"/>
      <c r="BV30" s="92"/>
      <c r="BW30" s="92"/>
      <c r="BX30" s="92"/>
      <c r="BY30" s="92"/>
      <c r="BZ30" s="92"/>
      <c r="CA30" s="92"/>
      <c r="CB30" s="92"/>
      <c r="CC30" s="92"/>
    </row>
    <row r="31" spans="1:81" s="48" customFormat="1" ht="16.5" customHeight="1" x14ac:dyDescent="0.2">
      <c r="A31" s="351"/>
      <c r="B31" s="355" t="s">
        <v>55</v>
      </c>
      <c r="C31" s="356"/>
      <c r="D31" s="110">
        <f t="shared" si="0"/>
        <v>0</v>
      </c>
      <c r="E31" s="106"/>
      <c r="F31" s="107"/>
      <c r="G31" s="108"/>
      <c r="H31" s="109"/>
      <c r="I31" s="99"/>
      <c r="J31" s="99"/>
      <c r="K31" s="99"/>
      <c r="L31" s="99"/>
      <c r="M31" s="99"/>
      <c r="N31" s="99"/>
      <c r="O31" s="99"/>
      <c r="P31" s="99"/>
      <c r="Q31" s="99"/>
      <c r="R31" s="99"/>
      <c r="S31" s="99"/>
      <c r="T31" s="99"/>
      <c r="U31" s="99"/>
      <c r="AS31" s="92"/>
      <c r="AT31" s="92"/>
      <c r="AU31" s="92"/>
      <c r="AV31" s="283"/>
      <c r="AW31" s="284"/>
      <c r="AX31" s="92"/>
      <c r="AY31" s="92"/>
      <c r="AZ31" s="4"/>
      <c r="BA31" s="4"/>
      <c r="BB31" s="111"/>
      <c r="BC31" s="4"/>
      <c r="BD31" s="4"/>
      <c r="BE31" s="4"/>
      <c r="BF31" s="4"/>
      <c r="BG31" s="4"/>
      <c r="BH31" s="92"/>
      <c r="BI31" s="92"/>
      <c r="BJ31" s="92"/>
      <c r="BK31" s="92"/>
      <c r="BL31" s="92"/>
      <c r="BM31" s="92"/>
      <c r="BN31" s="92"/>
      <c r="BO31" s="92"/>
      <c r="BP31" s="284"/>
      <c r="BQ31" s="92"/>
      <c r="BR31" s="92"/>
      <c r="BS31" s="92"/>
      <c r="BT31" s="92"/>
      <c r="BU31" s="92"/>
      <c r="BV31" s="92"/>
      <c r="BW31" s="92"/>
      <c r="BX31" s="92"/>
      <c r="BY31" s="92"/>
      <c r="BZ31" s="92"/>
      <c r="CA31" s="92"/>
      <c r="CB31" s="92"/>
      <c r="CC31" s="92"/>
    </row>
    <row r="32" spans="1:81" s="48" customFormat="1" ht="15" customHeight="1" x14ac:dyDescent="0.2">
      <c r="A32" s="351"/>
      <c r="B32" s="355" t="s">
        <v>56</v>
      </c>
      <c r="C32" s="356"/>
      <c r="D32" s="110">
        <f t="shared" si="0"/>
        <v>0</v>
      </c>
      <c r="E32" s="106"/>
      <c r="F32" s="107"/>
      <c r="G32" s="108"/>
      <c r="H32" s="109"/>
      <c r="I32" s="99"/>
      <c r="J32" s="99"/>
      <c r="K32" s="99"/>
      <c r="L32" s="99"/>
      <c r="M32" s="99"/>
      <c r="N32" s="99"/>
      <c r="O32" s="99"/>
      <c r="P32" s="99"/>
      <c r="Q32" s="99"/>
      <c r="R32" s="99"/>
      <c r="S32" s="99"/>
      <c r="T32" s="99"/>
      <c r="U32" s="99"/>
      <c r="AS32" s="92"/>
      <c r="AT32" s="92"/>
      <c r="AU32" s="92"/>
      <c r="AV32" s="283"/>
      <c r="AW32" s="284"/>
      <c r="AX32" s="92"/>
      <c r="AY32" s="92"/>
      <c r="AZ32" s="4"/>
      <c r="BA32" s="4"/>
      <c r="BB32" s="111"/>
      <c r="BC32" s="4"/>
      <c r="BD32" s="4"/>
      <c r="BE32" s="4"/>
      <c r="BF32" s="4"/>
      <c r="BG32" s="4"/>
      <c r="BH32" s="92"/>
      <c r="BI32" s="92"/>
      <c r="BJ32" s="92"/>
      <c r="BK32" s="92"/>
      <c r="BL32" s="92"/>
      <c r="BM32" s="92"/>
      <c r="BN32" s="92"/>
      <c r="BO32" s="92"/>
      <c r="BP32" s="284"/>
      <c r="BQ32" s="92"/>
      <c r="BR32" s="92"/>
      <c r="BS32" s="92"/>
      <c r="BT32" s="92"/>
      <c r="BU32" s="92"/>
      <c r="BV32" s="92"/>
      <c r="BW32" s="92"/>
      <c r="BX32" s="92"/>
      <c r="BY32" s="92"/>
      <c r="BZ32" s="92"/>
      <c r="CA32" s="92"/>
      <c r="CB32" s="92"/>
      <c r="CC32" s="92"/>
    </row>
    <row r="33" spans="1:81" s="48" customFormat="1" ht="15.75" customHeight="1" x14ac:dyDescent="0.2">
      <c r="A33" s="351"/>
      <c r="B33" s="355" t="s">
        <v>57</v>
      </c>
      <c r="C33" s="356"/>
      <c r="D33" s="110">
        <f t="shared" si="0"/>
        <v>0</v>
      </c>
      <c r="E33" s="106"/>
      <c r="F33" s="107"/>
      <c r="G33" s="108"/>
      <c r="H33" s="109"/>
      <c r="I33" s="99"/>
      <c r="J33" s="99"/>
      <c r="K33" s="99"/>
      <c r="L33" s="99"/>
      <c r="M33" s="99"/>
      <c r="N33" s="99"/>
      <c r="O33" s="99"/>
      <c r="P33" s="99"/>
      <c r="Q33" s="99"/>
      <c r="R33" s="99"/>
      <c r="S33" s="99"/>
      <c r="T33" s="99"/>
      <c r="U33" s="99"/>
      <c r="AS33" s="92"/>
      <c r="AT33" s="92"/>
      <c r="AU33" s="92"/>
      <c r="AV33" s="283"/>
      <c r="AW33" s="284"/>
      <c r="AX33" s="92"/>
      <c r="AY33" s="92"/>
      <c r="AZ33" s="4"/>
      <c r="BA33" s="4"/>
      <c r="BB33" s="111"/>
      <c r="BC33" s="4"/>
      <c r="BD33" s="4"/>
      <c r="BE33" s="4"/>
      <c r="BF33" s="4"/>
      <c r="BG33" s="4"/>
      <c r="BH33" s="92"/>
      <c r="BI33" s="92"/>
      <c r="BJ33" s="92"/>
      <c r="BK33" s="92"/>
      <c r="BL33" s="92"/>
      <c r="BM33" s="92"/>
      <c r="BN33" s="92"/>
      <c r="BO33" s="92"/>
      <c r="BP33" s="284"/>
      <c r="BQ33" s="92"/>
      <c r="BR33" s="92"/>
      <c r="BS33" s="92"/>
      <c r="BT33" s="92"/>
      <c r="BU33" s="92"/>
      <c r="BV33" s="92"/>
      <c r="BW33" s="92"/>
      <c r="BX33" s="92"/>
      <c r="BY33" s="92"/>
      <c r="BZ33" s="92"/>
      <c r="CA33" s="92"/>
      <c r="CB33" s="92"/>
      <c r="CC33" s="92"/>
    </row>
    <row r="34" spans="1:81" s="48" customFormat="1" ht="33.75" customHeight="1" x14ac:dyDescent="0.2">
      <c r="A34" s="351"/>
      <c r="B34" s="355" t="s">
        <v>58</v>
      </c>
      <c r="C34" s="356"/>
      <c r="D34" s="110">
        <f t="shared" si="0"/>
        <v>0</v>
      </c>
      <c r="E34" s="106"/>
      <c r="F34" s="107"/>
      <c r="G34" s="108"/>
      <c r="H34" s="109"/>
      <c r="I34" s="99"/>
      <c r="J34" s="99"/>
      <c r="K34" s="99"/>
      <c r="L34" s="99"/>
      <c r="M34" s="99"/>
      <c r="N34" s="99"/>
      <c r="O34" s="99"/>
      <c r="P34" s="99"/>
      <c r="Q34" s="99"/>
      <c r="R34" s="99"/>
      <c r="S34" s="99"/>
      <c r="T34" s="99"/>
      <c r="U34" s="99"/>
      <c r="AS34" s="92"/>
      <c r="AT34" s="92"/>
      <c r="AU34" s="92"/>
      <c r="AV34" s="283"/>
      <c r="AW34" s="284"/>
      <c r="AX34" s="92"/>
      <c r="AY34" s="92"/>
      <c r="AZ34" s="4"/>
      <c r="BA34" s="4"/>
      <c r="BB34" s="111"/>
      <c r="BC34" s="4"/>
      <c r="BD34" s="4"/>
      <c r="BE34" s="4"/>
      <c r="BF34" s="4"/>
      <c r="BG34" s="4"/>
      <c r="BH34" s="92"/>
      <c r="BI34" s="92"/>
      <c r="BJ34" s="92"/>
      <c r="BK34" s="92"/>
      <c r="BL34" s="92"/>
      <c r="BM34" s="92"/>
      <c r="BN34" s="92"/>
      <c r="BO34" s="92"/>
      <c r="BP34" s="284"/>
      <c r="BQ34" s="92"/>
      <c r="BR34" s="92"/>
      <c r="BS34" s="92"/>
      <c r="BT34" s="92"/>
      <c r="BU34" s="92"/>
      <c r="BV34" s="92"/>
      <c r="BW34" s="92"/>
      <c r="BX34" s="92"/>
      <c r="BY34" s="92"/>
      <c r="BZ34" s="92"/>
      <c r="CA34" s="92"/>
      <c r="CB34" s="92"/>
      <c r="CC34" s="92"/>
    </row>
    <row r="35" spans="1:81" s="48" customFormat="1" ht="33.75" customHeight="1" x14ac:dyDescent="0.2">
      <c r="A35" s="351"/>
      <c r="B35" s="355" t="s">
        <v>59</v>
      </c>
      <c r="C35" s="356"/>
      <c r="D35" s="110">
        <f t="shared" si="0"/>
        <v>0</v>
      </c>
      <c r="E35" s="106"/>
      <c r="F35" s="107"/>
      <c r="G35" s="108"/>
      <c r="H35" s="109"/>
      <c r="I35" s="99"/>
      <c r="J35" s="99"/>
      <c r="K35" s="99"/>
      <c r="L35" s="99"/>
      <c r="M35" s="99"/>
      <c r="N35" s="99"/>
      <c r="O35" s="99"/>
      <c r="P35" s="99"/>
      <c r="Q35" s="99"/>
      <c r="R35" s="99"/>
      <c r="S35" s="99"/>
      <c r="T35" s="99"/>
      <c r="U35" s="99"/>
      <c r="AS35" s="92"/>
      <c r="AT35" s="92"/>
      <c r="AU35" s="92"/>
      <c r="AV35" s="283"/>
      <c r="AW35" s="284"/>
      <c r="AX35" s="92"/>
      <c r="AY35" s="92"/>
      <c r="AZ35" s="4"/>
      <c r="BA35" s="4"/>
      <c r="BB35" s="111"/>
      <c r="BC35" s="4"/>
      <c r="BD35" s="4"/>
      <c r="BE35" s="4"/>
      <c r="BF35" s="4"/>
      <c r="BG35" s="4"/>
      <c r="BH35" s="92"/>
      <c r="BI35" s="92"/>
      <c r="BJ35" s="92"/>
      <c r="BK35" s="92"/>
      <c r="BL35" s="92"/>
      <c r="BM35" s="92"/>
      <c r="BN35" s="92"/>
      <c r="BO35" s="92"/>
      <c r="BP35" s="284"/>
      <c r="BQ35" s="92"/>
      <c r="BR35" s="92"/>
      <c r="BS35" s="92"/>
      <c r="BT35" s="92"/>
      <c r="BU35" s="92"/>
      <c r="BV35" s="92"/>
      <c r="BW35" s="92"/>
      <c r="BX35" s="92"/>
      <c r="BY35" s="92"/>
      <c r="BZ35" s="92"/>
      <c r="CA35" s="92"/>
      <c r="CB35" s="92"/>
      <c r="CC35" s="92"/>
    </row>
    <row r="36" spans="1:81" s="48" customFormat="1" ht="35.25" customHeight="1" x14ac:dyDescent="0.2">
      <c r="A36" s="351"/>
      <c r="B36" s="355" t="s">
        <v>60</v>
      </c>
      <c r="C36" s="356"/>
      <c r="D36" s="110">
        <f t="shared" si="0"/>
        <v>0</v>
      </c>
      <c r="E36" s="106"/>
      <c r="F36" s="107"/>
      <c r="G36" s="108"/>
      <c r="H36" s="109"/>
      <c r="I36" s="99"/>
      <c r="J36" s="99"/>
      <c r="K36" s="99"/>
      <c r="L36" s="99"/>
      <c r="M36" s="99"/>
      <c r="N36" s="99"/>
      <c r="O36" s="99"/>
      <c r="P36" s="99"/>
      <c r="Q36" s="99"/>
      <c r="R36" s="99"/>
      <c r="S36" s="99"/>
      <c r="T36" s="99"/>
      <c r="U36" s="99"/>
      <c r="AS36" s="92"/>
      <c r="AT36" s="92"/>
      <c r="AU36" s="92"/>
      <c r="AV36" s="283"/>
      <c r="AW36" s="284"/>
      <c r="AX36" s="92"/>
      <c r="AY36" s="92"/>
      <c r="AZ36" s="4"/>
      <c r="BA36" s="4"/>
      <c r="BB36" s="111"/>
      <c r="BC36" s="4"/>
      <c r="BD36" s="4"/>
      <c r="BE36" s="4"/>
      <c r="BF36" s="4"/>
      <c r="BG36" s="4"/>
      <c r="BH36" s="92"/>
      <c r="BI36" s="92"/>
      <c r="BJ36" s="92"/>
      <c r="BK36" s="92"/>
      <c r="BL36" s="92"/>
      <c r="BM36" s="92"/>
      <c r="BN36" s="92"/>
      <c r="BO36" s="92"/>
      <c r="BP36" s="284"/>
      <c r="BQ36" s="92"/>
      <c r="BR36" s="92"/>
      <c r="BS36" s="92"/>
      <c r="BT36" s="92"/>
      <c r="BU36" s="92"/>
      <c r="BV36" s="92"/>
      <c r="BW36" s="92"/>
      <c r="BX36" s="92"/>
      <c r="BY36" s="92"/>
      <c r="BZ36" s="92"/>
      <c r="CA36" s="92"/>
      <c r="CB36" s="92"/>
      <c r="CC36" s="92"/>
    </row>
    <row r="37" spans="1:81" s="48" customFormat="1" ht="14.25" customHeight="1" x14ac:dyDescent="0.2">
      <c r="A37" s="352"/>
      <c r="B37" s="359" t="s">
        <v>61</v>
      </c>
      <c r="C37" s="360"/>
      <c r="D37" s="112">
        <f t="shared" si="0"/>
        <v>0</v>
      </c>
      <c r="E37" s="113"/>
      <c r="F37" s="114"/>
      <c r="G37" s="115"/>
      <c r="H37" s="116"/>
      <c r="I37" s="99"/>
      <c r="J37" s="99"/>
      <c r="K37" s="99"/>
      <c r="L37" s="99"/>
      <c r="M37" s="99"/>
      <c r="N37" s="99"/>
      <c r="O37" s="99"/>
      <c r="P37" s="99"/>
      <c r="Q37" s="99"/>
      <c r="R37" s="99"/>
      <c r="S37" s="99"/>
      <c r="T37" s="99"/>
      <c r="U37" s="99"/>
      <c r="AS37" s="92"/>
      <c r="AT37" s="92"/>
      <c r="AU37" s="92"/>
      <c r="AV37" s="283"/>
      <c r="AW37" s="284"/>
      <c r="AX37" s="92"/>
      <c r="AY37" s="92"/>
      <c r="AZ37" s="4"/>
      <c r="BA37" s="4"/>
      <c r="BB37" s="111"/>
      <c r="BC37" s="4"/>
      <c r="BD37" s="4"/>
      <c r="BE37" s="4"/>
      <c r="BF37" s="4"/>
      <c r="BG37" s="4"/>
      <c r="BH37" s="92"/>
      <c r="BI37" s="92"/>
      <c r="BJ37" s="92"/>
      <c r="BK37" s="92"/>
      <c r="BL37" s="92"/>
      <c r="BM37" s="92"/>
      <c r="BN37" s="92"/>
      <c r="BO37" s="92"/>
      <c r="BP37" s="284"/>
      <c r="BQ37" s="92"/>
      <c r="BR37" s="92"/>
      <c r="BS37" s="92"/>
      <c r="BT37" s="92"/>
      <c r="BU37" s="92"/>
      <c r="BV37" s="92"/>
      <c r="BW37" s="92"/>
      <c r="BX37" s="92"/>
      <c r="BY37" s="92"/>
      <c r="BZ37" s="92"/>
      <c r="CA37" s="92"/>
      <c r="CB37" s="92"/>
      <c r="CC37" s="92"/>
    </row>
    <row r="38" spans="1:81" s="48" customFormat="1" ht="14.25" x14ac:dyDescent="0.2">
      <c r="A38" s="350" t="s">
        <v>62</v>
      </c>
      <c r="B38" s="353" t="s">
        <v>63</v>
      </c>
      <c r="C38" s="354"/>
      <c r="D38" s="105">
        <f t="shared" si="0"/>
        <v>0</v>
      </c>
      <c r="E38" s="117"/>
      <c r="F38" s="118"/>
      <c r="G38" s="119"/>
      <c r="H38" s="120"/>
      <c r="I38" s="99"/>
      <c r="J38" s="99"/>
      <c r="K38" s="99"/>
      <c r="L38" s="99"/>
      <c r="M38" s="99"/>
      <c r="N38" s="99"/>
      <c r="O38" s="99"/>
      <c r="P38" s="99"/>
      <c r="Q38" s="99"/>
      <c r="R38" s="99"/>
      <c r="S38" s="99"/>
      <c r="T38" s="99"/>
      <c r="U38" s="99"/>
      <c r="AS38" s="92"/>
      <c r="AT38" s="92"/>
      <c r="AU38" s="92"/>
      <c r="AV38" s="283"/>
      <c r="AW38" s="284"/>
      <c r="AX38" s="92"/>
      <c r="AY38" s="92"/>
      <c r="AZ38" s="4"/>
      <c r="BA38" s="4"/>
      <c r="BB38" s="111"/>
      <c r="BC38" s="4"/>
      <c r="BD38" s="4"/>
      <c r="BE38" s="4"/>
      <c r="BF38" s="4"/>
      <c r="BG38" s="4"/>
      <c r="BH38" s="92"/>
      <c r="BI38" s="92"/>
      <c r="BJ38" s="92"/>
      <c r="BK38" s="92"/>
      <c r="BL38" s="92"/>
      <c r="BM38" s="92"/>
      <c r="BN38" s="92"/>
      <c r="BO38" s="92"/>
      <c r="BP38" s="284"/>
      <c r="BQ38" s="92"/>
      <c r="BR38" s="92"/>
      <c r="BS38" s="92"/>
      <c r="BT38" s="92"/>
      <c r="BU38" s="92"/>
      <c r="BV38" s="92"/>
      <c r="BW38" s="92"/>
      <c r="BX38" s="92"/>
      <c r="BY38" s="92"/>
      <c r="BZ38" s="92"/>
      <c r="CA38" s="92"/>
      <c r="CB38" s="92"/>
      <c r="CC38" s="92"/>
    </row>
    <row r="39" spans="1:81" s="48" customFormat="1" ht="14.25" x14ac:dyDescent="0.2">
      <c r="A39" s="351"/>
      <c r="B39" s="355" t="s">
        <v>64</v>
      </c>
      <c r="C39" s="356"/>
      <c r="D39" s="110">
        <f t="shared" si="0"/>
        <v>0</v>
      </c>
      <c r="E39" s="106"/>
      <c r="F39" s="107"/>
      <c r="G39" s="108"/>
      <c r="H39" s="109"/>
      <c r="I39" s="99"/>
      <c r="J39" s="99"/>
      <c r="K39" s="99"/>
      <c r="L39" s="99"/>
      <c r="M39" s="99"/>
      <c r="N39" s="99"/>
      <c r="O39" s="99"/>
      <c r="P39" s="99"/>
      <c r="Q39" s="99"/>
      <c r="R39" s="99"/>
      <c r="S39" s="99"/>
      <c r="T39" s="99"/>
      <c r="U39" s="99"/>
      <c r="AS39" s="92"/>
      <c r="AT39" s="92"/>
      <c r="AU39" s="92"/>
      <c r="AV39" s="283"/>
      <c r="AW39" s="284"/>
      <c r="AX39" s="92"/>
      <c r="AY39" s="92"/>
      <c r="AZ39" s="4"/>
      <c r="BA39" s="4"/>
      <c r="BB39" s="111"/>
      <c r="BC39" s="4"/>
      <c r="BD39" s="4"/>
      <c r="BE39" s="4"/>
      <c r="BF39" s="4"/>
      <c r="BG39" s="4"/>
      <c r="BH39" s="92"/>
      <c r="BI39" s="92"/>
      <c r="BJ39" s="92"/>
      <c r="BK39" s="92"/>
      <c r="BL39" s="92"/>
      <c r="BM39" s="92"/>
      <c r="BN39" s="92"/>
      <c r="BO39" s="92"/>
      <c r="BP39" s="284"/>
      <c r="BQ39" s="92"/>
      <c r="BR39" s="92"/>
      <c r="BS39" s="92"/>
      <c r="BT39" s="92"/>
      <c r="BU39" s="92"/>
      <c r="BV39" s="92"/>
      <c r="BW39" s="92"/>
      <c r="BX39" s="92"/>
      <c r="BY39" s="92"/>
      <c r="BZ39" s="92"/>
      <c r="CA39" s="92"/>
      <c r="CB39" s="92"/>
      <c r="CC39" s="92"/>
    </row>
    <row r="40" spans="1:81" s="48" customFormat="1" ht="14.25" x14ac:dyDescent="0.2">
      <c r="A40" s="351"/>
      <c r="B40" s="359" t="s">
        <v>61</v>
      </c>
      <c r="C40" s="360"/>
      <c r="D40" s="112">
        <f t="shared" si="0"/>
        <v>0</v>
      </c>
      <c r="E40" s="106"/>
      <c r="F40" s="107"/>
      <c r="G40" s="108"/>
      <c r="H40" s="109"/>
      <c r="I40" s="99"/>
      <c r="J40" s="99"/>
      <c r="K40" s="99"/>
      <c r="L40" s="99"/>
      <c r="M40" s="99"/>
      <c r="N40" s="99"/>
      <c r="O40" s="99"/>
      <c r="P40" s="99"/>
      <c r="Q40" s="99"/>
      <c r="R40" s="99"/>
      <c r="S40" s="99"/>
      <c r="T40" s="99"/>
      <c r="U40" s="99"/>
      <c r="AS40" s="92"/>
      <c r="AT40" s="92"/>
      <c r="AU40" s="92"/>
      <c r="AV40" s="283"/>
      <c r="AW40" s="284"/>
      <c r="AX40" s="92"/>
      <c r="AY40" s="92"/>
      <c r="AZ40" s="4"/>
      <c r="BA40" s="4"/>
      <c r="BB40" s="111"/>
      <c r="BC40" s="4"/>
      <c r="BD40" s="4"/>
      <c r="BE40" s="4"/>
      <c r="BF40" s="4"/>
      <c r="BG40" s="4"/>
      <c r="BH40" s="92"/>
      <c r="BI40" s="92"/>
      <c r="BJ40" s="92"/>
      <c r="BK40" s="92"/>
      <c r="BL40" s="92"/>
      <c r="BM40" s="92"/>
      <c r="BN40" s="92"/>
      <c r="BO40" s="92"/>
      <c r="BP40" s="284"/>
      <c r="BQ40" s="92"/>
      <c r="BR40" s="92"/>
      <c r="BS40" s="92"/>
      <c r="BT40" s="92"/>
      <c r="BU40" s="92"/>
      <c r="BV40" s="92"/>
      <c r="BW40" s="92"/>
      <c r="BX40" s="92"/>
      <c r="BY40" s="92"/>
      <c r="BZ40" s="92"/>
      <c r="CA40" s="92"/>
      <c r="CB40" s="92"/>
      <c r="CC40" s="92"/>
    </row>
    <row r="41" spans="1:81" s="48" customFormat="1" ht="14.25" x14ac:dyDescent="0.2">
      <c r="A41" s="350" t="s">
        <v>65</v>
      </c>
      <c r="B41" s="353" t="s">
        <v>63</v>
      </c>
      <c r="C41" s="354"/>
      <c r="D41" s="105">
        <f t="shared" si="0"/>
        <v>0</v>
      </c>
      <c r="E41" s="117"/>
      <c r="F41" s="118"/>
      <c r="G41" s="119"/>
      <c r="H41" s="120"/>
      <c r="I41" s="99"/>
      <c r="J41" s="99"/>
      <c r="K41" s="99"/>
      <c r="L41" s="99"/>
      <c r="M41" s="99"/>
      <c r="N41" s="99"/>
      <c r="O41" s="99"/>
      <c r="P41" s="99"/>
      <c r="Q41" s="99"/>
      <c r="R41" s="99"/>
      <c r="S41" s="99"/>
      <c r="T41" s="99"/>
      <c r="U41" s="99"/>
      <c r="AS41" s="92"/>
      <c r="AT41" s="92"/>
      <c r="AU41" s="92"/>
      <c r="AV41" s="283"/>
      <c r="AW41" s="284"/>
      <c r="AX41" s="92"/>
      <c r="AY41" s="92"/>
      <c r="AZ41" s="4"/>
      <c r="BA41" s="4"/>
      <c r="BB41" s="111"/>
      <c r="BC41" s="4"/>
      <c r="BD41" s="4"/>
      <c r="BE41" s="4"/>
      <c r="BF41" s="4"/>
      <c r="BG41" s="4"/>
      <c r="BH41" s="92"/>
      <c r="BI41" s="92"/>
      <c r="BJ41" s="92"/>
      <c r="BK41" s="92"/>
      <c r="BL41" s="92"/>
      <c r="BM41" s="92"/>
      <c r="BN41" s="92"/>
      <c r="BO41" s="92"/>
      <c r="BP41" s="284"/>
      <c r="BQ41" s="92"/>
      <c r="BR41" s="92"/>
      <c r="BS41" s="92"/>
      <c r="BT41" s="92"/>
      <c r="BU41" s="92"/>
      <c r="BV41" s="92"/>
      <c r="BW41" s="92"/>
      <c r="BX41" s="92"/>
      <c r="BY41" s="92"/>
      <c r="BZ41" s="92"/>
      <c r="CA41" s="92"/>
      <c r="CB41" s="92"/>
      <c r="CC41" s="92"/>
    </row>
    <row r="42" spans="1:81" s="48" customFormat="1" ht="14.25" x14ac:dyDescent="0.2">
      <c r="A42" s="351"/>
      <c r="B42" s="355" t="s">
        <v>64</v>
      </c>
      <c r="C42" s="356"/>
      <c r="D42" s="110">
        <f t="shared" si="0"/>
        <v>0</v>
      </c>
      <c r="E42" s="106"/>
      <c r="F42" s="107"/>
      <c r="G42" s="108"/>
      <c r="H42" s="109"/>
      <c r="I42" s="99"/>
      <c r="J42" s="99"/>
      <c r="K42" s="99"/>
      <c r="L42" s="99"/>
      <c r="M42" s="99"/>
      <c r="N42" s="99"/>
      <c r="O42" s="99"/>
      <c r="P42" s="99"/>
      <c r="Q42" s="99"/>
      <c r="R42" s="99"/>
      <c r="S42" s="99"/>
      <c r="T42" s="99"/>
      <c r="U42" s="99"/>
      <c r="AS42" s="92"/>
      <c r="AT42" s="92"/>
      <c r="AU42" s="92"/>
      <c r="AV42" s="283"/>
      <c r="AW42" s="284"/>
      <c r="AX42" s="92"/>
      <c r="AY42" s="92"/>
      <c r="AZ42" s="4"/>
      <c r="BA42" s="4"/>
      <c r="BB42" s="111"/>
      <c r="BC42" s="4"/>
      <c r="BD42" s="4"/>
      <c r="BE42" s="4"/>
      <c r="BF42" s="4"/>
      <c r="BG42" s="4"/>
      <c r="BH42" s="92"/>
      <c r="BI42" s="92"/>
      <c r="BJ42" s="92"/>
      <c r="BK42" s="92"/>
      <c r="BL42" s="92"/>
      <c r="BM42" s="92"/>
      <c r="BN42" s="92"/>
      <c r="BO42" s="92"/>
      <c r="BP42" s="284"/>
      <c r="BQ42" s="92"/>
      <c r="BR42" s="92"/>
      <c r="BS42" s="92"/>
      <c r="BT42" s="92"/>
      <c r="BU42" s="92"/>
      <c r="BV42" s="92"/>
      <c r="BW42" s="92"/>
      <c r="BX42" s="92"/>
      <c r="BY42" s="92"/>
      <c r="BZ42" s="92"/>
      <c r="CA42" s="92"/>
      <c r="CB42" s="92"/>
      <c r="CC42" s="92"/>
    </row>
    <row r="43" spans="1:81" s="48" customFormat="1" ht="25.5" customHeight="1" x14ac:dyDescent="0.2">
      <c r="A43" s="352"/>
      <c r="B43" s="359" t="s">
        <v>61</v>
      </c>
      <c r="C43" s="360"/>
      <c r="D43" s="112">
        <f t="shared" si="0"/>
        <v>0</v>
      </c>
      <c r="E43" s="113"/>
      <c r="F43" s="114"/>
      <c r="G43" s="115"/>
      <c r="H43" s="116"/>
      <c r="I43" s="99"/>
      <c r="J43" s="99"/>
      <c r="K43" s="99"/>
      <c r="L43" s="99"/>
      <c r="M43" s="99"/>
      <c r="N43" s="99"/>
      <c r="O43" s="99"/>
      <c r="P43" s="99"/>
      <c r="Q43" s="99"/>
      <c r="R43" s="99"/>
      <c r="S43" s="99"/>
      <c r="T43" s="99"/>
      <c r="U43" s="99"/>
      <c r="AS43" s="92"/>
      <c r="AT43" s="92"/>
      <c r="AU43" s="92"/>
      <c r="AV43" s="283"/>
      <c r="AW43" s="284"/>
      <c r="AX43" s="92"/>
      <c r="AY43" s="92"/>
      <c r="AZ43" s="4"/>
      <c r="BA43" s="4"/>
      <c r="BB43" s="111"/>
      <c r="BC43" s="4"/>
      <c r="BD43" s="4"/>
      <c r="BE43" s="4"/>
      <c r="BF43" s="4"/>
      <c r="BG43" s="4"/>
      <c r="BH43" s="92"/>
      <c r="BI43" s="92"/>
      <c r="BJ43" s="92"/>
      <c r="BK43" s="92"/>
      <c r="BL43" s="92"/>
      <c r="BM43" s="92"/>
      <c r="BN43" s="92"/>
      <c r="BO43" s="92"/>
      <c r="BP43" s="284"/>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52"/>
      <c r="AW44" s="285"/>
      <c r="BA44" s="3"/>
      <c r="BB44" s="3"/>
      <c r="BC44" s="3"/>
      <c r="BD44" s="3"/>
      <c r="BE44" s="3"/>
      <c r="BF44" s="90"/>
      <c r="BP44" s="282"/>
    </row>
    <row r="45" spans="1:81" s="4" customFormat="1" ht="19.5" customHeight="1" x14ac:dyDescent="0.15">
      <c r="A45" s="361" t="s">
        <v>67</v>
      </c>
      <c r="B45" s="363" t="s">
        <v>68</v>
      </c>
      <c r="C45" s="365" t="s">
        <v>69</v>
      </c>
      <c r="D45" s="366"/>
      <c r="E45" s="366"/>
      <c r="F45" s="366"/>
      <c r="G45" s="366"/>
      <c r="H45" s="366"/>
      <c r="I45" s="366"/>
      <c r="J45" s="366"/>
      <c r="K45" s="366"/>
      <c r="L45" s="366"/>
      <c r="M45" s="366"/>
      <c r="N45" s="366"/>
      <c r="O45" s="366"/>
      <c r="P45" s="366"/>
      <c r="Q45" s="366"/>
      <c r="R45" s="366"/>
      <c r="S45" s="366"/>
      <c r="T45" s="366"/>
      <c r="U45" s="367"/>
      <c r="V45" s="365" t="s">
        <v>7</v>
      </c>
      <c r="W45" s="367"/>
      <c r="X45" s="330" t="s">
        <v>70</v>
      </c>
      <c r="Y45" s="51"/>
      <c r="Z45" s="51"/>
      <c r="AA45" s="51"/>
      <c r="AB45" s="51"/>
      <c r="AC45" s="51"/>
      <c r="AD45" s="51"/>
      <c r="AE45" s="51"/>
      <c r="AF45" s="51"/>
      <c r="AG45" s="51"/>
      <c r="AH45" s="51"/>
      <c r="AI45" s="51"/>
      <c r="AJ45" s="51"/>
      <c r="AW45" s="285"/>
      <c r="AX45" s="52"/>
      <c r="BA45" s="3"/>
      <c r="BB45" s="3"/>
      <c r="BC45" s="3"/>
      <c r="BD45" s="3"/>
      <c r="BE45" s="3"/>
      <c r="BF45" s="90"/>
      <c r="BP45" s="282"/>
    </row>
    <row r="46" spans="1:81" s="4" customFormat="1" ht="27.75" customHeight="1" x14ac:dyDescent="0.15">
      <c r="A46" s="362"/>
      <c r="B46" s="364"/>
      <c r="C46" s="53" t="s">
        <v>186</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31"/>
      <c r="Y46" s="51"/>
      <c r="Z46" s="51"/>
      <c r="AA46" s="51"/>
      <c r="AB46" s="51"/>
      <c r="AC46" s="51"/>
      <c r="AD46" s="51"/>
      <c r="AE46" s="51"/>
      <c r="AF46" s="43"/>
      <c r="AG46" s="51"/>
      <c r="AH46" s="51"/>
      <c r="AI46" s="51"/>
      <c r="AJ46" s="51"/>
      <c r="AK46" s="51"/>
      <c r="AL46" s="51"/>
      <c r="AM46" s="51"/>
      <c r="AW46" s="282"/>
      <c r="AZ46" s="52"/>
      <c r="BA46" s="3"/>
      <c r="BB46" s="3"/>
      <c r="BC46" s="3"/>
      <c r="BD46" s="3"/>
      <c r="BE46" s="3"/>
      <c r="BF46" s="90"/>
      <c r="BP46" s="282"/>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W47" s="282"/>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c r="BP47" s="282"/>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W48" s="282"/>
      <c r="AZ48" s="52"/>
      <c r="BA48" s="63" t="str">
        <f t="shared" si="3"/>
        <v/>
      </c>
      <c r="BB48" s="124" t="str">
        <f t="shared" si="4"/>
        <v/>
      </c>
      <c r="BC48" s="63" t="str">
        <f t="shared" si="5"/>
        <v/>
      </c>
      <c r="BD48" s="64">
        <f t="shared" si="6"/>
        <v>0</v>
      </c>
      <c r="BE48" s="64">
        <f t="shared" si="7"/>
        <v>0</v>
      </c>
      <c r="BF48" s="64" t="str">
        <f t="shared" si="8"/>
        <v/>
      </c>
      <c r="BP48" s="282"/>
    </row>
    <row r="49" spans="1:6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W49" s="282"/>
      <c r="AZ49" s="52"/>
      <c r="BA49" s="63" t="str">
        <f t="shared" si="3"/>
        <v/>
      </c>
      <c r="BB49" s="124" t="str">
        <f t="shared" si="4"/>
        <v/>
      </c>
      <c r="BC49" s="63" t="str">
        <f t="shared" si="5"/>
        <v/>
      </c>
      <c r="BD49" s="64">
        <f t="shared" si="6"/>
        <v>0</v>
      </c>
      <c r="BE49" s="64">
        <f t="shared" si="7"/>
        <v>0</v>
      </c>
      <c r="BF49" s="64" t="str">
        <f t="shared" si="8"/>
        <v/>
      </c>
      <c r="BP49" s="282"/>
    </row>
    <row r="50" spans="1:6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W50" s="282"/>
      <c r="AZ50" s="52"/>
      <c r="BA50" s="63" t="str">
        <f t="shared" si="3"/>
        <v/>
      </c>
      <c r="BB50" s="124" t="str">
        <f t="shared" si="4"/>
        <v/>
      </c>
      <c r="BC50" s="63" t="str">
        <f t="shared" si="5"/>
        <v/>
      </c>
      <c r="BD50" s="64">
        <f t="shared" si="6"/>
        <v>0</v>
      </c>
      <c r="BE50" s="64">
        <f t="shared" si="7"/>
        <v>0</v>
      </c>
      <c r="BF50" s="64" t="str">
        <f t="shared" si="8"/>
        <v/>
      </c>
      <c r="BP50" s="282"/>
    </row>
    <row r="51" spans="1:6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W51" s="282"/>
      <c r="AZ51" s="52"/>
      <c r="BA51" s="63" t="str">
        <f t="shared" si="3"/>
        <v/>
      </c>
      <c r="BB51" s="124" t="str">
        <f t="shared" si="4"/>
        <v/>
      </c>
      <c r="BC51" s="63" t="str">
        <f t="shared" si="5"/>
        <v/>
      </c>
      <c r="BD51" s="64">
        <f t="shared" si="6"/>
        <v>0</v>
      </c>
      <c r="BE51" s="64">
        <f t="shared" si="7"/>
        <v>0</v>
      </c>
      <c r="BF51" s="64" t="str">
        <f t="shared" si="8"/>
        <v/>
      </c>
      <c r="BP51" s="282"/>
    </row>
    <row r="52" spans="1:6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W52" s="282"/>
      <c r="AZ52" s="52"/>
      <c r="BA52" s="63" t="str">
        <f t="shared" si="3"/>
        <v/>
      </c>
      <c r="BB52" s="124" t="str">
        <f t="shared" si="4"/>
        <v/>
      </c>
      <c r="BC52" s="63" t="str">
        <f t="shared" si="5"/>
        <v/>
      </c>
      <c r="BD52" s="64">
        <f t="shared" si="6"/>
        <v>0</v>
      </c>
      <c r="BE52" s="64">
        <f t="shared" si="7"/>
        <v>0</v>
      </c>
      <c r="BF52" s="64" t="str">
        <f t="shared" si="8"/>
        <v/>
      </c>
      <c r="BP52" s="282"/>
    </row>
    <row r="53" spans="1:6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285"/>
      <c r="BA53" s="3"/>
      <c r="BB53" s="3"/>
      <c r="BC53" s="3"/>
      <c r="BD53" s="3"/>
      <c r="BE53" s="3"/>
      <c r="BF53" s="90"/>
      <c r="BP53" s="282"/>
    </row>
    <row r="54" spans="1:68" s="4" customFormat="1" ht="19.5" customHeight="1" x14ac:dyDescent="0.15">
      <c r="A54" s="252" t="s">
        <v>67</v>
      </c>
      <c r="B54" s="93" t="s">
        <v>68</v>
      </c>
      <c r="C54" s="51"/>
      <c r="D54" s="51"/>
      <c r="E54" s="51"/>
      <c r="F54" s="51"/>
      <c r="G54" s="51"/>
      <c r="H54" s="51"/>
      <c r="I54" s="51"/>
      <c r="J54" s="51"/>
      <c r="K54" s="51"/>
      <c r="Q54" s="51"/>
      <c r="R54" s="51"/>
      <c r="S54" s="51"/>
      <c r="T54" s="51"/>
      <c r="U54" s="51"/>
      <c r="AH54" s="136"/>
      <c r="AI54" s="136"/>
      <c r="AW54" s="282"/>
      <c r="BA54" s="3"/>
      <c r="BB54" s="3"/>
      <c r="BC54" s="3"/>
      <c r="BD54" s="3"/>
      <c r="BE54" s="3"/>
      <c r="BF54" s="90"/>
      <c r="BP54" s="282"/>
    </row>
    <row r="55" spans="1:6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AW55" s="282"/>
      <c r="BA55" s="3"/>
      <c r="BB55" s="3"/>
      <c r="BC55" s="3"/>
      <c r="BD55" s="3"/>
      <c r="BE55" s="3"/>
      <c r="BF55" s="90"/>
      <c r="BP55" s="282"/>
    </row>
    <row r="56" spans="1:6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AW56" s="282"/>
      <c r="BA56" s="3"/>
      <c r="BB56" s="3"/>
      <c r="BC56" s="3"/>
      <c r="BD56" s="3"/>
      <c r="BE56" s="3"/>
      <c r="BF56" s="90"/>
      <c r="BP56" s="282"/>
    </row>
    <row r="57" spans="1:6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AW57" s="282"/>
      <c r="BA57" s="45"/>
      <c r="BB57" s="45"/>
      <c r="BC57" s="45"/>
      <c r="BD57" s="45"/>
      <c r="BE57" s="45"/>
      <c r="BF57" s="140"/>
      <c r="BP57" s="282"/>
    </row>
    <row r="58" spans="1:6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AW58" s="282"/>
      <c r="BA58" s="45"/>
      <c r="BB58" s="45"/>
      <c r="BC58" s="45"/>
      <c r="BD58" s="45"/>
      <c r="BE58" s="45"/>
      <c r="BF58" s="140"/>
      <c r="BP58" s="282"/>
    </row>
    <row r="59" spans="1:6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AW59" s="282"/>
      <c r="BA59" s="45"/>
      <c r="BB59" s="45"/>
      <c r="BC59" s="45"/>
      <c r="BD59" s="45"/>
      <c r="BE59" s="45"/>
      <c r="BF59" s="140"/>
      <c r="BP59" s="282"/>
    </row>
    <row r="60" spans="1:6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AW60" s="282"/>
      <c r="BA60" s="45"/>
      <c r="BB60" s="45"/>
      <c r="BC60" s="45"/>
      <c r="BD60" s="45"/>
      <c r="BE60" s="45"/>
      <c r="BF60" s="140"/>
      <c r="BP60" s="282"/>
    </row>
    <row r="61" spans="1:68" s="4" customFormat="1" ht="15" customHeight="1" x14ac:dyDescent="0.15">
      <c r="A61" s="252"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AW61" s="282"/>
      <c r="BA61" s="45"/>
      <c r="BB61" s="45"/>
      <c r="BC61" s="45"/>
      <c r="BD61" s="45"/>
      <c r="BE61" s="45"/>
      <c r="BF61" s="140"/>
      <c r="BP61" s="282"/>
    </row>
    <row r="62" spans="1:6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AW62" s="282"/>
      <c r="BA62" s="45"/>
      <c r="BB62" s="45"/>
      <c r="BC62" s="45"/>
      <c r="BD62" s="45"/>
      <c r="BE62" s="45"/>
      <c r="BF62" s="140"/>
      <c r="BP62" s="282"/>
    </row>
    <row r="63" spans="1:6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AW63" s="282"/>
      <c r="BA63" s="45"/>
      <c r="BB63" s="45"/>
      <c r="BC63" s="45"/>
      <c r="BD63" s="45"/>
      <c r="BE63" s="45"/>
      <c r="BF63" s="140"/>
      <c r="BP63" s="282"/>
    </row>
    <row r="64" spans="1:6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AW64" s="282"/>
      <c r="BA64" s="45"/>
      <c r="BB64" s="45"/>
      <c r="BC64" s="45"/>
      <c r="BD64" s="45"/>
      <c r="BE64" s="45"/>
      <c r="BF64" s="140"/>
      <c r="BP64" s="282"/>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AW65" s="282"/>
      <c r="BA65" s="45"/>
      <c r="BB65" s="45"/>
      <c r="BC65" s="45"/>
      <c r="BD65" s="45"/>
      <c r="BE65" s="45"/>
      <c r="BF65" s="140"/>
      <c r="BP65" s="282"/>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AW66" s="282"/>
      <c r="BA66" s="45"/>
      <c r="BB66" s="45"/>
      <c r="BC66" s="45"/>
      <c r="BD66" s="45"/>
      <c r="BE66" s="45"/>
      <c r="BF66" s="140"/>
      <c r="BP66" s="282"/>
    </row>
    <row r="67" spans="1:81" s="48" customFormat="1" ht="45" customHeight="1" x14ac:dyDescent="0.2">
      <c r="A67" s="142" t="s">
        <v>78</v>
      </c>
      <c r="B67" s="143"/>
      <c r="C67" s="144"/>
      <c r="AS67" s="92"/>
      <c r="AT67" s="92"/>
      <c r="AU67" s="92"/>
      <c r="AV67" s="283"/>
      <c r="AW67" s="284"/>
      <c r="AX67" s="92"/>
      <c r="AY67" s="92"/>
      <c r="AZ67" s="92"/>
      <c r="BA67" s="45"/>
      <c r="BB67" s="45"/>
      <c r="BC67" s="45"/>
      <c r="BD67" s="45"/>
      <c r="BE67" s="45"/>
      <c r="BF67" s="140"/>
      <c r="BG67" s="92"/>
      <c r="BH67" s="92"/>
      <c r="BI67" s="92"/>
      <c r="BJ67" s="92"/>
      <c r="BK67" s="92"/>
      <c r="BL67" s="92"/>
      <c r="BM67" s="92"/>
      <c r="BN67" s="92"/>
      <c r="BO67" s="92"/>
      <c r="BP67" s="284"/>
      <c r="BQ67" s="92"/>
      <c r="BR67" s="92"/>
      <c r="BS67" s="92"/>
      <c r="BT67" s="92"/>
      <c r="BU67" s="92"/>
      <c r="BV67" s="92"/>
      <c r="BW67" s="92"/>
      <c r="BX67" s="92"/>
      <c r="BY67" s="92"/>
      <c r="BZ67" s="92"/>
      <c r="CA67" s="92"/>
      <c r="CB67" s="92"/>
      <c r="CC67" s="92"/>
    </row>
    <row r="68" spans="1:81" s="48" customFormat="1" ht="15" customHeight="1" x14ac:dyDescent="0.2">
      <c r="A68" s="247" t="s">
        <v>79</v>
      </c>
      <c r="B68" s="254" t="s">
        <v>0</v>
      </c>
      <c r="AS68" s="92"/>
      <c r="AT68" s="92"/>
      <c r="AU68" s="92"/>
      <c r="AV68" s="283"/>
      <c r="AW68" s="284"/>
      <c r="AX68" s="92"/>
      <c r="AY68" s="92"/>
      <c r="AZ68" s="92"/>
      <c r="BA68" s="45"/>
      <c r="BB68" s="45"/>
      <c r="BC68" s="45"/>
      <c r="BD68" s="45"/>
      <c r="BE68" s="45"/>
      <c r="BF68" s="140"/>
      <c r="BG68" s="92"/>
      <c r="BH68" s="92"/>
      <c r="BI68" s="92"/>
      <c r="BJ68" s="92"/>
      <c r="BK68" s="92"/>
      <c r="BL68" s="92"/>
      <c r="BM68" s="92"/>
      <c r="BN68" s="92"/>
      <c r="BO68" s="92"/>
      <c r="BP68" s="284"/>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283"/>
      <c r="AW69" s="284"/>
      <c r="AX69" s="92"/>
      <c r="AY69" s="92"/>
      <c r="AZ69" s="92"/>
      <c r="BA69" s="45"/>
      <c r="BB69" s="45"/>
      <c r="BC69" s="45"/>
      <c r="BD69" s="45"/>
      <c r="BE69" s="45"/>
      <c r="BF69" s="140"/>
      <c r="BG69" s="92"/>
      <c r="BH69" s="92"/>
      <c r="BI69" s="92"/>
      <c r="BJ69" s="92"/>
      <c r="BK69" s="92"/>
      <c r="BL69" s="92"/>
      <c r="BM69" s="92"/>
      <c r="BN69" s="92"/>
      <c r="BO69" s="92"/>
      <c r="BP69" s="284"/>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283"/>
      <c r="AW70" s="284"/>
      <c r="AX70" s="92"/>
      <c r="AY70" s="92"/>
      <c r="AZ70" s="92"/>
      <c r="BA70" s="45"/>
      <c r="BB70" s="45"/>
      <c r="BC70" s="45"/>
      <c r="BD70" s="45"/>
      <c r="BE70" s="45"/>
      <c r="BF70" s="140"/>
      <c r="BG70" s="92"/>
      <c r="BH70" s="92"/>
      <c r="BI70" s="92"/>
      <c r="BJ70" s="92"/>
      <c r="BK70" s="92"/>
      <c r="BL70" s="92"/>
      <c r="BM70" s="92"/>
      <c r="BN70" s="92"/>
      <c r="BO70" s="92"/>
      <c r="BP70" s="284"/>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283"/>
      <c r="AW71" s="284"/>
      <c r="AX71" s="92"/>
      <c r="AY71" s="92"/>
      <c r="AZ71" s="92"/>
      <c r="BA71" s="45"/>
      <c r="BB71" s="45"/>
      <c r="BC71" s="45"/>
      <c r="BD71" s="45"/>
      <c r="BE71" s="45"/>
      <c r="BF71" s="140"/>
      <c r="BG71" s="92"/>
      <c r="BH71" s="92"/>
      <c r="BI71" s="92"/>
      <c r="BJ71" s="92"/>
      <c r="BK71" s="92"/>
      <c r="BL71" s="92"/>
      <c r="BM71" s="92"/>
      <c r="BN71" s="92"/>
      <c r="BO71" s="92"/>
      <c r="BP71" s="284"/>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283"/>
      <c r="AW72" s="284"/>
      <c r="AX72" s="92"/>
      <c r="AY72" s="92"/>
      <c r="AZ72" s="92"/>
      <c r="BA72" s="45"/>
      <c r="BB72" s="45"/>
      <c r="BC72" s="45"/>
      <c r="BD72" s="45"/>
      <c r="BE72" s="45"/>
      <c r="BF72" s="140"/>
      <c r="BG72" s="92"/>
      <c r="BH72" s="92"/>
      <c r="BI72" s="92"/>
      <c r="BJ72" s="92"/>
      <c r="BK72" s="92"/>
      <c r="BL72" s="92"/>
      <c r="BM72" s="92"/>
      <c r="BN72" s="92"/>
      <c r="BO72" s="92"/>
      <c r="BP72" s="284"/>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283"/>
      <c r="AW73" s="284"/>
      <c r="AX73" s="92"/>
      <c r="AY73" s="92"/>
      <c r="AZ73" s="92"/>
      <c r="BA73" s="45"/>
      <c r="BB73" s="45"/>
      <c r="BC73" s="45"/>
      <c r="BD73" s="45"/>
      <c r="BE73" s="45"/>
      <c r="BF73" s="140"/>
      <c r="BG73" s="92"/>
      <c r="BH73" s="92"/>
      <c r="BI73" s="92"/>
      <c r="BJ73" s="92"/>
      <c r="BK73" s="92"/>
      <c r="BL73" s="92"/>
      <c r="BM73" s="92"/>
      <c r="BN73" s="92"/>
      <c r="BO73" s="92"/>
      <c r="BP73" s="284"/>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283"/>
      <c r="AW74" s="284"/>
      <c r="AX74" s="92"/>
      <c r="AY74" s="92"/>
      <c r="AZ74" s="92"/>
      <c r="BA74" s="45"/>
      <c r="BB74" s="45"/>
      <c r="BC74" s="45"/>
      <c r="BD74" s="45"/>
      <c r="BE74" s="45"/>
      <c r="BF74" s="140"/>
      <c r="BG74" s="92"/>
      <c r="BH74" s="92"/>
      <c r="BI74" s="92"/>
      <c r="BJ74" s="92"/>
      <c r="BK74" s="92"/>
      <c r="BL74" s="92"/>
      <c r="BM74" s="92"/>
      <c r="BN74" s="92"/>
      <c r="BO74" s="92"/>
      <c r="BP74" s="284"/>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283"/>
      <c r="AW75" s="284"/>
      <c r="AX75" s="92"/>
      <c r="AY75" s="92"/>
      <c r="AZ75" s="92"/>
      <c r="BA75" s="45"/>
      <c r="BB75" s="45"/>
      <c r="BC75" s="45"/>
      <c r="BD75" s="45"/>
      <c r="BE75" s="45"/>
      <c r="BF75" s="140"/>
      <c r="BG75" s="92"/>
      <c r="BH75" s="92"/>
      <c r="BI75" s="92"/>
      <c r="BJ75" s="92"/>
      <c r="BK75" s="92"/>
      <c r="BL75" s="92"/>
      <c r="BM75" s="92"/>
      <c r="BN75" s="92"/>
      <c r="BO75" s="92"/>
      <c r="BP75" s="284"/>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283"/>
      <c r="AW76" s="284"/>
      <c r="AX76" s="92"/>
      <c r="AY76" s="92"/>
      <c r="AZ76" s="92"/>
      <c r="BA76" s="45"/>
      <c r="BB76" s="45"/>
      <c r="BC76" s="45"/>
      <c r="BD76" s="45"/>
      <c r="BE76" s="45"/>
      <c r="BF76" s="140"/>
      <c r="BG76" s="92"/>
      <c r="BH76" s="92"/>
      <c r="BI76" s="92"/>
      <c r="BJ76" s="92"/>
      <c r="BK76" s="92"/>
      <c r="BL76" s="92"/>
      <c r="BM76" s="92"/>
      <c r="BN76" s="92"/>
      <c r="BO76" s="92"/>
      <c r="BP76" s="284"/>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283"/>
      <c r="AW77" s="284"/>
      <c r="AX77" s="92"/>
      <c r="AY77" s="92"/>
      <c r="AZ77" s="92"/>
      <c r="BA77" s="45"/>
      <c r="BB77" s="45"/>
      <c r="BC77" s="45"/>
      <c r="BD77" s="45"/>
      <c r="BE77" s="45"/>
      <c r="BF77" s="140"/>
      <c r="BG77" s="92"/>
      <c r="BH77" s="92"/>
      <c r="BI77" s="92"/>
      <c r="BJ77" s="92"/>
      <c r="BK77" s="92"/>
      <c r="BL77" s="92"/>
      <c r="BM77" s="92"/>
      <c r="BN77" s="92"/>
      <c r="BO77" s="92"/>
      <c r="BP77" s="284"/>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283"/>
      <c r="AW78" s="284"/>
      <c r="AX78" s="92"/>
      <c r="AY78" s="92"/>
      <c r="AZ78" s="92"/>
      <c r="BA78" s="45"/>
      <c r="BB78" s="45"/>
      <c r="BC78" s="45"/>
      <c r="BD78" s="45"/>
      <c r="BE78" s="45"/>
      <c r="BF78" s="140"/>
      <c r="BG78" s="92"/>
      <c r="BH78" s="92"/>
      <c r="BI78" s="92"/>
      <c r="BJ78" s="92"/>
      <c r="BK78" s="92"/>
      <c r="BL78" s="92"/>
      <c r="BM78" s="92"/>
      <c r="BN78" s="92"/>
      <c r="BO78" s="92"/>
      <c r="BP78" s="284"/>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283"/>
      <c r="AW79" s="284"/>
      <c r="AX79" s="92"/>
      <c r="AY79" s="92"/>
      <c r="AZ79" s="92"/>
      <c r="BA79" s="45"/>
      <c r="BB79" s="45"/>
      <c r="BC79" s="45"/>
      <c r="BD79" s="45"/>
      <c r="BE79" s="45"/>
      <c r="BF79" s="140"/>
      <c r="BG79" s="92"/>
      <c r="BH79" s="92"/>
      <c r="BI79" s="92"/>
      <c r="BJ79" s="92"/>
      <c r="BK79" s="92"/>
      <c r="BL79" s="92"/>
      <c r="BM79" s="92"/>
      <c r="BN79" s="92"/>
      <c r="BO79" s="92"/>
      <c r="BP79" s="284"/>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283"/>
      <c r="AW80" s="284"/>
      <c r="AX80" s="92"/>
      <c r="AY80" s="92"/>
      <c r="AZ80" s="92"/>
      <c r="BA80" s="45"/>
      <c r="BB80" s="45"/>
      <c r="BC80" s="45"/>
      <c r="BD80" s="45"/>
      <c r="BE80" s="45"/>
      <c r="BF80" s="140"/>
      <c r="BG80" s="92"/>
      <c r="BH80" s="92"/>
      <c r="BI80" s="92"/>
      <c r="BJ80" s="92"/>
      <c r="BK80" s="92"/>
      <c r="BL80" s="92"/>
      <c r="BM80" s="92"/>
      <c r="BN80" s="92"/>
      <c r="BO80" s="92"/>
      <c r="BP80" s="284"/>
      <c r="BQ80" s="92"/>
      <c r="BR80" s="92"/>
      <c r="BS80" s="92"/>
      <c r="BT80" s="92"/>
      <c r="BU80" s="92"/>
      <c r="BV80" s="92"/>
      <c r="BW80" s="92"/>
      <c r="BX80" s="92"/>
      <c r="BY80" s="92"/>
      <c r="BZ80" s="92"/>
      <c r="CA80" s="92"/>
      <c r="CB80" s="92"/>
      <c r="CC80" s="92"/>
    </row>
    <row r="81" spans="1:81" s="48" customFormat="1" ht="15" customHeight="1" x14ac:dyDescent="0.2">
      <c r="A81" s="253" t="s">
        <v>0</v>
      </c>
      <c r="B81" s="128">
        <f>SUM(B69:B80)</f>
        <v>0</v>
      </c>
      <c r="AS81" s="92"/>
      <c r="AT81" s="92"/>
      <c r="AU81" s="92"/>
      <c r="AV81" s="283"/>
      <c r="AW81" s="284"/>
      <c r="AX81" s="92"/>
      <c r="AY81" s="92"/>
      <c r="AZ81" s="92"/>
      <c r="BA81" s="45"/>
      <c r="BB81" s="45"/>
      <c r="BC81" s="45"/>
      <c r="BD81" s="45"/>
      <c r="BE81" s="45"/>
      <c r="BF81" s="140"/>
      <c r="BG81" s="92"/>
      <c r="BH81" s="92"/>
      <c r="BI81" s="92"/>
      <c r="BJ81" s="92"/>
      <c r="BK81" s="92"/>
      <c r="BL81" s="92"/>
      <c r="BM81" s="92"/>
      <c r="BN81" s="92"/>
      <c r="BO81" s="92"/>
      <c r="BP81" s="284"/>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161"/>
      <c r="AW82" s="281"/>
      <c r="AX82" s="45"/>
      <c r="AY82" s="45"/>
      <c r="AZ82" s="45"/>
      <c r="BA82" s="45"/>
      <c r="BB82" s="45"/>
      <c r="BC82" s="45"/>
      <c r="BD82" s="45"/>
      <c r="BE82" s="45"/>
      <c r="BF82" s="140"/>
      <c r="BG82" s="45"/>
      <c r="BH82" s="45"/>
      <c r="BI82" s="45"/>
      <c r="BJ82" s="45"/>
      <c r="BK82" s="45"/>
      <c r="BL82" s="45"/>
      <c r="BM82" s="45"/>
      <c r="BN82" s="45"/>
      <c r="BO82" s="45"/>
      <c r="BP82" s="281"/>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161"/>
      <c r="AW83" s="281"/>
      <c r="AX83" s="45"/>
      <c r="AY83" s="45"/>
      <c r="AZ83" s="45"/>
      <c r="BA83" s="45"/>
      <c r="BB83" s="45"/>
      <c r="BC83" s="45"/>
      <c r="BD83" s="45"/>
      <c r="BE83" s="45"/>
      <c r="BF83" s="140"/>
      <c r="BG83" s="45"/>
      <c r="BH83" s="45"/>
      <c r="BI83" s="45"/>
      <c r="BJ83" s="45"/>
      <c r="BK83" s="45"/>
      <c r="BL83" s="45"/>
      <c r="BM83" s="45"/>
      <c r="BN83" s="45"/>
      <c r="BO83" s="45"/>
      <c r="BP83" s="281"/>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161"/>
      <c r="AW84" s="281"/>
      <c r="AX84" s="45"/>
      <c r="AY84" s="45"/>
      <c r="AZ84" s="45"/>
      <c r="BA84" s="45"/>
      <c r="BB84" s="45"/>
      <c r="BC84" s="45"/>
      <c r="BD84" s="45"/>
      <c r="BE84" s="45"/>
      <c r="BF84" s="140"/>
      <c r="BG84" s="45"/>
      <c r="BH84" s="45"/>
      <c r="BI84" s="45"/>
      <c r="BJ84" s="45"/>
      <c r="BK84" s="45"/>
      <c r="BL84" s="45"/>
      <c r="BM84" s="45"/>
      <c r="BN84" s="45"/>
      <c r="BO84" s="45"/>
      <c r="BP84" s="281"/>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161"/>
      <c r="AW85" s="281"/>
      <c r="AX85" s="45"/>
      <c r="AY85" s="45"/>
      <c r="AZ85" s="45"/>
      <c r="BA85" s="45"/>
      <c r="BB85" s="45"/>
      <c r="BC85" s="45"/>
      <c r="BD85" s="45"/>
      <c r="BE85" s="45"/>
      <c r="BF85" s="140"/>
      <c r="BG85" s="45"/>
      <c r="BH85" s="45"/>
      <c r="BI85" s="45"/>
      <c r="BJ85" s="45"/>
      <c r="BK85" s="45"/>
      <c r="BL85" s="45"/>
      <c r="BM85" s="45"/>
      <c r="BN85" s="45"/>
      <c r="BO85" s="45"/>
      <c r="BP85" s="281"/>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161"/>
      <c r="AW86" s="281"/>
      <c r="AX86" s="45"/>
      <c r="AY86" s="45"/>
      <c r="AZ86" s="45"/>
      <c r="BA86" s="45"/>
      <c r="BB86" s="45"/>
      <c r="BC86" s="45"/>
      <c r="BD86" s="45"/>
      <c r="BE86" s="45"/>
      <c r="BF86" s="140"/>
      <c r="BG86" s="45"/>
      <c r="BH86" s="45"/>
      <c r="BI86" s="45"/>
      <c r="BJ86" s="45"/>
      <c r="BK86" s="45"/>
      <c r="BL86" s="45"/>
      <c r="BM86" s="45"/>
      <c r="BN86" s="45"/>
      <c r="BO86" s="45"/>
      <c r="BP86" s="281"/>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161"/>
      <c r="AW87" s="281"/>
      <c r="AX87" s="45"/>
      <c r="AY87" s="45"/>
      <c r="AZ87" s="45"/>
      <c r="BA87" s="45"/>
      <c r="BB87" s="45"/>
      <c r="BC87" s="45"/>
      <c r="BD87" s="45"/>
      <c r="BE87" s="45"/>
      <c r="BF87" s="140"/>
      <c r="BG87" s="45"/>
      <c r="BH87" s="45"/>
      <c r="BI87" s="45"/>
      <c r="BJ87" s="45"/>
      <c r="BK87" s="45"/>
      <c r="BL87" s="45"/>
      <c r="BM87" s="45"/>
      <c r="BN87" s="45"/>
      <c r="BO87" s="45"/>
      <c r="BP87" s="281"/>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161"/>
      <c r="AW88" s="281"/>
      <c r="AX88" s="45"/>
      <c r="AY88" s="45"/>
      <c r="AZ88" s="45"/>
      <c r="BA88" s="45"/>
      <c r="BB88" s="45"/>
      <c r="BC88" s="45"/>
      <c r="BD88" s="45"/>
      <c r="BE88" s="45"/>
      <c r="BF88" s="140"/>
      <c r="BG88" s="45"/>
      <c r="BH88" s="45"/>
      <c r="BI88" s="45"/>
      <c r="BJ88" s="45"/>
      <c r="BK88" s="45"/>
      <c r="BL88" s="45"/>
      <c r="BM88" s="45"/>
      <c r="BN88" s="45"/>
      <c r="BO88" s="45"/>
      <c r="BP88" s="281"/>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161"/>
      <c r="AW89" s="281"/>
      <c r="AX89" s="45"/>
      <c r="AY89" s="45"/>
      <c r="AZ89" s="45"/>
      <c r="BA89" s="45"/>
      <c r="BB89" s="45"/>
      <c r="BC89" s="45"/>
      <c r="BD89" s="45"/>
      <c r="BE89" s="45"/>
      <c r="BF89" s="140"/>
      <c r="BG89" s="45"/>
      <c r="BH89" s="45"/>
      <c r="BI89" s="45"/>
      <c r="BJ89" s="45"/>
      <c r="BK89" s="45"/>
      <c r="BL89" s="45"/>
      <c r="BM89" s="45"/>
      <c r="BN89" s="45"/>
      <c r="BO89" s="45"/>
      <c r="BP89" s="281"/>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161"/>
      <c r="AW90" s="281"/>
      <c r="AX90" s="45"/>
      <c r="AY90" s="45"/>
      <c r="AZ90" s="45"/>
      <c r="BA90" s="45"/>
      <c r="BB90" s="45"/>
      <c r="BC90" s="45"/>
      <c r="BD90" s="45"/>
      <c r="BE90" s="45"/>
      <c r="BF90" s="140"/>
      <c r="BG90" s="45"/>
      <c r="BH90" s="45"/>
      <c r="BI90" s="45"/>
      <c r="BJ90" s="45"/>
      <c r="BK90" s="45"/>
      <c r="BL90" s="45"/>
      <c r="BM90" s="45"/>
      <c r="BN90" s="45"/>
      <c r="BO90" s="45"/>
      <c r="BP90" s="281"/>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161"/>
      <c r="AW91" s="281"/>
      <c r="AX91" s="45"/>
      <c r="AY91" s="45"/>
      <c r="AZ91" s="45"/>
      <c r="BA91" s="45"/>
      <c r="BB91" s="45"/>
      <c r="BC91" s="45"/>
      <c r="BD91" s="45"/>
      <c r="BE91" s="45"/>
      <c r="BF91" s="140"/>
      <c r="BG91" s="45"/>
      <c r="BH91" s="45"/>
      <c r="BI91" s="45"/>
      <c r="BJ91" s="45"/>
      <c r="BK91" s="45"/>
      <c r="BL91" s="45"/>
      <c r="BM91" s="45"/>
      <c r="BN91" s="45"/>
      <c r="BO91" s="45"/>
      <c r="BP91" s="281"/>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161"/>
      <c r="AW92" s="281"/>
      <c r="AX92" s="45"/>
      <c r="AY92" s="45"/>
      <c r="AZ92" s="45"/>
      <c r="BA92" s="45"/>
      <c r="BB92" s="45"/>
      <c r="BC92" s="45"/>
      <c r="BD92" s="45"/>
      <c r="BE92" s="45"/>
      <c r="BF92" s="140"/>
      <c r="BG92" s="45"/>
      <c r="BH92" s="45"/>
      <c r="BI92" s="45"/>
      <c r="BJ92" s="45"/>
      <c r="BK92" s="45"/>
      <c r="BL92" s="45"/>
      <c r="BM92" s="45"/>
      <c r="BN92" s="45"/>
      <c r="BO92" s="45"/>
      <c r="BP92" s="281"/>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161"/>
      <c r="AW93" s="281"/>
      <c r="AX93" s="45"/>
      <c r="AY93" s="45"/>
      <c r="AZ93" s="45"/>
      <c r="BA93" s="45"/>
      <c r="BB93" s="45"/>
      <c r="BC93" s="45"/>
      <c r="BD93" s="45"/>
      <c r="BE93" s="45"/>
      <c r="BF93" s="140"/>
      <c r="BG93" s="45"/>
      <c r="BH93" s="45"/>
      <c r="BI93" s="45"/>
      <c r="BJ93" s="45"/>
      <c r="BK93" s="45"/>
      <c r="BL93" s="45"/>
      <c r="BM93" s="45"/>
      <c r="BN93" s="45"/>
      <c r="BO93" s="45"/>
      <c r="BP93" s="281"/>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161"/>
      <c r="AW94" s="281"/>
      <c r="AX94" s="45"/>
      <c r="AY94" s="45"/>
      <c r="AZ94" s="45"/>
      <c r="BA94" s="45"/>
      <c r="BB94" s="45"/>
      <c r="BC94" s="45"/>
      <c r="BD94" s="45"/>
      <c r="BE94" s="45"/>
      <c r="BF94" s="45"/>
      <c r="BG94" s="45"/>
      <c r="BH94" s="45"/>
      <c r="BI94" s="45"/>
      <c r="BJ94" s="45"/>
      <c r="BK94" s="45"/>
      <c r="BL94" s="45"/>
      <c r="BM94" s="45"/>
      <c r="BN94" s="45"/>
      <c r="BO94" s="45"/>
      <c r="BP94" s="281"/>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161"/>
      <c r="AW95" s="281"/>
      <c r="AX95" s="45"/>
      <c r="AY95" s="45"/>
      <c r="AZ95" s="45"/>
      <c r="BA95" s="161"/>
      <c r="BB95" s="161"/>
      <c r="BC95" s="161"/>
      <c r="BD95" s="161"/>
      <c r="BE95" s="161"/>
      <c r="BF95" s="161"/>
      <c r="BG95" s="45"/>
      <c r="BH95" s="45"/>
      <c r="BI95" s="45"/>
      <c r="BJ95" s="45"/>
      <c r="BK95" s="45"/>
      <c r="BL95" s="45"/>
      <c r="BM95" s="45"/>
      <c r="BN95" s="45"/>
      <c r="BO95" s="45"/>
      <c r="BP95" s="281"/>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161"/>
      <c r="AW96" s="281"/>
      <c r="AX96" s="45"/>
      <c r="AY96" s="45"/>
      <c r="AZ96" s="45"/>
      <c r="BA96" s="161"/>
      <c r="BB96" s="161"/>
      <c r="BC96" s="161"/>
      <c r="BD96" s="161"/>
      <c r="BE96" s="161"/>
      <c r="BF96" s="161"/>
      <c r="BG96" s="45"/>
      <c r="BH96" s="45"/>
      <c r="BI96" s="45"/>
      <c r="BJ96" s="45"/>
      <c r="BK96" s="45"/>
      <c r="BL96" s="45"/>
      <c r="BM96" s="45"/>
      <c r="BN96" s="45"/>
      <c r="BO96" s="45"/>
      <c r="BP96" s="281"/>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161"/>
      <c r="AW97" s="281"/>
      <c r="AX97" s="45"/>
      <c r="AY97" s="45"/>
      <c r="AZ97" s="45"/>
      <c r="BA97" s="161"/>
      <c r="BB97" s="161"/>
      <c r="BC97" s="161"/>
      <c r="BD97" s="161"/>
      <c r="BE97" s="161"/>
      <c r="BF97" s="161"/>
      <c r="BG97" s="45"/>
      <c r="BH97" s="45"/>
      <c r="BI97" s="45"/>
      <c r="BJ97" s="45"/>
      <c r="BK97" s="45"/>
      <c r="BL97" s="45"/>
      <c r="BM97" s="45"/>
      <c r="BN97" s="45"/>
      <c r="BO97" s="45"/>
      <c r="BP97" s="281"/>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161"/>
      <c r="AW98" s="281"/>
      <c r="AX98" s="45"/>
      <c r="AY98" s="45"/>
      <c r="AZ98" s="45"/>
      <c r="BA98" s="161"/>
      <c r="BB98" s="161"/>
      <c r="BC98" s="161"/>
      <c r="BD98" s="161"/>
      <c r="BE98" s="161"/>
      <c r="BF98" s="161"/>
      <c r="BG98" s="45"/>
      <c r="BH98" s="45"/>
      <c r="BI98" s="45"/>
      <c r="BJ98" s="45"/>
      <c r="BK98" s="45"/>
      <c r="BL98" s="45"/>
      <c r="BM98" s="45"/>
      <c r="BN98" s="45"/>
      <c r="BO98" s="45"/>
      <c r="BP98" s="281"/>
      <c r="BQ98" s="45"/>
      <c r="BR98" s="45"/>
      <c r="BS98" s="45"/>
      <c r="BT98" s="45"/>
      <c r="BU98" s="45"/>
      <c r="BV98" s="45"/>
      <c r="BW98" s="45"/>
      <c r="BX98" s="45"/>
      <c r="BY98" s="45"/>
      <c r="BZ98" s="45"/>
      <c r="CA98" s="45"/>
      <c r="CB98" s="45"/>
      <c r="CC98" s="45"/>
    </row>
    <row r="99" spans="1:81" s="43" customFormat="1" ht="27.75" customHeight="1" x14ac:dyDescent="0.2">
      <c r="A99" s="368" t="s">
        <v>96</v>
      </c>
      <c r="B99" s="369"/>
      <c r="C99" s="372" t="s">
        <v>0</v>
      </c>
      <c r="D99" s="340" t="s">
        <v>36</v>
      </c>
      <c r="E99" s="341"/>
      <c r="F99" s="341"/>
      <c r="G99" s="330" t="s">
        <v>37</v>
      </c>
      <c r="K99" s="42"/>
      <c r="L99" s="42"/>
      <c r="M99" s="42"/>
      <c r="N99" s="42"/>
      <c r="AS99" s="45"/>
      <c r="AT99" s="45"/>
      <c r="AU99" s="45"/>
      <c r="AV99" s="161"/>
      <c r="AW99" s="281"/>
      <c r="AX99" s="45"/>
      <c r="AY99" s="45"/>
      <c r="AZ99" s="45"/>
      <c r="BA99" s="161"/>
      <c r="BB99" s="161"/>
      <c r="BC99" s="161"/>
      <c r="BD99" s="161"/>
      <c r="BE99" s="161"/>
      <c r="BF99" s="161"/>
      <c r="BG99" s="45"/>
      <c r="BH99" s="45"/>
      <c r="BI99" s="45"/>
      <c r="BJ99" s="45"/>
      <c r="BK99" s="45"/>
      <c r="BL99" s="45"/>
      <c r="BM99" s="45"/>
      <c r="BN99" s="45"/>
      <c r="BO99" s="45"/>
      <c r="BP99" s="281"/>
      <c r="BQ99" s="45"/>
      <c r="BR99" s="45"/>
      <c r="BS99" s="45"/>
      <c r="BT99" s="45"/>
      <c r="BU99" s="45"/>
      <c r="BV99" s="45"/>
      <c r="BW99" s="45"/>
      <c r="BX99" s="45"/>
      <c r="BY99" s="45"/>
      <c r="BZ99" s="45"/>
      <c r="CA99" s="45"/>
      <c r="CB99" s="45"/>
      <c r="CC99" s="45"/>
    </row>
    <row r="100" spans="1:81" s="43" customFormat="1" ht="51" customHeight="1" x14ac:dyDescent="0.2">
      <c r="A100" s="370"/>
      <c r="B100" s="371"/>
      <c r="C100" s="373"/>
      <c r="D100" s="251" t="s">
        <v>38</v>
      </c>
      <c r="E100" s="251" t="s">
        <v>39</v>
      </c>
      <c r="F100" s="251" t="s">
        <v>40</v>
      </c>
      <c r="G100" s="331"/>
      <c r="H100" s="42"/>
      <c r="I100" s="42"/>
      <c r="J100" s="42"/>
      <c r="K100" s="42"/>
      <c r="L100" s="42"/>
      <c r="M100" s="42"/>
      <c r="N100" s="42"/>
      <c r="AS100" s="45"/>
      <c r="AT100" s="45"/>
      <c r="AU100" s="45"/>
      <c r="AV100" s="161"/>
      <c r="AW100" s="281"/>
      <c r="AX100" s="45"/>
      <c r="AY100" s="45"/>
      <c r="AZ100" s="45"/>
      <c r="BA100" s="161"/>
      <c r="BB100" s="161"/>
      <c r="BC100" s="161"/>
      <c r="BD100" s="161"/>
      <c r="BE100" s="161"/>
      <c r="BF100" s="161"/>
      <c r="BG100" s="45"/>
      <c r="BH100" s="45"/>
      <c r="BI100" s="45"/>
      <c r="BJ100" s="45"/>
      <c r="BK100" s="45"/>
      <c r="BL100" s="45"/>
      <c r="BM100" s="45"/>
      <c r="BN100" s="45"/>
      <c r="BO100" s="45"/>
      <c r="BP100" s="281"/>
      <c r="BQ100" s="45"/>
      <c r="BR100" s="45"/>
      <c r="BS100" s="45"/>
      <c r="BT100" s="45"/>
      <c r="BU100" s="45"/>
      <c r="BV100" s="45"/>
      <c r="BW100" s="45"/>
      <c r="BX100" s="45"/>
      <c r="BY100" s="45"/>
      <c r="BZ100" s="45"/>
      <c r="CA100" s="45"/>
      <c r="CB100" s="45"/>
      <c r="CC100" s="45"/>
    </row>
    <row r="101" spans="1:81" s="43" customFormat="1" ht="15.75" customHeight="1" x14ac:dyDescent="0.2">
      <c r="A101" s="374" t="s">
        <v>97</v>
      </c>
      <c r="B101" s="375"/>
      <c r="C101" s="128">
        <f>SUM(D101:G101)</f>
        <v>0</v>
      </c>
      <c r="D101" s="162"/>
      <c r="E101" s="163"/>
      <c r="F101" s="164"/>
      <c r="G101" s="164"/>
      <c r="H101" s="42"/>
      <c r="I101" s="42"/>
      <c r="J101" s="42"/>
      <c r="K101" s="42"/>
      <c r="L101" s="42"/>
      <c r="M101" s="42"/>
      <c r="N101" s="42"/>
      <c r="AS101" s="45"/>
      <c r="AT101" s="45"/>
      <c r="AU101" s="45"/>
      <c r="AV101" s="161"/>
      <c r="AW101" s="281"/>
      <c r="AX101" s="45"/>
      <c r="AY101" s="45"/>
      <c r="AZ101" s="45"/>
      <c r="BA101" s="161"/>
      <c r="BB101" s="161"/>
      <c r="BC101" s="161"/>
      <c r="BD101" s="161"/>
      <c r="BE101" s="161"/>
      <c r="BF101" s="161"/>
      <c r="BG101" s="45"/>
      <c r="BH101" s="45"/>
      <c r="BI101" s="45"/>
      <c r="BJ101" s="45"/>
      <c r="BK101" s="45"/>
      <c r="BL101" s="45"/>
      <c r="BM101" s="45"/>
      <c r="BN101" s="45"/>
      <c r="BO101" s="45"/>
      <c r="BP101" s="281"/>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256"/>
      <c r="C102" s="256"/>
      <c r="D102" s="256"/>
      <c r="E102" s="256"/>
      <c r="F102" s="256"/>
      <c r="G102" s="256"/>
      <c r="H102" s="256"/>
      <c r="I102" s="256"/>
      <c r="J102" s="256"/>
      <c r="K102" s="256"/>
      <c r="L102" s="256"/>
      <c r="M102" s="256"/>
      <c r="N102" s="42"/>
      <c r="AS102" s="45"/>
      <c r="AT102" s="45"/>
      <c r="AU102" s="45"/>
      <c r="AV102" s="161"/>
      <c r="AW102" s="281"/>
      <c r="AX102" s="45"/>
      <c r="AY102" s="45"/>
      <c r="AZ102" s="45"/>
      <c r="BA102" s="161"/>
      <c r="BB102" s="161"/>
      <c r="BC102" s="161"/>
      <c r="BD102" s="161"/>
      <c r="BE102" s="161"/>
      <c r="BF102" s="161"/>
      <c r="BG102" s="45"/>
      <c r="BH102" s="45"/>
      <c r="BI102" s="45"/>
      <c r="BJ102" s="45"/>
      <c r="BK102" s="45"/>
      <c r="BL102" s="45"/>
      <c r="BM102" s="45"/>
      <c r="BN102" s="45"/>
      <c r="BO102" s="45"/>
      <c r="BP102" s="281"/>
      <c r="BQ102" s="45"/>
      <c r="BR102" s="45"/>
      <c r="BS102" s="45"/>
      <c r="BT102" s="45"/>
      <c r="BU102" s="45"/>
      <c r="BV102" s="45"/>
      <c r="BW102" s="45"/>
      <c r="BX102" s="45"/>
      <c r="BY102" s="45"/>
      <c r="BZ102" s="45"/>
      <c r="CA102" s="45"/>
      <c r="CB102" s="45"/>
      <c r="CC102" s="45"/>
    </row>
    <row r="103" spans="1:81" s="43" customFormat="1" ht="33" customHeight="1" x14ac:dyDescent="0.2">
      <c r="A103" s="376" t="s">
        <v>99</v>
      </c>
      <c r="B103" s="377"/>
      <c r="C103" s="378"/>
      <c r="D103" s="165" t="s">
        <v>0</v>
      </c>
      <c r="E103" s="166"/>
      <c r="F103" s="166"/>
      <c r="G103" s="42"/>
      <c r="H103" s="42"/>
      <c r="I103" s="42"/>
      <c r="J103" s="42"/>
      <c r="K103" s="42"/>
      <c r="L103" s="42"/>
      <c r="M103" s="42"/>
      <c r="N103" s="42"/>
      <c r="AS103" s="45"/>
      <c r="AT103" s="45"/>
      <c r="AU103" s="45"/>
      <c r="AV103" s="161"/>
      <c r="AW103" s="281"/>
      <c r="AX103" s="45"/>
      <c r="AY103" s="45"/>
      <c r="AZ103" s="45"/>
      <c r="BA103" s="161"/>
      <c r="BB103" s="161"/>
      <c r="BC103" s="161"/>
      <c r="BD103" s="161"/>
      <c r="BE103" s="161"/>
      <c r="BF103" s="161"/>
      <c r="BG103" s="45"/>
      <c r="BH103" s="45"/>
      <c r="BI103" s="45"/>
      <c r="BJ103" s="45"/>
      <c r="BK103" s="45"/>
      <c r="BL103" s="45"/>
      <c r="BM103" s="45"/>
      <c r="BN103" s="45"/>
      <c r="BO103" s="45"/>
      <c r="BP103" s="281"/>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161"/>
      <c r="AW104" s="281"/>
      <c r="AX104" s="45"/>
      <c r="AY104" s="45"/>
      <c r="AZ104" s="45"/>
      <c r="BA104" s="161"/>
      <c r="BB104" s="161"/>
      <c r="BC104" s="161"/>
      <c r="BD104" s="161"/>
      <c r="BE104" s="161"/>
      <c r="BF104" s="161"/>
      <c r="BG104" s="45"/>
      <c r="BH104" s="45"/>
      <c r="BI104" s="45"/>
      <c r="BJ104" s="45"/>
      <c r="BK104" s="45"/>
      <c r="BL104" s="45"/>
      <c r="BM104" s="45"/>
      <c r="BN104" s="45"/>
      <c r="BO104" s="45"/>
      <c r="BP104" s="281"/>
      <c r="BQ104" s="45"/>
      <c r="BR104" s="45"/>
      <c r="BS104" s="45"/>
      <c r="BT104" s="45"/>
      <c r="BU104" s="45"/>
      <c r="BV104" s="45"/>
      <c r="BW104" s="45"/>
      <c r="BX104" s="45"/>
      <c r="BY104" s="45"/>
      <c r="BZ104" s="45"/>
      <c r="CA104" s="45"/>
      <c r="CB104" s="45"/>
      <c r="CC104" s="45"/>
    </row>
    <row r="105" spans="1:81" s="43" customFormat="1" ht="30" customHeight="1" x14ac:dyDescent="0.2">
      <c r="A105" s="142" t="s">
        <v>101</v>
      </c>
      <c r="B105" s="256"/>
      <c r="C105" s="256"/>
      <c r="D105" s="256"/>
      <c r="E105" s="42"/>
      <c r="F105" s="42"/>
      <c r="G105" s="42"/>
      <c r="H105" s="42"/>
      <c r="I105" s="42"/>
      <c r="J105" s="42"/>
      <c r="K105" s="42"/>
      <c r="L105" s="42"/>
      <c r="M105" s="42"/>
      <c r="N105" s="42"/>
      <c r="AS105" s="45"/>
      <c r="AT105" s="45"/>
      <c r="AU105" s="45"/>
      <c r="AV105" s="161"/>
      <c r="AW105" s="281"/>
      <c r="AX105" s="45"/>
      <c r="AY105" s="45"/>
      <c r="AZ105" s="45"/>
      <c r="BA105" s="161"/>
      <c r="BB105" s="161"/>
      <c r="BC105" s="161"/>
      <c r="BD105" s="161"/>
      <c r="BE105" s="161"/>
      <c r="BF105" s="161"/>
      <c r="BG105" s="45"/>
      <c r="BH105" s="45"/>
      <c r="BI105" s="45"/>
      <c r="BJ105" s="45"/>
      <c r="BK105" s="45"/>
      <c r="BL105" s="45"/>
      <c r="BM105" s="45"/>
      <c r="BN105" s="45"/>
      <c r="BO105" s="45"/>
      <c r="BP105" s="281"/>
      <c r="BQ105" s="45"/>
      <c r="BR105" s="45"/>
      <c r="BS105" s="45"/>
      <c r="BT105" s="45"/>
      <c r="BU105" s="45"/>
      <c r="BV105" s="45"/>
      <c r="BW105" s="45"/>
      <c r="BX105" s="45"/>
      <c r="BY105" s="45"/>
      <c r="BZ105" s="45"/>
      <c r="CA105" s="45"/>
      <c r="CB105" s="45"/>
      <c r="CC105" s="45"/>
    </row>
    <row r="106" spans="1:81" s="43" customFormat="1" ht="30" customHeight="1" x14ac:dyDescent="0.2">
      <c r="A106" s="379" t="s">
        <v>99</v>
      </c>
      <c r="B106" s="380"/>
      <c r="C106" s="381"/>
      <c r="D106" s="372" t="s">
        <v>0</v>
      </c>
      <c r="E106" s="340" t="s">
        <v>36</v>
      </c>
      <c r="F106" s="341"/>
      <c r="G106" s="341"/>
      <c r="H106" s="330" t="s">
        <v>37</v>
      </c>
      <c r="I106" s="42"/>
      <c r="J106" s="42"/>
      <c r="K106" s="42"/>
      <c r="L106" s="42"/>
      <c r="M106" s="42"/>
      <c r="N106" s="42"/>
      <c r="AS106" s="45"/>
      <c r="AT106" s="45"/>
      <c r="AU106" s="45"/>
      <c r="AV106" s="161"/>
      <c r="AW106" s="281"/>
      <c r="AX106" s="45"/>
      <c r="AY106" s="45"/>
      <c r="AZ106" s="45"/>
      <c r="BA106" s="161"/>
      <c r="BB106" s="161"/>
      <c r="BC106" s="161"/>
      <c r="BD106" s="161"/>
      <c r="BE106" s="161"/>
      <c r="BF106" s="161"/>
      <c r="BG106" s="45"/>
      <c r="BH106" s="45"/>
      <c r="BI106" s="45"/>
      <c r="BJ106" s="45"/>
      <c r="BK106" s="45"/>
      <c r="BL106" s="45"/>
      <c r="BM106" s="45"/>
      <c r="BN106" s="45"/>
      <c r="BO106" s="45"/>
      <c r="BP106" s="281"/>
      <c r="BQ106" s="45"/>
      <c r="BR106" s="45"/>
      <c r="BS106" s="45"/>
      <c r="BT106" s="45"/>
      <c r="BU106" s="45"/>
      <c r="BV106" s="45"/>
      <c r="BW106" s="45"/>
      <c r="BX106" s="45"/>
      <c r="BY106" s="45"/>
      <c r="BZ106" s="45"/>
      <c r="CA106" s="45"/>
      <c r="CB106" s="45"/>
      <c r="CC106" s="45"/>
    </row>
    <row r="107" spans="1:81" s="43" customFormat="1" ht="44.25" customHeight="1" x14ac:dyDescent="0.2">
      <c r="A107" s="382"/>
      <c r="B107" s="383"/>
      <c r="C107" s="384"/>
      <c r="D107" s="373"/>
      <c r="E107" s="251" t="s">
        <v>38</v>
      </c>
      <c r="F107" s="251" t="s">
        <v>39</v>
      </c>
      <c r="G107" s="251" t="s">
        <v>40</v>
      </c>
      <c r="H107" s="331"/>
      <c r="I107" s="42"/>
      <c r="J107" s="42"/>
      <c r="K107" s="42"/>
      <c r="L107" s="42"/>
      <c r="M107" s="42"/>
      <c r="N107" s="42"/>
      <c r="AS107" s="45"/>
      <c r="AT107" s="45"/>
      <c r="AU107" s="45"/>
      <c r="AV107" s="161"/>
      <c r="AW107" s="281"/>
      <c r="AX107" s="45"/>
      <c r="AY107" s="45"/>
      <c r="AZ107" s="45"/>
      <c r="BA107" s="161"/>
      <c r="BB107" s="161"/>
      <c r="BC107" s="161"/>
      <c r="BD107" s="161"/>
      <c r="BE107" s="161"/>
      <c r="BF107" s="161"/>
      <c r="BG107" s="45"/>
      <c r="BH107" s="45"/>
      <c r="BI107" s="45"/>
      <c r="BJ107" s="45"/>
      <c r="BK107" s="45"/>
      <c r="BL107" s="45"/>
      <c r="BM107" s="45"/>
      <c r="BN107" s="45"/>
      <c r="BO107" s="45"/>
      <c r="BP107" s="281"/>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161"/>
      <c r="AW108" s="281"/>
      <c r="AX108" s="45"/>
      <c r="AY108" s="45"/>
      <c r="AZ108" s="45"/>
      <c r="BA108" s="161"/>
      <c r="BB108" s="161"/>
      <c r="BC108" s="161"/>
      <c r="BD108" s="161"/>
      <c r="BE108" s="161"/>
      <c r="BF108" s="161"/>
      <c r="BG108" s="45"/>
      <c r="BH108" s="45"/>
      <c r="BI108" s="45"/>
      <c r="BJ108" s="45"/>
      <c r="BK108" s="45"/>
      <c r="BL108" s="45"/>
      <c r="BM108" s="45"/>
      <c r="BN108" s="45"/>
      <c r="BO108" s="45"/>
      <c r="BP108" s="281"/>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283"/>
      <c r="AW109" s="284"/>
      <c r="AX109" s="92"/>
      <c r="AY109" s="92"/>
      <c r="AZ109" s="92"/>
      <c r="BA109" s="161"/>
      <c r="BB109" s="161"/>
      <c r="BC109" s="161"/>
      <c r="BD109" s="161"/>
      <c r="BE109" s="161"/>
      <c r="BF109" s="161"/>
      <c r="BG109" s="92"/>
      <c r="BH109" s="92"/>
      <c r="BI109" s="92"/>
      <c r="BJ109" s="92"/>
      <c r="BK109" s="92"/>
      <c r="BL109" s="92"/>
      <c r="BM109" s="92"/>
      <c r="BN109" s="92"/>
      <c r="BO109" s="92"/>
      <c r="BP109" s="284"/>
      <c r="BQ109" s="92"/>
      <c r="BR109" s="92"/>
      <c r="BS109" s="92"/>
      <c r="BT109" s="92"/>
      <c r="BU109" s="92"/>
      <c r="BV109" s="92"/>
      <c r="BW109" s="92"/>
      <c r="BX109" s="92"/>
      <c r="BY109" s="92"/>
      <c r="BZ109" s="92"/>
      <c r="CA109" s="92"/>
      <c r="CB109" s="92"/>
      <c r="CC109" s="92"/>
    </row>
    <row r="110" spans="1:81" s="48" customFormat="1" ht="17.25" customHeight="1" x14ac:dyDescent="0.2">
      <c r="A110" s="361" t="s">
        <v>103</v>
      </c>
      <c r="B110" s="385" t="s">
        <v>0</v>
      </c>
      <c r="C110" s="387" t="s">
        <v>104</v>
      </c>
      <c r="D110" s="388"/>
      <c r="E110" s="385" t="s">
        <v>105</v>
      </c>
      <c r="F110" s="389" t="s">
        <v>106</v>
      </c>
      <c r="G110" s="341" t="s">
        <v>36</v>
      </c>
      <c r="H110" s="341"/>
      <c r="I110" s="341"/>
      <c r="J110" s="330" t="s">
        <v>37</v>
      </c>
      <c r="AS110" s="92"/>
      <c r="AT110" s="92"/>
      <c r="AU110" s="92"/>
      <c r="AV110" s="283"/>
      <c r="AW110" s="284"/>
      <c r="AX110" s="92"/>
      <c r="AY110" s="92"/>
      <c r="AZ110" s="92"/>
      <c r="BA110" s="161"/>
      <c r="BB110" s="161"/>
      <c r="BC110" s="161"/>
      <c r="BD110" s="161"/>
      <c r="BE110" s="161"/>
      <c r="BF110" s="161"/>
      <c r="BG110" s="92"/>
      <c r="BH110" s="92"/>
      <c r="BI110" s="92"/>
      <c r="BJ110" s="92"/>
      <c r="BK110" s="92"/>
      <c r="BL110" s="92"/>
      <c r="BM110" s="92"/>
      <c r="BN110" s="92"/>
      <c r="BO110" s="92"/>
      <c r="BP110" s="284"/>
      <c r="BQ110" s="92"/>
      <c r="BR110" s="92"/>
      <c r="BS110" s="92"/>
      <c r="BT110" s="92"/>
      <c r="BU110" s="92"/>
      <c r="BV110" s="92"/>
      <c r="BW110" s="92"/>
      <c r="BX110" s="92"/>
      <c r="BY110" s="92"/>
      <c r="BZ110" s="92"/>
      <c r="CA110" s="92"/>
      <c r="CB110" s="92"/>
      <c r="CC110" s="92"/>
    </row>
    <row r="111" spans="1:81" s="48" customFormat="1" ht="30" customHeight="1" x14ac:dyDescent="0.2">
      <c r="A111" s="362"/>
      <c r="B111" s="386"/>
      <c r="C111" s="174" t="s">
        <v>107</v>
      </c>
      <c r="D111" s="175" t="s">
        <v>108</v>
      </c>
      <c r="E111" s="386"/>
      <c r="F111" s="390"/>
      <c r="G111" s="36" t="s">
        <v>38</v>
      </c>
      <c r="H111" s="251" t="s">
        <v>39</v>
      </c>
      <c r="I111" s="251" t="s">
        <v>40</v>
      </c>
      <c r="J111" s="331"/>
      <c r="AS111" s="92"/>
      <c r="AT111" s="92"/>
      <c r="AU111" s="92"/>
      <c r="AV111" s="283"/>
      <c r="AW111" s="284"/>
      <c r="AX111" s="92"/>
      <c r="AY111" s="92"/>
      <c r="AZ111" s="92"/>
      <c r="BA111" s="4"/>
      <c r="BB111" s="161"/>
      <c r="BC111" s="161"/>
      <c r="BD111" s="4"/>
      <c r="BE111" s="161"/>
      <c r="BF111" s="161"/>
      <c r="BG111" s="92"/>
      <c r="BH111" s="92"/>
      <c r="BI111" s="92"/>
      <c r="BJ111" s="92"/>
      <c r="BK111" s="92"/>
      <c r="BL111" s="92"/>
      <c r="BM111" s="92"/>
      <c r="BN111" s="92"/>
      <c r="BO111" s="92"/>
      <c r="BP111" s="284"/>
      <c r="BQ111" s="92"/>
      <c r="BR111" s="92"/>
      <c r="BS111" s="92"/>
      <c r="BT111" s="92"/>
      <c r="BU111" s="92"/>
      <c r="BV111" s="92"/>
      <c r="BW111" s="92"/>
      <c r="BX111" s="92"/>
      <c r="BY111" s="92"/>
      <c r="BZ111" s="92"/>
      <c r="CA111" s="92"/>
      <c r="CB111" s="92"/>
      <c r="CC111" s="92"/>
    </row>
    <row r="112" spans="1:81" s="48" customFormat="1" ht="15" customHeight="1" x14ac:dyDescent="0.2">
      <c r="A112" s="176" t="s">
        <v>49</v>
      </c>
      <c r="B112" s="15">
        <f>+SUM(C112:F112)</f>
        <v>0</v>
      </c>
      <c r="C112" s="18"/>
      <c r="D112" s="30"/>
      <c r="E112" s="6"/>
      <c r="F112" s="177"/>
      <c r="G112" s="61"/>
      <c r="H112" s="6"/>
      <c r="I112" s="6"/>
      <c r="J112" s="6"/>
      <c r="K112" s="100" t="str">
        <f>+BA112</f>
        <v/>
      </c>
      <c r="AS112" s="92"/>
      <c r="AT112" s="92"/>
      <c r="AU112" s="92"/>
      <c r="AV112" s="283"/>
      <c r="AW112" s="284"/>
      <c r="AX112" s="92"/>
      <c r="AY112" s="92"/>
      <c r="AZ112" s="92"/>
      <c r="BA112" s="63" t="str">
        <f>IF($B112&lt;&gt;SUM($G112:$J112),"Total personas  debe ser igual que segúnTipo estrategia+otros","")</f>
        <v/>
      </c>
      <c r="BB112" s="161"/>
      <c r="BC112" s="161"/>
      <c r="BD112" s="64">
        <f>IF($B112&lt;&gt;SUM($G112:$J112),1,0)</f>
        <v>0</v>
      </c>
      <c r="BE112" s="161"/>
      <c r="BF112" s="161"/>
      <c r="BG112" s="92"/>
      <c r="BH112" s="92"/>
      <c r="BI112" s="92"/>
      <c r="BJ112" s="92"/>
      <c r="BK112" s="92"/>
      <c r="BL112" s="92"/>
      <c r="BM112" s="92"/>
      <c r="BN112" s="92"/>
      <c r="BO112" s="92"/>
      <c r="BP112" s="284"/>
      <c r="BQ112" s="92"/>
      <c r="BR112" s="92"/>
      <c r="BS112" s="92"/>
      <c r="BT112" s="92"/>
      <c r="BU112" s="92"/>
      <c r="BV112" s="92"/>
      <c r="BW112" s="92"/>
      <c r="BX112" s="92"/>
      <c r="BY112" s="92"/>
      <c r="BZ112" s="92"/>
      <c r="CA112" s="92"/>
      <c r="CB112" s="92"/>
      <c r="CC112" s="92"/>
    </row>
    <row r="113" spans="1:90" s="48" customFormat="1" ht="15" customHeight="1" x14ac:dyDescent="0.2">
      <c r="A113" s="178" t="s">
        <v>62</v>
      </c>
      <c r="B113" s="16">
        <f>+SUM(C113:F113)</f>
        <v>0</v>
      </c>
      <c r="C113" s="8"/>
      <c r="D113" s="7"/>
      <c r="E113" s="83"/>
      <c r="F113" s="179"/>
      <c r="G113" s="20">
        <v>0</v>
      </c>
      <c r="H113" s="83"/>
      <c r="I113" s="83"/>
      <c r="J113" s="83"/>
      <c r="K113" s="100" t="str">
        <f>+BA113</f>
        <v/>
      </c>
      <c r="AS113" s="92"/>
      <c r="AT113" s="92"/>
      <c r="AU113" s="92"/>
      <c r="AV113" s="283"/>
      <c r="AW113" s="284"/>
      <c r="AX113" s="92"/>
      <c r="AY113" s="92"/>
      <c r="AZ113" s="92"/>
      <c r="BA113" s="63" t="str">
        <f>IF($B113&lt;&gt;SUM($G113:$J113),"Total personas  debe ser igual que segúnTipo estrategia+otros","")</f>
        <v/>
      </c>
      <c r="BB113" s="161"/>
      <c r="BC113" s="161"/>
      <c r="BD113" s="64">
        <f>IF($B113&lt;&gt;SUM($G113:$J113),1,0)</f>
        <v>0</v>
      </c>
      <c r="BE113" s="161"/>
      <c r="BF113" s="161"/>
      <c r="BG113" s="92"/>
      <c r="BH113" s="92"/>
      <c r="BI113" s="92"/>
      <c r="BJ113" s="92"/>
      <c r="BK113" s="92"/>
      <c r="BL113" s="92"/>
      <c r="BM113" s="92"/>
      <c r="BN113" s="92"/>
      <c r="BO113" s="92"/>
      <c r="BP113" s="284"/>
      <c r="BQ113" s="92"/>
      <c r="BR113" s="92"/>
      <c r="BS113" s="92"/>
      <c r="BT113" s="92"/>
      <c r="BU113" s="92"/>
      <c r="BV113" s="92"/>
      <c r="BW113" s="92"/>
      <c r="BX113" s="92"/>
      <c r="BY113" s="92"/>
      <c r="BZ113" s="92"/>
      <c r="CA113" s="92"/>
      <c r="CB113" s="92"/>
      <c r="CC113" s="92"/>
    </row>
    <row r="114" spans="1:90" s="182" customFormat="1" ht="15" customHeight="1" x14ac:dyDescent="0.2">
      <c r="A114" s="180" t="s">
        <v>65</v>
      </c>
      <c r="B114" s="17">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283"/>
      <c r="AW114" s="284"/>
      <c r="AX114" s="92"/>
      <c r="AY114" s="92"/>
      <c r="AZ114" s="92"/>
      <c r="BA114" s="63" t="str">
        <f>IF($B114&lt;&gt;SUM($G114:$J114),"Total personas  debe ser igual que segúnTipo estrategia+otros","")</f>
        <v/>
      </c>
      <c r="BB114" s="161"/>
      <c r="BC114" s="161"/>
      <c r="BD114" s="64">
        <f>IF($B114&lt;&gt;SUM($G114:$J114),1,0)</f>
        <v>0</v>
      </c>
      <c r="BE114" s="161"/>
      <c r="BF114" s="161"/>
      <c r="BG114" s="92"/>
      <c r="BH114" s="92"/>
      <c r="BI114" s="92"/>
      <c r="BJ114" s="92"/>
      <c r="BK114" s="92"/>
      <c r="BL114" s="92"/>
      <c r="BM114" s="92"/>
      <c r="BN114" s="92"/>
      <c r="BO114" s="92"/>
      <c r="BP114" s="284"/>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256"/>
      <c r="C115" s="256"/>
      <c r="D115" s="256"/>
      <c r="E115" s="256"/>
      <c r="F115" s="256"/>
      <c r="G115" s="256"/>
      <c r="H115" s="256"/>
      <c r="I115" s="256"/>
      <c r="J115" s="256"/>
      <c r="K115" s="256"/>
      <c r="L115" s="256"/>
      <c r="M115" s="256"/>
      <c r="N115" s="42"/>
      <c r="AS115" s="45"/>
      <c r="AT115" s="45"/>
      <c r="AU115" s="45"/>
      <c r="AV115" s="161"/>
      <c r="AW115" s="281"/>
      <c r="AX115" s="45"/>
      <c r="AY115" s="45"/>
      <c r="AZ115" s="45"/>
      <c r="BA115" s="161"/>
      <c r="BB115" s="161"/>
      <c r="BC115" s="161"/>
      <c r="BD115" s="161"/>
      <c r="BE115" s="161"/>
      <c r="BF115" s="161"/>
      <c r="BG115" s="45"/>
      <c r="BH115" s="45"/>
      <c r="BI115" s="45"/>
      <c r="BJ115" s="45"/>
      <c r="BK115" s="45"/>
      <c r="BL115" s="45"/>
      <c r="BM115" s="45"/>
      <c r="BN115" s="45"/>
      <c r="BO115" s="45"/>
      <c r="BP115" s="281"/>
      <c r="BQ115" s="45"/>
      <c r="BR115" s="45"/>
      <c r="BS115" s="45"/>
      <c r="BT115" s="45"/>
      <c r="BU115" s="45"/>
      <c r="BV115" s="45"/>
      <c r="BW115" s="45"/>
      <c r="BX115" s="45"/>
      <c r="BY115" s="45"/>
      <c r="BZ115" s="45"/>
      <c r="CA115" s="45"/>
      <c r="CB115" s="45"/>
      <c r="CC115" s="45"/>
    </row>
    <row r="116" spans="1:90" s="43" customFormat="1" ht="30" customHeight="1" x14ac:dyDescent="0.2">
      <c r="A116" s="255" t="s">
        <v>110</v>
      </c>
      <c r="B116" s="184" t="s">
        <v>111</v>
      </c>
      <c r="C116" s="184" t="s">
        <v>112</v>
      </c>
      <c r="D116" s="248" t="s">
        <v>113</v>
      </c>
      <c r="E116" s="256"/>
      <c r="F116" s="256"/>
      <c r="G116" s="256"/>
      <c r="H116" s="256"/>
      <c r="I116" s="256"/>
      <c r="J116" s="256"/>
      <c r="K116" s="256"/>
      <c r="L116" s="256"/>
      <c r="M116" s="256"/>
      <c r="N116" s="42"/>
      <c r="AS116" s="45"/>
      <c r="AT116" s="45"/>
      <c r="AU116" s="45"/>
      <c r="AV116" s="161"/>
      <c r="AW116" s="281"/>
      <c r="AX116" s="45"/>
      <c r="AY116" s="45"/>
      <c r="AZ116" s="45"/>
      <c r="BA116" s="161"/>
      <c r="BB116" s="161"/>
      <c r="BC116" s="161"/>
      <c r="BD116" s="161"/>
      <c r="BE116" s="161"/>
      <c r="BF116" s="161"/>
      <c r="BG116" s="45"/>
      <c r="BH116" s="45"/>
      <c r="BI116" s="45"/>
      <c r="BJ116" s="45"/>
      <c r="BK116" s="45"/>
      <c r="BL116" s="45"/>
      <c r="BM116" s="45"/>
      <c r="BN116" s="45"/>
      <c r="BO116" s="45"/>
      <c r="BP116" s="281"/>
      <c r="BQ116" s="45"/>
      <c r="BR116" s="45"/>
      <c r="BS116" s="45"/>
      <c r="BT116" s="45"/>
      <c r="BU116" s="45"/>
      <c r="BV116" s="45"/>
      <c r="BW116" s="45"/>
      <c r="BX116" s="45"/>
      <c r="BY116" s="45"/>
      <c r="BZ116" s="45"/>
      <c r="CA116" s="45"/>
      <c r="CB116" s="45"/>
      <c r="CC116" s="45"/>
    </row>
    <row r="117" spans="1:90" s="43" customFormat="1" ht="15" customHeight="1" x14ac:dyDescent="0.2">
      <c r="A117" s="330" t="s">
        <v>114</v>
      </c>
      <c r="B117" s="176" t="s">
        <v>115</v>
      </c>
      <c r="C117" s="6"/>
      <c r="D117" s="6"/>
      <c r="E117" s="256"/>
      <c r="F117" s="256"/>
      <c r="G117" s="256"/>
      <c r="H117" s="256"/>
      <c r="I117" s="256"/>
      <c r="J117" s="256"/>
      <c r="K117" s="256"/>
      <c r="L117" s="256"/>
      <c r="M117" s="256"/>
      <c r="N117" s="42"/>
      <c r="AS117" s="45"/>
      <c r="AT117" s="45"/>
      <c r="AU117" s="45"/>
      <c r="AV117" s="161"/>
      <c r="AW117" s="281"/>
      <c r="AX117" s="45"/>
      <c r="AY117" s="45"/>
      <c r="AZ117" s="45"/>
      <c r="BA117" s="161"/>
      <c r="BB117" s="161"/>
      <c r="BC117" s="161"/>
      <c r="BD117" s="161"/>
      <c r="BE117" s="161"/>
      <c r="BF117" s="161"/>
      <c r="BG117" s="45"/>
      <c r="BH117" s="45"/>
      <c r="BI117" s="45"/>
      <c r="BJ117" s="45"/>
      <c r="BK117" s="45"/>
      <c r="BL117" s="45"/>
      <c r="BM117" s="45"/>
      <c r="BN117" s="45"/>
      <c r="BO117" s="45"/>
      <c r="BP117" s="281"/>
      <c r="BQ117" s="45"/>
      <c r="BR117" s="45"/>
      <c r="BS117" s="45"/>
      <c r="BT117" s="45"/>
      <c r="BU117" s="45"/>
      <c r="BV117" s="45"/>
      <c r="BW117" s="45"/>
      <c r="BX117" s="45"/>
      <c r="BY117" s="45"/>
      <c r="BZ117" s="45"/>
      <c r="CA117" s="45"/>
      <c r="CB117" s="45"/>
      <c r="CC117" s="45"/>
    </row>
    <row r="118" spans="1:90" s="43" customFormat="1" ht="34.5" customHeight="1" x14ac:dyDescent="0.2">
      <c r="A118" s="391"/>
      <c r="B118" s="178" t="s">
        <v>116</v>
      </c>
      <c r="C118" s="83"/>
      <c r="D118" s="83"/>
      <c r="E118" s="256"/>
      <c r="F118" s="256"/>
      <c r="G118" s="256"/>
      <c r="H118" s="256"/>
      <c r="I118" s="256"/>
      <c r="J118" s="256"/>
      <c r="K118" s="256"/>
      <c r="L118" s="256"/>
      <c r="M118" s="256"/>
      <c r="N118" s="42"/>
      <c r="AS118" s="45"/>
      <c r="AT118" s="45"/>
      <c r="AU118" s="45"/>
      <c r="AV118" s="161"/>
      <c r="AW118" s="281"/>
      <c r="AX118" s="45"/>
      <c r="AY118" s="45"/>
      <c r="AZ118" s="45"/>
      <c r="BA118" s="161"/>
      <c r="BB118" s="161"/>
      <c r="BC118" s="161"/>
      <c r="BD118" s="161"/>
      <c r="BE118" s="161"/>
      <c r="BF118" s="161"/>
      <c r="BG118" s="45"/>
      <c r="BH118" s="45"/>
      <c r="BI118" s="45"/>
      <c r="BJ118" s="45"/>
      <c r="BK118" s="45"/>
      <c r="BL118" s="45"/>
      <c r="BM118" s="45"/>
      <c r="BN118" s="45"/>
      <c r="BO118" s="45"/>
      <c r="BP118" s="281"/>
      <c r="BQ118" s="45"/>
      <c r="BR118" s="45"/>
      <c r="BS118" s="45"/>
      <c r="BT118" s="45"/>
      <c r="BU118" s="45"/>
      <c r="BV118" s="45"/>
      <c r="BW118" s="45"/>
      <c r="BX118" s="45"/>
      <c r="BY118" s="45"/>
      <c r="BZ118" s="45"/>
      <c r="CA118" s="45"/>
      <c r="CB118" s="45"/>
      <c r="CC118" s="45"/>
    </row>
    <row r="119" spans="1:90" s="43" customFormat="1" ht="22.5" customHeight="1" x14ac:dyDescent="0.2">
      <c r="A119" s="391"/>
      <c r="B119" s="178" t="s">
        <v>117</v>
      </c>
      <c r="C119" s="83"/>
      <c r="D119" s="83"/>
      <c r="E119" s="256"/>
      <c r="F119" s="256"/>
      <c r="G119" s="256"/>
      <c r="H119" s="256"/>
      <c r="I119" s="256"/>
      <c r="J119" s="256"/>
      <c r="K119" s="256"/>
      <c r="L119" s="256"/>
      <c r="M119" s="256"/>
      <c r="N119" s="42"/>
      <c r="AS119" s="45"/>
      <c r="AT119" s="45"/>
      <c r="AU119" s="45"/>
      <c r="AV119" s="161"/>
      <c r="AW119" s="281"/>
      <c r="AX119" s="45"/>
      <c r="AY119" s="45"/>
      <c r="AZ119" s="45"/>
      <c r="BA119" s="161"/>
      <c r="BB119" s="161"/>
      <c r="BC119" s="161"/>
      <c r="BD119" s="161"/>
      <c r="BE119" s="161"/>
      <c r="BF119" s="161"/>
      <c r="BG119" s="45"/>
      <c r="BH119" s="45"/>
      <c r="BI119" s="45"/>
      <c r="BJ119" s="45"/>
      <c r="BK119" s="45"/>
      <c r="BL119" s="45"/>
      <c r="BM119" s="45"/>
      <c r="BN119" s="45"/>
      <c r="BO119" s="45"/>
      <c r="BP119" s="281"/>
      <c r="BQ119" s="45"/>
      <c r="BR119" s="45"/>
      <c r="BS119" s="45"/>
      <c r="BT119" s="45"/>
      <c r="BU119" s="45"/>
      <c r="BV119" s="45"/>
      <c r="BW119" s="45"/>
      <c r="BX119" s="45"/>
      <c r="BY119" s="45"/>
      <c r="BZ119" s="45"/>
      <c r="CA119" s="45"/>
      <c r="CB119" s="45"/>
      <c r="CC119" s="45"/>
    </row>
    <row r="120" spans="1:90" s="43" customFormat="1" ht="15" x14ac:dyDescent="0.2">
      <c r="A120" s="331"/>
      <c r="B120" s="178" t="s">
        <v>118</v>
      </c>
      <c r="C120" s="141"/>
      <c r="D120" s="141"/>
      <c r="E120" s="256"/>
      <c r="F120" s="256"/>
      <c r="G120" s="256"/>
      <c r="H120" s="256"/>
      <c r="I120" s="256"/>
      <c r="J120" s="256"/>
      <c r="K120" s="256"/>
      <c r="L120" s="256"/>
      <c r="M120" s="256"/>
      <c r="N120" s="42"/>
      <c r="AS120" s="45"/>
      <c r="AT120" s="45"/>
      <c r="AU120" s="45"/>
      <c r="AV120" s="161"/>
      <c r="AW120" s="281"/>
      <c r="AX120" s="45"/>
      <c r="AY120" s="45"/>
      <c r="AZ120" s="45"/>
      <c r="BA120" s="161"/>
      <c r="BB120" s="161"/>
      <c r="BC120" s="161"/>
      <c r="BD120" s="161"/>
      <c r="BE120" s="161"/>
      <c r="BF120" s="161"/>
      <c r="BG120" s="45"/>
      <c r="BH120" s="45"/>
      <c r="BI120" s="45"/>
      <c r="BJ120" s="45"/>
      <c r="BK120" s="45"/>
      <c r="BL120" s="45"/>
      <c r="BM120" s="45"/>
      <c r="BN120" s="45"/>
      <c r="BO120" s="45"/>
      <c r="BP120" s="281"/>
      <c r="BQ120" s="45"/>
      <c r="BR120" s="45"/>
      <c r="BS120" s="45"/>
      <c r="BT120" s="45"/>
      <c r="BU120" s="45"/>
      <c r="BV120" s="45"/>
      <c r="BW120" s="45"/>
      <c r="BX120" s="45"/>
      <c r="BY120" s="45"/>
      <c r="BZ120" s="45"/>
      <c r="CA120" s="45"/>
      <c r="CB120" s="45"/>
      <c r="CC120" s="45"/>
    </row>
    <row r="121" spans="1:90" s="43" customFormat="1" ht="14.25" customHeight="1" x14ac:dyDescent="0.2">
      <c r="A121" s="343" t="s">
        <v>119</v>
      </c>
      <c r="B121" s="176" t="s">
        <v>120</v>
      </c>
      <c r="C121" s="6"/>
      <c r="D121" s="6"/>
      <c r="E121" s="256"/>
      <c r="F121" s="256"/>
      <c r="G121" s="256"/>
      <c r="H121" s="256"/>
      <c r="I121" s="256"/>
      <c r="J121" s="256"/>
      <c r="K121" s="256"/>
      <c r="L121" s="256"/>
      <c r="M121" s="256"/>
      <c r="N121" s="42"/>
      <c r="AS121" s="45"/>
      <c r="AT121" s="45"/>
      <c r="AU121" s="45"/>
      <c r="AV121" s="161"/>
      <c r="AW121" s="281"/>
      <c r="AX121" s="45"/>
      <c r="AY121" s="45"/>
      <c r="AZ121" s="45"/>
      <c r="BA121" s="161"/>
      <c r="BB121" s="161"/>
      <c r="BC121" s="161"/>
      <c r="BD121" s="161"/>
      <c r="BE121" s="161"/>
      <c r="BF121" s="161"/>
      <c r="BG121" s="45"/>
      <c r="BH121" s="45"/>
      <c r="BI121" s="45"/>
      <c r="BJ121" s="45"/>
      <c r="BK121" s="45"/>
      <c r="BL121" s="45"/>
      <c r="BM121" s="45"/>
      <c r="BN121" s="45"/>
      <c r="BO121" s="45"/>
      <c r="BP121" s="281"/>
      <c r="BQ121" s="45"/>
      <c r="BR121" s="45"/>
      <c r="BS121" s="45"/>
      <c r="BT121" s="45"/>
      <c r="BU121" s="45"/>
      <c r="BV121" s="45"/>
      <c r="BW121" s="45"/>
      <c r="BX121" s="45"/>
      <c r="BY121" s="45"/>
      <c r="BZ121" s="45"/>
      <c r="CA121" s="45"/>
      <c r="CB121" s="45"/>
      <c r="CC121" s="45"/>
    </row>
    <row r="122" spans="1:90" s="43" customFormat="1" ht="23.25" customHeight="1" x14ac:dyDescent="0.2">
      <c r="A122" s="392"/>
      <c r="B122" s="178" t="s">
        <v>121</v>
      </c>
      <c r="C122" s="83"/>
      <c r="D122" s="83"/>
      <c r="E122" s="256"/>
      <c r="F122" s="256"/>
      <c r="G122" s="256"/>
      <c r="H122" s="256"/>
      <c r="I122" s="256"/>
      <c r="J122" s="256"/>
      <c r="K122" s="256"/>
      <c r="L122" s="256"/>
      <c r="M122" s="256"/>
      <c r="N122" s="42"/>
      <c r="AS122" s="45"/>
      <c r="AT122" s="45"/>
      <c r="AU122" s="45"/>
      <c r="AV122" s="161"/>
      <c r="AW122" s="281"/>
      <c r="AX122" s="45"/>
      <c r="AY122" s="45"/>
      <c r="AZ122" s="45"/>
      <c r="BA122" s="161"/>
      <c r="BB122" s="161"/>
      <c r="BC122" s="161"/>
      <c r="BD122" s="161"/>
      <c r="BE122" s="161"/>
      <c r="BF122" s="161"/>
      <c r="BG122" s="45"/>
      <c r="BH122" s="45"/>
      <c r="BI122" s="45"/>
      <c r="BJ122" s="45"/>
      <c r="BK122" s="45"/>
      <c r="BL122" s="45"/>
      <c r="BM122" s="45"/>
      <c r="BN122" s="45"/>
      <c r="BO122" s="45"/>
      <c r="BP122" s="281"/>
      <c r="BQ122" s="45"/>
      <c r="BR122" s="45"/>
      <c r="BS122" s="45"/>
      <c r="BT122" s="45"/>
      <c r="BU122" s="45"/>
      <c r="BV122" s="45"/>
      <c r="BW122" s="45"/>
      <c r="BX122" s="45"/>
      <c r="BY122" s="45"/>
      <c r="BZ122" s="45"/>
      <c r="CA122" s="45"/>
      <c r="CB122" s="45"/>
      <c r="CC122" s="45"/>
    </row>
    <row r="123" spans="1:90" s="43" customFormat="1" ht="18" customHeight="1" x14ac:dyDescent="0.2">
      <c r="A123" s="392"/>
      <c r="B123" s="178" t="s">
        <v>118</v>
      </c>
      <c r="C123" s="83"/>
      <c r="D123" s="83"/>
      <c r="E123" s="256"/>
      <c r="F123" s="256"/>
      <c r="G123" s="256"/>
      <c r="H123" s="256"/>
      <c r="I123" s="256"/>
      <c r="J123" s="256"/>
      <c r="K123" s="256"/>
      <c r="L123" s="256"/>
      <c r="M123" s="256"/>
      <c r="N123" s="42"/>
      <c r="AS123" s="45"/>
      <c r="AT123" s="45"/>
      <c r="AU123" s="45"/>
      <c r="AV123" s="161"/>
      <c r="AW123" s="281"/>
      <c r="AX123" s="45"/>
      <c r="AY123" s="45"/>
      <c r="AZ123" s="45"/>
      <c r="BA123" s="161"/>
      <c r="BB123" s="161"/>
      <c r="BC123" s="161"/>
      <c r="BD123" s="161"/>
      <c r="BE123" s="161"/>
      <c r="BF123" s="161"/>
      <c r="BG123" s="45"/>
      <c r="BH123" s="45"/>
      <c r="BI123" s="45"/>
      <c r="BJ123" s="45"/>
      <c r="BK123" s="45"/>
      <c r="BL123" s="45"/>
      <c r="BM123" s="45"/>
      <c r="BN123" s="45"/>
      <c r="BO123" s="45"/>
      <c r="BP123" s="281"/>
      <c r="BQ123" s="45"/>
      <c r="BR123" s="45"/>
      <c r="BS123" s="45"/>
      <c r="BT123" s="45"/>
      <c r="BU123" s="45"/>
      <c r="BV123" s="45"/>
      <c r="BW123" s="45"/>
      <c r="BX123" s="45"/>
      <c r="BY123" s="45"/>
      <c r="BZ123" s="45"/>
      <c r="CA123" s="45"/>
      <c r="CB123" s="45"/>
      <c r="CC123" s="45"/>
    </row>
    <row r="124" spans="1:90" s="43" customFormat="1" ht="15" customHeight="1" x14ac:dyDescent="0.2">
      <c r="A124" s="392"/>
      <c r="B124" s="186" t="s">
        <v>122</v>
      </c>
      <c r="C124" s="87"/>
      <c r="D124" s="87"/>
      <c r="E124" s="256"/>
      <c r="F124" s="256"/>
      <c r="G124" s="256"/>
      <c r="H124" s="256"/>
      <c r="I124" s="256"/>
      <c r="J124" s="256"/>
      <c r="K124" s="256"/>
      <c r="L124" s="256"/>
      <c r="M124" s="256"/>
      <c r="N124" s="42"/>
      <c r="AS124" s="45"/>
      <c r="AT124" s="45"/>
      <c r="AU124" s="45"/>
      <c r="AV124" s="161"/>
      <c r="AW124" s="281"/>
      <c r="AX124" s="45"/>
      <c r="AY124" s="45"/>
      <c r="AZ124" s="45"/>
      <c r="BA124" s="161"/>
      <c r="BB124" s="161"/>
      <c r="BC124" s="161"/>
      <c r="BD124" s="161"/>
      <c r="BE124" s="161"/>
      <c r="BF124" s="161"/>
      <c r="BG124" s="45"/>
      <c r="BH124" s="45"/>
      <c r="BI124" s="45"/>
      <c r="BJ124" s="45"/>
      <c r="BK124" s="45"/>
      <c r="BL124" s="45"/>
      <c r="BM124" s="45"/>
      <c r="BN124" s="45"/>
      <c r="BO124" s="45"/>
      <c r="BP124" s="281"/>
      <c r="BQ124" s="45"/>
      <c r="BR124" s="45"/>
      <c r="BS124" s="45"/>
      <c r="BT124" s="45"/>
      <c r="BU124" s="45"/>
      <c r="BV124" s="45"/>
      <c r="BW124" s="45"/>
      <c r="BX124" s="45"/>
      <c r="BY124" s="45"/>
      <c r="BZ124" s="45"/>
      <c r="CA124" s="45"/>
      <c r="CB124" s="45"/>
      <c r="CC124" s="45"/>
    </row>
    <row r="125" spans="1:90" s="43" customFormat="1" ht="15" customHeight="1" x14ac:dyDescent="0.2">
      <c r="A125" s="392"/>
      <c r="B125" s="180" t="s">
        <v>123</v>
      </c>
      <c r="C125" s="141"/>
      <c r="D125" s="141"/>
      <c r="E125" s="256"/>
      <c r="F125" s="256"/>
      <c r="G125" s="256"/>
      <c r="H125" s="256"/>
      <c r="I125" s="256"/>
      <c r="J125" s="256"/>
      <c r="K125" s="256"/>
      <c r="L125" s="256"/>
      <c r="M125" s="256"/>
      <c r="N125" s="42"/>
      <c r="AS125" s="45"/>
      <c r="AT125" s="45"/>
      <c r="AU125" s="45"/>
      <c r="AV125" s="161"/>
      <c r="AW125" s="281"/>
      <c r="AX125" s="45"/>
      <c r="AY125" s="45"/>
      <c r="AZ125" s="45"/>
      <c r="BA125" s="161"/>
      <c r="BB125" s="161"/>
      <c r="BC125" s="161"/>
      <c r="BD125" s="161"/>
      <c r="BE125" s="161"/>
      <c r="BF125" s="161"/>
      <c r="BG125" s="45"/>
      <c r="BH125" s="45"/>
      <c r="BI125" s="45"/>
      <c r="BJ125" s="45"/>
      <c r="BK125" s="45"/>
      <c r="BL125" s="45"/>
      <c r="BM125" s="45"/>
      <c r="BN125" s="45"/>
      <c r="BO125" s="45"/>
      <c r="BP125" s="281"/>
      <c r="BQ125" s="45"/>
      <c r="BR125" s="45"/>
      <c r="BS125" s="45"/>
      <c r="BT125" s="45"/>
      <c r="BU125" s="45"/>
      <c r="BV125" s="45"/>
      <c r="BW125" s="45"/>
      <c r="BX125" s="45"/>
      <c r="BY125" s="45"/>
      <c r="BZ125" s="45"/>
      <c r="CA125" s="45"/>
      <c r="CB125" s="45"/>
      <c r="CC125" s="45"/>
    </row>
    <row r="126" spans="1:90" s="43" customFormat="1" ht="23.25" customHeight="1" x14ac:dyDescent="0.2">
      <c r="A126" s="330" t="s">
        <v>124</v>
      </c>
      <c r="B126" s="176" t="s">
        <v>125</v>
      </c>
      <c r="C126" s="6"/>
      <c r="D126" s="6"/>
      <c r="E126" s="256"/>
      <c r="F126" s="256"/>
      <c r="G126" s="256"/>
      <c r="H126" s="256"/>
      <c r="I126" s="256"/>
      <c r="J126" s="256"/>
      <c r="K126" s="256"/>
      <c r="L126" s="256"/>
      <c r="M126" s="256"/>
      <c r="N126" s="42"/>
      <c r="AS126" s="45"/>
      <c r="AT126" s="45"/>
      <c r="AU126" s="45"/>
      <c r="AV126" s="161"/>
      <c r="AW126" s="281"/>
      <c r="AX126" s="45"/>
      <c r="AY126" s="45"/>
      <c r="AZ126" s="45"/>
      <c r="BA126" s="161"/>
      <c r="BB126" s="161"/>
      <c r="BC126" s="161"/>
      <c r="BD126" s="161"/>
      <c r="BE126" s="161"/>
      <c r="BF126" s="161"/>
      <c r="BG126" s="45"/>
      <c r="BH126" s="45"/>
      <c r="BI126" s="45"/>
      <c r="BJ126" s="45"/>
      <c r="BK126" s="45"/>
      <c r="BL126" s="45"/>
      <c r="BM126" s="45"/>
      <c r="BN126" s="45"/>
      <c r="BO126" s="45"/>
      <c r="BP126" s="281"/>
      <c r="BQ126" s="45"/>
      <c r="BR126" s="45"/>
      <c r="BS126" s="45"/>
      <c r="BT126" s="45"/>
      <c r="BU126" s="45"/>
      <c r="BV126" s="45"/>
      <c r="BW126" s="45"/>
      <c r="BX126" s="45"/>
      <c r="BY126" s="45"/>
      <c r="BZ126" s="45"/>
      <c r="CA126" s="45"/>
      <c r="CB126" s="45"/>
      <c r="CC126" s="45"/>
    </row>
    <row r="127" spans="1:90" s="43" customFormat="1" ht="27" customHeight="1" x14ac:dyDescent="0.2">
      <c r="A127" s="391"/>
      <c r="B127" s="178" t="s">
        <v>121</v>
      </c>
      <c r="C127" s="83"/>
      <c r="D127" s="83"/>
      <c r="E127" s="256"/>
      <c r="F127" s="256"/>
      <c r="G127" s="256"/>
      <c r="H127" s="256"/>
      <c r="I127" s="256"/>
      <c r="J127" s="256"/>
      <c r="K127" s="256"/>
      <c r="L127" s="256"/>
      <c r="M127" s="256"/>
      <c r="N127" s="42"/>
      <c r="AS127" s="45"/>
      <c r="AT127" s="45"/>
      <c r="AU127" s="45"/>
      <c r="AV127" s="161"/>
      <c r="AW127" s="281"/>
      <c r="AX127" s="45"/>
      <c r="AY127" s="45"/>
      <c r="AZ127" s="45"/>
      <c r="BA127" s="161"/>
      <c r="BB127" s="161"/>
      <c r="BC127" s="161"/>
      <c r="BD127" s="161"/>
      <c r="BE127" s="161"/>
      <c r="BF127" s="161"/>
      <c r="BG127" s="45"/>
      <c r="BH127" s="45"/>
      <c r="BI127" s="45"/>
      <c r="BJ127" s="45"/>
      <c r="BK127" s="45"/>
      <c r="BL127" s="45"/>
      <c r="BM127" s="45"/>
      <c r="BN127" s="45"/>
      <c r="BO127" s="45"/>
      <c r="BP127" s="281"/>
      <c r="BQ127" s="45"/>
      <c r="BR127" s="45"/>
      <c r="BS127" s="45"/>
      <c r="BT127" s="45"/>
      <c r="BU127" s="45"/>
      <c r="BV127" s="45"/>
      <c r="BW127" s="45"/>
      <c r="BX127" s="45"/>
      <c r="BY127" s="45"/>
      <c r="BZ127" s="45"/>
      <c r="CA127" s="45"/>
      <c r="CB127" s="45"/>
      <c r="CC127" s="45"/>
    </row>
    <row r="128" spans="1:90" s="43" customFormat="1" ht="15" customHeight="1" x14ac:dyDescent="0.2">
      <c r="A128" s="391"/>
      <c r="B128" s="178" t="s">
        <v>118</v>
      </c>
      <c r="C128" s="83"/>
      <c r="D128" s="83"/>
      <c r="E128" s="42"/>
      <c r="F128" s="42"/>
      <c r="G128" s="42"/>
      <c r="H128" s="42"/>
      <c r="I128" s="42"/>
      <c r="J128" s="42"/>
      <c r="K128" s="42"/>
      <c r="L128" s="42"/>
      <c r="M128" s="42"/>
      <c r="N128" s="42"/>
      <c r="AS128" s="45"/>
      <c r="AT128" s="45"/>
      <c r="AU128" s="45"/>
      <c r="AV128" s="161"/>
      <c r="AW128" s="281"/>
      <c r="AX128" s="45"/>
      <c r="AY128" s="45"/>
      <c r="AZ128" s="45"/>
      <c r="BA128" s="161"/>
      <c r="BB128" s="161"/>
      <c r="BC128" s="161"/>
      <c r="BD128" s="161"/>
      <c r="BE128" s="161"/>
      <c r="BF128" s="161"/>
      <c r="BG128" s="45"/>
      <c r="BH128" s="45"/>
      <c r="BI128" s="45"/>
      <c r="BJ128" s="45"/>
      <c r="BK128" s="45"/>
      <c r="BL128" s="45"/>
      <c r="BM128" s="45"/>
      <c r="BN128" s="45"/>
      <c r="BO128" s="45"/>
      <c r="BP128" s="281"/>
      <c r="BQ128" s="45"/>
      <c r="BR128" s="45"/>
      <c r="BS128" s="45"/>
      <c r="BT128" s="45"/>
      <c r="BU128" s="45"/>
      <c r="BV128" s="45"/>
      <c r="BW128" s="45"/>
      <c r="BX128" s="45"/>
      <c r="BY128" s="45"/>
      <c r="BZ128" s="45"/>
      <c r="CA128" s="45"/>
      <c r="CB128" s="45"/>
      <c r="CC128" s="45"/>
    </row>
    <row r="129" spans="1:81" s="43" customFormat="1" ht="19.5" customHeight="1" x14ac:dyDescent="0.2">
      <c r="A129" s="391"/>
      <c r="B129" s="186" t="s">
        <v>126</v>
      </c>
      <c r="C129" s="83"/>
      <c r="D129" s="83"/>
      <c r="E129" s="42"/>
      <c r="F129" s="42"/>
      <c r="G129" s="42"/>
      <c r="H129" s="42"/>
      <c r="I129" s="42"/>
      <c r="J129" s="42"/>
      <c r="K129" s="42"/>
      <c r="L129" s="42"/>
      <c r="M129" s="42"/>
      <c r="N129" s="42"/>
      <c r="AS129" s="45"/>
      <c r="AT129" s="45"/>
      <c r="AU129" s="45"/>
      <c r="AV129" s="161"/>
      <c r="AW129" s="281"/>
      <c r="AX129" s="45"/>
      <c r="AY129" s="45"/>
      <c r="AZ129" s="45"/>
      <c r="BA129" s="161"/>
      <c r="BB129" s="161"/>
      <c r="BC129" s="161"/>
      <c r="BD129" s="161"/>
      <c r="BE129" s="161"/>
      <c r="BF129" s="161"/>
      <c r="BG129" s="45"/>
      <c r="BH129" s="45"/>
      <c r="BI129" s="45"/>
      <c r="BJ129" s="45"/>
      <c r="BK129" s="45"/>
      <c r="BL129" s="45"/>
      <c r="BM129" s="45"/>
      <c r="BN129" s="45"/>
      <c r="BO129" s="45"/>
      <c r="BP129" s="281"/>
      <c r="BQ129" s="45"/>
      <c r="BR129" s="45"/>
      <c r="BS129" s="45"/>
      <c r="BT129" s="45"/>
      <c r="BU129" s="45"/>
      <c r="BV129" s="45"/>
      <c r="BW129" s="45"/>
      <c r="BX129" s="45"/>
      <c r="BY129" s="45"/>
      <c r="BZ129" s="45"/>
      <c r="CA129" s="45"/>
      <c r="CB129" s="45"/>
      <c r="CC129" s="45"/>
    </row>
    <row r="130" spans="1:81" s="43" customFormat="1" x14ac:dyDescent="0.2">
      <c r="A130" s="391"/>
      <c r="B130" s="186" t="s">
        <v>122</v>
      </c>
      <c r="C130" s="83"/>
      <c r="D130" s="83"/>
      <c r="F130" s="42"/>
      <c r="G130" s="42"/>
      <c r="H130" s="42"/>
      <c r="I130" s="42"/>
      <c r="J130" s="42"/>
      <c r="K130" s="42"/>
      <c r="L130" s="42"/>
      <c r="M130" s="42"/>
      <c r="N130" s="42"/>
      <c r="AS130" s="45"/>
      <c r="AT130" s="45"/>
      <c r="AU130" s="45"/>
      <c r="AV130" s="161"/>
      <c r="AW130" s="281"/>
      <c r="AX130" s="45"/>
      <c r="AY130" s="45"/>
      <c r="AZ130" s="45"/>
      <c r="BA130" s="161"/>
      <c r="BB130" s="161"/>
      <c r="BC130" s="161"/>
      <c r="BD130" s="161"/>
      <c r="BE130" s="161"/>
      <c r="BF130" s="161"/>
      <c r="BG130" s="45"/>
      <c r="BH130" s="45"/>
      <c r="BI130" s="45"/>
      <c r="BJ130" s="45"/>
      <c r="BK130" s="45"/>
      <c r="BL130" s="45"/>
      <c r="BM130" s="45"/>
      <c r="BN130" s="45"/>
      <c r="BO130" s="45"/>
      <c r="BP130" s="281"/>
      <c r="BQ130" s="45"/>
      <c r="BR130" s="45"/>
      <c r="BS130" s="45"/>
      <c r="BT130" s="45"/>
      <c r="BU130" s="45"/>
      <c r="BV130" s="45"/>
      <c r="BW130" s="45"/>
      <c r="BX130" s="45"/>
      <c r="BY130" s="45"/>
      <c r="BZ130" s="45"/>
      <c r="CA130" s="45"/>
      <c r="CB130" s="45"/>
      <c r="CC130" s="45"/>
    </row>
    <row r="131" spans="1:81" s="43" customFormat="1" ht="15" customHeight="1" x14ac:dyDescent="0.2">
      <c r="A131" s="331"/>
      <c r="B131" s="180" t="s">
        <v>123</v>
      </c>
      <c r="C131" s="187"/>
      <c r="D131" s="187"/>
      <c r="F131" s="42"/>
      <c r="G131" s="42"/>
      <c r="H131" s="42"/>
      <c r="I131" s="42"/>
      <c r="J131" s="42"/>
      <c r="K131" s="42"/>
      <c r="L131" s="42"/>
      <c r="M131" s="42"/>
      <c r="N131" s="42"/>
      <c r="AS131" s="45"/>
      <c r="AT131" s="45"/>
      <c r="AU131" s="45"/>
      <c r="AV131" s="161"/>
      <c r="AW131" s="281"/>
      <c r="AX131" s="45"/>
      <c r="AY131" s="45"/>
      <c r="AZ131" s="45"/>
      <c r="BA131" s="161"/>
      <c r="BB131" s="161"/>
      <c r="BC131" s="161"/>
      <c r="BD131" s="161"/>
      <c r="BE131" s="161"/>
      <c r="BF131" s="161"/>
      <c r="BG131" s="45"/>
      <c r="BH131" s="45"/>
      <c r="BI131" s="45"/>
      <c r="BJ131" s="45"/>
      <c r="BK131" s="45"/>
      <c r="BL131" s="45"/>
      <c r="BM131" s="45"/>
      <c r="BN131" s="45"/>
      <c r="BO131" s="45"/>
      <c r="BP131" s="281"/>
      <c r="BQ131" s="45"/>
      <c r="BR131" s="45"/>
      <c r="BS131" s="45"/>
      <c r="BT131" s="45"/>
      <c r="BU131" s="45"/>
      <c r="BV131" s="45"/>
      <c r="BW131" s="45"/>
      <c r="BX131" s="45"/>
      <c r="BY131" s="45"/>
      <c r="BZ131" s="45"/>
      <c r="CA131" s="45"/>
      <c r="CB131" s="45"/>
      <c r="CC131" s="45"/>
    </row>
    <row r="132" spans="1:81" s="43" customFormat="1" ht="15" customHeight="1" x14ac:dyDescent="0.2">
      <c r="A132" s="343" t="s">
        <v>127</v>
      </c>
      <c r="B132" s="176" t="s">
        <v>128</v>
      </c>
      <c r="C132" s="6"/>
      <c r="D132" s="6"/>
      <c r="F132" s="42"/>
      <c r="G132" s="42"/>
      <c r="H132" s="42"/>
      <c r="I132" s="42"/>
      <c r="J132" s="42"/>
      <c r="K132" s="42"/>
      <c r="L132" s="42"/>
      <c r="M132" s="42"/>
      <c r="N132" s="42"/>
      <c r="AS132" s="45"/>
      <c r="AT132" s="45"/>
      <c r="AU132" s="45"/>
      <c r="AV132" s="161"/>
      <c r="AW132" s="281"/>
      <c r="AX132" s="45"/>
      <c r="AY132" s="45"/>
      <c r="AZ132" s="45"/>
      <c r="BA132" s="161"/>
      <c r="BB132" s="161"/>
      <c r="BC132" s="161"/>
      <c r="BD132" s="161"/>
      <c r="BE132" s="161"/>
      <c r="BF132" s="161"/>
      <c r="BG132" s="45"/>
      <c r="BH132" s="45"/>
      <c r="BI132" s="45"/>
      <c r="BJ132" s="45"/>
      <c r="BK132" s="45"/>
      <c r="BL132" s="45"/>
      <c r="BM132" s="45"/>
      <c r="BN132" s="45"/>
      <c r="BO132" s="45"/>
      <c r="BP132" s="281"/>
      <c r="BQ132" s="45"/>
      <c r="BR132" s="45"/>
      <c r="BS132" s="45"/>
      <c r="BT132" s="45"/>
      <c r="BU132" s="45"/>
      <c r="BV132" s="45"/>
      <c r="BW132" s="45"/>
      <c r="BX132" s="45"/>
      <c r="BY132" s="45"/>
      <c r="BZ132" s="45"/>
      <c r="CA132" s="45"/>
      <c r="CB132" s="45"/>
      <c r="CC132" s="45"/>
    </row>
    <row r="133" spans="1:81" s="43" customFormat="1" ht="25.5" customHeight="1" x14ac:dyDescent="0.2">
      <c r="A133" s="392"/>
      <c r="B133" s="180" t="s">
        <v>129</v>
      </c>
      <c r="C133" s="141"/>
      <c r="D133" s="141"/>
      <c r="F133" s="42"/>
      <c r="G133" s="42"/>
      <c r="H133" s="42"/>
      <c r="I133" s="42"/>
      <c r="J133" s="42"/>
      <c r="K133" s="42"/>
      <c r="L133" s="42"/>
      <c r="M133" s="42"/>
      <c r="N133" s="42"/>
      <c r="AS133" s="45"/>
      <c r="AT133" s="45"/>
      <c r="AU133" s="45"/>
      <c r="AV133" s="161"/>
      <c r="AW133" s="281"/>
      <c r="AX133" s="45"/>
      <c r="AY133" s="45"/>
      <c r="AZ133" s="45"/>
      <c r="BA133" s="161"/>
      <c r="BB133" s="161"/>
      <c r="BC133" s="161"/>
      <c r="BD133" s="161"/>
      <c r="BE133" s="161"/>
      <c r="BF133" s="161"/>
      <c r="BG133" s="45"/>
      <c r="BH133" s="45"/>
      <c r="BI133" s="45"/>
      <c r="BJ133" s="45"/>
      <c r="BK133" s="45"/>
      <c r="BL133" s="45"/>
      <c r="BM133" s="45"/>
      <c r="BN133" s="45"/>
      <c r="BO133" s="45"/>
      <c r="BP133" s="281"/>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AV134" s="161"/>
      <c r="AW134" s="281"/>
      <c r="BA134" s="161"/>
      <c r="BB134" s="161"/>
      <c r="BC134" s="161"/>
      <c r="BD134" s="161"/>
      <c r="BE134" s="161"/>
      <c r="BF134" s="161"/>
      <c r="BP134" s="281"/>
    </row>
    <row r="135" spans="1:81" s="45" customFormat="1" ht="18.75" customHeight="1" x14ac:dyDescent="0.2">
      <c r="A135" s="188" t="s">
        <v>131</v>
      </c>
      <c r="B135" s="189"/>
      <c r="C135" s="190"/>
      <c r="D135" s="190"/>
      <c r="E135" s="190"/>
      <c r="F135" s="190"/>
      <c r="G135" s="190"/>
      <c r="H135" s="190"/>
      <c r="I135" s="190"/>
      <c r="J135" s="190"/>
      <c r="K135" s="190"/>
      <c r="L135" s="190"/>
      <c r="M135" s="190"/>
      <c r="N135" s="190"/>
      <c r="AV135" s="161"/>
      <c r="AW135" s="281"/>
      <c r="BA135" s="161"/>
      <c r="BB135" s="161"/>
      <c r="BC135" s="161"/>
      <c r="BD135" s="161"/>
      <c r="BE135" s="161"/>
      <c r="BF135" s="161"/>
      <c r="BP135" s="281"/>
    </row>
    <row r="136" spans="1:81" s="48" customFormat="1" ht="34.5" customHeight="1" x14ac:dyDescent="0.2">
      <c r="A136" s="393" t="s">
        <v>31</v>
      </c>
      <c r="B136" s="330" t="s">
        <v>0</v>
      </c>
      <c r="C136" s="365" t="s">
        <v>69</v>
      </c>
      <c r="D136" s="366"/>
      <c r="E136" s="366"/>
      <c r="F136" s="366"/>
      <c r="G136" s="366"/>
      <c r="H136" s="366"/>
      <c r="I136" s="366"/>
      <c r="J136" s="366"/>
      <c r="K136" s="366"/>
      <c r="L136" s="366"/>
      <c r="M136" s="366"/>
      <c r="N136" s="366"/>
      <c r="O136" s="366"/>
      <c r="P136" s="366"/>
      <c r="Q136" s="366"/>
      <c r="R136" s="366"/>
      <c r="S136" s="366"/>
      <c r="T136" s="366"/>
      <c r="U136" s="367"/>
      <c r="V136" s="395" t="s">
        <v>132</v>
      </c>
      <c r="W136" s="396"/>
      <c r="X136" s="395" t="s">
        <v>133</v>
      </c>
      <c r="Y136" s="396"/>
      <c r="AS136" s="92"/>
      <c r="AT136" s="92"/>
      <c r="AU136" s="92"/>
      <c r="AV136" s="283"/>
      <c r="AW136" s="284"/>
      <c r="AX136" s="92"/>
      <c r="AY136" s="92"/>
      <c r="AZ136" s="92"/>
      <c r="BA136" s="161"/>
      <c r="BB136" s="161"/>
      <c r="BC136" s="161"/>
      <c r="BD136" s="161"/>
      <c r="BE136" s="161"/>
      <c r="BF136" s="161"/>
      <c r="BG136" s="92"/>
      <c r="BH136" s="92"/>
      <c r="BI136" s="92"/>
      <c r="BJ136" s="92"/>
      <c r="BK136" s="92"/>
      <c r="BL136" s="92"/>
      <c r="BM136" s="92"/>
      <c r="BN136" s="92"/>
      <c r="BO136" s="92"/>
      <c r="BP136" s="284"/>
      <c r="BQ136" s="92"/>
      <c r="BR136" s="92"/>
      <c r="BS136" s="92"/>
      <c r="BT136" s="92"/>
      <c r="BU136" s="92"/>
      <c r="BV136" s="92"/>
      <c r="BW136" s="92"/>
      <c r="BX136" s="92"/>
      <c r="BY136" s="92"/>
      <c r="BZ136" s="92"/>
      <c r="CA136" s="92"/>
      <c r="CB136" s="92"/>
      <c r="CC136" s="92"/>
    </row>
    <row r="137" spans="1:81" s="50" customFormat="1" ht="54" customHeight="1" x14ac:dyDescent="0.2">
      <c r="A137" s="401"/>
      <c r="B137" s="391"/>
      <c r="C137" s="260" t="s">
        <v>186</v>
      </c>
      <c r="D137" s="76" t="s">
        <v>11</v>
      </c>
      <c r="E137" s="261" t="s">
        <v>12</v>
      </c>
      <c r="F137" s="261" t="s">
        <v>13</v>
      </c>
      <c r="G137" s="261" t="s">
        <v>14</v>
      </c>
      <c r="H137" s="76" t="s">
        <v>15</v>
      </c>
      <c r="I137" s="76" t="s">
        <v>16</v>
      </c>
      <c r="J137" s="76" t="s">
        <v>17</v>
      </c>
      <c r="K137" s="76" t="s">
        <v>18</v>
      </c>
      <c r="L137" s="76" t="s">
        <v>19</v>
      </c>
      <c r="M137" s="76" t="s">
        <v>20</v>
      </c>
      <c r="N137" s="76" t="s">
        <v>21</v>
      </c>
      <c r="O137" s="76" t="s">
        <v>22</v>
      </c>
      <c r="P137" s="76" t="s">
        <v>23</v>
      </c>
      <c r="Q137" s="76" t="s">
        <v>24</v>
      </c>
      <c r="R137" s="76" t="s">
        <v>25</v>
      </c>
      <c r="S137" s="76" t="s">
        <v>26</v>
      </c>
      <c r="T137" s="76" t="s">
        <v>27</v>
      </c>
      <c r="U137" s="262" t="s">
        <v>28</v>
      </c>
      <c r="V137" s="263" t="s">
        <v>29</v>
      </c>
      <c r="W137" s="262" t="s">
        <v>30</v>
      </c>
      <c r="X137" s="263" t="s">
        <v>155</v>
      </c>
      <c r="Y137" s="262" t="s">
        <v>135</v>
      </c>
      <c r="Z137" s="48"/>
      <c r="AS137" s="191"/>
      <c r="AT137" s="191"/>
      <c r="AU137" s="191"/>
      <c r="AV137" s="283"/>
      <c r="AW137" s="284"/>
      <c r="AX137" s="191"/>
      <c r="AY137" s="191"/>
      <c r="AZ137" s="191"/>
      <c r="BA137" s="161"/>
      <c r="BB137" s="161"/>
      <c r="BC137" s="161"/>
      <c r="BD137" s="161"/>
      <c r="BE137" s="161"/>
      <c r="BF137" s="161"/>
      <c r="BG137" s="191"/>
      <c r="BH137" s="191"/>
      <c r="BI137" s="191"/>
      <c r="BJ137" s="191"/>
      <c r="BK137" s="191"/>
      <c r="BL137" s="191"/>
      <c r="BM137" s="191"/>
      <c r="BN137" s="191"/>
      <c r="BO137" s="191"/>
      <c r="BP137" s="284"/>
      <c r="BQ137" s="191"/>
      <c r="BR137" s="191"/>
      <c r="BS137" s="191"/>
      <c r="BT137" s="191"/>
      <c r="BU137" s="191"/>
      <c r="BV137" s="191"/>
      <c r="BW137" s="191"/>
      <c r="BX137" s="191"/>
      <c r="BY137" s="191"/>
      <c r="BZ137" s="191"/>
      <c r="CA137" s="191"/>
      <c r="CB137" s="191"/>
      <c r="CC137" s="191"/>
    </row>
    <row r="138" spans="1:81" s="48" customFormat="1" ht="22.5" customHeight="1" x14ac:dyDescent="0.2">
      <c r="A138" s="202" t="s">
        <v>48</v>
      </c>
      <c r="B138" s="25">
        <f>+SUM(C138:U138)</f>
        <v>0</v>
      </c>
      <c r="C138" s="162"/>
      <c r="D138" s="163"/>
      <c r="E138" s="163"/>
      <c r="F138" s="163"/>
      <c r="G138" s="163"/>
      <c r="H138" s="163"/>
      <c r="I138" s="163"/>
      <c r="J138" s="163"/>
      <c r="K138" s="163"/>
      <c r="L138" s="163"/>
      <c r="M138" s="163"/>
      <c r="N138" s="163"/>
      <c r="O138" s="163"/>
      <c r="P138" s="163"/>
      <c r="Q138" s="163"/>
      <c r="R138" s="163"/>
      <c r="S138" s="163"/>
      <c r="T138" s="163"/>
      <c r="U138" s="164"/>
      <c r="V138" s="264"/>
      <c r="W138" s="164"/>
      <c r="X138" s="264"/>
      <c r="Y138" s="164"/>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282"/>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282"/>
      <c r="BQ138" s="4"/>
      <c r="BR138" s="4"/>
      <c r="BS138" s="92"/>
      <c r="BT138" s="92"/>
      <c r="BU138" s="92"/>
      <c r="BV138" s="92"/>
      <c r="BW138" s="92"/>
      <c r="BX138" s="92"/>
      <c r="BY138" s="92"/>
      <c r="BZ138" s="92"/>
      <c r="CA138" s="92"/>
      <c r="CB138" s="92"/>
      <c r="CC138" s="92"/>
    </row>
    <row r="139" spans="1:81" s="48" customFormat="1" ht="31.5" customHeight="1" x14ac:dyDescent="0.2">
      <c r="A139" s="265" t="s">
        <v>136</v>
      </c>
      <c r="B139" s="266">
        <f t="shared" ref="B139:B154" si="12">+SUM(C139:U139)</f>
        <v>1</v>
      </c>
      <c r="C139" s="267"/>
      <c r="D139" s="268"/>
      <c r="E139" s="268"/>
      <c r="F139" s="268"/>
      <c r="G139" s="268"/>
      <c r="H139" s="268"/>
      <c r="I139" s="268"/>
      <c r="J139" s="268"/>
      <c r="K139" s="268"/>
      <c r="L139" s="268"/>
      <c r="M139" s="268"/>
      <c r="N139" s="268"/>
      <c r="O139" s="268"/>
      <c r="P139" s="268"/>
      <c r="Q139" s="268"/>
      <c r="R139" s="268"/>
      <c r="S139" s="268">
        <v>1</v>
      </c>
      <c r="T139" s="268"/>
      <c r="U139" s="269"/>
      <c r="V139" s="270">
        <v>1</v>
      </c>
      <c r="W139" s="269"/>
      <c r="X139" s="270"/>
      <c r="Y139" s="269">
        <v>1</v>
      </c>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282"/>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284"/>
      <c r="BQ139" s="92"/>
      <c r="BR139" s="92"/>
      <c r="BS139" s="92"/>
      <c r="BT139" s="92"/>
      <c r="BU139" s="92"/>
      <c r="BV139" s="92"/>
      <c r="BW139" s="92"/>
      <c r="BX139" s="92"/>
      <c r="BY139" s="92"/>
      <c r="BZ139" s="92"/>
      <c r="CA139" s="92"/>
      <c r="CB139" s="92"/>
      <c r="CC139" s="92"/>
    </row>
    <row r="140" spans="1:81" s="48" customFormat="1" ht="18" customHeight="1" x14ac:dyDescent="0.2">
      <c r="A140" s="194" t="s">
        <v>137</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282"/>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284"/>
      <c r="BQ140" s="92"/>
      <c r="BR140" s="92"/>
      <c r="BS140" s="92"/>
      <c r="BT140" s="92"/>
      <c r="BU140" s="92"/>
      <c r="BV140" s="92"/>
      <c r="BW140" s="92"/>
      <c r="BX140" s="92"/>
      <c r="BY140" s="92"/>
      <c r="BZ140" s="92"/>
      <c r="CA140" s="92"/>
      <c r="CB140" s="92"/>
      <c r="CC140" s="92"/>
    </row>
    <row r="141" spans="1:81" s="196" customFormat="1" ht="18" customHeight="1" x14ac:dyDescent="0.2">
      <c r="A141" s="194" t="s">
        <v>138</v>
      </c>
      <c r="B141" s="16">
        <f t="shared" si="12"/>
        <v>16</v>
      </c>
      <c r="C141" s="8"/>
      <c r="D141" s="9"/>
      <c r="E141" s="82"/>
      <c r="F141" s="9"/>
      <c r="G141" s="9"/>
      <c r="H141" s="9"/>
      <c r="I141" s="9"/>
      <c r="J141" s="9"/>
      <c r="K141" s="9"/>
      <c r="L141" s="9"/>
      <c r="M141" s="9"/>
      <c r="N141" s="9">
        <v>1</v>
      </c>
      <c r="O141" s="82"/>
      <c r="P141" s="9"/>
      <c r="Q141" s="9">
        <v>4</v>
      </c>
      <c r="R141" s="9"/>
      <c r="S141" s="9">
        <v>6</v>
      </c>
      <c r="T141" s="9">
        <v>1</v>
      </c>
      <c r="U141" s="7">
        <v>4</v>
      </c>
      <c r="V141" s="82">
        <v>6</v>
      </c>
      <c r="W141" s="7">
        <v>10</v>
      </c>
      <c r="X141" s="82">
        <v>2</v>
      </c>
      <c r="Y141" s="7">
        <v>14</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282"/>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286"/>
      <c r="BQ141" s="195"/>
      <c r="BR141" s="195"/>
      <c r="BS141" s="195"/>
      <c r="BT141" s="195"/>
      <c r="BU141" s="195"/>
      <c r="BV141" s="195"/>
      <c r="BW141" s="195"/>
      <c r="BX141" s="195"/>
      <c r="BY141" s="195"/>
      <c r="BZ141" s="195"/>
      <c r="CA141" s="195"/>
      <c r="CB141" s="195"/>
      <c r="CC141" s="195"/>
    </row>
    <row r="142" spans="1:81" s="196" customFormat="1" ht="18" customHeight="1" x14ac:dyDescent="0.2">
      <c r="A142" s="194" t="s">
        <v>139</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282"/>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286"/>
      <c r="BQ142" s="195"/>
      <c r="BR142" s="195"/>
      <c r="BS142" s="195"/>
      <c r="BT142" s="195"/>
      <c r="BU142" s="195"/>
      <c r="BV142" s="195"/>
      <c r="BW142" s="195"/>
      <c r="BX142" s="195"/>
      <c r="BY142" s="195"/>
      <c r="BZ142" s="195"/>
      <c r="CA142" s="195"/>
      <c r="CB142" s="195"/>
      <c r="CC142" s="195"/>
    </row>
    <row r="143" spans="1:81" s="196" customFormat="1" ht="18" customHeight="1" x14ac:dyDescent="0.2">
      <c r="A143" s="194" t="s">
        <v>140</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282"/>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286"/>
      <c r="BQ143" s="195"/>
      <c r="BR143" s="195"/>
      <c r="BS143" s="195"/>
      <c r="BT143" s="195"/>
      <c r="BU143" s="195"/>
      <c r="BV143" s="195"/>
      <c r="BW143" s="195"/>
      <c r="BX143" s="195"/>
      <c r="BY143" s="195"/>
      <c r="BZ143" s="195"/>
      <c r="CA143" s="195"/>
      <c r="CB143" s="195"/>
      <c r="CC143" s="195"/>
    </row>
    <row r="144" spans="1:81" s="196" customFormat="1" ht="18" customHeight="1" x14ac:dyDescent="0.2">
      <c r="A144" s="194" t="s">
        <v>141</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282"/>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286"/>
      <c r="BQ144" s="195"/>
      <c r="BR144" s="195"/>
      <c r="BS144" s="195"/>
      <c r="BT144" s="195"/>
      <c r="BU144" s="195"/>
      <c r="BV144" s="195"/>
      <c r="BW144" s="195"/>
      <c r="BX144" s="195"/>
      <c r="BY144" s="195"/>
      <c r="BZ144" s="195"/>
      <c r="CA144" s="195"/>
      <c r="CB144" s="195"/>
      <c r="CC144" s="195"/>
    </row>
    <row r="145" spans="1:81" s="196" customFormat="1" ht="18" customHeight="1" x14ac:dyDescent="0.2">
      <c r="A145" s="194" t="s">
        <v>142</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282"/>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286"/>
      <c r="BQ145" s="195"/>
      <c r="BR145" s="195"/>
      <c r="BS145" s="195"/>
      <c r="BT145" s="195"/>
      <c r="BU145" s="195"/>
      <c r="BV145" s="195"/>
      <c r="BW145" s="195"/>
      <c r="BX145" s="195"/>
      <c r="BY145" s="195"/>
      <c r="BZ145" s="195"/>
      <c r="CA145" s="195"/>
      <c r="CB145" s="195"/>
      <c r="CC145" s="195"/>
    </row>
    <row r="146" spans="1:81" s="196" customFormat="1" ht="18" customHeight="1" x14ac:dyDescent="0.2">
      <c r="A146" s="194" t="s">
        <v>143</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282"/>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286"/>
      <c r="BQ146" s="195"/>
      <c r="BR146" s="195"/>
      <c r="BS146" s="195"/>
      <c r="BT146" s="195"/>
      <c r="BU146" s="195"/>
      <c r="BV146" s="195"/>
      <c r="BW146" s="195"/>
      <c r="BX146" s="195"/>
      <c r="BY146" s="195"/>
      <c r="BZ146" s="195"/>
      <c r="CA146" s="195"/>
      <c r="CB146" s="195"/>
      <c r="CC146" s="195"/>
    </row>
    <row r="147" spans="1:81" s="196" customFormat="1" ht="18" customHeight="1" x14ac:dyDescent="0.2">
      <c r="A147" s="194" t="s">
        <v>144</v>
      </c>
      <c r="B147" s="16">
        <f t="shared" si="12"/>
        <v>34</v>
      </c>
      <c r="C147" s="8"/>
      <c r="D147" s="9"/>
      <c r="E147" s="82"/>
      <c r="F147" s="9"/>
      <c r="G147" s="9">
        <v>1</v>
      </c>
      <c r="H147" s="9">
        <v>3</v>
      </c>
      <c r="I147" s="9">
        <v>1</v>
      </c>
      <c r="J147" s="9">
        <v>1</v>
      </c>
      <c r="K147" s="9"/>
      <c r="L147" s="9">
        <v>3</v>
      </c>
      <c r="M147" s="9">
        <v>5</v>
      </c>
      <c r="N147" s="9">
        <v>4</v>
      </c>
      <c r="O147" s="82">
        <v>2</v>
      </c>
      <c r="P147" s="9">
        <v>1</v>
      </c>
      <c r="Q147" s="9"/>
      <c r="R147" s="9">
        <v>1</v>
      </c>
      <c r="S147" s="9">
        <v>4</v>
      </c>
      <c r="T147" s="9">
        <v>2</v>
      </c>
      <c r="U147" s="7">
        <v>6</v>
      </c>
      <c r="V147" s="82">
        <v>12</v>
      </c>
      <c r="W147" s="7">
        <v>22</v>
      </c>
      <c r="X147" s="82">
        <v>25</v>
      </c>
      <c r="Y147" s="7">
        <v>9</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282"/>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286"/>
      <c r="BQ147" s="195"/>
      <c r="BR147" s="195"/>
      <c r="BS147" s="195"/>
      <c r="BT147" s="195"/>
      <c r="BU147" s="195"/>
      <c r="BV147" s="195"/>
      <c r="BW147" s="195"/>
      <c r="BX147" s="195"/>
      <c r="BY147" s="195"/>
      <c r="BZ147" s="195"/>
      <c r="CA147" s="195"/>
      <c r="CB147" s="195"/>
      <c r="CC147" s="195"/>
    </row>
    <row r="148" spans="1:81" s="196" customFormat="1" ht="18" customHeight="1" x14ac:dyDescent="0.2">
      <c r="A148" s="194" t="s">
        <v>145</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282"/>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286"/>
      <c r="BQ148" s="195"/>
      <c r="BR148" s="195"/>
      <c r="BS148" s="195"/>
      <c r="BT148" s="195"/>
      <c r="BU148" s="195"/>
      <c r="BV148" s="195"/>
      <c r="BW148" s="195"/>
      <c r="BX148" s="195"/>
      <c r="BY148" s="195"/>
      <c r="BZ148" s="195"/>
      <c r="CA148" s="195"/>
      <c r="CB148" s="195"/>
      <c r="CC148" s="195"/>
    </row>
    <row r="149" spans="1:81" s="196" customFormat="1" ht="18" customHeight="1" x14ac:dyDescent="0.2">
      <c r="A149" s="194" t="s">
        <v>146</v>
      </c>
      <c r="B149" s="16">
        <f t="shared" si="12"/>
        <v>5</v>
      </c>
      <c r="C149" s="8"/>
      <c r="D149" s="9"/>
      <c r="E149" s="82"/>
      <c r="F149" s="9"/>
      <c r="G149" s="9"/>
      <c r="H149" s="9"/>
      <c r="I149" s="9"/>
      <c r="J149" s="9"/>
      <c r="K149" s="9"/>
      <c r="L149" s="9"/>
      <c r="M149" s="9"/>
      <c r="N149" s="9"/>
      <c r="O149" s="82"/>
      <c r="P149" s="9"/>
      <c r="Q149" s="9">
        <v>1</v>
      </c>
      <c r="R149" s="9">
        <v>1</v>
      </c>
      <c r="S149" s="9">
        <v>1</v>
      </c>
      <c r="T149" s="9">
        <v>1</v>
      </c>
      <c r="U149" s="7">
        <v>1</v>
      </c>
      <c r="V149" s="82">
        <v>3</v>
      </c>
      <c r="W149" s="7">
        <v>2</v>
      </c>
      <c r="X149" s="82"/>
      <c r="Y149" s="7">
        <v>5</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282"/>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286"/>
      <c r="BQ149" s="195"/>
      <c r="BR149" s="195"/>
      <c r="BS149" s="195"/>
      <c r="BT149" s="195"/>
      <c r="BU149" s="195"/>
      <c r="BV149" s="195"/>
      <c r="BW149" s="195"/>
      <c r="BX149" s="195"/>
      <c r="BY149" s="195"/>
      <c r="BZ149" s="195"/>
      <c r="CA149" s="195"/>
      <c r="CB149" s="195"/>
      <c r="CC149" s="195"/>
    </row>
    <row r="150" spans="1:81" s="196" customFormat="1" ht="18" customHeight="1" x14ac:dyDescent="0.2">
      <c r="A150" s="194" t="s">
        <v>147</v>
      </c>
      <c r="B150" s="16">
        <f t="shared" si="12"/>
        <v>14</v>
      </c>
      <c r="C150" s="8">
        <v>4</v>
      </c>
      <c r="D150" s="9">
        <v>2</v>
      </c>
      <c r="E150" s="82">
        <v>1</v>
      </c>
      <c r="F150" s="9"/>
      <c r="G150" s="9"/>
      <c r="H150" s="9"/>
      <c r="I150" s="9"/>
      <c r="J150" s="9"/>
      <c r="K150" s="9"/>
      <c r="L150" s="9">
        <v>1</v>
      </c>
      <c r="M150" s="9"/>
      <c r="N150" s="9"/>
      <c r="O150" s="82"/>
      <c r="P150" s="9"/>
      <c r="Q150" s="9"/>
      <c r="R150" s="9"/>
      <c r="S150" s="9"/>
      <c r="T150" s="9">
        <v>2</v>
      </c>
      <c r="U150" s="7">
        <v>4</v>
      </c>
      <c r="V150" s="82">
        <v>5</v>
      </c>
      <c r="W150" s="7">
        <v>9</v>
      </c>
      <c r="X150" s="82"/>
      <c r="Y150" s="7">
        <v>14</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282"/>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286"/>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3</v>
      </c>
      <c r="C151" s="8">
        <v>1</v>
      </c>
      <c r="D151" s="9"/>
      <c r="E151" s="82"/>
      <c r="F151" s="9"/>
      <c r="G151" s="9"/>
      <c r="H151" s="9"/>
      <c r="I151" s="9"/>
      <c r="J151" s="9"/>
      <c r="K151" s="9"/>
      <c r="L151" s="9"/>
      <c r="M151" s="9">
        <v>1</v>
      </c>
      <c r="N151" s="9"/>
      <c r="O151" s="82"/>
      <c r="P151" s="9"/>
      <c r="Q151" s="9">
        <v>1</v>
      </c>
      <c r="R151" s="9"/>
      <c r="S151" s="9"/>
      <c r="T151" s="9"/>
      <c r="U151" s="7"/>
      <c r="V151" s="82">
        <v>2</v>
      </c>
      <c r="W151" s="7">
        <v>1</v>
      </c>
      <c r="X151" s="82">
        <v>3</v>
      </c>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282"/>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286"/>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282"/>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286"/>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5</v>
      </c>
      <c r="C153" s="8"/>
      <c r="D153" s="9"/>
      <c r="E153" s="82"/>
      <c r="F153" s="9"/>
      <c r="G153" s="9"/>
      <c r="H153" s="9"/>
      <c r="I153" s="9"/>
      <c r="J153" s="9"/>
      <c r="K153" s="9"/>
      <c r="L153" s="9"/>
      <c r="M153" s="9"/>
      <c r="N153" s="9"/>
      <c r="O153" s="82"/>
      <c r="P153" s="9">
        <v>1</v>
      </c>
      <c r="Q153" s="9">
        <v>1</v>
      </c>
      <c r="R153" s="9">
        <v>1</v>
      </c>
      <c r="S153" s="9">
        <v>1</v>
      </c>
      <c r="T153" s="9">
        <v>1</v>
      </c>
      <c r="U153" s="7"/>
      <c r="V153" s="82">
        <v>1</v>
      </c>
      <c r="W153" s="7">
        <v>4</v>
      </c>
      <c r="X153" s="82">
        <v>5</v>
      </c>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282"/>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286"/>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51</v>
      </c>
      <c r="C154" s="11">
        <v>4</v>
      </c>
      <c r="D154" s="12">
        <v>2</v>
      </c>
      <c r="E154" s="12"/>
      <c r="F154" s="12"/>
      <c r="G154" s="12"/>
      <c r="H154" s="12"/>
      <c r="I154" s="12">
        <v>1</v>
      </c>
      <c r="J154" s="12">
        <v>1</v>
      </c>
      <c r="K154" s="12"/>
      <c r="L154" s="12">
        <v>1</v>
      </c>
      <c r="M154" s="12">
        <v>1</v>
      </c>
      <c r="N154" s="12">
        <v>1</v>
      </c>
      <c r="O154" s="12">
        <v>6</v>
      </c>
      <c r="P154" s="12">
        <v>6</v>
      </c>
      <c r="Q154" s="12">
        <v>3</v>
      </c>
      <c r="R154" s="12">
        <v>6</v>
      </c>
      <c r="S154" s="12">
        <v>6</v>
      </c>
      <c r="T154" s="12">
        <v>5</v>
      </c>
      <c r="U154" s="14">
        <v>8</v>
      </c>
      <c r="V154" s="198">
        <v>24</v>
      </c>
      <c r="W154" s="14">
        <v>27</v>
      </c>
      <c r="X154" s="198">
        <v>16</v>
      </c>
      <c r="Y154" s="14">
        <v>35</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282"/>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286"/>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287"/>
      <c r="AW155" s="286"/>
      <c r="AX155" s="195"/>
      <c r="AY155" s="195"/>
      <c r="AZ155" s="195"/>
      <c r="BA155" s="161"/>
      <c r="BB155" s="161"/>
      <c r="BC155" s="161"/>
      <c r="BD155" s="161"/>
      <c r="BE155" s="161"/>
      <c r="BF155" s="161"/>
      <c r="BG155" s="195"/>
      <c r="BH155" s="195"/>
      <c r="BI155" s="195"/>
      <c r="BJ155" s="195"/>
      <c r="BK155" s="195"/>
      <c r="BL155" s="195"/>
      <c r="BM155" s="195"/>
      <c r="BN155" s="195"/>
      <c r="BO155" s="195"/>
      <c r="BP155" s="286"/>
      <c r="BQ155" s="195"/>
      <c r="BR155" s="195"/>
      <c r="BS155" s="195"/>
      <c r="BT155" s="195"/>
      <c r="BU155" s="195"/>
      <c r="BV155" s="195"/>
      <c r="BW155" s="195"/>
      <c r="BX155" s="195"/>
      <c r="BY155" s="195"/>
      <c r="BZ155" s="195"/>
      <c r="CA155" s="195"/>
      <c r="CB155" s="195"/>
      <c r="CC155" s="195"/>
    </row>
    <row r="156" spans="1:81" s="196" customFormat="1" ht="14.25" customHeight="1" x14ac:dyDescent="0.2">
      <c r="A156" s="330" t="s">
        <v>153</v>
      </c>
      <c r="B156" s="330" t="s">
        <v>0</v>
      </c>
      <c r="C156" s="332" t="s">
        <v>154</v>
      </c>
      <c r="D156" s="33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287"/>
      <c r="AW156" s="286"/>
      <c r="AX156" s="195"/>
      <c r="AY156" s="195"/>
      <c r="AZ156" s="195"/>
      <c r="BA156" s="161"/>
      <c r="BB156" s="161"/>
      <c r="BC156" s="161"/>
      <c r="BD156" s="161"/>
      <c r="BE156" s="161"/>
      <c r="BF156" s="161"/>
      <c r="BG156" s="195"/>
      <c r="BH156" s="195"/>
      <c r="BI156" s="195"/>
      <c r="BJ156" s="195"/>
      <c r="BK156" s="195"/>
      <c r="BL156" s="195"/>
      <c r="BM156" s="195"/>
      <c r="BN156" s="195"/>
      <c r="BO156" s="195"/>
      <c r="BP156" s="286"/>
      <c r="BQ156" s="195"/>
      <c r="BR156" s="195"/>
      <c r="BS156" s="195"/>
      <c r="BT156" s="195"/>
      <c r="BU156" s="195"/>
      <c r="BV156" s="195"/>
      <c r="BW156" s="195"/>
      <c r="BX156" s="195"/>
      <c r="BY156" s="195"/>
      <c r="BZ156" s="195"/>
      <c r="CA156" s="195"/>
      <c r="CB156" s="195"/>
      <c r="CC156" s="195"/>
    </row>
    <row r="157" spans="1:81" s="196" customFormat="1" ht="14.25" x14ac:dyDescent="0.2">
      <c r="A157" s="331"/>
      <c r="B157" s="331"/>
      <c r="C157" s="249" t="s">
        <v>155</v>
      </c>
      <c r="D157" s="249"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287"/>
      <c r="AW157" s="286"/>
      <c r="AX157" s="195"/>
      <c r="AY157" s="195"/>
      <c r="AZ157" s="195"/>
      <c r="BA157" s="161"/>
      <c r="BB157" s="161"/>
      <c r="BC157" s="161"/>
      <c r="BD157" s="161"/>
      <c r="BE157" s="161"/>
      <c r="BF157" s="161"/>
      <c r="BG157" s="195"/>
      <c r="BH157" s="195"/>
      <c r="BI157" s="195"/>
      <c r="BJ157" s="195"/>
      <c r="BK157" s="195"/>
      <c r="BL157" s="195"/>
      <c r="BM157" s="195"/>
      <c r="BN157" s="195"/>
      <c r="BO157" s="195"/>
      <c r="BP157" s="286"/>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62</v>
      </c>
      <c r="C158" s="6">
        <v>13</v>
      </c>
      <c r="D158" s="6">
        <v>49</v>
      </c>
      <c r="E158" s="73"/>
      <c r="F158" s="73"/>
      <c r="G158" s="73"/>
      <c r="H158" s="73"/>
      <c r="I158" s="73"/>
      <c r="J158" s="73"/>
      <c r="K158" s="73"/>
      <c r="L158" s="73"/>
      <c r="M158" s="73"/>
      <c r="N158" s="73"/>
      <c r="O158" s="73"/>
      <c r="P158" s="73"/>
      <c r="Q158" s="73"/>
      <c r="U158" s="50"/>
      <c r="V158" s="50"/>
      <c r="W158" s="48"/>
      <c r="X158" s="48"/>
      <c r="Z158" s="199"/>
      <c r="AS158" s="195"/>
      <c r="AT158" s="195"/>
      <c r="AU158" s="195"/>
      <c r="AV158" s="287"/>
      <c r="AW158" s="286"/>
      <c r="AX158" s="195"/>
      <c r="AY158" s="195"/>
      <c r="AZ158" s="195"/>
      <c r="BA158" s="161"/>
      <c r="BB158" s="161"/>
      <c r="BC158" s="161"/>
      <c r="BD158" s="161"/>
      <c r="BE158" s="161"/>
      <c r="BF158" s="161"/>
      <c r="BG158" s="195"/>
      <c r="BH158" s="195"/>
      <c r="BI158" s="195"/>
      <c r="BJ158" s="195"/>
      <c r="BK158" s="195"/>
      <c r="BL158" s="195"/>
      <c r="BM158" s="195"/>
      <c r="BN158" s="195"/>
      <c r="BO158" s="195"/>
      <c r="BP158" s="286"/>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287"/>
      <c r="AW159" s="286"/>
      <c r="AX159" s="195"/>
      <c r="AY159" s="195"/>
      <c r="AZ159" s="195"/>
      <c r="BA159" s="161"/>
      <c r="BB159" s="161"/>
      <c r="BC159" s="161"/>
      <c r="BD159" s="161"/>
      <c r="BE159" s="161"/>
      <c r="BF159" s="161"/>
      <c r="BG159" s="195"/>
      <c r="BH159" s="195"/>
      <c r="BI159" s="195"/>
      <c r="BJ159" s="195"/>
      <c r="BK159" s="195"/>
      <c r="BL159" s="195"/>
      <c r="BM159" s="195"/>
      <c r="BN159" s="195"/>
      <c r="BO159" s="195"/>
      <c r="BP159" s="286"/>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4</v>
      </c>
      <c r="C160" s="87"/>
      <c r="D160" s="87">
        <v>4</v>
      </c>
      <c r="E160" s="73"/>
      <c r="F160" s="73"/>
      <c r="G160" s="73"/>
      <c r="H160" s="73"/>
      <c r="I160" s="73"/>
      <c r="J160" s="73"/>
      <c r="K160" s="73"/>
      <c r="L160" s="73"/>
      <c r="M160" s="73"/>
      <c r="N160" s="73"/>
      <c r="O160" s="73"/>
      <c r="P160" s="73"/>
      <c r="Q160" s="73"/>
      <c r="U160" s="50"/>
      <c r="V160" s="50"/>
      <c r="W160" s="48"/>
      <c r="X160" s="48"/>
      <c r="Z160" s="199"/>
      <c r="AS160" s="195"/>
      <c r="AT160" s="195"/>
      <c r="AU160" s="195"/>
      <c r="AV160" s="287"/>
      <c r="AW160" s="286"/>
      <c r="AX160" s="195"/>
      <c r="AY160" s="195"/>
      <c r="AZ160" s="195"/>
      <c r="BA160" s="161"/>
      <c r="BB160" s="161"/>
      <c r="BC160" s="161"/>
      <c r="BD160" s="161"/>
      <c r="BE160" s="161"/>
      <c r="BF160" s="161"/>
      <c r="BG160" s="195"/>
      <c r="BH160" s="195"/>
      <c r="BI160" s="195"/>
      <c r="BJ160" s="195"/>
      <c r="BK160" s="195"/>
      <c r="BL160" s="195"/>
      <c r="BM160" s="195"/>
      <c r="BN160" s="195"/>
      <c r="BO160" s="195"/>
      <c r="BP160" s="286"/>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66</v>
      </c>
      <c r="C161" s="203">
        <f>+SUM(C158:C160)</f>
        <v>13</v>
      </c>
      <c r="D161" s="203">
        <f>+SUM(D158:D160)</f>
        <v>53</v>
      </c>
      <c r="E161" s="73"/>
      <c r="F161" s="73"/>
      <c r="G161" s="73"/>
      <c r="H161" s="73"/>
      <c r="I161" s="73"/>
      <c r="J161" s="73"/>
      <c r="K161" s="73"/>
      <c r="L161" s="73"/>
      <c r="M161" s="73"/>
      <c r="N161" s="73"/>
      <c r="O161" s="73"/>
      <c r="P161" s="73"/>
      <c r="Q161" s="73"/>
      <c r="U161" s="50"/>
      <c r="V161" s="50"/>
      <c r="W161" s="48"/>
      <c r="X161" s="48"/>
      <c r="Z161" s="199"/>
      <c r="AS161" s="195"/>
      <c r="AT161" s="195"/>
      <c r="AU161" s="195"/>
      <c r="AV161" s="287"/>
      <c r="AW161" s="286"/>
      <c r="AX161" s="195"/>
      <c r="AY161" s="195"/>
      <c r="AZ161" s="195"/>
      <c r="BA161" s="161"/>
      <c r="BB161" s="161"/>
      <c r="BC161" s="161"/>
      <c r="BD161" s="161"/>
      <c r="BE161" s="161"/>
      <c r="BF161" s="161"/>
      <c r="BG161" s="195"/>
      <c r="BH161" s="195"/>
      <c r="BI161" s="195"/>
      <c r="BJ161" s="195"/>
      <c r="BK161" s="195"/>
      <c r="BL161" s="195"/>
      <c r="BM161" s="195"/>
      <c r="BN161" s="195"/>
      <c r="BO161" s="195"/>
      <c r="BP161" s="286"/>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52"/>
      <c r="AW162" s="285"/>
      <c r="BA162" s="161"/>
      <c r="BB162" s="161"/>
      <c r="BC162" s="161"/>
      <c r="BD162" s="161"/>
      <c r="BE162" s="161"/>
      <c r="BF162" s="161"/>
      <c r="BP162" s="282"/>
    </row>
    <row r="163" spans="1:81" s="4" customFormat="1" ht="14.25" customHeight="1" x14ac:dyDescent="0.15">
      <c r="A163" s="361" t="s">
        <v>67</v>
      </c>
      <c r="B163" s="363" t="s">
        <v>68</v>
      </c>
      <c r="C163" s="365" t="s">
        <v>69</v>
      </c>
      <c r="D163" s="366"/>
      <c r="E163" s="366"/>
      <c r="F163" s="366"/>
      <c r="G163" s="366"/>
      <c r="H163" s="366"/>
      <c r="I163" s="366"/>
      <c r="J163" s="366"/>
      <c r="K163" s="366"/>
      <c r="L163" s="366"/>
      <c r="M163" s="366"/>
      <c r="N163" s="366"/>
      <c r="O163" s="366"/>
      <c r="P163" s="366"/>
      <c r="Q163" s="366"/>
      <c r="R163" s="366"/>
      <c r="S163" s="366"/>
      <c r="T163" s="366"/>
      <c r="U163" s="366"/>
      <c r="V163" s="365" t="s">
        <v>7</v>
      </c>
      <c r="W163" s="367"/>
      <c r="X163" s="397" t="s">
        <v>70</v>
      </c>
      <c r="Y163" s="399" t="s">
        <v>157</v>
      </c>
      <c r="Z163" s="51"/>
      <c r="AA163" s="51"/>
      <c r="AB163" s="51"/>
      <c r="AC163" s="51"/>
      <c r="AD163" s="51"/>
      <c r="AE163" s="51"/>
      <c r="AF163" s="51"/>
      <c r="AG163" s="51"/>
      <c r="AH163" s="51"/>
      <c r="AI163" s="51"/>
      <c r="AJ163" s="51"/>
      <c r="AW163" s="285"/>
      <c r="AX163" s="52"/>
      <c r="BA163" s="161"/>
      <c r="BB163" s="161"/>
      <c r="BC163" s="161"/>
      <c r="BD163" s="161"/>
      <c r="BE163" s="161"/>
      <c r="BF163" s="161"/>
      <c r="BP163" s="282"/>
    </row>
    <row r="164" spans="1:81" s="4" customFormat="1" ht="30" customHeight="1" x14ac:dyDescent="0.15">
      <c r="A164" s="362"/>
      <c r="B164" s="364"/>
      <c r="C164" s="53" t="s">
        <v>186</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98"/>
      <c r="Y164" s="400"/>
      <c r="Z164" s="51"/>
      <c r="AA164" s="51"/>
      <c r="AB164" s="51"/>
      <c r="AC164" s="51"/>
      <c r="AD164" s="51"/>
      <c r="AE164" s="51"/>
      <c r="AF164" s="43"/>
      <c r="AG164" s="51"/>
      <c r="AH164" s="51"/>
      <c r="AI164" s="51"/>
      <c r="AJ164" s="51"/>
      <c r="AK164" s="51"/>
      <c r="AL164" s="51"/>
      <c r="AM164" s="51"/>
      <c r="AW164" s="282"/>
      <c r="AZ164" s="52"/>
      <c r="BA164" s="161"/>
      <c r="BB164" s="161"/>
      <c r="BC164" s="161"/>
      <c r="BD164" s="161"/>
      <c r="BE164" s="161"/>
      <c r="BF164" s="161"/>
      <c r="BP164" s="282"/>
    </row>
    <row r="165" spans="1:81" s="4" customFormat="1" ht="15.75" customHeight="1" x14ac:dyDescent="0.15">
      <c r="A165" s="122" t="s">
        <v>72</v>
      </c>
      <c r="B165" s="15">
        <f t="shared" ref="B165:B170" si="16">SUM(C165:U165)</f>
        <v>51</v>
      </c>
      <c r="C165" s="8">
        <v>1</v>
      </c>
      <c r="D165" s="9"/>
      <c r="E165" s="9"/>
      <c r="F165" s="9"/>
      <c r="G165" s="9">
        <v>1</v>
      </c>
      <c r="H165" s="9">
        <v>3</v>
      </c>
      <c r="I165" s="9">
        <v>1</v>
      </c>
      <c r="J165" s="9">
        <v>1</v>
      </c>
      <c r="K165" s="9"/>
      <c r="L165" s="9">
        <v>3</v>
      </c>
      <c r="M165" s="10">
        <v>4</v>
      </c>
      <c r="N165" s="10">
        <v>5</v>
      </c>
      <c r="O165" s="10">
        <v>5</v>
      </c>
      <c r="P165" s="10">
        <v>6</v>
      </c>
      <c r="Q165" s="10">
        <v>4</v>
      </c>
      <c r="R165" s="10">
        <v>5</v>
      </c>
      <c r="S165" s="10">
        <v>7</v>
      </c>
      <c r="T165" s="10">
        <v>2</v>
      </c>
      <c r="U165" s="10">
        <v>3</v>
      </c>
      <c r="V165" s="8">
        <v>17</v>
      </c>
      <c r="W165" s="7">
        <v>34</v>
      </c>
      <c r="X165" s="205">
        <v>51</v>
      </c>
      <c r="Y165" s="206">
        <v>78</v>
      </c>
      <c r="Z165" s="99" t="str">
        <f t="shared" ref="Z165:Z170" si="17">+BA165&amp;BB165&amp;BC165</f>
        <v/>
      </c>
      <c r="AA165" s="51"/>
      <c r="AB165" s="51"/>
      <c r="AC165" s="51"/>
      <c r="AI165" s="51"/>
      <c r="AJ165" s="51"/>
      <c r="AK165" s="51"/>
      <c r="AL165" s="51"/>
      <c r="AM165" s="51"/>
      <c r="AW165" s="282"/>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c r="BP165" s="282"/>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W166" s="282"/>
      <c r="AZ166" s="52"/>
      <c r="BA166" s="63" t="str">
        <f t="shared" si="18"/>
        <v/>
      </c>
      <c r="BB166" s="124" t="str">
        <f t="shared" si="19"/>
        <v/>
      </c>
      <c r="BC166" s="63" t="str">
        <f t="shared" si="20"/>
        <v/>
      </c>
      <c r="BD166" s="64">
        <f t="shared" si="21"/>
        <v>0</v>
      </c>
      <c r="BE166" s="64">
        <f t="shared" si="22"/>
        <v>0</v>
      </c>
      <c r="BF166" s="64" t="str">
        <f t="shared" si="23"/>
        <v/>
      </c>
      <c r="BP166" s="282"/>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W167" s="282"/>
      <c r="AZ167" s="52"/>
      <c r="BA167" s="63" t="str">
        <f t="shared" si="18"/>
        <v/>
      </c>
      <c r="BB167" s="124" t="str">
        <f t="shared" si="19"/>
        <v/>
      </c>
      <c r="BC167" s="63" t="str">
        <f t="shared" si="20"/>
        <v/>
      </c>
      <c r="BD167" s="64">
        <f t="shared" si="21"/>
        <v>0</v>
      </c>
      <c r="BE167" s="64">
        <f t="shared" si="22"/>
        <v>0</v>
      </c>
      <c r="BF167" s="64" t="str">
        <f t="shared" si="23"/>
        <v/>
      </c>
      <c r="BP167" s="282"/>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W168" s="282"/>
      <c r="AZ168" s="52"/>
      <c r="BA168" s="63" t="str">
        <f t="shared" si="18"/>
        <v/>
      </c>
      <c r="BB168" s="124" t="str">
        <f t="shared" si="19"/>
        <v/>
      </c>
      <c r="BC168" s="63" t="str">
        <f t="shared" si="20"/>
        <v/>
      </c>
      <c r="BD168" s="64">
        <f t="shared" si="21"/>
        <v>0</v>
      </c>
      <c r="BE168" s="64">
        <f t="shared" si="22"/>
        <v>0</v>
      </c>
      <c r="BF168" s="64" t="str">
        <f t="shared" si="23"/>
        <v/>
      </c>
      <c r="BP168" s="282"/>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W169" s="282"/>
      <c r="AZ169" s="52"/>
      <c r="BA169" s="63" t="str">
        <f t="shared" si="18"/>
        <v/>
      </c>
      <c r="BB169" s="124" t="str">
        <f t="shared" si="19"/>
        <v/>
      </c>
      <c r="BC169" s="63" t="str">
        <f t="shared" si="20"/>
        <v/>
      </c>
      <c r="BD169" s="64">
        <f t="shared" si="21"/>
        <v>0</v>
      </c>
      <c r="BE169" s="64">
        <f t="shared" si="22"/>
        <v>0</v>
      </c>
      <c r="BF169" s="64" t="str">
        <f t="shared" si="23"/>
        <v/>
      </c>
      <c r="BP169" s="282"/>
    </row>
    <row r="170" spans="1:81" s="4" customFormat="1" ht="15.75" customHeight="1" x14ac:dyDescent="0.15">
      <c r="A170" s="202" t="s">
        <v>0</v>
      </c>
      <c r="B170" s="17">
        <f t="shared" si="16"/>
        <v>51</v>
      </c>
      <c r="C170" s="26">
        <f>+SUM(C165:C169)</f>
        <v>1</v>
      </c>
      <c r="D170" s="27">
        <f t="shared" ref="D170:Y170" si="24">+SUM(D165:D169)</f>
        <v>0</v>
      </c>
      <c r="E170" s="27">
        <f t="shared" si="24"/>
        <v>0</v>
      </c>
      <c r="F170" s="27">
        <f t="shared" si="24"/>
        <v>0</v>
      </c>
      <c r="G170" s="27">
        <f t="shared" si="24"/>
        <v>1</v>
      </c>
      <c r="H170" s="27">
        <f t="shared" si="24"/>
        <v>3</v>
      </c>
      <c r="I170" s="27">
        <f t="shared" si="24"/>
        <v>1</v>
      </c>
      <c r="J170" s="27">
        <f t="shared" si="24"/>
        <v>1</v>
      </c>
      <c r="K170" s="27">
        <f t="shared" si="24"/>
        <v>0</v>
      </c>
      <c r="L170" s="27">
        <f t="shared" si="24"/>
        <v>3</v>
      </c>
      <c r="M170" s="27">
        <f t="shared" si="24"/>
        <v>4</v>
      </c>
      <c r="N170" s="27">
        <f t="shared" si="24"/>
        <v>5</v>
      </c>
      <c r="O170" s="27">
        <f t="shared" si="24"/>
        <v>5</v>
      </c>
      <c r="P170" s="27">
        <f t="shared" si="24"/>
        <v>6</v>
      </c>
      <c r="Q170" s="27">
        <f t="shared" si="24"/>
        <v>4</v>
      </c>
      <c r="R170" s="27">
        <f t="shared" si="24"/>
        <v>5</v>
      </c>
      <c r="S170" s="27">
        <f t="shared" si="24"/>
        <v>7</v>
      </c>
      <c r="T170" s="27">
        <f t="shared" si="24"/>
        <v>2</v>
      </c>
      <c r="U170" s="28">
        <f t="shared" si="24"/>
        <v>3</v>
      </c>
      <c r="V170" s="26">
        <f t="shared" si="24"/>
        <v>17</v>
      </c>
      <c r="W170" s="29">
        <f t="shared" si="24"/>
        <v>34</v>
      </c>
      <c r="X170" s="212">
        <f t="shared" si="24"/>
        <v>51</v>
      </c>
      <c r="Y170" s="213">
        <f t="shared" si="24"/>
        <v>78</v>
      </c>
      <c r="Z170" s="99" t="str">
        <f t="shared" si="17"/>
        <v/>
      </c>
      <c r="AA170" s="51"/>
      <c r="AB170" s="51"/>
      <c r="AC170" s="51"/>
      <c r="AI170" s="51"/>
      <c r="AJ170" s="51"/>
      <c r="AK170" s="51"/>
      <c r="AL170" s="51"/>
      <c r="AM170" s="51"/>
      <c r="AW170" s="282"/>
      <c r="AZ170" s="52"/>
      <c r="BA170" s="63" t="str">
        <f t="shared" si="18"/>
        <v/>
      </c>
      <c r="BB170" s="124" t="str">
        <f t="shared" si="19"/>
        <v/>
      </c>
      <c r="BC170" s="63" t="str">
        <f t="shared" si="20"/>
        <v/>
      </c>
      <c r="BD170" s="64">
        <f t="shared" si="21"/>
        <v>0</v>
      </c>
      <c r="BE170" s="64">
        <f t="shared" si="22"/>
        <v>0</v>
      </c>
      <c r="BF170" s="64">
        <f t="shared" si="23"/>
        <v>0</v>
      </c>
      <c r="BP170" s="282"/>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285"/>
      <c r="BA171" s="161"/>
      <c r="BB171" s="161"/>
      <c r="BC171" s="161"/>
      <c r="BD171" s="161"/>
      <c r="BE171" s="161"/>
      <c r="BF171" s="161"/>
      <c r="BP171" s="282"/>
    </row>
    <row r="172" spans="1:81" s="4" customFormat="1" ht="18.75" customHeight="1" x14ac:dyDescent="0.15">
      <c r="A172" s="252" t="s">
        <v>67</v>
      </c>
      <c r="B172" s="250" t="s">
        <v>68</v>
      </c>
      <c r="C172" s="51"/>
      <c r="D172" s="51"/>
      <c r="E172" s="51"/>
      <c r="F172" s="51"/>
      <c r="G172" s="51"/>
      <c r="H172" s="51"/>
      <c r="I172" s="51"/>
      <c r="J172" s="51"/>
      <c r="P172" s="51"/>
      <c r="Q172" s="51"/>
      <c r="R172" s="51"/>
      <c r="S172" s="51"/>
      <c r="T172" s="51"/>
      <c r="AG172" s="136"/>
      <c r="AH172" s="136"/>
      <c r="AW172" s="282"/>
      <c r="BA172" s="161"/>
      <c r="BB172" s="161"/>
      <c r="BC172" s="161"/>
      <c r="BD172" s="161"/>
      <c r="BE172" s="161"/>
      <c r="BF172" s="161"/>
      <c r="BP172" s="282"/>
    </row>
    <row r="173" spans="1:81" s="4" customFormat="1" ht="15" customHeight="1" x14ac:dyDescent="0.15">
      <c r="A173" s="137" t="s">
        <v>72</v>
      </c>
      <c r="B173" s="6">
        <v>613</v>
      </c>
      <c r="C173" s="51"/>
      <c r="D173" s="51"/>
      <c r="E173" s="51"/>
      <c r="F173" s="51"/>
      <c r="G173" s="51"/>
      <c r="H173" s="51"/>
      <c r="I173" s="51"/>
      <c r="J173" s="51"/>
      <c r="T173" s="51"/>
      <c r="AG173" s="136"/>
      <c r="AH173" s="136"/>
      <c r="AK173" s="1"/>
      <c r="AL173" s="139"/>
      <c r="AM173" s="1"/>
      <c r="AN173" s="1"/>
      <c r="AO173" s="1"/>
      <c r="AP173" s="1"/>
      <c r="AW173" s="282"/>
      <c r="BA173" s="161"/>
      <c r="BB173" s="161"/>
      <c r="BC173" s="161"/>
      <c r="BD173" s="161"/>
      <c r="BE173" s="161"/>
      <c r="BF173" s="161"/>
      <c r="BP173" s="282"/>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AW174" s="282"/>
      <c r="BA174" s="161"/>
      <c r="BB174" s="161"/>
      <c r="BC174" s="161"/>
      <c r="BD174" s="161"/>
      <c r="BE174" s="161"/>
      <c r="BF174" s="161"/>
      <c r="BP174" s="282"/>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AW175" s="282"/>
      <c r="BA175" s="161"/>
      <c r="BB175" s="161"/>
      <c r="BC175" s="161"/>
      <c r="BD175" s="161"/>
      <c r="BE175" s="161"/>
      <c r="BF175" s="161"/>
      <c r="BP175" s="282"/>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AW176" s="282"/>
      <c r="BA176" s="161"/>
      <c r="BB176" s="161"/>
      <c r="BC176" s="161"/>
      <c r="BD176" s="161"/>
      <c r="BE176" s="161"/>
      <c r="BF176" s="161"/>
      <c r="BP176" s="282"/>
    </row>
    <row r="177" spans="1:68" s="4" customFormat="1" ht="16.5" customHeight="1" x14ac:dyDescent="0.15">
      <c r="A177" s="202" t="s">
        <v>0</v>
      </c>
      <c r="B177" s="17">
        <f>+SUM(B173:B176)</f>
        <v>613</v>
      </c>
      <c r="C177" s="51"/>
      <c r="D177" s="51"/>
      <c r="E177" s="51"/>
      <c r="F177" s="51"/>
      <c r="G177" s="51"/>
      <c r="H177" s="51"/>
      <c r="I177" s="51"/>
      <c r="J177" s="51"/>
      <c r="T177" s="51"/>
      <c r="AG177" s="136"/>
      <c r="AH177" s="136"/>
      <c r="AK177" s="1"/>
      <c r="AL177" s="139"/>
      <c r="AM177" s="1"/>
      <c r="AN177" s="1"/>
      <c r="AO177" s="1"/>
      <c r="AP177" s="1"/>
      <c r="AW177" s="282"/>
      <c r="BA177" s="161"/>
      <c r="BB177" s="161"/>
      <c r="BC177" s="161"/>
      <c r="BD177" s="161"/>
      <c r="BE177" s="161"/>
      <c r="BF177" s="161"/>
      <c r="BP177" s="282"/>
    </row>
    <row r="178" spans="1:6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AW178" s="282"/>
      <c r="BA178" s="161"/>
      <c r="BB178" s="161"/>
      <c r="BC178" s="161"/>
      <c r="BD178" s="161"/>
      <c r="BE178" s="161"/>
      <c r="BF178" s="161"/>
      <c r="BP178" s="282"/>
    </row>
    <row r="179" spans="1:68" s="4" customFormat="1" ht="15" customHeight="1" x14ac:dyDescent="0.15">
      <c r="A179" s="252" t="s">
        <v>67</v>
      </c>
      <c r="B179" s="93" t="s">
        <v>68</v>
      </c>
      <c r="C179" s="51"/>
      <c r="D179" s="51"/>
      <c r="E179" s="51"/>
      <c r="F179" s="51"/>
      <c r="G179" s="51"/>
      <c r="H179" s="51"/>
      <c r="I179" s="51"/>
      <c r="J179" s="51"/>
      <c r="T179" s="51"/>
      <c r="AG179" s="136"/>
      <c r="AH179" s="136"/>
      <c r="AK179" s="1"/>
      <c r="AL179" s="139"/>
      <c r="AM179" s="1"/>
      <c r="AN179" s="1"/>
      <c r="AO179" s="1"/>
      <c r="AP179" s="1"/>
      <c r="AW179" s="282"/>
      <c r="BA179" s="161"/>
      <c r="BB179" s="161"/>
      <c r="BC179" s="161"/>
      <c r="BD179" s="161"/>
      <c r="BE179" s="161"/>
      <c r="BF179" s="161"/>
      <c r="BP179" s="282"/>
    </row>
    <row r="180" spans="1:68" s="4" customFormat="1" ht="15" customHeight="1" x14ac:dyDescent="0.15">
      <c r="A180" s="137" t="s">
        <v>72</v>
      </c>
      <c r="B180" s="138">
        <v>664</v>
      </c>
      <c r="C180" s="51"/>
      <c r="D180" s="51"/>
      <c r="E180" s="51"/>
      <c r="F180" s="51"/>
      <c r="G180" s="51"/>
      <c r="H180" s="51"/>
      <c r="I180" s="51"/>
      <c r="J180" s="51"/>
      <c r="P180" s="51"/>
      <c r="Q180" s="51"/>
      <c r="R180" s="51"/>
      <c r="S180" s="51"/>
      <c r="T180" s="51"/>
      <c r="AG180" s="136"/>
      <c r="AH180" s="136"/>
      <c r="AK180" s="1"/>
      <c r="AL180" s="139"/>
      <c r="AM180" s="1"/>
      <c r="AN180" s="1"/>
      <c r="AO180" s="1"/>
      <c r="AP180" s="1"/>
      <c r="AW180" s="282"/>
      <c r="BA180" s="161"/>
      <c r="BB180" s="161"/>
      <c r="BC180" s="161"/>
      <c r="BD180" s="161"/>
      <c r="BE180" s="161"/>
      <c r="BF180" s="161"/>
      <c r="BP180" s="282"/>
    </row>
    <row r="181" spans="1:6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AW181" s="282"/>
      <c r="BA181" s="161"/>
      <c r="BB181" s="161"/>
      <c r="BC181" s="161"/>
      <c r="BD181" s="161"/>
      <c r="BE181" s="161"/>
      <c r="BF181" s="161"/>
      <c r="BP181" s="282"/>
    </row>
    <row r="182" spans="1:6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AW182" s="282"/>
      <c r="BA182" s="161"/>
      <c r="BB182" s="161"/>
      <c r="BC182" s="161"/>
      <c r="BD182" s="161"/>
      <c r="BE182" s="161"/>
      <c r="BF182" s="161"/>
      <c r="BP182" s="282"/>
    </row>
    <row r="183" spans="1:68" ht="15" customHeight="1" x14ac:dyDescent="0.2">
      <c r="A183" s="125" t="s">
        <v>75</v>
      </c>
      <c r="B183" s="141"/>
      <c r="K183" s="161"/>
      <c r="L183" s="161"/>
    </row>
    <row r="184" spans="1:68" ht="15" customHeight="1" x14ac:dyDescent="0.2">
      <c r="A184" s="202" t="s">
        <v>0</v>
      </c>
      <c r="B184" s="17">
        <f>+SUM(B180:B183)</f>
        <v>664</v>
      </c>
      <c r="K184" s="161"/>
      <c r="L184" s="161"/>
    </row>
    <row r="185" spans="1:68" ht="41.25" customHeight="1" x14ac:dyDescent="0.2">
      <c r="A185" s="47" t="s">
        <v>160</v>
      </c>
      <c r="B185" s="50"/>
      <c r="C185" s="48"/>
      <c r="D185" s="48"/>
      <c r="E185" s="48"/>
      <c r="F185" s="48"/>
      <c r="G185" s="48"/>
      <c r="H185" s="48"/>
      <c r="I185" s="48"/>
      <c r="J185" s="48"/>
      <c r="K185" s="48"/>
      <c r="L185" s="48"/>
      <c r="M185" s="48"/>
      <c r="N185" s="48"/>
      <c r="O185" s="48"/>
      <c r="P185" s="48"/>
      <c r="Q185" s="48"/>
    </row>
    <row r="186" spans="1:68" ht="15.75" customHeight="1" x14ac:dyDescent="0.15">
      <c r="A186" s="216" t="s">
        <v>161</v>
      </c>
      <c r="B186" s="93" t="s">
        <v>68</v>
      </c>
      <c r="C186" s="161"/>
      <c r="D186" s="161"/>
      <c r="E186" s="161"/>
      <c r="F186" s="161"/>
      <c r="G186" s="161"/>
      <c r="H186" s="161"/>
      <c r="I186" s="161"/>
      <c r="J186" s="161"/>
      <c r="K186" s="161"/>
      <c r="L186" s="161"/>
      <c r="M186" s="161"/>
      <c r="N186" s="161"/>
    </row>
    <row r="187" spans="1:68" ht="16.5" customHeight="1" x14ac:dyDescent="0.15">
      <c r="A187" s="217" t="s">
        <v>162</v>
      </c>
      <c r="B187" s="138"/>
      <c r="C187" s="161"/>
      <c r="D187" s="161"/>
      <c r="E187" s="161"/>
      <c r="F187" s="161"/>
      <c r="G187" s="161"/>
      <c r="H187" s="161"/>
      <c r="I187" s="161"/>
      <c r="J187" s="161"/>
      <c r="K187" s="161"/>
      <c r="L187" s="161"/>
      <c r="M187" s="161"/>
      <c r="N187" s="161"/>
    </row>
    <row r="188" spans="1:68" ht="16.5" customHeight="1" x14ac:dyDescent="0.15">
      <c r="A188" s="218" t="s">
        <v>163</v>
      </c>
      <c r="B188" s="83"/>
      <c r="C188" s="161"/>
      <c r="D188" s="161"/>
      <c r="E188" s="161"/>
      <c r="F188" s="161"/>
      <c r="G188" s="161"/>
      <c r="H188" s="161"/>
      <c r="I188" s="161"/>
      <c r="J188" s="161"/>
      <c r="K188" s="161"/>
      <c r="L188" s="161"/>
      <c r="M188" s="161"/>
      <c r="N188" s="161"/>
    </row>
    <row r="189" spans="1:68" ht="16.5" customHeight="1" x14ac:dyDescent="0.15">
      <c r="A189" s="219" t="s">
        <v>164</v>
      </c>
      <c r="B189" s="141"/>
      <c r="C189" s="161"/>
      <c r="D189" s="161"/>
      <c r="E189" s="161"/>
      <c r="F189" s="161"/>
      <c r="G189" s="161"/>
      <c r="H189" s="161"/>
      <c r="I189" s="161"/>
      <c r="J189" s="161"/>
      <c r="K189" s="161"/>
      <c r="L189" s="161"/>
      <c r="M189" s="161"/>
      <c r="N189" s="161"/>
    </row>
    <row r="190" spans="1:68" ht="26.25" customHeight="1" x14ac:dyDescent="0.2">
      <c r="A190" s="220" t="s">
        <v>165</v>
      </c>
      <c r="B190" s="91"/>
      <c r="C190" s="91"/>
      <c r="D190" s="91"/>
    </row>
    <row r="191" spans="1:68" ht="31.5" customHeight="1" x14ac:dyDescent="0.2">
      <c r="A191" s="35" t="s">
        <v>79</v>
      </c>
      <c r="B191" s="93" t="s">
        <v>0</v>
      </c>
      <c r="N191" s="161"/>
    </row>
    <row r="192" spans="1:68" ht="15" customHeight="1" x14ac:dyDescent="0.2">
      <c r="A192" s="221" t="s">
        <v>80</v>
      </c>
      <c r="B192" s="6">
        <v>61</v>
      </c>
      <c r="M192" s="161"/>
      <c r="N192" s="161"/>
    </row>
    <row r="193" spans="1:14" ht="15" customHeight="1" x14ac:dyDescent="0.2">
      <c r="A193" s="149" t="s">
        <v>166</v>
      </c>
      <c r="B193" s="83">
        <v>431</v>
      </c>
      <c r="M193" s="161"/>
      <c r="N193" s="161"/>
    </row>
    <row r="194" spans="1:14" ht="15" customHeight="1" x14ac:dyDescent="0.2">
      <c r="A194" s="149" t="s">
        <v>167</v>
      </c>
      <c r="B194" s="83"/>
      <c r="M194" s="161"/>
      <c r="N194" s="161"/>
    </row>
    <row r="195" spans="1:14" ht="15" customHeight="1" x14ac:dyDescent="0.2">
      <c r="A195" s="222" t="s">
        <v>168</v>
      </c>
      <c r="B195" s="83"/>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v>3</v>
      </c>
      <c r="M198" s="161"/>
      <c r="N198" s="161"/>
    </row>
    <row r="199" spans="1:14" ht="15" customHeight="1" x14ac:dyDescent="0.2">
      <c r="A199" s="149" t="s">
        <v>172</v>
      </c>
      <c r="B199" s="83"/>
      <c r="M199" s="161"/>
      <c r="N199" s="161"/>
    </row>
    <row r="200" spans="1:14" ht="15" customHeight="1" x14ac:dyDescent="0.2">
      <c r="A200" s="223" t="s">
        <v>83</v>
      </c>
      <c r="B200" s="83">
        <v>291</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786</v>
      </c>
    </row>
    <row r="221" spans="1:14" x14ac:dyDescent="0.2">
      <c r="A221" s="161"/>
    </row>
    <row r="222" spans="1:14" x14ac:dyDescent="0.2">
      <c r="A222" s="161"/>
    </row>
    <row r="223" spans="1:14" x14ac:dyDescent="0.2">
      <c r="A223" s="161"/>
    </row>
    <row r="224" spans="1:14" x14ac:dyDescent="0.2">
      <c r="A224" s="161"/>
    </row>
    <row r="225" spans="1:68" s="215" customFormat="1" x14ac:dyDescent="0.2">
      <c r="A225" s="161"/>
      <c r="AW225" s="288"/>
      <c r="BA225" s="161"/>
      <c r="BB225" s="161"/>
      <c r="BC225" s="161"/>
      <c r="BD225" s="161"/>
      <c r="BE225" s="161"/>
      <c r="BF225" s="161"/>
      <c r="BP225" s="288"/>
    </row>
    <row r="226" spans="1:68" s="215" customFormat="1" x14ac:dyDescent="0.2">
      <c r="A226" s="161"/>
      <c r="AW226" s="288"/>
      <c r="BA226" s="161"/>
      <c r="BB226" s="161"/>
      <c r="BC226" s="161"/>
      <c r="BD226" s="161"/>
      <c r="BE226" s="161"/>
      <c r="BF226" s="161"/>
      <c r="BP226" s="288"/>
    </row>
    <row r="227" spans="1:68" s="215" customFormat="1" x14ac:dyDescent="0.2">
      <c r="A227" s="161"/>
      <c r="AW227" s="288"/>
      <c r="BA227" s="161"/>
      <c r="BB227" s="161"/>
      <c r="BC227" s="161"/>
      <c r="BD227" s="161"/>
      <c r="BE227" s="161"/>
      <c r="BF227" s="161"/>
      <c r="BP227" s="288"/>
    </row>
    <row r="228" spans="1:68" s="215" customFormat="1" x14ac:dyDescent="0.2">
      <c r="A228" s="161"/>
      <c r="AW228" s="288"/>
      <c r="BA228" s="161"/>
      <c r="BB228" s="161"/>
      <c r="BC228" s="161"/>
      <c r="BD228" s="161"/>
      <c r="BE228" s="161"/>
      <c r="BF228" s="161"/>
      <c r="BP228" s="288"/>
    </row>
    <row r="229" spans="1:68" s="215" customFormat="1" hidden="1" x14ac:dyDescent="0.2">
      <c r="A229" s="161"/>
      <c r="AW229" s="288"/>
      <c r="BA229" s="161"/>
      <c r="BB229" s="161"/>
      <c r="BC229" s="161"/>
      <c r="BD229" s="161"/>
      <c r="BE229" s="161"/>
      <c r="BF229" s="161"/>
      <c r="BP229" s="288"/>
    </row>
    <row r="230" spans="1:68" s="215" customFormat="1" hidden="1" x14ac:dyDescent="0.2">
      <c r="A230" s="226">
        <f>SUM(A8:Y216)</f>
        <v>5470</v>
      </c>
      <c r="AW230" s="288"/>
      <c r="BA230" s="161"/>
      <c r="BB230" s="161"/>
      <c r="BC230" s="161"/>
      <c r="BD230" s="161"/>
      <c r="BE230" s="226">
        <f>SUM(BD1:BG199)</f>
        <v>0</v>
      </c>
      <c r="BF230" s="161"/>
      <c r="BP230" s="288"/>
    </row>
    <row r="231" spans="1:68" s="215" customFormat="1" hidden="1" x14ac:dyDescent="0.2">
      <c r="A231" s="161"/>
      <c r="AW231" s="288"/>
      <c r="BA231" s="161"/>
      <c r="BB231" s="161"/>
      <c r="BC231" s="161"/>
      <c r="BD231" s="161"/>
      <c r="BF231" s="161"/>
      <c r="BP231" s="288"/>
    </row>
    <row r="232" spans="1:68" s="215" customFormat="1" hidden="1" x14ac:dyDescent="0.2">
      <c r="A232" s="161"/>
      <c r="AW232" s="288"/>
      <c r="BA232" s="161"/>
      <c r="BB232" s="161"/>
      <c r="BC232" s="161"/>
      <c r="BD232" s="161"/>
      <c r="BE232" s="161"/>
      <c r="BF232" s="161"/>
      <c r="BP232" s="288"/>
    </row>
    <row r="233" spans="1:68" s="215" customFormat="1" x14ac:dyDescent="0.2">
      <c r="A233" s="161"/>
      <c r="AW233" s="288"/>
      <c r="BA233" s="161"/>
      <c r="BB233" s="161"/>
      <c r="BC233" s="161"/>
      <c r="BD233" s="161"/>
      <c r="BE233" s="161"/>
      <c r="BF233" s="161"/>
      <c r="BP233" s="288"/>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dataValidations count="2">
    <dataValidation allowBlank="1" showInputMessage="1" showErrorMessage="1" errorTitle="Error" error="Por favor ingrese números enteros" sqref="X137 JT137 TP137 ADL137 ANH137 AXD137 BGZ137 BQV137 CAR137 CKN137 CUJ137 DEF137 DOB137 DXX137 EHT137 ERP137 FBL137 FLH137 FVD137 GEZ137 GOV137 GYR137 HIN137 HSJ137 ICF137 IMB137 IVX137 JFT137 JPP137 JZL137 KJH137 KTD137 LCZ137 LMV137 LWR137 MGN137 MQJ137 NAF137 NKB137 NTX137 ODT137 ONP137 OXL137 PHH137 PRD137 QAZ137 QKV137 QUR137 REN137 ROJ137 RYF137 SIB137 SRX137 TBT137 TLP137 TVL137 UFH137 UPD137 UYZ137 VIV137 VSR137 WCN137 WMJ137 WWF137 X65673 JT65673 TP65673 ADL65673 ANH65673 AXD65673 BGZ65673 BQV65673 CAR65673 CKN65673 CUJ65673 DEF65673 DOB65673 DXX65673 EHT65673 ERP65673 FBL65673 FLH65673 FVD65673 GEZ65673 GOV65673 GYR65673 HIN65673 HSJ65673 ICF65673 IMB65673 IVX65673 JFT65673 JPP65673 JZL65673 KJH65673 KTD65673 LCZ65673 LMV65673 LWR65673 MGN65673 MQJ65673 NAF65673 NKB65673 NTX65673 ODT65673 ONP65673 OXL65673 PHH65673 PRD65673 QAZ65673 QKV65673 QUR65673 REN65673 ROJ65673 RYF65673 SIB65673 SRX65673 TBT65673 TLP65673 TVL65673 UFH65673 UPD65673 UYZ65673 VIV65673 VSR65673 WCN65673 WMJ65673 WWF65673 X131209 JT131209 TP131209 ADL131209 ANH131209 AXD131209 BGZ131209 BQV131209 CAR131209 CKN131209 CUJ131209 DEF131209 DOB131209 DXX131209 EHT131209 ERP131209 FBL131209 FLH131209 FVD131209 GEZ131209 GOV131209 GYR131209 HIN131209 HSJ131209 ICF131209 IMB131209 IVX131209 JFT131209 JPP131209 JZL131209 KJH131209 KTD131209 LCZ131209 LMV131209 LWR131209 MGN131209 MQJ131209 NAF131209 NKB131209 NTX131209 ODT131209 ONP131209 OXL131209 PHH131209 PRD131209 QAZ131209 QKV131209 QUR131209 REN131209 ROJ131209 RYF131209 SIB131209 SRX131209 TBT131209 TLP131209 TVL131209 UFH131209 UPD131209 UYZ131209 VIV131209 VSR131209 WCN131209 WMJ131209 WWF131209 X196745 JT196745 TP196745 ADL196745 ANH196745 AXD196745 BGZ196745 BQV196745 CAR196745 CKN196745 CUJ196745 DEF196745 DOB196745 DXX196745 EHT196745 ERP196745 FBL196745 FLH196745 FVD196745 GEZ196745 GOV196745 GYR196745 HIN196745 HSJ196745 ICF196745 IMB196745 IVX196745 JFT196745 JPP196745 JZL196745 KJH196745 KTD196745 LCZ196745 LMV196745 LWR196745 MGN196745 MQJ196745 NAF196745 NKB196745 NTX196745 ODT196745 ONP196745 OXL196745 PHH196745 PRD196745 QAZ196745 QKV196745 QUR196745 REN196745 ROJ196745 RYF196745 SIB196745 SRX196745 TBT196745 TLP196745 TVL196745 UFH196745 UPD196745 UYZ196745 VIV196745 VSR196745 WCN196745 WMJ196745 WWF196745 X262281 JT262281 TP262281 ADL262281 ANH262281 AXD262281 BGZ262281 BQV262281 CAR262281 CKN262281 CUJ262281 DEF262281 DOB262281 DXX262281 EHT262281 ERP262281 FBL262281 FLH262281 FVD262281 GEZ262281 GOV262281 GYR262281 HIN262281 HSJ262281 ICF262281 IMB262281 IVX262281 JFT262281 JPP262281 JZL262281 KJH262281 KTD262281 LCZ262281 LMV262281 LWR262281 MGN262281 MQJ262281 NAF262281 NKB262281 NTX262281 ODT262281 ONP262281 OXL262281 PHH262281 PRD262281 QAZ262281 QKV262281 QUR262281 REN262281 ROJ262281 RYF262281 SIB262281 SRX262281 TBT262281 TLP262281 TVL262281 UFH262281 UPD262281 UYZ262281 VIV262281 VSR262281 WCN262281 WMJ262281 WWF262281 X327817 JT327817 TP327817 ADL327817 ANH327817 AXD327817 BGZ327817 BQV327817 CAR327817 CKN327817 CUJ327817 DEF327817 DOB327817 DXX327817 EHT327817 ERP327817 FBL327817 FLH327817 FVD327817 GEZ327817 GOV327817 GYR327817 HIN327817 HSJ327817 ICF327817 IMB327817 IVX327817 JFT327817 JPP327817 JZL327817 KJH327817 KTD327817 LCZ327817 LMV327817 LWR327817 MGN327817 MQJ327817 NAF327817 NKB327817 NTX327817 ODT327817 ONP327817 OXL327817 PHH327817 PRD327817 QAZ327817 QKV327817 QUR327817 REN327817 ROJ327817 RYF327817 SIB327817 SRX327817 TBT327817 TLP327817 TVL327817 UFH327817 UPD327817 UYZ327817 VIV327817 VSR327817 WCN327817 WMJ327817 WWF327817 X393353 JT393353 TP393353 ADL393353 ANH393353 AXD393353 BGZ393353 BQV393353 CAR393353 CKN393353 CUJ393353 DEF393353 DOB393353 DXX393353 EHT393353 ERP393353 FBL393353 FLH393353 FVD393353 GEZ393353 GOV393353 GYR393353 HIN393353 HSJ393353 ICF393353 IMB393353 IVX393353 JFT393353 JPP393353 JZL393353 KJH393353 KTD393353 LCZ393353 LMV393353 LWR393353 MGN393353 MQJ393353 NAF393353 NKB393353 NTX393353 ODT393353 ONP393353 OXL393353 PHH393353 PRD393353 QAZ393353 QKV393353 QUR393353 REN393353 ROJ393353 RYF393353 SIB393353 SRX393353 TBT393353 TLP393353 TVL393353 UFH393353 UPD393353 UYZ393353 VIV393353 VSR393353 WCN393353 WMJ393353 WWF393353 X458889 JT458889 TP458889 ADL458889 ANH458889 AXD458889 BGZ458889 BQV458889 CAR458889 CKN458889 CUJ458889 DEF458889 DOB458889 DXX458889 EHT458889 ERP458889 FBL458889 FLH458889 FVD458889 GEZ458889 GOV458889 GYR458889 HIN458889 HSJ458889 ICF458889 IMB458889 IVX458889 JFT458889 JPP458889 JZL458889 KJH458889 KTD458889 LCZ458889 LMV458889 LWR458889 MGN458889 MQJ458889 NAF458889 NKB458889 NTX458889 ODT458889 ONP458889 OXL458889 PHH458889 PRD458889 QAZ458889 QKV458889 QUR458889 REN458889 ROJ458889 RYF458889 SIB458889 SRX458889 TBT458889 TLP458889 TVL458889 UFH458889 UPD458889 UYZ458889 VIV458889 VSR458889 WCN458889 WMJ458889 WWF458889 X524425 JT524425 TP524425 ADL524425 ANH524425 AXD524425 BGZ524425 BQV524425 CAR524425 CKN524425 CUJ524425 DEF524425 DOB524425 DXX524425 EHT524425 ERP524425 FBL524425 FLH524425 FVD524425 GEZ524425 GOV524425 GYR524425 HIN524425 HSJ524425 ICF524425 IMB524425 IVX524425 JFT524425 JPP524425 JZL524425 KJH524425 KTD524425 LCZ524425 LMV524425 LWR524425 MGN524425 MQJ524425 NAF524425 NKB524425 NTX524425 ODT524425 ONP524425 OXL524425 PHH524425 PRD524425 QAZ524425 QKV524425 QUR524425 REN524425 ROJ524425 RYF524425 SIB524425 SRX524425 TBT524425 TLP524425 TVL524425 UFH524425 UPD524425 UYZ524425 VIV524425 VSR524425 WCN524425 WMJ524425 WWF524425 X589961 JT589961 TP589961 ADL589961 ANH589961 AXD589961 BGZ589961 BQV589961 CAR589961 CKN589961 CUJ589961 DEF589961 DOB589961 DXX589961 EHT589961 ERP589961 FBL589961 FLH589961 FVD589961 GEZ589961 GOV589961 GYR589961 HIN589961 HSJ589961 ICF589961 IMB589961 IVX589961 JFT589961 JPP589961 JZL589961 KJH589961 KTD589961 LCZ589961 LMV589961 LWR589961 MGN589961 MQJ589961 NAF589961 NKB589961 NTX589961 ODT589961 ONP589961 OXL589961 PHH589961 PRD589961 QAZ589961 QKV589961 QUR589961 REN589961 ROJ589961 RYF589961 SIB589961 SRX589961 TBT589961 TLP589961 TVL589961 UFH589961 UPD589961 UYZ589961 VIV589961 VSR589961 WCN589961 WMJ589961 WWF589961 X655497 JT655497 TP655497 ADL655497 ANH655497 AXD655497 BGZ655497 BQV655497 CAR655497 CKN655497 CUJ655497 DEF655497 DOB655497 DXX655497 EHT655497 ERP655497 FBL655497 FLH655497 FVD655497 GEZ655497 GOV655497 GYR655497 HIN655497 HSJ655497 ICF655497 IMB655497 IVX655497 JFT655497 JPP655497 JZL655497 KJH655497 KTD655497 LCZ655497 LMV655497 LWR655497 MGN655497 MQJ655497 NAF655497 NKB655497 NTX655497 ODT655497 ONP655497 OXL655497 PHH655497 PRD655497 QAZ655497 QKV655497 QUR655497 REN655497 ROJ655497 RYF655497 SIB655497 SRX655497 TBT655497 TLP655497 TVL655497 UFH655497 UPD655497 UYZ655497 VIV655497 VSR655497 WCN655497 WMJ655497 WWF655497 X721033 JT721033 TP721033 ADL721033 ANH721033 AXD721033 BGZ721033 BQV721033 CAR721033 CKN721033 CUJ721033 DEF721033 DOB721033 DXX721033 EHT721033 ERP721033 FBL721033 FLH721033 FVD721033 GEZ721033 GOV721033 GYR721033 HIN721033 HSJ721033 ICF721033 IMB721033 IVX721033 JFT721033 JPP721033 JZL721033 KJH721033 KTD721033 LCZ721033 LMV721033 LWR721033 MGN721033 MQJ721033 NAF721033 NKB721033 NTX721033 ODT721033 ONP721033 OXL721033 PHH721033 PRD721033 QAZ721033 QKV721033 QUR721033 REN721033 ROJ721033 RYF721033 SIB721033 SRX721033 TBT721033 TLP721033 TVL721033 UFH721033 UPD721033 UYZ721033 VIV721033 VSR721033 WCN721033 WMJ721033 WWF721033 X786569 JT786569 TP786569 ADL786569 ANH786569 AXD786569 BGZ786569 BQV786569 CAR786569 CKN786569 CUJ786569 DEF786569 DOB786569 DXX786569 EHT786569 ERP786569 FBL786569 FLH786569 FVD786569 GEZ786569 GOV786569 GYR786569 HIN786569 HSJ786569 ICF786569 IMB786569 IVX786569 JFT786569 JPP786569 JZL786569 KJH786569 KTD786569 LCZ786569 LMV786569 LWR786569 MGN786569 MQJ786569 NAF786569 NKB786569 NTX786569 ODT786569 ONP786569 OXL786569 PHH786569 PRD786569 QAZ786569 QKV786569 QUR786569 REN786569 ROJ786569 RYF786569 SIB786569 SRX786569 TBT786569 TLP786569 TVL786569 UFH786569 UPD786569 UYZ786569 VIV786569 VSR786569 WCN786569 WMJ786569 WWF786569 X852105 JT852105 TP852105 ADL852105 ANH852105 AXD852105 BGZ852105 BQV852105 CAR852105 CKN852105 CUJ852105 DEF852105 DOB852105 DXX852105 EHT852105 ERP852105 FBL852105 FLH852105 FVD852105 GEZ852105 GOV852105 GYR852105 HIN852105 HSJ852105 ICF852105 IMB852105 IVX852105 JFT852105 JPP852105 JZL852105 KJH852105 KTD852105 LCZ852105 LMV852105 LWR852105 MGN852105 MQJ852105 NAF852105 NKB852105 NTX852105 ODT852105 ONP852105 OXL852105 PHH852105 PRD852105 QAZ852105 QKV852105 QUR852105 REN852105 ROJ852105 RYF852105 SIB852105 SRX852105 TBT852105 TLP852105 TVL852105 UFH852105 UPD852105 UYZ852105 VIV852105 VSR852105 WCN852105 WMJ852105 WWF852105 X917641 JT917641 TP917641 ADL917641 ANH917641 AXD917641 BGZ917641 BQV917641 CAR917641 CKN917641 CUJ917641 DEF917641 DOB917641 DXX917641 EHT917641 ERP917641 FBL917641 FLH917641 FVD917641 GEZ917641 GOV917641 GYR917641 HIN917641 HSJ917641 ICF917641 IMB917641 IVX917641 JFT917641 JPP917641 JZL917641 KJH917641 KTD917641 LCZ917641 LMV917641 LWR917641 MGN917641 MQJ917641 NAF917641 NKB917641 NTX917641 ODT917641 ONP917641 OXL917641 PHH917641 PRD917641 QAZ917641 QKV917641 QUR917641 REN917641 ROJ917641 RYF917641 SIB917641 SRX917641 TBT917641 TLP917641 TVL917641 UFH917641 UPD917641 UYZ917641 VIV917641 VSR917641 WCN917641 WMJ917641 WWF917641 X983177 JT983177 TP983177 ADL983177 ANH983177 AXD983177 BGZ983177 BQV983177 CAR983177 CKN983177 CUJ983177 DEF983177 DOB983177 DXX983177 EHT983177 ERP983177 FBL983177 FLH983177 FVD983177 GEZ983177 GOV983177 GYR983177 HIN983177 HSJ983177 ICF983177 IMB983177 IVX983177 JFT983177 JPP983177 JZL983177 KJH983177 KTD983177 LCZ983177 LMV983177 LWR983177 MGN983177 MQJ983177 NAF983177 NKB983177 NTX983177 ODT983177 ONP983177 OXL983177 PHH983177 PRD983177 QAZ983177 QKV983177 QUR983177 REN983177 ROJ983177 RYF983177 SIB983177 SRX983177 TBT983177 TLP983177 TVL983177 UFH983177 UPD983177 UYZ983177 VIV983177 VSR983177 WCN983177 WMJ983177 WWF983177"/>
    <dataValidation type="whole" allowBlank="1" showInputMessage="1" showErrorMessage="1" errorTitle="Error" error="Por favor ingrese números enteros" sqref="BA115:BA65647 KW115:KW65647 US115:US65647 AEO115:AEO65647 AOK115:AOK65647 AYG115:AYG65647 BIC115:BIC65647 BRY115:BRY65647 CBU115:CBU65647 CLQ115:CLQ65647 CVM115:CVM65647 DFI115:DFI65647 DPE115:DPE65647 DZA115:DZA65647 EIW115:EIW65647 ESS115:ESS65647 FCO115:FCO65647 FMK115:FMK65647 FWG115:FWG65647 GGC115:GGC65647 GPY115:GPY65647 GZU115:GZU65647 HJQ115:HJQ65647 HTM115:HTM65647 IDI115:IDI65647 INE115:INE65647 IXA115:IXA65647 JGW115:JGW65647 JQS115:JQS65647 KAO115:KAO65647 KKK115:KKK65647 KUG115:KUG65647 LEC115:LEC65647 LNY115:LNY65647 LXU115:LXU65647 MHQ115:MHQ65647 MRM115:MRM65647 NBI115:NBI65647 NLE115:NLE65647 NVA115:NVA65647 OEW115:OEW65647 OOS115:OOS65647 OYO115:OYO65647 PIK115:PIK65647 PSG115:PSG65647 QCC115:QCC65647 QLY115:QLY65647 QVU115:QVU65647 RFQ115:RFQ65647 RPM115:RPM65647 RZI115:RZI65647 SJE115:SJE65647 STA115:STA65647 TCW115:TCW65647 TMS115:TMS65647 TWO115:TWO65647 UGK115:UGK65647 UQG115:UQG65647 VAC115:VAC65647 VJY115:VJY65647 VTU115:VTU65647 WDQ115:WDQ65647 WNM115:WNM65647 WXI115:WXI65647 BA65651:BA131183 KW65651:KW131183 US65651:US131183 AEO65651:AEO131183 AOK65651:AOK131183 AYG65651:AYG131183 BIC65651:BIC131183 BRY65651:BRY131183 CBU65651:CBU131183 CLQ65651:CLQ131183 CVM65651:CVM131183 DFI65651:DFI131183 DPE65651:DPE131183 DZA65651:DZA131183 EIW65651:EIW131183 ESS65651:ESS131183 FCO65651:FCO131183 FMK65651:FMK131183 FWG65651:FWG131183 GGC65651:GGC131183 GPY65651:GPY131183 GZU65651:GZU131183 HJQ65651:HJQ131183 HTM65651:HTM131183 IDI65651:IDI131183 INE65651:INE131183 IXA65651:IXA131183 JGW65651:JGW131183 JQS65651:JQS131183 KAO65651:KAO131183 KKK65651:KKK131183 KUG65651:KUG131183 LEC65651:LEC131183 LNY65651:LNY131183 LXU65651:LXU131183 MHQ65651:MHQ131183 MRM65651:MRM131183 NBI65651:NBI131183 NLE65651:NLE131183 NVA65651:NVA131183 OEW65651:OEW131183 OOS65651:OOS131183 OYO65651:OYO131183 PIK65651:PIK131183 PSG65651:PSG131183 QCC65651:QCC131183 QLY65651:QLY131183 QVU65651:QVU131183 RFQ65651:RFQ131183 RPM65651:RPM131183 RZI65651:RZI131183 SJE65651:SJE131183 STA65651:STA131183 TCW65651:TCW131183 TMS65651:TMS131183 TWO65651:TWO131183 UGK65651:UGK131183 UQG65651:UQG131183 VAC65651:VAC131183 VJY65651:VJY131183 VTU65651:VTU131183 WDQ65651:WDQ131183 WNM65651:WNM131183 WXI65651:WXI131183 BA131187:BA196719 KW131187:KW196719 US131187:US196719 AEO131187:AEO196719 AOK131187:AOK196719 AYG131187:AYG196719 BIC131187:BIC196719 BRY131187:BRY196719 CBU131187:CBU196719 CLQ131187:CLQ196719 CVM131187:CVM196719 DFI131187:DFI196719 DPE131187:DPE196719 DZA131187:DZA196719 EIW131187:EIW196719 ESS131187:ESS196719 FCO131187:FCO196719 FMK131187:FMK196719 FWG131187:FWG196719 GGC131187:GGC196719 GPY131187:GPY196719 GZU131187:GZU196719 HJQ131187:HJQ196719 HTM131187:HTM196719 IDI131187:IDI196719 INE131187:INE196719 IXA131187:IXA196719 JGW131187:JGW196719 JQS131187:JQS196719 KAO131187:KAO196719 KKK131187:KKK196719 KUG131187:KUG196719 LEC131187:LEC196719 LNY131187:LNY196719 LXU131187:LXU196719 MHQ131187:MHQ196719 MRM131187:MRM196719 NBI131187:NBI196719 NLE131187:NLE196719 NVA131187:NVA196719 OEW131187:OEW196719 OOS131187:OOS196719 OYO131187:OYO196719 PIK131187:PIK196719 PSG131187:PSG196719 QCC131187:QCC196719 QLY131187:QLY196719 QVU131187:QVU196719 RFQ131187:RFQ196719 RPM131187:RPM196719 RZI131187:RZI196719 SJE131187:SJE196719 STA131187:STA196719 TCW131187:TCW196719 TMS131187:TMS196719 TWO131187:TWO196719 UGK131187:UGK196719 UQG131187:UQG196719 VAC131187:VAC196719 VJY131187:VJY196719 VTU131187:VTU196719 WDQ131187:WDQ196719 WNM131187:WNM196719 WXI131187:WXI196719 BA196723:BA262255 KW196723:KW262255 US196723:US262255 AEO196723:AEO262255 AOK196723:AOK262255 AYG196723:AYG262255 BIC196723:BIC262255 BRY196723:BRY262255 CBU196723:CBU262255 CLQ196723:CLQ262255 CVM196723:CVM262255 DFI196723:DFI262255 DPE196723:DPE262255 DZA196723:DZA262255 EIW196723:EIW262255 ESS196723:ESS262255 FCO196723:FCO262255 FMK196723:FMK262255 FWG196723:FWG262255 GGC196723:GGC262255 GPY196723:GPY262255 GZU196723:GZU262255 HJQ196723:HJQ262255 HTM196723:HTM262255 IDI196723:IDI262255 INE196723:INE262255 IXA196723:IXA262255 JGW196723:JGW262255 JQS196723:JQS262255 KAO196723:KAO262255 KKK196723:KKK262255 KUG196723:KUG262255 LEC196723:LEC262255 LNY196723:LNY262255 LXU196723:LXU262255 MHQ196723:MHQ262255 MRM196723:MRM262255 NBI196723:NBI262255 NLE196723:NLE262255 NVA196723:NVA262255 OEW196723:OEW262255 OOS196723:OOS262255 OYO196723:OYO262255 PIK196723:PIK262255 PSG196723:PSG262255 QCC196723:QCC262255 QLY196723:QLY262255 QVU196723:QVU262255 RFQ196723:RFQ262255 RPM196723:RPM262255 RZI196723:RZI262255 SJE196723:SJE262255 STA196723:STA262255 TCW196723:TCW262255 TMS196723:TMS262255 TWO196723:TWO262255 UGK196723:UGK262255 UQG196723:UQG262255 VAC196723:VAC262255 VJY196723:VJY262255 VTU196723:VTU262255 WDQ196723:WDQ262255 WNM196723:WNM262255 WXI196723:WXI262255 BA262259:BA327791 KW262259:KW327791 US262259:US327791 AEO262259:AEO327791 AOK262259:AOK327791 AYG262259:AYG327791 BIC262259:BIC327791 BRY262259:BRY327791 CBU262259:CBU327791 CLQ262259:CLQ327791 CVM262259:CVM327791 DFI262259:DFI327791 DPE262259:DPE327791 DZA262259:DZA327791 EIW262259:EIW327791 ESS262259:ESS327791 FCO262259:FCO327791 FMK262259:FMK327791 FWG262259:FWG327791 GGC262259:GGC327791 GPY262259:GPY327791 GZU262259:GZU327791 HJQ262259:HJQ327791 HTM262259:HTM327791 IDI262259:IDI327791 INE262259:INE327791 IXA262259:IXA327791 JGW262259:JGW327791 JQS262259:JQS327791 KAO262259:KAO327791 KKK262259:KKK327791 KUG262259:KUG327791 LEC262259:LEC327791 LNY262259:LNY327791 LXU262259:LXU327791 MHQ262259:MHQ327791 MRM262259:MRM327791 NBI262259:NBI327791 NLE262259:NLE327791 NVA262259:NVA327791 OEW262259:OEW327791 OOS262259:OOS327791 OYO262259:OYO327791 PIK262259:PIK327791 PSG262259:PSG327791 QCC262259:QCC327791 QLY262259:QLY327791 QVU262259:QVU327791 RFQ262259:RFQ327791 RPM262259:RPM327791 RZI262259:RZI327791 SJE262259:SJE327791 STA262259:STA327791 TCW262259:TCW327791 TMS262259:TMS327791 TWO262259:TWO327791 UGK262259:UGK327791 UQG262259:UQG327791 VAC262259:VAC327791 VJY262259:VJY327791 VTU262259:VTU327791 WDQ262259:WDQ327791 WNM262259:WNM327791 WXI262259:WXI327791 BA327795:BA393327 KW327795:KW393327 US327795:US393327 AEO327795:AEO393327 AOK327795:AOK393327 AYG327795:AYG393327 BIC327795:BIC393327 BRY327795:BRY393327 CBU327795:CBU393327 CLQ327795:CLQ393327 CVM327795:CVM393327 DFI327795:DFI393327 DPE327795:DPE393327 DZA327795:DZA393327 EIW327795:EIW393327 ESS327795:ESS393327 FCO327795:FCO393327 FMK327795:FMK393327 FWG327795:FWG393327 GGC327795:GGC393327 GPY327795:GPY393327 GZU327795:GZU393327 HJQ327795:HJQ393327 HTM327795:HTM393327 IDI327795:IDI393327 INE327795:INE393327 IXA327795:IXA393327 JGW327795:JGW393327 JQS327795:JQS393327 KAO327795:KAO393327 KKK327795:KKK393327 KUG327795:KUG393327 LEC327795:LEC393327 LNY327795:LNY393327 LXU327795:LXU393327 MHQ327795:MHQ393327 MRM327795:MRM393327 NBI327795:NBI393327 NLE327795:NLE393327 NVA327795:NVA393327 OEW327795:OEW393327 OOS327795:OOS393327 OYO327795:OYO393327 PIK327795:PIK393327 PSG327795:PSG393327 QCC327795:QCC393327 QLY327795:QLY393327 QVU327795:QVU393327 RFQ327795:RFQ393327 RPM327795:RPM393327 RZI327795:RZI393327 SJE327795:SJE393327 STA327795:STA393327 TCW327795:TCW393327 TMS327795:TMS393327 TWO327795:TWO393327 UGK327795:UGK393327 UQG327795:UQG393327 VAC327795:VAC393327 VJY327795:VJY393327 VTU327795:VTU393327 WDQ327795:WDQ393327 WNM327795:WNM393327 WXI327795:WXI393327 BA393331:BA458863 KW393331:KW458863 US393331:US458863 AEO393331:AEO458863 AOK393331:AOK458863 AYG393331:AYG458863 BIC393331:BIC458863 BRY393331:BRY458863 CBU393331:CBU458863 CLQ393331:CLQ458863 CVM393331:CVM458863 DFI393331:DFI458863 DPE393331:DPE458863 DZA393331:DZA458863 EIW393331:EIW458863 ESS393331:ESS458863 FCO393331:FCO458863 FMK393331:FMK458863 FWG393331:FWG458863 GGC393331:GGC458863 GPY393331:GPY458863 GZU393331:GZU458863 HJQ393331:HJQ458863 HTM393331:HTM458863 IDI393331:IDI458863 INE393331:INE458863 IXA393331:IXA458863 JGW393331:JGW458863 JQS393331:JQS458863 KAO393331:KAO458863 KKK393331:KKK458863 KUG393331:KUG458863 LEC393331:LEC458863 LNY393331:LNY458863 LXU393331:LXU458863 MHQ393331:MHQ458863 MRM393331:MRM458863 NBI393331:NBI458863 NLE393331:NLE458863 NVA393331:NVA458863 OEW393331:OEW458863 OOS393331:OOS458863 OYO393331:OYO458863 PIK393331:PIK458863 PSG393331:PSG458863 QCC393331:QCC458863 QLY393331:QLY458863 QVU393331:QVU458863 RFQ393331:RFQ458863 RPM393331:RPM458863 RZI393331:RZI458863 SJE393331:SJE458863 STA393331:STA458863 TCW393331:TCW458863 TMS393331:TMS458863 TWO393331:TWO458863 UGK393331:UGK458863 UQG393331:UQG458863 VAC393331:VAC458863 VJY393331:VJY458863 VTU393331:VTU458863 WDQ393331:WDQ458863 WNM393331:WNM458863 WXI393331:WXI458863 BA458867:BA524399 KW458867:KW524399 US458867:US524399 AEO458867:AEO524399 AOK458867:AOK524399 AYG458867:AYG524399 BIC458867:BIC524399 BRY458867:BRY524399 CBU458867:CBU524399 CLQ458867:CLQ524399 CVM458867:CVM524399 DFI458867:DFI524399 DPE458867:DPE524399 DZA458867:DZA524399 EIW458867:EIW524399 ESS458867:ESS524399 FCO458867:FCO524399 FMK458867:FMK524399 FWG458867:FWG524399 GGC458867:GGC524399 GPY458867:GPY524399 GZU458867:GZU524399 HJQ458867:HJQ524399 HTM458867:HTM524399 IDI458867:IDI524399 INE458867:INE524399 IXA458867:IXA524399 JGW458867:JGW524399 JQS458867:JQS524399 KAO458867:KAO524399 KKK458867:KKK524399 KUG458867:KUG524399 LEC458867:LEC524399 LNY458867:LNY524399 LXU458867:LXU524399 MHQ458867:MHQ524399 MRM458867:MRM524399 NBI458867:NBI524399 NLE458867:NLE524399 NVA458867:NVA524399 OEW458867:OEW524399 OOS458867:OOS524399 OYO458867:OYO524399 PIK458867:PIK524399 PSG458867:PSG524399 QCC458867:QCC524399 QLY458867:QLY524399 QVU458867:QVU524399 RFQ458867:RFQ524399 RPM458867:RPM524399 RZI458867:RZI524399 SJE458867:SJE524399 STA458867:STA524399 TCW458867:TCW524399 TMS458867:TMS524399 TWO458867:TWO524399 UGK458867:UGK524399 UQG458867:UQG524399 VAC458867:VAC524399 VJY458867:VJY524399 VTU458867:VTU524399 WDQ458867:WDQ524399 WNM458867:WNM524399 WXI458867:WXI524399 BA524403:BA589935 KW524403:KW589935 US524403:US589935 AEO524403:AEO589935 AOK524403:AOK589935 AYG524403:AYG589935 BIC524403:BIC589935 BRY524403:BRY589935 CBU524403:CBU589935 CLQ524403:CLQ589935 CVM524403:CVM589935 DFI524403:DFI589935 DPE524403:DPE589935 DZA524403:DZA589935 EIW524403:EIW589935 ESS524403:ESS589935 FCO524403:FCO589935 FMK524403:FMK589935 FWG524403:FWG589935 GGC524403:GGC589935 GPY524403:GPY589935 GZU524403:GZU589935 HJQ524403:HJQ589935 HTM524403:HTM589935 IDI524403:IDI589935 INE524403:INE589935 IXA524403:IXA589935 JGW524403:JGW589935 JQS524403:JQS589935 KAO524403:KAO589935 KKK524403:KKK589935 KUG524403:KUG589935 LEC524403:LEC589935 LNY524403:LNY589935 LXU524403:LXU589935 MHQ524403:MHQ589935 MRM524403:MRM589935 NBI524403:NBI589935 NLE524403:NLE589935 NVA524403:NVA589935 OEW524403:OEW589935 OOS524403:OOS589935 OYO524403:OYO589935 PIK524403:PIK589935 PSG524403:PSG589935 QCC524403:QCC589935 QLY524403:QLY589935 QVU524403:QVU589935 RFQ524403:RFQ589935 RPM524403:RPM589935 RZI524403:RZI589935 SJE524403:SJE589935 STA524403:STA589935 TCW524403:TCW589935 TMS524403:TMS589935 TWO524403:TWO589935 UGK524403:UGK589935 UQG524403:UQG589935 VAC524403:VAC589935 VJY524403:VJY589935 VTU524403:VTU589935 WDQ524403:WDQ589935 WNM524403:WNM589935 WXI524403:WXI589935 BA589939:BA655471 KW589939:KW655471 US589939:US655471 AEO589939:AEO655471 AOK589939:AOK655471 AYG589939:AYG655471 BIC589939:BIC655471 BRY589939:BRY655471 CBU589939:CBU655471 CLQ589939:CLQ655471 CVM589939:CVM655471 DFI589939:DFI655471 DPE589939:DPE655471 DZA589939:DZA655471 EIW589939:EIW655471 ESS589939:ESS655471 FCO589939:FCO655471 FMK589939:FMK655471 FWG589939:FWG655471 GGC589939:GGC655471 GPY589939:GPY655471 GZU589939:GZU655471 HJQ589939:HJQ655471 HTM589939:HTM655471 IDI589939:IDI655471 INE589939:INE655471 IXA589939:IXA655471 JGW589939:JGW655471 JQS589939:JQS655471 KAO589939:KAO655471 KKK589939:KKK655471 KUG589939:KUG655471 LEC589939:LEC655471 LNY589939:LNY655471 LXU589939:LXU655471 MHQ589939:MHQ655471 MRM589939:MRM655471 NBI589939:NBI655471 NLE589939:NLE655471 NVA589939:NVA655471 OEW589939:OEW655471 OOS589939:OOS655471 OYO589939:OYO655471 PIK589939:PIK655471 PSG589939:PSG655471 QCC589939:QCC655471 QLY589939:QLY655471 QVU589939:QVU655471 RFQ589939:RFQ655471 RPM589939:RPM655471 RZI589939:RZI655471 SJE589939:SJE655471 STA589939:STA655471 TCW589939:TCW655471 TMS589939:TMS655471 TWO589939:TWO655471 UGK589939:UGK655471 UQG589939:UQG655471 VAC589939:VAC655471 VJY589939:VJY655471 VTU589939:VTU655471 WDQ589939:WDQ655471 WNM589939:WNM655471 WXI589939:WXI655471 BA655475:BA721007 KW655475:KW721007 US655475:US721007 AEO655475:AEO721007 AOK655475:AOK721007 AYG655475:AYG721007 BIC655475:BIC721007 BRY655475:BRY721007 CBU655475:CBU721007 CLQ655475:CLQ721007 CVM655475:CVM721007 DFI655475:DFI721007 DPE655475:DPE721007 DZA655475:DZA721007 EIW655475:EIW721007 ESS655475:ESS721007 FCO655475:FCO721007 FMK655475:FMK721007 FWG655475:FWG721007 GGC655475:GGC721007 GPY655475:GPY721007 GZU655475:GZU721007 HJQ655475:HJQ721007 HTM655475:HTM721007 IDI655475:IDI721007 INE655475:INE721007 IXA655475:IXA721007 JGW655475:JGW721007 JQS655475:JQS721007 KAO655475:KAO721007 KKK655475:KKK721007 KUG655475:KUG721007 LEC655475:LEC721007 LNY655475:LNY721007 LXU655475:LXU721007 MHQ655475:MHQ721007 MRM655475:MRM721007 NBI655475:NBI721007 NLE655475:NLE721007 NVA655475:NVA721007 OEW655475:OEW721007 OOS655475:OOS721007 OYO655475:OYO721007 PIK655475:PIK721007 PSG655475:PSG721007 QCC655475:QCC721007 QLY655475:QLY721007 QVU655475:QVU721007 RFQ655475:RFQ721007 RPM655475:RPM721007 RZI655475:RZI721007 SJE655475:SJE721007 STA655475:STA721007 TCW655475:TCW721007 TMS655475:TMS721007 TWO655475:TWO721007 UGK655475:UGK721007 UQG655475:UQG721007 VAC655475:VAC721007 VJY655475:VJY721007 VTU655475:VTU721007 WDQ655475:WDQ721007 WNM655475:WNM721007 WXI655475:WXI721007 BA721011:BA786543 KW721011:KW786543 US721011:US786543 AEO721011:AEO786543 AOK721011:AOK786543 AYG721011:AYG786543 BIC721011:BIC786543 BRY721011:BRY786543 CBU721011:CBU786543 CLQ721011:CLQ786543 CVM721011:CVM786543 DFI721011:DFI786543 DPE721011:DPE786543 DZA721011:DZA786543 EIW721011:EIW786543 ESS721011:ESS786543 FCO721011:FCO786543 FMK721011:FMK786543 FWG721011:FWG786543 GGC721011:GGC786543 GPY721011:GPY786543 GZU721011:GZU786543 HJQ721011:HJQ786543 HTM721011:HTM786543 IDI721011:IDI786543 INE721011:INE786543 IXA721011:IXA786543 JGW721011:JGW786543 JQS721011:JQS786543 KAO721011:KAO786543 KKK721011:KKK786543 KUG721011:KUG786543 LEC721011:LEC786543 LNY721011:LNY786543 LXU721011:LXU786543 MHQ721011:MHQ786543 MRM721011:MRM786543 NBI721011:NBI786543 NLE721011:NLE786543 NVA721011:NVA786543 OEW721011:OEW786543 OOS721011:OOS786543 OYO721011:OYO786543 PIK721011:PIK786543 PSG721011:PSG786543 QCC721011:QCC786543 QLY721011:QLY786543 QVU721011:QVU786543 RFQ721011:RFQ786543 RPM721011:RPM786543 RZI721011:RZI786543 SJE721011:SJE786543 STA721011:STA786543 TCW721011:TCW786543 TMS721011:TMS786543 TWO721011:TWO786543 UGK721011:UGK786543 UQG721011:UQG786543 VAC721011:VAC786543 VJY721011:VJY786543 VTU721011:VTU786543 WDQ721011:WDQ786543 WNM721011:WNM786543 WXI721011:WXI786543 BA786547:BA852079 KW786547:KW852079 US786547:US852079 AEO786547:AEO852079 AOK786547:AOK852079 AYG786547:AYG852079 BIC786547:BIC852079 BRY786547:BRY852079 CBU786547:CBU852079 CLQ786547:CLQ852079 CVM786547:CVM852079 DFI786547:DFI852079 DPE786547:DPE852079 DZA786547:DZA852079 EIW786547:EIW852079 ESS786547:ESS852079 FCO786547:FCO852079 FMK786547:FMK852079 FWG786547:FWG852079 GGC786547:GGC852079 GPY786547:GPY852079 GZU786547:GZU852079 HJQ786547:HJQ852079 HTM786547:HTM852079 IDI786547:IDI852079 INE786547:INE852079 IXA786547:IXA852079 JGW786547:JGW852079 JQS786547:JQS852079 KAO786547:KAO852079 KKK786547:KKK852079 KUG786547:KUG852079 LEC786547:LEC852079 LNY786547:LNY852079 LXU786547:LXU852079 MHQ786547:MHQ852079 MRM786547:MRM852079 NBI786547:NBI852079 NLE786547:NLE852079 NVA786547:NVA852079 OEW786547:OEW852079 OOS786547:OOS852079 OYO786547:OYO852079 PIK786547:PIK852079 PSG786547:PSG852079 QCC786547:QCC852079 QLY786547:QLY852079 QVU786547:QVU852079 RFQ786547:RFQ852079 RPM786547:RPM852079 RZI786547:RZI852079 SJE786547:SJE852079 STA786547:STA852079 TCW786547:TCW852079 TMS786547:TMS852079 TWO786547:TWO852079 UGK786547:UGK852079 UQG786547:UQG852079 VAC786547:VAC852079 VJY786547:VJY852079 VTU786547:VTU852079 WDQ786547:WDQ852079 WNM786547:WNM852079 WXI786547:WXI852079 BA852083:BA917615 KW852083:KW917615 US852083:US917615 AEO852083:AEO917615 AOK852083:AOK917615 AYG852083:AYG917615 BIC852083:BIC917615 BRY852083:BRY917615 CBU852083:CBU917615 CLQ852083:CLQ917615 CVM852083:CVM917615 DFI852083:DFI917615 DPE852083:DPE917615 DZA852083:DZA917615 EIW852083:EIW917615 ESS852083:ESS917615 FCO852083:FCO917615 FMK852083:FMK917615 FWG852083:FWG917615 GGC852083:GGC917615 GPY852083:GPY917615 GZU852083:GZU917615 HJQ852083:HJQ917615 HTM852083:HTM917615 IDI852083:IDI917615 INE852083:INE917615 IXA852083:IXA917615 JGW852083:JGW917615 JQS852083:JQS917615 KAO852083:KAO917615 KKK852083:KKK917615 KUG852083:KUG917615 LEC852083:LEC917615 LNY852083:LNY917615 LXU852083:LXU917615 MHQ852083:MHQ917615 MRM852083:MRM917615 NBI852083:NBI917615 NLE852083:NLE917615 NVA852083:NVA917615 OEW852083:OEW917615 OOS852083:OOS917615 OYO852083:OYO917615 PIK852083:PIK917615 PSG852083:PSG917615 QCC852083:QCC917615 QLY852083:QLY917615 QVU852083:QVU917615 RFQ852083:RFQ917615 RPM852083:RPM917615 RZI852083:RZI917615 SJE852083:SJE917615 STA852083:STA917615 TCW852083:TCW917615 TMS852083:TMS917615 TWO852083:TWO917615 UGK852083:UGK917615 UQG852083:UQG917615 VAC852083:VAC917615 VJY852083:VJY917615 VTU852083:VTU917615 WDQ852083:WDQ917615 WNM852083:WNM917615 WXI852083:WXI917615 BA917619:BA983151 KW917619:KW983151 US917619:US983151 AEO917619:AEO983151 AOK917619:AOK983151 AYG917619:AYG983151 BIC917619:BIC983151 BRY917619:BRY983151 CBU917619:CBU983151 CLQ917619:CLQ983151 CVM917619:CVM983151 DFI917619:DFI983151 DPE917619:DPE983151 DZA917619:DZA983151 EIW917619:EIW983151 ESS917619:ESS983151 FCO917619:FCO983151 FMK917619:FMK983151 FWG917619:FWG983151 GGC917619:GGC983151 GPY917619:GPY983151 GZU917619:GZU983151 HJQ917619:HJQ983151 HTM917619:HTM983151 IDI917619:IDI983151 INE917619:INE983151 IXA917619:IXA983151 JGW917619:JGW983151 JQS917619:JQS983151 KAO917619:KAO983151 KKK917619:KKK983151 KUG917619:KUG983151 LEC917619:LEC983151 LNY917619:LNY983151 LXU917619:LXU983151 MHQ917619:MHQ983151 MRM917619:MRM983151 NBI917619:NBI983151 NLE917619:NLE983151 NVA917619:NVA983151 OEW917619:OEW983151 OOS917619:OOS983151 OYO917619:OYO983151 PIK917619:PIK983151 PSG917619:PSG983151 QCC917619:QCC983151 QLY917619:QLY983151 QVU917619:QVU983151 RFQ917619:RFQ983151 RPM917619:RPM983151 RZI917619:RZI983151 SJE917619:SJE983151 STA917619:STA983151 TCW917619:TCW983151 TMS917619:TMS983151 TWO917619:TWO983151 UGK917619:UGK983151 UQG917619:UQG983151 VAC917619:VAC983151 VJY917619:VJY983151 VTU917619:VTU983151 WDQ917619:WDQ983151 WNM917619:WNM983151 WXI917619:WXI983151 BA983155:BA1048576 KW983155:KW1048576 US983155:US1048576 AEO983155:AEO1048576 AOK983155:AOK1048576 AYG983155:AYG1048576 BIC983155:BIC1048576 BRY983155:BRY1048576 CBU983155:CBU1048576 CLQ983155:CLQ1048576 CVM983155:CVM1048576 DFI983155:DFI1048576 DPE983155:DPE1048576 DZA983155:DZA1048576 EIW983155:EIW1048576 ESS983155:ESS1048576 FCO983155:FCO1048576 FMK983155:FMK1048576 FWG983155:FWG1048576 GGC983155:GGC1048576 GPY983155:GPY1048576 GZU983155:GZU1048576 HJQ983155:HJQ1048576 HTM983155:HTM1048576 IDI983155:IDI1048576 INE983155:INE1048576 IXA983155:IXA1048576 JGW983155:JGW1048576 JQS983155:JQS1048576 KAO983155:KAO1048576 KKK983155:KKK1048576 KUG983155:KUG1048576 LEC983155:LEC1048576 LNY983155:LNY1048576 LXU983155:LXU1048576 MHQ983155:MHQ1048576 MRM983155:MRM1048576 NBI983155:NBI1048576 NLE983155:NLE1048576 NVA983155:NVA1048576 OEW983155:OEW1048576 OOS983155:OOS1048576 OYO983155:OYO1048576 PIK983155:PIK1048576 PSG983155:PSG1048576 QCC983155:QCC1048576 QLY983155:QLY1048576 QVU983155:QVU1048576 RFQ983155:RFQ1048576 RPM983155:RPM1048576 RZI983155:RZI1048576 SJE983155:SJE1048576 STA983155:STA1048576 TCW983155:TCW1048576 TMS983155:TMS1048576 TWO983155:TWO1048576 UGK983155:UGK1048576 UQG983155:UQG1048576 VAC983155:VAC1048576 VJY983155:VJY1048576 VTU983155:VTU1048576 WDQ983155:WDQ1048576 WNM983155:WNM1048576 WXI983155:WXI1048576 WXJ1:XFD1048576 BA1:BA111 KW1:KW111 US1:US111 AEO1:AEO111 AOK1:AOK111 AYG1:AYG111 BIC1:BIC111 BRY1:BRY111 CBU1:CBU111 CLQ1:CLQ111 CVM1:CVM111 DFI1:DFI111 DPE1:DPE111 DZA1:DZA111 EIW1:EIW111 ESS1:ESS111 FCO1:FCO111 FMK1:FMK111 FWG1:FWG111 GGC1:GGC111 GPY1:GPY111 GZU1:GZU111 HJQ1:HJQ111 HTM1:HTM111 IDI1:IDI111 INE1:INE111 IXA1:IXA111 JGW1:JGW111 JQS1:JQS111 KAO1:KAO111 KKK1:KKK111 KUG1:KUG111 LEC1:LEC111 LNY1:LNY111 LXU1:LXU111 MHQ1:MHQ111 MRM1:MRM111 NBI1:NBI111 NLE1:NLE111 NVA1:NVA111 OEW1:OEW111 OOS1:OOS111 OYO1:OYO111 PIK1:PIK111 PSG1:PSG111 QCC1:QCC111 QLY1:QLY111 QVU1:QVU111 RFQ1:RFQ111 RPM1:RPM111 RZI1:RZI111 SJE1:SJE111 STA1:STA111 TCW1:TCW111 TMS1:TMS111 TWO1:TWO111 UGK1:UGK111 UQG1:UQG111 VAC1:VAC111 VJY1:VJY111 VTU1:VTU111 WDQ1:WDQ111 WNM1:WNM111 WXI1:WXI111 A1:W1048576 BB1:JS1048576 KX1:TO1048576 UT1:ADK1048576 AEP1:ANG1048576 AOL1:AXC1048576 AYH1:BGY1048576 BID1:BQU1048576 BRZ1:CAQ1048576 CBV1:CKM1048576 CLR1:CUI1048576 CVN1:DEE1048576 DFJ1:DOA1048576 DPF1:DXW1048576 DZB1:EHS1048576 EIX1:ERO1048576 EST1:FBK1048576 FCP1:FLG1048576 FML1:FVC1048576 FWH1:GEY1048576 GGD1:GOU1048576 GPZ1:GYQ1048576 GZV1:HIM1048576 HJR1:HSI1048576 HTN1:ICE1048576 IDJ1:IMA1048576 INF1:IVW1048576 IXB1:JFS1048576 JGX1:JPO1048576 JQT1:JZK1048576 KAP1:KJG1048576 KKL1:KTC1048576 KUH1:LCY1048576 LED1:LMU1048576 LNZ1:LWQ1048576 LXV1:MGM1048576 MHR1:MQI1048576 MRN1:NAE1048576 NBJ1:NKA1048576 NLF1:NTW1048576 NVB1:ODS1048576 OEX1:ONO1048576 OOT1:OXK1048576 OYP1:PHG1048576 PIL1:PRC1048576 PSH1:QAY1048576 QCD1:QKU1048576 QLZ1:QUQ1048576 QVV1:REM1048576 RFR1:ROI1048576 RPN1:RYE1048576 RZJ1:SIA1048576 SJF1:SRW1048576 STB1:TBS1048576 TCX1:TLO1048576 TMT1:TVK1048576 TWP1:UFG1048576 UGL1:UPC1048576 UQH1:UYY1048576 VAD1:VIU1048576 VJZ1:VSQ1048576 VTV1:WCM1048576 WDR1:WMI1048576 WNN1:WWE1048576 Y1:AZ1048576 JU1:KV1048576 TQ1:UR1048576 ADM1:AEN1048576 ANI1:AOJ1048576 AXE1:AYF1048576 BHA1:BIB1048576 BQW1:BRX1048576 CAS1:CBT1048576 CKO1:CLP1048576 CUK1:CVL1048576 DEG1:DFH1048576 DOC1:DPD1048576 DXY1:DYZ1048576 EHU1:EIV1048576 ERQ1:ESR1048576 FBM1:FCN1048576 FLI1:FMJ1048576 FVE1:FWF1048576 GFA1:GGB1048576 GOW1:GPX1048576 GYS1:GZT1048576 HIO1:HJP1048576 HSK1:HTL1048576 ICG1:IDH1048576 IMC1:IND1048576 IVY1:IWZ1048576 JFU1:JGV1048576 JPQ1:JQR1048576 JZM1:KAN1048576 KJI1:KKJ1048576 KTE1:KUF1048576 LDA1:LEB1048576 LMW1:LNX1048576 LWS1:LXT1048576 MGO1:MHP1048576 MQK1:MRL1048576 NAG1:NBH1048576 NKC1:NLD1048576 NTY1:NUZ1048576 ODU1:OEV1048576 ONQ1:OOR1048576 OXM1:OYN1048576 PHI1:PIJ1048576 PRE1:PSF1048576 QBA1:QCB1048576 QKW1:QLX1048576 QUS1:QVT1048576 REO1:RFP1048576 ROK1:RPL1048576 RYG1:RZH1048576 SIC1:SJD1048576 SRY1:SSZ1048576 TBU1:TCV1048576 TLQ1:TMR1048576 TVM1:TWN1048576 UFI1:UGJ1048576 UPE1:UQF1048576 UZA1:VAB1048576 VIW1:VJX1048576 VSS1:VTT1048576 WCO1:WDP1048576 WMK1:WNL1048576 WWG1:WXH1048576 X1:X136 JT1:JT136 TP1:TP136 ADL1:ADL136 ANH1:ANH136 AXD1:AXD136 BGZ1:BGZ136 BQV1:BQV136 CAR1:CAR136 CKN1:CKN136 CUJ1:CUJ136 DEF1:DEF136 DOB1:DOB136 DXX1:DXX136 EHT1:EHT136 ERP1:ERP136 FBL1:FBL136 FLH1:FLH136 FVD1:FVD136 GEZ1:GEZ136 GOV1:GOV136 GYR1:GYR136 HIN1:HIN136 HSJ1:HSJ136 ICF1:ICF136 IMB1:IMB136 IVX1:IVX136 JFT1:JFT136 JPP1:JPP136 JZL1:JZL136 KJH1:KJH136 KTD1:KTD136 LCZ1:LCZ136 LMV1:LMV136 LWR1:LWR136 MGN1:MGN136 MQJ1:MQJ136 NAF1:NAF136 NKB1:NKB136 NTX1:NTX136 ODT1:ODT136 ONP1:ONP136 OXL1:OXL136 PHH1:PHH136 PRD1:PRD136 QAZ1:QAZ136 QKV1:QKV136 QUR1:QUR136 REN1:REN136 ROJ1:ROJ136 RYF1:RYF136 SIB1:SIB136 SRX1:SRX136 TBT1:TBT136 TLP1:TLP136 TVL1:TVL136 UFH1:UFH136 UPD1:UPD136 UYZ1:UYZ136 VIV1:VIV136 VSR1:VSR136 WCN1:WCN136 WMJ1:WMJ136 WWF1:WWF136 X138:X65672 JT138:JT65672 TP138:TP65672 ADL138:ADL65672 ANH138:ANH65672 AXD138:AXD65672 BGZ138:BGZ65672 BQV138:BQV65672 CAR138:CAR65672 CKN138:CKN65672 CUJ138:CUJ65672 DEF138:DEF65672 DOB138:DOB65672 DXX138:DXX65672 EHT138:EHT65672 ERP138:ERP65672 FBL138:FBL65672 FLH138:FLH65672 FVD138:FVD65672 GEZ138:GEZ65672 GOV138:GOV65672 GYR138:GYR65672 HIN138:HIN65672 HSJ138:HSJ65672 ICF138:ICF65672 IMB138:IMB65672 IVX138:IVX65672 JFT138:JFT65672 JPP138:JPP65672 JZL138:JZL65672 KJH138:KJH65672 KTD138:KTD65672 LCZ138:LCZ65672 LMV138:LMV65672 LWR138:LWR65672 MGN138:MGN65672 MQJ138:MQJ65672 NAF138:NAF65672 NKB138:NKB65672 NTX138:NTX65672 ODT138:ODT65672 ONP138:ONP65672 OXL138:OXL65672 PHH138:PHH65672 PRD138:PRD65672 QAZ138:QAZ65672 QKV138:QKV65672 QUR138:QUR65672 REN138:REN65672 ROJ138:ROJ65672 RYF138:RYF65672 SIB138:SIB65672 SRX138:SRX65672 TBT138:TBT65672 TLP138:TLP65672 TVL138:TVL65672 UFH138:UFH65672 UPD138:UPD65672 UYZ138:UYZ65672 VIV138:VIV65672 VSR138:VSR65672 WCN138:WCN65672 WMJ138:WMJ65672 WWF138:WWF65672 X65674:X131208 JT65674:JT131208 TP65674:TP131208 ADL65674:ADL131208 ANH65674:ANH131208 AXD65674:AXD131208 BGZ65674:BGZ131208 BQV65674:BQV131208 CAR65674:CAR131208 CKN65674:CKN131208 CUJ65674:CUJ131208 DEF65674:DEF131208 DOB65674:DOB131208 DXX65674:DXX131208 EHT65674:EHT131208 ERP65674:ERP131208 FBL65674:FBL131208 FLH65674:FLH131208 FVD65674:FVD131208 GEZ65674:GEZ131208 GOV65674:GOV131208 GYR65674:GYR131208 HIN65674:HIN131208 HSJ65674:HSJ131208 ICF65674:ICF131208 IMB65674:IMB131208 IVX65674:IVX131208 JFT65674:JFT131208 JPP65674:JPP131208 JZL65674:JZL131208 KJH65674:KJH131208 KTD65674:KTD131208 LCZ65674:LCZ131208 LMV65674:LMV131208 LWR65674:LWR131208 MGN65674:MGN131208 MQJ65674:MQJ131208 NAF65674:NAF131208 NKB65674:NKB131208 NTX65674:NTX131208 ODT65674:ODT131208 ONP65674:ONP131208 OXL65674:OXL131208 PHH65674:PHH131208 PRD65674:PRD131208 QAZ65674:QAZ131208 QKV65674:QKV131208 QUR65674:QUR131208 REN65674:REN131208 ROJ65674:ROJ131208 RYF65674:RYF131208 SIB65674:SIB131208 SRX65674:SRX131208 TBT65674:TBT131208 TLP65674:TLP131208 TVL65674:TVL131208 UFH65674:UFH131208 UPD65674:UPD131208 UYZ65674:UYZ131208 VIV65674:VIV131208 VSR65674:VSR131208 WCN65674:WCN131208 WMJ65674:WMJ131208 WWF65674:WWF131208 X131210:X196744 JT131210:JT196744 TP131210:TP196744 ADL131210:ADL196744 ANH131210:ANH196744 AXD131210:AXD196744 BGZ131210:BGZ196744 BQV131210:BQV196744 CAR131210:CAR196744 CKN131210:CKN196744 CUJ131210:CUJ196744 DEF131210:DEF196744 DOB131210:DOB196744 DXX131210:DXX196744 EHT131210:EHT196744 ERP131210:ERP196744 FBL131210:FBL196744 FLH131210:FLH196744 FVD131210:FVD196744 GEZ131210:GEZ196744 GOV131210:GOV196744 GYR131210:GYR196744 HIN131210:HIN196744 HSJ131210:HSJ196744 ICF131210:ICF196744 IMB131210:IMB196744 IVX131210:IVX196744 JFT131210:JFT196744 JPP131210:JPP196744 JZL131210:JZL196744 KJH131210:KJH196744 KTD131210:KTD196744 LCZ131210:LCZ196744 LMV131210:LMV196744 LWR131210:LWR196744 MGN131210:MGN196744 MQJ131210:MQJ196744 NAF131210:NAF196744 NKB131210:NKB196744 NTX131210:NTX196744 ODT131210:ODT196744 ONP131210:ONP196744 OXL131210:OXL196744 PHH131210:PHH196744 PRD131210:PRD196744 QAZ131210:QAZ196744 QKV131210:QKV196744 QUR131210:QUR196744 REN131210:REN196744 ROJ131210:ROJ196744 RYF131210:RYF196744 SIB131210:SIB196744 SRX131210:SRX196744 TBT131210:TBT196744 TLP131210:TLP196744 TVL131210:TVL196744 UFH131210:UFH196744 UPD131210:UPD196744 UYZ131210:UYZ196744 VIV131210:VIV196744 VSR131210:VSR196744 WCN131210:WCN196744 WMJ131210:WMJ196744 WWF131210:WWF196744 X196746:X262280 JT196746:JT262280 TP196746:TP262280 ADL196746:ADL262280 ANH196746:ANH262280 AXD196746:AXD262280 BGZ196746:BGZ262280 BQV196746:BQV262280 CAR196746:CAR262280 CKN196746:CKN262280 CUJ196746:CUJ262280 DEF196746:DEF262280 DOB196746:DOB262280 DXX196746:DXX262280 EHT196746:EHT262280 ERP196746:ERP262280 FBL196746:FBL262280 FLH196746:FLH262280 FVD196746:FVD262280 GEZ196746:GEZ262280 GOV196746:GOV262280 GYR196746:GYR262280 HIN196746:HIN262280 HSJ196746:HSJ262280 ICF196746:ICF262280 IMB196746:IMB262280 IVX196746:IVX262280 JFT196746:JFT262280 JPP196746:JPP262280 JZL196746:JZL262280 KJH196746:KJH262280 KTD196746:KTD262280 LCZ196746:LCZ262280 LMV196746:LMV262280 LWR196746:LWR262280 MGN196746:MGN262280 MQJ196746:MQJ262280 NAF196746:NAF262280 NKB196746:NKB262280 NTX196746:NTX262280 ODT196746:ODT262280 ONP196746:ONP262280 OXL196746:OXL262280 PHH196746:PHH262280 PRD196746:PRD262280 QAZ196746:QAZ262280 QKV196746:QKV262280 QUR196746:QUR262280 REN196746:REN262280 ROJ196746:ROJ262280 RYF196746:RYF262280 SIB196746:SIB262280 SRX196746:SRX262280 TBT196746:TBT262280 TLP196746:TLP262280 TVL196746:TVL262280 UFH196746:UFH262280 UPD196746:UPD262280 UYZ196746:UYZ262280 VIV196746:VIV262280 VSR196746:VSR262280 WCN196746:WCN262280 WMJ196746:WMJ262280 WWF196746:WWF262280 X262282:X327816 JT262282:JT327816 TP262282:TP327816 ADL262282:ADL327816 ANH262282:ANH327816 AXD262282:AXD327816 BGZ262282:BGZ327816 BQV262282:BQV327816 CAR262282:CAR327816 CKN262282:CKN327816 CUJ262282:CUJ327816 DEF262282:DEF327816 DOB262282:DOB327816 DXX262282:DXX327816 EHT262282:EHT327816 ERP262282:ERP327816 FBL262282:FBL327816 FLH262282:FLH327816 FVD262282:FVD327816 GEZ262282:GEZ327816 GOV262282:GOV327816 GYR262282:GYR327816 HIN262282:HIN327816 HSJ262282:HSJ327816 ICF262282:ICF327816 IMB262282:IMB327816 IVX262282:IVX327816 JFT262282:JFT327816 JPP262282:JPP327816 JZL262282:JZL327816 KJH262282:KJH327816 KTD262282:KTD327816 LCZ262282:LCZ327816 LMV262282:LMV327816 LWR262282:LWR327816 MGN262282:MGN327816 MQJ262282:MQJ327816 NAF262282:NAF327816 NKB262282:NKB327816 NTX262282:NTX327816 ODT262282:ODT327816 ONP262282:ONP327816 OXL262282:OXL327816 PHH262282:PHH327816 PRD262282:PRD327816 QAZ262282:QAZ327816 QKV262282:QKV327816 QUR262282:QUR327816 REN262282:REN327816 ROJ262282:ROJ327816 RYF262282:RYF327816 SIB262282:SIB327816 SRX262282:SRX327816 TBT262282:TBT327816 TLP262282:TLP327816 TVL262282:TVL327816 UFH262282:UFH327816 UPD262282:UPD327816 UYZ262282:UYZ327816 VIV262282:VIV327816 VSR262282:VSR327816 WCN262282:WCN327816 WMJ262282:WMJ327816 WWF262282:WWF327816 X327818:X393352 JT327818:JT393352 TP327818:TP393352 ADL327818:ADL393352 ANH327818:ANH393352 AXD327818:AXD393352 BGZ327818:BGZ393352 BQV327818:BQV393352 CAR327818:CAR393352 CKN327818:CKN393352 CUJ327818:CUJ393352 DEF327818:DEF393352 DOB327818:DOB393352 DXX327818:DXX393352 EHT327818:EHT393352 ERP327818:ERP393352 FBL327818:FBL393352 FLH327818:FLH393352 FVD327818:FVD393352 GEZ327818:GEZ393352 GOV327818:GOV393352 GYR327818:GYR393352 HIN327818:HIN393352 HSJ327818:HSJ393352 ICF327818:ICF393352 IMB327818:IMB393352 IVX327818:IVX393352 JFT327818:JFT393352 JPP327818:JPP393352 JZL327818:JZL393352 KJH327818:KJH393352 KTD327818:KTD393352 LCZ327818:LCZ393352 LMV327818:LMV393352 LWR327818:LWR393352 MGN327818:MGN393352 MQJ327818:MQJ393352 NAF327818:NAF393352 NKB327818:NKB393352 NTX327818:NTX393352 ODT327818:ODT393352 ONP327818:ONP393352 OXL327818:OXL393352 PHH327818:PHH393352 PRD327818:PRD393352 QAZ327818:QAZ393352 QKV327818:QKV393352 QUR327818:QUR393352 REN327818:REN393352 ROJ327818:ROJ393352 RYF327818:RYF393352 SIB327818:SIB393352 SRX327818:SRX393352 TBT327818:TBT393352 TLP327818:TLP393352 TVL327818:TVL393352 UFH327818:UFH393352 UPD327818:UPD393352 UYZ327818:UYZ393352 VIV327818:VIV393352 VSR327818:VSR393352 WCN327818:WCN393352 WMJ327818:WMJ393352 WWF327818:WWF393352 X393354:X458888 JT393354:JT458888 TP393354:TP458888 ADL393354:ADL458888 ANH393354:ANH458888 AXD393354:AXD458888 BGZ393354:BGZ458888 BQV393354:BQV458888 CAR393354:CAR458888 CKN393354:CKN458888 CUJ393354:CUJ458888 DEF393354:DEF458888 DOB393354:DOB458888 DXX393354:DXX458888 EHT393354:EHT458888 ERP393354:ERP458888 FBL393354:FBL458888 FLH393354:FLH458888 FVD393354:FVD458888 GEZ393354:GEZ458888 GOV393354:GOV458888 GYR393354:GYR458888 HIN393354:HIN458888 HSJ393354:HSJ458888 ICF393354:ICF458888 IMB393354:IMB458888 IVX393354:IVX458888 JFT393354:JFT458888 JPP393354:JPP458888 JZL393354:JZL458888 KJH393354:KJH458888 KTD393354:KTD458888 LCZ393354:LCZ458888 LMV393354:LMV458888 LWR393354:LWR458888 MGN393354:MGN458888 MQJ393354:MQJ458888 NAF393354:NAF458888 NKB393354:NKB458888 NTX393354:NTX458888 ODT393354:ODT458888 ONP393354:ONP458888 OXL393354:OXL458888 PHH393354:PHH458888 PRD393354:PRD458888 QAZ393354:QAZ458888 QKV393354:QKV458888 QUR393354:QUR458888 REN393354:REN458888 ROJ393354:ROJ458888 RYF393354:RYF458888 SIB393354:SIB458888 SRX393354:SRX458888 TBT393354:TBT458888 TLP393354:TLP458888 TVL393354:TVL458888 UFH393354:UFH458888 UPD393354:UPD458888 UYZ393354:UYZ458888 VIV393354:VIV458888 VSR393354:VSR458888 WCN393354:WCN458888 WMJ393354:WMJ458888 WWF393354:WWF458888 X458890:X524424 JT458890:JT524424 TP458890:TP524424 ADL458890:ADL524424 ANH458890:ANH524424 AXD458890:AXD524424 BGZ458890:BGZ524424 BQV458890:BQV524424 CAR458890:CAR524424 CKN458890:CKN524424 CUJ458890:CUJ524424 DEF458890:DEF524424 DOB458890:DOB524424 DXX458890:DXX524424 EHT458890:EHT524424 ERP458890:ERP524424 FBL458890:FBL524424 FLH458890:FLH524424 FVD458890:FVD524424 GEZ458890:GEZ524424 GOV458890:GOV524424 GYR458890:GYR524424 HIN458890:HIN524424 HSJ458890:HSJ524424 ICF458890:ICF524424 IMB458890:IMB524424 IVX458890:IVX524424 JFT458890:JFT524424 JPP458890:JPP524424 JZL458890:JZL524424 KJH458890:KJH524424 KTD458890:KTD524424 LCZ458890:LCZ524424 LMV458890:LMV524424 LWR458890:LWR524424 MGN458890:MGN524424 MQJ458890:MQJ524424 NAF458890:NAF524424 NKB458890:NKB524424 NTX458890:NTX524424 ODT458890:ODT524424 ONP458890:ONP524424 OXL458890:OXL524424 PHH458890:PHH524424 PRD458890:PRD524424 QAZ458890:QAZ524424 QKV458890:QKV524424 QUR458890:QUR524424 REN458890:REN524424 ROJ458890:ROJ524424 RYF458890:RYF524424 SIB458890:SIB524424 SRX458890:SRX524424 TBT458890:TBT524424 TLP458890:TLP524424 TVL458890:TVL524424 UFH458890:UFH524424 UPD458890:UPD524424 UYZ458890:UYZ524424 VIV458890:VIV524424 VSR458890:VSR524424 WCN458890:WCN524424 WMJ458890:WMJ524424 WWF458890:WWF524424 X524426:X589960 JT524426:JT589960 TP524426:TP589960 ADL524426:ADL589960 ANH524426:ANH589960 AXD524426:AXD589960 BGZ524426:BGZ589960 BQV524426:BQV589960 CAR524426:CAR589960 CKN524426:CKN589960 CUJ524426:CUJ589960 DEF524426:DEF589960 DOB524426:DOB589960 DXX524426:DXX589960 EHT524426:EHT589960 ERP524426:ERP589960 FBL524426:FBL589960 FLH524426:FLH589960 FVD524426:FVD589960 GEZ524426:GEZ589960 GOV524426:GOV589960 GYR524426:GYR589960 HIN524426:HIN589960 HSJ524426:HSJ589960 ICF524426:ICF589960 IMB524426:IMB589960 IVX524426:IVX589960 JFT524426:JFT589960 JPP524426:JPP589960 JZL524426:JZL589960 KJH524426:KJH589960 KTD524426:KTD589960 LCZ524426:LCZ589960 LMV524426:LMV589960 LWR524426:LWR589960 MGN524426:MGN589960 MQJ524426:MQJ589960 NAF524426:NAF589960 NKB524426:NKB589960 NTX524426:NTX589960 ODT524426:ODT589960 ONP524426:ONP589960 OXL524426:OXL589960 PHH524426:PHH589960 PRD524426:PRD589960 QAZ524426:QAZ589960 QKV524426:QKV589960 QUR524426:QUR589960 REN524426:REN589960 ROJ524426:ROJ589960 RYF524426:RYF589960 SIB524426:SIB589960 SRX524426:SRX589960 TBT524426:TBT589960 TLP524426:TLP589960 TVL524426:TVL589960 UFH524426:UFH589960 UPD524426:UPD589960 UYZ524426:UYZ589960 VIV524426:VIV589960 VSR524426:VSR589960 WCN524426:WCN589960 WMJ524426:WMJ589960 WWF524426:WWF589960 X589962:X655496 JT589962:JT655496 TP589962:TP655496 ADL589962:ADL655496 ANH589962:ANH655496 AXD589962:AXD655496 BGZ589962:BGZ655496 BQV589962:BQV655496 CAR589962:CAR655496 CKN589962:CKN655496 CUJ589962:CUJ655496 DEF589962:DEF655496 DOB589962:DOB655496 DXX589962:DXX655496 EHT589962:EHT655496 ERP589962:ERP655496 FBL589962:FBL655496 FLH589962:FLH655496 FVD589962:FVD655496 GEZ589962:GEZ655496 GOV589962:GOV655496 GYR589962:GYR655496 HIN589962:HIN655496 HSJ589962:HSJ655496 ICF589962:ICF655496 IMB589962:IMB655496 IVX589962:IVX655496 JFT589962:JFT655496 JPP589962:JPP655496 JZL589962:JZL655496 KJH589962:KJH655496 KTD589962:KTD655496 LCZ589962:LCZ655496 LMV589962:LMV655496 LWR589962:LWR655496 MGN589962:MGN655496 MQJ589962:MQJ655496 NAF589962:NAF655496 NKB589962:NKB655496 NTX589962:NTX655496 ODT589962:ODT655496 ONP589962:ONP655496 OXL589962:OXL655496 PHH589962:PHH655496 PRD589962:PRD655496 QAZ589962:QAZ655496 QKV589962:QKV655496 QUR589962:QUR655496 REN589962:REN655496 ROJ589962:ROJ655496 RYF589962:RYF655496 SIB589962:SIB655496 SRX589962:SRX655496 TBT589962:TBT655496 TLP589962:TLP655496 TVL589962:TVL655496 UFH589962:UFH655496 UPD589962:UPD655496 UYZ589962:UYZ655496 VIV589962:VIV655496 VSR589962:VSR655496 WCN589962:WCN655496 WMJ589962:WMJ655496 WWF589962:WWF655496 X655498:X721032 JT655498:JT721032 TP655498:TP721032 ADL655498:ADL721032 ANH655498:ANH721032 AXD655498:AXD721032 BGZ655498:BGZ721032 BQV655498:BQV721032 CAR655498:CAR721032 CKN655498:CKN721032 CUJ655498:CUJ721032 DEF655498:DEF721032 DOB655498:DOB721032 DXX655498:DXX721032 EHT655498:EHT721032 ERP655498:ERP721032 FBL655498:FBL721032 FLH655498:FLH721032 FVD655498:FVD721032 GEZ655498:GEZ721032 GOV655498:GOV721032 GYR655498:GYR721032 HIN655498:HIN721032 HSJ655498:HSJ721032 ICF655498:ICF721032 IMB655498:IMB721032 IVX655498:IVX721032 JFT655498:JFT721032 JPP655498:JPP721032 JZL655498:JZL721032 KJH655498:KJH721032 KTD655498:KTD721032 LCZ655498:LCZ721032 LMV655498:LMV721032 LWR655498:LWR721032 MGN655498:MGN721032 MQJ655498:MQJ721032 NAF655498:NAF721032 NKB655498:NKB721032 NTX655498:NTX721032 ODT655498:ODT721032 ONP655498:ONP721032 OXL655498:OXL721032 PHH655498:PHH721032 PRD655498:PRD721032 QAZ655498:QAZ721032 QKV655498:QKV721032 QUR655498:QUR721032 REN655498:REN721032 ROJ655498:ROJ721032 RYF655498:RYF721032 SIB655498:SIB721032 SRX655498:SRX721032 TBT655498:TBT721032 TLP655498:TLP721032 TVL655498:TVL721032 UFH655498:UFH721032 UPD655498:UPD721032 UYZ655498:UYZ721032 VIV655498:VIV721032 VSR655498:VSR721032 WCN655498:WCN721032 WMJ655498:WMJ721032 WWF655498:WWF721032 X721034:X786568 JT721034:JT786568 TP721034:TP786568 ADL721034:ADL786568 ANH721034:ANH786568 AXD721034:AXD786568 BGZ721034:BGZ786568 BQV721034:BQV786568 CAR721034:CAR786568 CKN721034:CKN786568 CUJ721034:CUJ786568 DEF721034:DEF786568 DOB721034:DOB786568 DXX721034:DXX786568 EHT721034:EHT786568 ERP721034:ERP786568 FBL721034:FBL786568 FLH721034:FLH786568 FVD721034:FVD786568 GEZ721034:GEZ786568 GOV721034:GOV786568 GYR721034:GYR786568 HIN721034:HIN786568 HSJ721034:HSJ786568 ICF721034:ICF786568 IMB721034:IMB786568 IVX721034:IVX786568 JFT721034:JFT786568 JPP721034:JPP786568 JZL721034:JZL786568 KJH721034:KJH786568 KTD721034:KTD786568 LCZ721034:LCZ786568 LMV721034:LMV786568 LWR721034:LWR786568 MGN721034:MGN786568 MQJ721034:MQJ786568 NAF721034:NAF786568 NKB721034:NKB786568 NTX721034:NTX786568 ODT721034:ODT786568 ONP721034:ONP786568 OXL721034:OXL786568 PHH721034:PHH786568 PRD721034:PRD786568 QAZ721034:QAZ786568 QKV721034:QKV786568 QUR721034:QUR786568 REN721034:REN786568 ROJ721034:ROJ786568 RYF721034:RYF786568 SIB721034:SIB786568 SRX721034:SRX786568 TBT721034:TBT786568 TLP721034:TLP786568 TVL721034:TVL786568 UFH721034:UFH786568 UPD721034:UPD786568 UYZ721034:UYZ786568 VIV721034:VIV786568 VSR721034:VSR786568 WCN721034:WCN786568 WMJ721034:WMJ786568 WWF721034:WWF786568 X786570:X852104 JT786570:JT852104 TP786570:TP852104 ADL786570:ADL852104 ANH786570:ANH852104 AXD786570:AXD852104 BGZ786570:BGZ852104 BQV786570:BQV852104 CAR786570:CAR852104 CKN786570:CKN852104 CUJ786570:CUJ852104 DEF786570:DEF852104 DOB786570:DOB852104 DXX786570:DXX852104 EHT786570:EHT852104 ERP786570:ERP852104 FBL786570:FBL852104 FLH786570:FLH852104 FVD786570:FVD852104 GEZ786570:GEZ852104 GOV786570:GOV852104 GYR786570:GYR852104 HIN786570:HIN852104 HSJ786570:HSJ852104 ICF786570:ICF852104 IMB786570:IMB852104 IVX786570:IVX852104 JFT786570:JFT852104 JPP786570:JPP852104 JZL786570:JZL852104 KJH786570:KJH852104 KTD786570:KTD852104 LCZ786570:LCZ852104 LMV786570:LMV852104 LWR786570:LWR852104 MGN786570:MGN852104 MQJ786570:MQJ852104 NAF786570:NAF852104 NKB786570:NKB852104 NTX786570:NTX852104 ODT786570:ODT852104 ONP786570:ONP852104 OXL786570:OXL852104 PHH786570:PHH852104 PRD786570:PRD852104 QAZ786570:QAZ852104 QKV786570:QKV852104 QUR786570:QUR852104 REN786570:REN852104 ROJ786570:ROJ852104 RYF786570:RYF852104 SIB786570:SIB852104 SRX786570:SRX852104 TBT786570:TBT852104 TLP786570:TLP852104 TVL786570:TVL852104 UFH786570:UFH852104 UPD786570:UPD852104 UYZ786570:UYZ852104 VIV786570:VIV852104 VSR786570:VSR852104 WCN786570:WCN852104 WMJ786570:WMJ852104 WWF786570:WWF852104 X852106:X917640 JT852106:JT917640 TP852106:TP917640 ADL852106:ADL917640 ANH852106:ANH917640 AXD852106:AXD917640 BGZ852106:BGZ917640 BQV852106:BQV917640 CAR852106:CAR917640 CKN852106:CKN917640 CUJ852106:CUJ917640 DEF852106:DEF917640 DOB852106:DOB917640 DXX852106:DXX917640 EHT852106:EHT917640 ERP852106:ERP917640 FBL852106:FBL917640 FLH852106:FLH917640 FVD852106:FVD917640 GEZ852106:GEZ917640 GOV852106:GOV917640 GYR852106:GYR917640 HIN852106:HIN917640 HSJ852106:HSJ917640 ICF852106:ICF917640 IMB852106:IMB917640 IVX852106:IVX917640 JFT852106:JFT917640 JPP852106:JPP917640 JZL852106:JZL917640 KJH852106:KJH917640 KTD852106:KTD917640 LCZ852106:LCZ917640 LMV852106:LMV917640 LWR852106:LWR917640 MGN852106:MGN917640 MQJ852106:MQJ917640 NAF852106:NAF917640 NKB852106:NKB917640 NTX852106:NTX917640 ODT852106:ODT917640 ONP852106:ONP917640 OXL852106:OXL917640 PHH852106:PHH917640 PRD852106:PRD917640 QAZ852106:QAZ917640 QKV852106:QKV917640 QUR852106:QUR917640 REN852106:REN917640 ROJ852106:ROJ917640 RYF852106:RYF917640 SIB852106:SIB917640 SRX852106:SRX917640 TBT852106:TBT917640 TLP852106:TLP917640 TVL852106:TVL917640 UFH852106:UFH917640 UPD852106:UPD917640 UYZ852106:UYZ917640 VIV852106:VIV917640 VSR852106:VSR917640 WCN852106:WCN917640 WMJ852106:WMJ917640 WWF852106:WWF917640 X917642:X983176 JT917642:JT983176 TP917642:TP983176 ADL917642:ADL983176 ANH917642:ANH983176 AXD917642:AXD983176 BGZ917642:BGZ983176 BQV917642:BQV983176 CAR917642:CAR983176 CKN917642:CKN983176 CUJ917642:CUJ983176 DEF917642:DEF983176 DOB917642:DOB983176 DXX917642:DXX983176 EHT917642:EHT983176 ERP917642:ERP983176 FBL917642:FBL983176 FLH917642:FLH983176 FVD917642:FVD983176 GEZ917642:GEZ983176 GOV917642:GOV983176 GYR917642:GYR983176 HIN917642:HIN983176 HSJ917642:HSJ983176 ICF917642:ICF983176 IMB917642:IMB983176 IVX917642:IVX983176 JFT917642:JFT983176 JPP917642:JPP983176 JZL917642:JZL983176 KJH917642:KJH983176 KTD917642:KTD983176 LCZ917642:LCZ983176 LMV917642:LMV983176 LWR917642:LWR983176 MGN917642:MGN983176 MQJ917642:MQJ983176 NAF917642:NAF983176 NKB917642:NKB983176 NTX917642:NTX983176 ODT917642:ODT983176 ONP917642:ONP983176 OXL917642:OXL983176 PHH917642:PHH983176 PRD917642:PRD983176 QAZ917642:QAZ983176 QKV917642:QKV983176 QUR917642:QUR983176 REN917642:REN983176 ROJ917642:ROJ983176 RYF917642:RYF983176 SIB917642:SIB983176 SRX917642:SRX983176 TBT917642:TBT983176 TLP917642:TLP983176 TVL917642:TVL983176 UFH917642:UFH983176 UPD917642:UPD983176 UYZ917642:UYZ983176 VIV917642:VIV983176 VSR917642:VSR983176 WCN917642:WCN983176 WMJ917642:WMJ983176 WWF917642:WWF983176 X983178:X1048576 JT983178:JT1048576 TP983178:TP1048576 ADL983178:ADL1048576 ANH983178:ANH1048576 AXD983178:AXD1048576 BGZ983178:BGZ1048576 BQV983178:BQV1048576 CAR983178:CAR1048576 CKN983178:CKN1048576 CUJ983178:CUJ1048576 DEF983178:DEF1048576 DOB983178:DOB1048576 DXX983178:DXX1048576 EHT983178:EHT1048576 ERP983178:ERP1048576 FBL983178:FBL1048576 FLH983178:FLH1048576 FVD983178:FVD1048576 GEZ983178:GEZ1048576 GOV983178:GOV1048576 GYR983178:GYR1048576 HIN983178:HIN1048576 HSJ983178:HSJ1048576 ICF983178:ICF1048576 IMB983178:IMB1048576 IVX983178:IVX1048576 JFT983178:JFT1048576 JPP983178:JPP1048576 JZL983178:JZL1048576 KJH983178:KJH1048576 KTD983178:KTD1048576 LCZ983178:LCZ1048576 LMV983178:LMV1048576 LWR983178:LWR1048576 MGN983178:MGN1048576 MQJ983178:MQJ1048576 NAF983178:NAF1048576 NKB983178:NKB1048576 NTX983178:NTX1048576 ODT983178:ODT1048576 ONP983178:ONP1048576 OXL983178:OXL1048576 PHH983178:PHH1048576 PRD983178:PRD1048576 QAZ983178:QAZ1048576 QKV983178:QKV1048576 QUR983178:QUR1048576 REN983178:REN1048576 ROJ983178:ROJ1048576 RYF983178:RYF1048576 SIB983178:SIB1048576 SRX983178:SRX1048576 TBT983178:TBT1048576 TLP983178:TLP1048576 TVL983178:TVL1048576 UFH983178:UFH1048576 UPD983178:UPD1048576 UYZ983178:UYZ1048576 VIV983178:VIV1048576 VSR983178:VSR1048576 WCN983178:WCN1048576 WMJ983178:WMJ1048576 WWF983178:WWF1048576">
      <formula1>0</formula1>
      <formula2>1000000000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3" workbookViewId="0">
      <selection activeCell="C144" sqref="C144"/>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49" width="11.140625" style="281" hidden="1" customWidth="1"/>
    <col min="50" max="67" width="11.140625" style="161" hidden="1" customWidth="1"/>
    <col min="68" max="68" width="11.140625" style="281" hidden="1" customWidth="1"/>
    <col min="6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161"/>
      <c r="AW1" s="281"/>
      <c r="AX1" s="45"/>
      <c r="AY1" s="45"/>
      <c r="AZ1" s="45"/>
      <c r="BA1" s="45"/>
      <c r="BB1" s="45"/>
      <c r="BC1" s="45"/>
      <c r="BD1" s="45"/>
      <c r="BE1" s="45"/>
      <c r="BF1" s="45"/>
      <c r="BG1" s="45"/>
      <c r="BH1" s="45"/>
      <c r="BI1" s="45"/>
      <c r="BJ1" s="45"/>
      <c r="BK1" s="45"/>
      <c r="BL1" s="45"/>
      <c r="BM1" s="45"/>
      <c r="BN1" s="45"/>
      <c r="BO1" s="45"/>
      <c r="BP1" s="281"/>
      <c r="BQ1" s="45"/>
      <c r="BR1" s="45"/>
      <c r="BS1" s="45"/>
      <c r="BT1" s="45"/>
      <c r="BU1" s="45"/>
      <c r="BV1" s="45"/>
      <c r="BW1" s="45"/>
      <c r="BX1" s="45"/>
      <c r="BY1" s="45"/>
      <c r="BZ1" s="45"/>
      <c r="CA1" s="45"/>
      <c r="CB1" s="45"/>
      <c r="CC1" s="45"/>
    </row>
    <row r="2" spans="1:81" s="43" customFormat="1" x14ac:dyDescent="0.2">
      <c r="A2" s="32" t="str">
        <f>CONCATENATE("COMUNA: ",[7]NOMBRE!B2," - ","( ",[7]NOMBRE!C2,[7]NOMBRE!D2,[7]NOMBRE!E2,[7]NOMBRE!F2,[7]NOMBRE!G2," )")</f>
        <v>COMUNA: LINARES  - ( 07408 )</v>
      </c>
      <c r="B2" s="42"/>
      <c r="C2" s="42"/>
      <c r="D2" s="42"/>
      <c r="E2" s="42"/>
      <c r="F2" s="42"/>
      <c r="G2" s="42"/>
      <c r="H2" s="42"/>
      <c r="I2" s="42"/>
      <c r="J2" s="42"/>
      <c r="K2" s="42"/>
      <c r="L2" s="42"/>
      <c r="M2" s="42"/>
      <c r="N2" s="42"/>
      <c r="AK2" s="44"/>
      <c r="AL2" s="44"/>
      <c r="AM2" s="44"/>
      <c r="AN2" s="44"/>
      <c r="AO2" s="44"/>
      <c r="AP2" s="44"/>
      <c r="AS2" s="45"/>
      <c r="AT2" s="45"/>
      <c r="AU2" s="45"/>
      <c r="AV2" s="161"/>
      <c r="AW2" s="281"/>
      <c r="AX2" s="45"/>
      <c r="AY2" s="45"/>
      <c r="AZ2" s="45"/>
      <c r="BA2" s="45"/>
      <c r="BB2" s="45"/>
      <c r="BC2" s="45"/>
      <c r="BD2" s="45"/>
      <c r="BE2" s="45"/>
      <c r="BF2" s="45"/>
      <c r="BG2" s="45"/>
      <c r="BH2" s="45"/>
      <c r="BI2" s="45"/>
      <c r="BJ2" s="45"/>
      <c r="BK2" s="45"/>
      <c r="BL2" s="45"/>
      <c r="BM2" s="45"/>
      <c r="BN2" s="45"/>
      <c r="BO2" s="45"/>
      <c r="BP2" s="281"/>
      <c r="BQ2" s="45"/>
      <c r="BR2" s="45"/>
      <c r="BS2" s="45"/>
      <c r="BT2" s="45"/>
      <c r="BU2" s="45"/>
      <c r="BV2" s="45"/>
      <c r="BW2" s="45"/>
      <c r="BX2" s="45"/>
      <c r="BY2" s="45"/>
      <c r="BZ2" s="45"/>
      <c r="CA2" s="45"/>
      <c r="CB2" s="45"/>
      <c r="CC2" s="45"/>
    </row>
    <row r="3" spans="1:81" s="43" customFormat="1" x14ac:dyDescent="0.2">
      <c r="A3" s="32" t="str">
        <f>CONCATENATE("ESTABLECIMIENTO/ESTRATEGIA: ",[7]NOMBRE!B3," - ","( ",[7]NOMBRE!C3,[7]NOMBRE!D3,[7]NOMBRE!E3,[7]NOMBRE!F3,[7]NOMBRE!G3,[7]NOMBRE!H3,"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161"/>
      <c r="AW3" s="281"/>
      <c r="AX3" s="45"/>
      <c r="AY3" s="45"/>
      <c r="AZ3" s="45"/>
      <c r="BA3" s="45"/>
      <c r="BB3" s="45"/>
      <c r="BC3" s="45"/>
      <c r="BD3" s="45"/>
      <c r="BE3" s="45"/>
      <c r="BF3" s="45"/>
      <c r="BG3" s="45"/>
      <c r="BH3" s="45"/>
      <c r="BI3" s="45"/>
      <c r="BJ3" s="45"/>
      <c r="BK3" s="45"/>
      <c r="BL3" s="45"/>
      <c r="BM3" s="45"/>
      <c r="BN3" s="45"/>
      <c r="BO3" s="45"/>
      <c r="BP3" s="281"/>
      <c r="BQ3" s="45"/>
      <c r="BR3" s="45"/>
      <c r="BS3" s="45"/>
      <c r="BT3" s="45"/>
      <c r="BU3" s="45"/>
      <c r="BV3" s="45"/>
      <c r="BW3" s="45"/>
      <c r="BX3" s="45"/>
      <c r="BY3" s="45"/>
      <c r="BZ3" s="45"/>
      <c r="CA3" s="45"/>
      <c r="CB3" s="45"/>
      <c r="CC3" s="45"/>
    </row>
    <row r="4" spans="1:81" s="43" customFormat="1" x14ac:dyDescent="0.2">
      <c r="A4" s="32" t="str">
        <f>CONCATENATE("MES: ",[7]NOMBRE!B6," - ","( ",[7]NOMBRE!C6,[7]NOMBRE!D6," )")</f>
        <v>MES: JUNIO - ( 06 )</v>
      </c>
      <c r="B4" s="42"/>
      <c r="C4" s="42"/>
      <c r="D4" s="42"/>
      <c r="E4" s="42"/>
      <c r="F4" s="42"/>
      <c r="G4" s="42"/>
      <c r="H4" s="42"/>
      <c r="I4" s="42"/>
      <c r="J4" s="42"/>
      <c r="K4" s="42"/>
      <c r="L4" s="42"/>
      <c r="M4" s="42"/>
      <c r="N4" s="42"/>
      <c r="AK4" s="44"/>
      <c r="AL4" s="44"/>
      <c r="AM4" s="44"/>
      <c r="AN4" s="44"/>
      <c r="AO4" s="44"/>
      <c r="AP4" s="44"/>
      <c r="AS4" s="45"/>
      <c r="AT4" s="45"/>
      <c r="AU4" s="45"/>
      <c r="AV4" s="161"/>
      <c r="AW4" s="281"/>
      <c r="AX4" s="45"/>
      <c r="AY4" s="45"/>
      <c r="AZ4" s="45"/>
      <c r="BA4" s="45"/>
      <c r="BB4" s="45"/>
      <c r="BC4" s="45"/>
      <c r="BD4" s="45"/>
      <c r="BE4" s="45"/>
      <c r="BF4" s="45"/>
      <c r="BG4" s="45"/>
      <c r="BH4" s="45"/>
      <c r="BI4" s="45"/>
      <c r="BJ4" s="45"/>
      <c r="BK4" s="45"/>
      <c r="BL4" s="45"/>
      <c r="BM4" s="45"/>
      <c r="BN4" s="45"/>
      <c r="BO4" s="45"/>
      <c r="BP4" s="281"/>
      <c r="BQ4" s="45"/>
      <c r="BR4" s="45"/>
      <c r="BS4" s="45"/>
      <c r="BT4" s="45"/>
      <c r="BU4" s="45"/>
      <c r="BV4" s="45"/>
      <c r="BW4" s="45"/>
      <c r="BX4" s="45"/>
      <c r="BY4" s="45"/>
      <c r="BZ4" s="45"/>
      <c r="CA4" s="45"/>
      <c r="CB4" s="45"/>
      <c r="CC4" s="45"/>
    </row>
    <row r="5" spans="1:81" s="43" customFormat="1" x14ac:dyDescent="0.2">
      <c r="A5" s="2" t="str">
        <f>CONCATENATE("AÑO: ",[7]NOMBRE!B7)</f>
        <v>AÑO: 2014</v>
      </c>
      <c r="B5" s="42"/>
      <c r="C5" s="42"/>
      <c r="D5" s="42"/>
      <c r="E5" s="42"/>
      <c r="F5" s="42"/>
      <c r="G5" s="42"/>
      <c r="H5" s="42"/>
      <c r="I5" s="42"/>
      <c r="J5" s="42"/>
      <c r="K5" s="42"/>
      <c r="L5" s="42"/>
      <c r="M5" s="42"/>
      <c r="N5" s="42"/>
      <c r="AK5" s="44"/>
      <c r="AL5" s="44"/>
      <c r="AM5" s="44"/>
      <c r="AN5" s="44"/>
      <c r="AO5" s="44"/>
      <c r="AP5" s="44"/>
      <c r="AS5" s="45"/>
      <c r="AT5" s="45"/>
      <c r="AU5" s="45"/>
      <c r="AV5" s="161"/>
      <c r="AW5" s="281"/>
      <c r="AX5" s="45"/>
      <c r="AY5" s="45"/>
      <c r="AZ5" s="45"/>
      <c r="BA5" s="45"/>
      <c r="BB5" s="45"/>
      <c r="BC5" s="45"/>
      <c r="BD5" s="45"/>
      <c r="BE5" s="45"/>
      <c r="BF5" s="45"/>
      <c r="BG5" s="45"/>
      <c r="BH5" s="45"/>
      <c r="BI5" s="45"/>
      <c r="BJ5" s="45"/>
      <c r="BK5" s="45"/>
      <c r="BL5" s="45"/>
      <c r="BM5" s="45"/>
      <c r="BN5" s="45"/>
      <c r="BO5" s="45"/>
      <c r="BP5" s="281"/>
      <c r="BQ5" s="45"/>
      <c r="BR5" s="45"/>
      <c r="BS5" s="45"/>
      <c r="BT5" s="45"/>
      <c r="BU5" s="45"/>
      <c r="BV5" s="45"/>
      <c r="BW5" s="45"/>
      <c r="BX5" s="45"/>
      <c r="BY5" s="45"/>
      <c r="BZ5" s="45"/>
      <c r="CA5" s="45"/>
      <c r="CB5" s="45"/>
      <c r="CC5" s="45"/>
    </row>
    <row r="6" spans="1:81" s="43" customFormat="1" ht="14.25" customHeight="1" x14ac:dyDescent="0.15">
      <c r="A6" s="329" t="s">
        <v>2</v>
      </c>
      <c r="B6" s="329"/>
      <c r="C6" s="329"/>
      <c r="D6" s="329"/>
      <c r="E6" s="329"/>
      <c r="F6" s="329"/>
      <c r="G6" s="329"/>
      <c r="H6" s="329"/>
      <c r="I6" s="329"/>
      <c r="J6" s="329"/>
      <c r="K6" s="329"/>
      <c r="L6" s="329"/>
      <c r="M6" s="329"/>
      <c r="N6" s="329"/>
      <c r="O6" s="46"/>
      <c r="AK6" s="44"/>
      <c r="AL6" s="44"/>
      <c r="AM6" s="44"/>
      <c r="AN6" s="44"/>
      <c r="AO6" s="44"/>
      <c r="AP6" s="44"/>
      <c r="AS6" s="45"/>
      <c r="AT6" s="45"/>
      <c r="AU6" s="45"/>
      <c r="AV6" s="161"/>
      <c r="AW6" s="281"/>
      <c r="AX6" s="45"/>
      <c r="AY6" s="45"/>
      <c r="AZ6" s="45"/>
      <c r="BA6" s="45"/>
      <c r="BB6" s="45"/>
      <c r="BC6" s="45"/>
      <c r="BD6" s="45"/>
      <c r="BE6" s="45"/>
      <c r="BF6" s="45"/>
      <c r="BG6" s="45"/>
      <c r="BH6" s="45"/>
      <c r="BI6" s="45"/>
      <c r="BJ6" s="45"/>
      <c r="BK6" s="45"/>
      <c r="BL6" s="45"/>
      <c r="BM6" s="45"/>
      <c r="BN6" s="45"/>
      <c r="BO6" s="45"/>
      <c r="BP6" s="281"/>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161"/>
      <c r="AW7" s="281"/>
      <c r="AX7" s="45"/>
      <c r="AY7" s="45"/>
      <c r="AZ7" s="45"/>
      <c r="BA7" s="45"/>
      <c r="BB7" s="45"/>
      <c r="BC7" s="45"/>
      <c r="BD7" s="45"/>
      <c r="BE7" s="45"/>
      <c r="BF7" s="45"/>
      <c r="BG7" s="45"/>
      <c r="BH7" s="45"/>
      <c r="BI7" s="45"/>
      <c r="BJ7" s="45"/>
      <c r="BK7" s="45"/>
      <c r="BL7" s="45"/>
      <c r="BM7" s="45"/>
      <c r="BN7" s="45"/>
      <c r="BO7" s="45"/>
      <c r="BP7" s="281"/>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161"/>
      <c r="AW8" s="281"/>
      <c r="AX8" s="45"/>
      <c r="AY8" s="45"/>
      <c r="AZ8" s="45"/>
      <c r="BA8" s="45"/>
      <c r="BB8" s="45"/>
      <c r="BC8" s="45"/>
      <c r="BD8" s="45"/>
      <c r="BE8" s="45"/>
      <c r="BF8" s="45"/>
      <c r="BG8" s="45"/>
      <c r="BH8" s="45"/>
      <c r="BI8" s="45"/>
      <c r="BJ8" s="45"/>
      <c r="BK8" s="45"/>
      <c r="BL8" s="45"/>
      <c r="BM8" s="45"/>
      <c r="BN8" s="45"/>
      <c r="BO8" s="45"/>
      <c r="BP8" s="281"/>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W9" s="282"/>
      <c r="AZ9" s="52"/>
      <c r="BA9" s="51"/>
      <c r="BB9" s="51"/>
      <c r="BC9" s="51"/>
      <c r="BD9" s="51"/>
      <c r="BE9" s="51"/>
      <c r="BF9" s="51"/>
      <c r="BP9" s="282"/>
    </row>
    <row r="10" spans="1:81" s="4" customFormat="1" ht="15.75" customHeight="1" x14ac:dyDescent="0.15">
      <c r="A10" s="330" t="s">
        <v>5</v>
      </c>
      <c r="B10" s="330" t="s">
        <v>0</v>
      </c>
      <c r="C10" s="332" t="s">
        <v>6</v>
      </c>
      <c r="D10" s="333"/>
      <c r="E10" s="333"/>
      <c r="F10" s="333"/>
      <c r="G10" s="333"/>
      <c r="H10" s="333"/>
      <c r="I10" s="333"/>
      <c r="J10" s="333"/>
      <c r="K10" s="333"/>
      <c r="L10" s="333"/>
      <c r="M10" s="333"/>
      <c r="N10" s="333"/>
      <c r="O10" s="333"/>
      <c r="P10" s="333"/>
      <c r="Q10" s="333"/>
      <c r="R10" s="333"/>
      <c r="S10" s="333"/>
      <c r="T10" s="333"/>
      <c r="U10" s="334"/>
      <c r="V10" s="332" t="s">
        <v>7</v>
      </c>
      <c r="W10" s="335"/>
      <c r="X10" s="336" t="s">
        <v>8</v>
      </c>
      <c r="Y10" s="338" t="s">
        <v>9</v>
      </c>
      <c r="Z10" s="51"/>
      <c r="AA10" s="51"/>
      <c r="AB10" s="51"/>
      <c r="AC10" s="51"/>
      <c r="AI10" s="51"/>
      <c r="AJ10" s="51"/>
      <c r="AK10" s="51"/>
      <c r="AL10" s="51"/>
      <c r="AM10" s="51"/>
      <c r="AW10" s="282"/>
      <c r="AZ10" s="52"/>
      <c r="BP10" s="282"/>
    </row>
    <row r="11" spans="1:81" s="4" customFormat="1" ht="39" customHeight="1" x14ac:dyDescent="0.15">
      <c r="A11" s="331"/>
      <c r="B11" s="331"/>
      <c r="C11" s="53" t="s">
        <v>186</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337"/>
      <c r="Y11" s="339"/>
      <c r="Z11" s="51"/>
      <c r="AA11" s="51"/>
      <c r="AB11" s="51"/>
      <c r="AC11" s="51"/>
      <c r="AD11" s="51"/>
      <c r="AE11" s="51"/>
      <c r="AF11" s="51"/>
      <c r="AG11" s="51"/>
      <c r="AH11" s="51"/>
      <c r="AN11" s="51"/>
      <c r="AO11" s="51"/>
      <c r="AP11" s="51"/>
      <c r="AQ11" s="51"/>
      <c r="AR11" s="51"/>
      <c r="AW11" s="282"/>
      <c r="BP11" s="282"/>
    </row>
    <row r="12" spans="1:81" s="4" customFormat="1" ht="15.75" customHeight="1" x14ac:dyDescent="0.15">
      <c r="A12" s="15" t="s">
        <v>31</v>
      </c>
      <c r="B12" s="15">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AW12" s="282"/>
      <c r="BA12" s="63" t="str">
        <f>IF($B12&lt;&gt;($V12+$W12)," El número de consultas según sexo NO puede ser diferente al Total.","")</f>
        <v/>
      </c>
      <c r="BB12" s="63" t="str">
        <f>IF($B12&lt;$Y12," Ingresos con PTI cuidador NO puede ser mayor al Total de Ingresos.","")</f>
        <v/>
      </c>
      <c r="BD12" s="64">
        <f>IF($B12&lt;&gt;($V12+$W12),1,0)</f>
        <v>0</v>
      </c>
      <c r="BE12" s="63">
        <f>IF($B12&lt;$Y12,1,0)</f>
        <v>0</v>
      </c>
      <c r="BP12" s="282"/>
    </row>
    <row r="13" spans="1:81" s="4" customFormat="1" ht="24" customHeight="1" x14ac:dyDescent="0.15">
      <c r="A13" s="65" t="s">
        <v>32</v>
      </c>
      <c r="B13" s="1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AW13" s="282"/>
      <c r="BA13" s="63" t="str">
        <f>IF($B13&lt;&gt;($V13+$W13)," El número de consultas según sexo NO puede ser diferente al Total.","")</f>
        <v/>
      </c>
      <c r="BD13" s="64">
        <f>IF($B13&lt;&gt;($V13+$W13),1,0)</f>
        <v>0</v>
      </c>
      <c r="BE13" s="63">
        <f>IF($B13&lt;$Y13,1,0)</f>
        <v>0</v>
      </c>
      <c r="BP13" s="282"/>
    </row>
    <row r="14" spans="1:81" s="4" customFormat="1" ht="24.75" customHeight="1" x14ac:dyDescent="0.15">
      <c r="A14" s="68" t="s">
        <v>33</v>
      </c>
      <c r="B14" s="17">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AW14" s="282"/>
      <c r="BA14" s="63" t="str">
        <f>IF($B14&lt;&gt;($V14+$W14)," El número de consultas según sexo NO puede ser diferente al Total.","")</f>
        <v/>
      </c>
      <c r="BD14" s="64">
        <f>IF($B14&lt;&gt;($V14+$W14),1,0)</f>
        <v>0</v>
      </c>
      <c r="BE14" s="63">
        <f>IF($B14&lt;$Y14,1,0)</f>
        <v>0</v>
      </c>
      <c r="BP14" s="282"/>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W15" s="282"/>
      <c r="AX15" s="51"/>
      <c r="AY15" s="51"/>
      <c r="AZ15" s="51"/>
      <c r="BA15" s="51"/>
      <c r="BD15" s="51"/>
      <c r="BE15" s="51"/>
      <c r="BF15" s="51"/>
      <c r="BG15" s="51"/>
      <c r="BH15" s="51"/>
      <c r="BP15" s="282"/>
    </row>
    <row r="16" spans="1:81" s="4" customFormat="1" ht="15.75" customHeight="1" x14ac:dyDescent="0.15">
      <c r="A16" s="330" t="s">
        <v>35</v>
      </c>
      <c r="B16" s="330" t="s">
        <v>0</v>
      </c>
      <c r="C16" s="340" t="s">
        <v>36</v>
      </c>
      <c r="D16" s="341"/>
      <c r="E16" s="341"/>
      <c r="F16" s="330" t="s">
        <v>37</v>
      </c>
      <c r="G16" s="73"/>
      <c r="K16" s="73"/>
      <c r="L16" s="73"/>
      <c r="M16" s="73"/>
      <c r="N16" s="73"/>
      <c r="O16" s="74"/>
      <c r="P16" s="75"/>
      <c r="Q16" s="51"/>
      <c r="R16" s="51"/>
      <c r="S16" s="51"/>
      <c r="T16" s="51"/>
      <c r="U16" s="51"/>
      <c r="V16" s="51"/>
      <c r="W16" s="51"/>
      <c r="X16" s="51"/>
      <c r="Y16" s="51"/>
      <c r="Z16" s="51"/>
      <c r="AA16" s="51"/>
      <c r="AW16" s="282"/>
      <c r="BP16" s="282"/>
    </row>
    <row r="17" spans="1:81" s="4" customFormat="1" ht="46.5" customHeight="1" x14ac:dyDescent="0.15">
      <c r="A17" s="331"/>
      <c r="B17" s="331"/>
      <c r="C17" s="5" t="s">
        <v>38</v>
      </c>
      <c r="D17" s="76" t="s">
        <v>39</v>
      </c>
      <c r="E17" s="77" t="s">
        <v>40</v>
      </c>
      <c r="F17" s="33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W17" s="282"/>
      <c r="AX17" s="52"/>
      <c r="AY17" s="52"/>
      <c r="BA17" s="3"/>
      <c r="BB17" s="3"/>
      <c r="BC17" s="3"/>
      <c r="BD17" s="3"/>
      <c r="BE17" s="3"/>
      <c r="BF17" s="52"/>
      <c r="BP17" s="28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W18" s="282"/>
      <c r="AX18" s="52"/>
      <c r="AY18" s="52"/>
      <c r="BA18" s="3"/>
      <c r="BB18" s="3"/>
      <c r="BC18" s="3"/>
      <c r="BD18" s="3"/>
      <c r="BE18" s="3"/>
      <c r="BF18" s="52"/>
      <c r="BP18" s="28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W19" s="282"/>
      <c r="AX19" s="52"/>
      <c r="AY19" s="52"/>
      <c r="BC19" s="52"/>
      <c r="BF19" s="52"/>
      <c r="BP19" s="28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W20" s="282"/>
      <c r="AX20" s="52"/>
      <c r="AY20" s="52"/>
      <c r="BA20" s="3"/>
      <c r="BB20" s="3"/>
      <c r="BC20" s="3"/>
      <c r="BD20" s="3"/>
      <c r="BE20" s="3"/>
      <c r="BF20" s="52"/>
      <c r="BP20" s="282"/>
    </row>
    <row r="21" spans="1:81" s="4" customFormat="1" ht="15" customHeight="1" x14ac:dyDescent="0.15">
      <c r="A21" s="88" t="s">
        <v>0</v>
      </c>
      <c r="B21" s="274">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W21" s="282"/>
      <c r="AX21" s="52"/>
      <c r="AY21" s="52"/>
      <c r="BA21" s="3"/>
      <c r="BB21" s="3"/>
      <c r="BC21" s="3"/>
      <c r="BD21" s="3"/>
      <c r="BE21" s="3"/>
      <c r="BF21" s="90"/>
      <c r="BP21" s="282"/>
    </row>
    <row r="22" spans="1:81" s="48" customFormat="1" ht="50.25" customHeight="1" x14ac:dyDescent="0.2">
      <c r="A22" s="91" t="s">
        <v>44</v>
      </c>
      <c r="B22" s="91"/>
      <c r="D22" s="91"/>
      <c r="E22" s="91"/>
      <c r="AS22" s="92"/>
      <c r="AT22" s="92"/>
      <c r="AU22" s="92"/>
      <c r="AV22" s="283"/>
      <c r="AW22" s="284"/>
      <c r="AX22" s="92"/>
      <c r="AY22" s="92"/>
      <c r="AZ22" s="92"/>
      <c r="BA22" s="3"/>
      <c r="BB22" s="3"/>
      <c r="BC22" s="3"/>
      <c r="BD22" s="3"/>
      <c r="BE22" s="3"/>
      <c r="BF22" s="90"/>
      <c r="BG22" s="92"/>
      <c r="BH22" s="92"/>
      <c r="BI22" s="92"/>
      <c r="BJ22" s="92"/>
      <c r="BK22" s="92"/>
      <c r="BL22" s="92"/>
      <c r="BM22" s="92"/>
      <c r="BN22" s="92"/>
      <c r="BO22" s="92"/>
      <c r="BP22" s="284"/>
      <c r="BQ22" s="92"/>
      <c r="BR22" s="92"/>
      <c r="BS22" s="92"/>
      <c r="BT22" s="92"/>
      <c r="BU22" s="92"/>
      <c r="BV22" s="92"/>
      <c r="BW22" s="92"/>
      <c r="BX22" s="92"/>
      <c r="BY22" s="92"/>
      <c r="BZ22" s="92"/>
      <c r="CA22" s="92"/>
      <c r="CB22" s="92"/>
      <c r="CC22" s="92"/>
    </row>
    <row r="23" spans="1:81" s="48" customFormat="1" ht="15" customHeight="1" x14ac:dyDescent="0.2">
      <c r="A23" s="342" t="s">
        <v>45</v>
      </c>
      <c r="B23" s="343" t="s">
        <v>46</v>
      </c>
      <c r="C23" s="343"/>
      <c r="D23" s="330" t="s">
        <v>0</v>
      </c>
      <c r="E23" s="344" t="s">
        <v>36</v>
      </c>
      <c r="F23" s="344"/>
      <c r="G23" s="344"/>
      <c r="H23" s="345" t="s">
        <v>37</v>
      </c>
      <c r="AS23" s="92"/>
      <c r="AT23" s="92"/>
      <c r="AU23" s="92"/>
      <c r="AV23" s="283"/>
      <c r="AW23" s="284"/>
      <c r="AX23" s="92"/>
      <c r="AY23" s="92"/>
      <c r="AZ23" s="92"/>
      <c r="BA23" s="3"/>
      <c r="BB23" s="3"/>
      <c r="BC23" s="3"/>
      <c r="BD23" s="3"/>
      <c r="BE23" s="3"/>
      <c r="BF23" s="90"/>
      <c r="BG23" s="92"/>
      <c r="BH23" s="92"/>
      <c r="BI23" s="92"/>
      <c r="BJ23" s="92"/>
      <c r="BK23" s="92"/>
      <c r="BL23" s="92"/>
      <c r="BM23" s="92"/>
      <c r="BN23" s="92"/>
      <c r="BO23" s="92"/>
      <c r="BP23" s="284"/>
      <c r="BQ23" s="92"/>
      <c r="BR23" s="92"/>
      <c r="BS23" s="92"/>
      <c r="BT23" s="92"/>
      <c r="BU23" s="92"/>
      <c r="BV23" s="92"/>
      <c r="BW23" s="92"/>
      <c r="BX23" s="92"/>
      <c r="BY23" s="92"/>
      <c r="BZ23" s="92"/>
      <c r="CA23" s="92"/>
      <c r="CB23" s="92"/>
      <c r="CC23" s="92"/>
    </row>
    <row r="24" spans="1:81" s="48" customFormat="1" ht="49.5" customHeight="1" x14ac:dyDescent="0.2">
      <c r="A24" s="342"/>
      <c r="B24" s="343"/>
      <c r="C24" s="343"/>
      <c r="D24" s="331"/>
      <c r="E24" s="93" t="s">
        <v>38</v>
      </c>
      <c r="F24" s="93" t="s">
        <v>47</v>
      </c>
      <c r="G24" s="93" t="s">
        <v>40</v>
      </c>
      <c r="H24" s="346"/>
      <c r="AS24" s="92"/>
      <c r="AT24" s="92"/>
      <c r="AU24" s="92"/>
      <c r="AV24" s="283"/>
      <c r="AW24" s="284"/>
      <c r="AX24" s="92"/>
      <c r="AY24" s="92"/>
      <c r="AZ24" s="92"/>
      <c r="BA24" s="3"/>
      <c r="BB24" s="3"/>
      <c r="BC24" s="3"/>
      <c r="BD24" s="3"/>
      <c r="BE24" s="3"/>
      <c r="BF24" s="90"/>
      <c r="BG24" s="92"/>
      <c r="BH24" s="92"/>
      <c r="BI24" s="92"/>
      <c r="BJ24" s="92"/>
      <c r="BK24" s="92"/>
      <c r="BL24" s="92"/>
      <c r="BM24" s="92"/>
      <c r="BN24" s="92"/>
      <c r="BO24" s="92"/>
      <c r="BP24" s="284"/>
      <c r="BQ24" s="92"/>
      <c r="BR24" s="92"/>
      <c r="BS24" s="92"/>
      <c r="BT24" s="92"/>
      <c r="BU24" s="92"/>
      <c r="BV24" s="92"/>
      <c r="BW24" s="92"/>
      <c r="BX24" s="92"/>
      <c r="BY24" s="92"/>
      <c r="BZ24" s="92"/>
      <c r="CA24" s="92"/>
      <c r="CB24" s="92"/>
      <c r="CC24" s="92"/>
    </row>
    <row r="25" spans="1:81" s="48" customFormat="1" ht="14.25" x14ac:dyDescent="0.2">
      <c r="A25" s="347" t="s">
        <v>48</v>
      </c>
      <c r="B25" s="348"/>
      <c r="C25" s="349"/>
      <c r="D25" s="94">
        <f>+SUM(E25:H25)</f>
        <v>0</v>
      </c>
      <c r="E25" s="95"/>
      <c r="F25" s="96"/>
      <c r="G25" s="97"/>
      <c r="H25" s="98"/>
      <c r="I25" s="99" t="str">
        <f>$AZ25&amp;"  "&amp;$BA25&amp;"  "&amp;$BB25&amp;"  "&amp;$BC25</f>
        <v xml:space="preserve">      </v>
      </c>
      <c r="J25" s="100"/>
      <c r="K25" s="100"/>
      <c r="L25" s="100"/>
      <c r="AS25" s="92"/>
      <c r="AT25" s="92"/>
      <c r="AU25" s="92"/>
      <c r="AV25" s="283"/>
      <c r="AW25" s="284"/>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284"/>
      <c r="BQ25" s="92"/>
      <c r="BR25" s="92"/>
      <c r="BS25" s="92"/>
      <c r="BT25" s="92"/>
      <c r="BU25" s="92"/>
      <c r="BV25" s="92"/>
      <c r="BW25" s="92"/>
      <c r="BX25" s="92"/>
      <c r="BY25" s="92"/>
      <c r="BZ25" s="92"/>
      <c r="CA25" s="92"/>
      <c r="CB25" s="92"/>
      <c r="CC25" s="92"/>
    </row>
    <row r="26" spans="1:81" s="48" customFormat="1" ht="20.25" customHeight="1" x14ac:dyDescent="0.2">
      <c r="A26" s="350" t="s">
        <v>49</v>
      </c>
      <c r="B26" s="353" t="s">
        <v>50</v>
      </c>
      <c r="C26" s="35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283"/>
      <c r="AW26" s="284"/>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284"/>
      <c r="BQ26" s="92"/>
      <c r="BR26" s="92"/>
      <c r="BS26" s="92"/>
      <c r="BT26" s="92"/>
      <c r="BU26" s="92"/>
      <c r="BV26" s="92"/>
      <c r="BW26" s="92"/>
      <c r="BX26" s="92"/>
      <c r="BY26" s="92"/>
      <c r="BZ26" s="92"/>
      <c r="CA26" s="92"/>
      <c r="CB26" s="92"/>
      <c r="CC26" s="92"/>
    </row>
    <row r="27" spans="1:81" s="48" customFormat="1" ht="22.5" customHeight="1" x14ac:dyDescent="0.2">
      <c r="A27" s="351"/>
      <c r="B27" s="355" t="s">
        <v>51</v>
      </c>
      <c r="C27" s="356"/>
      <c r="D27" s="110">
        <f t="shared" si="0"/>
        <v>0</v>
      </c>
      <c r="E27" s="106"/>
      <c r="F27" s="107"/>
      <c r="G27" s="108"/>
      <c r="H27" s="109"/>
      <c r="I27" s="99"/>
      <c r="J27" s="99"/>
      <c r="K27" s="99"/>
      <c r="L27" s="99"/>
      <c r="M27" s="99"/>
      <c r="N27" s="99"/>
      <c r="O27" s="99"/>
      <c r="P27" s="99"/>
      <c r="Q27" s="99"/>
      <c r="R27" s="99"/>
      <c r="S27" s="99"/>
      <c r="T27" s="99"/>
      <c r="U27" s="99"/>
      <c r="AS27" s="92"/>
      <c r="AT27" s="92"/>
      <c r="AU27" s="92"/>
      <c r="AV27" s="283"/>
      <c r="AW27" s="284"/>
      <c r="AX27" s="92"/>
      <c r="AY27" s="92"/>
      <c r="AZ27" s="4"/>
      <c r="BA27" s="4"/>
      <c r="BB27" s="111"/>
      <c r="BC27" s="4"/>
      <c r="BD27" s="4"/>
      <c r="BE27" s="4"/>
      <c r="BF27" s="4"/>
      <c r="BG27" s="4"/>
      <c r="BH27" s="92"/>
      <c r="BI27" s="92"/>
      <c r="BJ27" s="92"/>
      <c r="BK27" s="92"/>
      <c r="BL27" s="92"/>
      <c r="BM27" s="92"/>
      <c r="BN27" s="92"/>
      <c r="BO27" s="92"/>
      <c r="BP27" s="284"/>
      <c r="BQ27" s="92"/>
      <c r="BR27" s="92"/>
      <c r="BS27" s="92"/>
      <c r="BT27" s="92"/>
      <c r="BU27" s="92"/>
      <c r="BV27" s="92"/>
      <c r="BW27" s="92"/>
      <c r="BX27" s="92"/>
      <c r="BY27" s="92"/>
      <c r="BZ27" s="92"/>
      <c r="CA27" s="92"/>
      <c r="CB27" s="92"/>
      <c r="CC27" s="92"/>
    </row>
    <row r="28" spans="1:81" s="48" customFormat="1" ht="23.25" customHeight="1" x14ac:dyDescent="0.2">
      <c r="A28" s="351"/>
      <c r="B28" s="357" t="s">
        <v>52</v>
      </c>
      <c r="C28" s="358"/>
      <c r="D28" s="110">
        <f t="shared" si="0"/>
        <v>0</v>
      </c>
      <c r="E28" s="106"/>
      <c r="F28" s="107"/>
      <c r="G28" s="108"/>
      <c r="H28" s="109"/>
      <c r="I28" s="99"/>
      <c r="J28" s="99"/>
      <c r="K28" s="99"/>
      <c r="L28" s="99"/>
      <c r="M28" s="99"/>
      <c r="N28" s="99"/>
      <c r="O28" s="99"/>
      <c r="P28" s="99"/>
      <c r="Q28" s="99"/>
      <c r="R28" s="99"/>
      <c r="S28" s="99"/>
      <c r="T28" s="99"/>
      <c r="U28" s="99"/>
      <c r="AS28" s="92"/>
      <c r="AT28" s="92"/>
      <c r="AU28" s="92"/>
      <c r="AV28" s="283"/>
      <c r="AW28" s="284"/>
      <c r="AX28" s="92"/>
      <c r="AY28" s="92"/>
      <c r="AZ28" s="4"/>
      <c r="BA28" s="4"/>
      <c r="BB28" s="111"/>
      <c r="BC28" s="4"/>
      <c r="BD28" s="4"/>
      <c r="BE28" s="4"/>
      <c r="BF28" s="4"/>
      <c r="BG28" s="4"/>
      <c r="BH28" s="92"/>
      <c r="BI28" s="92"/>
      <c r="BJ28" s="92"/>
      <c r="BK28" s="92"/>
      <c r="BL28" s="92"/>
      <c r="BM28" s="92"/>
      <c r="BN28" s="92"/>
      <c r="BO28" s="92"/>
      <c r="BP28" s="284"/>
      <c r="BQ28" s="92"/>
      <c r="BR28" s="92"/>
      <c r="BS28" s="92"/>
      <c r="BT28" s="92"/>
      <c r="BU28" s="92"/>
      <c r="BV28" s="92"/>
      <c r="BW28" s="92"/>
      <c r="BX28" s="92"/>
      <c r="BY28" s="92"/>
      <c r="BZ28" s="92"/>
      <c r="CA28" s="92"/>
      <c r="CB28" s="92"/>
      <c r="CC28" s="92"/>
    </row>
    <row r="29" spans="1:81" s="48" customFormat="1" ht="13.5" customHeight="1" x14ac:dyDescent="0.2">
      <c r="A29" s="351"/>
      <c r="B29" s="355" t="s">
        <v>53</v>
      </c>
      <c r="C29" s="356"/>
      <c r="D29" s="110">
        <f t="shared" si="0"/>
        <v>0</v>
      </c>
      <c r="E29" s="106"/>
      <c r="F29" s="107"/>
      <c r="G29" s="108"/>
      <c r="H29" s="109"/>
      <c r="I29" s="99"/>
      <c r="J29" s="99"/>
      <c r="K29" s="99"/>
      <c r="L29" s="99"/>
      <c r="M29" s="99"/>
      <c r="N29" s="99"/>
      <c r="O29" s="99"/>
      <c r="P29" s="99"/>
      <c r="Q29" s="99"/>
      <c r="R29" s="99"/>
      <c r="S29" s="99"/>
      <c r="T29" s="99"/>
      <c r="U29" s="99"/>
      <c r="AS29" s="92"/>
      <c r="AT29" s="92"/>
      <c r="AU29" s="92"/>
      <c r="AV29" s="283"/>
      <c r="AW29" s="284"/>
      <c r="AX29" s="92"/>
      <c r="AY29" s="92"/>
      <c r="AZ29" s="4"/>
      <c r="BA29" s="4"/>
      <c r="BB29" s="111"/>
      <c r="BC29" s="4"/>
      <c r="BD29" s="4"/>
      <c r="BE29" s="4"/>
      <c r="BF29" s="4"/>
      <c r="BG29" s="4"/>
      <c r="BH29" s="92"/>
      <c r="BI29" s="92"/>
      <c r="BJ29" s="92"/>
      <c r="BK29" s="92"/>
      <c r="BL29" s="92"/>
      <c r="BM29" s="92"/>
      <c r="BN29" s="92"/>
      <c r="BO29" s="92"/>
      <c r="BP29" s="284"/>
      <c r="BQ29" s="92"/>
      <c r="BR29" s="92"/>
      <c r="BS29" s="92"/>
      <c r="BT29" s="92"/>
      <c r="BU29" s="92"/>
      <c r="BV29" s="92"/>
      <c r="BW29" s="92"/>
      <c r="BX29" s="92"/>
      <c r="BY29" s="92"/>
      <c r="BZ29" s="92"/>
      <c r="CA29" s="92"/>
      <c r="CB29" s="92"/>
      <c r="CC29" s="92"/>
    </row>
    <row r="30" spans="1:81" s="48" customFormat="1" ht="16.5" customHeight="1" x14ac:dyDescent="0.2">
      <c r="A30" s="351"/>
      <c r="B30" s="355" t="s">
        <v>54</v>
      </c>
      <c r="C30" s="356"/>
      <c r="D30" s="110">
        <f t="shared" si="0"/>
        <v>0</v>
      </c>
      <c r="E30" s="106"/>
      <c r="F30" s="107"/>
      <c r="G30" s="108"/>
      <c r="H30" s="109"/>
      <c r="I30" s="99"/>
      <c r="J30" s="99"/>
      <c r="K30" s="99"/>
      <c r="L30" s="99"/>
      <c r="M30" s="99"/>
      <c r="N30" s="99"/>
      <c r="O30" s="99"/>
      <c r="P30" s="99"/>
      <c r="Q30" s="99"/>
      <c r="R30" s="99"/>
      <c r="S30" s="99"/>
      <c r="T30" s="99"/>
      <c r="U30" s="99"/>
      <c r="AS30" s="92"/>
      <c r="AT30" s="92"/>
      <c r="AU30" s="92"/>
      <c r="AV30" s="283"/>
      <c r="AW30" s="284"/>
      <c r="AX30" s="92"/>
      <c r="AY30" s="92"/>
      <c r="AZ30" s="4"/>
      <c r="BA30" s="4"/>
      <c r="BB30" s="111"/>
      <c r="BC30" s="4"/>
      <c r="BD30" s="4"/>
      <c r="BE30" s="4"/>
      <c r="BF30" s="4"/>
      <c r="BG30" s="4"/>
      <c r="BH30" s="92"/>
      <c r="BI30" s="92"/>
      <c r="BJ30" s="92"/>
      <c r="BK30" s="92"/>
      <c r="BL30" s="92"/>
      <c r="BM30" s="92"/>
      <c r="BN30" s="92"/>
      <c r="BO30" s="92"/>
      <c r="BP30" s="284"/>
      <c r="BQ30" s="92"/>
      <c r="BR30" s="92"/>
      <c r="BS30" s="92"/>
      <c r="BT30" s="92"/>
      <c r="BU30" s="92"/>
      <c r="BV30" s="92"/>
      <c r="BW30" s="92"/>
      <c r="BX30" s="92"/>
      <c r="BY30" s="92"/>
      <c r="BZ30" s="92"/>
      <c r="CA30" s="92"/>
      <c r="CB30" s="92"/>
      <c r="CC30" s="92"/>
    </row>
    <row r="31" spans="1:81" s="48" customFormat="1" ht="16.5" customHeight="1" x14ac:dyDescent="0.2">
      <c r="A31" s="351"/>
      <c r="B31" s="355" t="s">
        <v>55</v>
      </c>
      <c r="C31" s="356"/>
      <c r="D31" s="110">
        <f t="shared" si="0"/>
        <v>0</v>
      </c>
      <c r="E31" s="106"/>
      <c r="F31" s="107"/>
      <c r="G31" s="108"/>
      <c r="H31" s="109"/>
      <c r="I31" s="99"/>
      <c r="J31" s="99"/>
      <c r="K31" s="99"/>
      <c r="L31" s="99"/>
      <c r="M31" s="99"/>
      <c r="N31" s="99"/>
      <c r="O31" s="99"/>
      <c r="P31" s="99"/>
      <c r="Q31" s="99"/>
      <c r="R31" s="99"/>
      <c r="S31" s="99"/>
      <c r="T31" s="99"/>
      <c r="U31" s="99"/>
      <c r="AS31" s="92"/>
      <c r="AT31" s="92"/>
      <c r="AU31" s="92"/>
      <c r="AV31" s="283"/>
      <c r="AW31" s="284"/>
      <c r="AX31" s="92"/>
      <c r="AY31" s="92"/>
      <c r="AZ31" s="4"/>
      <c r="BA31" s="4"/>
      <c r="BB31" s="111"/>
      <c r="BC31" s="4"/>
      <c r="BD31" s="4"/>
      <c r="BE31" s="4"/>
      <c r="BF31" s="4"/>
      <c r="BG31" s="4"/>
      <c r="BH31" s="92"/>
      <c r="BI31" s="92"/>
      <c r="BJ31" s="92"/>
      <c r="BK31" s="92"/>
      <c r="BL31" s="92"/>
      <c r="BM31" s="92"/>
      <c r="BN31" s="92"/>
      <c r="BO31" s="92"/>
      <c r="BP31" s="284"/>
      <c r="BQ31" s="92"/>
      <c r="BR31" s="92"/>
      <c r="BS31" s="92"/>
      <c r="BT31" s="92"/>
      <c r="BU31" s="92"/>
      <c r="BV31" s="92"/>
      <c r="BW31" s="92"/>
      <c r="BX31" s="92"/>
      <c r="BY31" s="92"/>
      <c r="BZ31" s="92"/>
      <c r="CA31" s="92"/>
      <c r="CB31" s="92"/>
      <c r="CC31" s="92"/>
    </row>
    <row r="32" spans="1:81" s="48" customFormat="1" ht="15" customHeight="1" x14ac:dyDescent="0.2">
      <c r="A32" s="351"/>
      <c r="B32" s="355" t="s">
        <v>56</v>
      </c>
      <c r="C32" s="356"/>
      <c r="D32" s="110">
        <f t="shared" si="0"/>
        <v>0</v>
      </c>
      <c r="E32" s="106"/>
      <c r="F32" s="107"/>
      <c r="G32" s="108"/>
      <c r="H32" s="109"/>
      <c r="I32" s="99"/>
      <c r="J32" s="99"/>
      <c r="K32" s="99"/>
      <c r="L32" s="99"/>
      <c r="M32" s="99"/>
      <c r="N32" s="99"/>
      <c r="O32" s="99"/>
      <c r="P32" s="99"/>
      <c r="Q32" s="99"/>
      <c r="R32" s="99"/>
      <c r="S32" s="99"/>
      <c r="T32" s="99"/>
      <c r="U32" s="99"/>
      <c r="AS32" s="92"/>
      <c r="AT32" s="92"/>
      <c r="AU32" s="92"/>
      <c r="AV32" s="283"/>
      <c r="AW32" s="284"/>
      <c r="AX32" s="92"/>
      <c r="AY32" s="92"/>
      <c r="AZ32" s="4"/>
      <c r="BA32" s="4"/>
      <c r="BB32" s="111"/>
      <c r="BC32" s="4"/>
      <c r="BD32" s="4"/>
      <c r="BE32" s="4"/>
      <c r="BF32" s="4"/>
      <c r="BG32" s="4"/>
      <c r="BH32" s="92"/>
      <c r="BI32" s="92"/>
      <c r="BJ32" s="92"/>
      <c r="BK32" s="92"/>
      <c r="BL32" s="92"/>
      <c r="BM32" s="92"/>
      <c r="BN32" s="92"/>
      <c r="BO32" s="92"/>
      <c r="BP32" s="284"/>
      <c r="BQ32" s="92"/>
      <c r="BR32" s="92"/>
      <c r="BS32" s="92"/>
      <c r="BT32" s="92"/>
      <c r="BU32" s="92"/>
      <c r="BV32" s="92"/>
      <c r="BW32" s="92"/>
      <c r="BX32" s="92"/>
      <c r="BY32" s="92"/>
      <c r="BZ32" s="92"/>
      <c r="CA32" s="92"/>
      <c r="CB32" s="92"/>
      <c r="CC32" s="92"/>
    </row>
    <row r="33" spans="1:81" s="48" customFormat="1" ht="15.75" customHeight="1" x14ac:dyDescent="0.2">
      <c r="A33" s="351"/>
      <c r="B33" s="355" t="s">
        <v>57</v>
      </c>
      <c r="C33" s="356"/>
      <c r="D33" s="110">
        <f t="shared" si="0"/>
        <v>0</v>
      </c>
      <c r="E33" s="106"/>
      <c r="F33" s="107"/>
      <c r="G33" s="108"/>
      <c r="H33" s="109"/>
      <c r="I33" s="99"/>
      <c r="J33" s="99"/>
      <c r="K33" s="99"/>
      <c r="L33" s="99"/>
      <c r="M33" s="99"/>
      <c r="N33" s="99"/>
      <c r="O33" s="99"/>
      <c r="P33" s="99"/>
      <c r="Q33" s="99"/>
      <c r="R33" s="99"/>
      <c r="S33" s="99"/>
      <c r="T33" s="99"/>
      <c r="U33" s="99"/>
      <c r="AS33" s="92"/>
      <c r="AT33" s="92"/>
      <c r="AU33" s="92"/>
      <c r="AV33" s="283"/>
      <c r="AW33" s="284"/>
      <c r="AX33" s="92"/>
      <c r="AY33" s="92"/>
      <c r="AZ33" s="4"/>
      <c r="BA33" s="4"/>
      <c r="BB33" s="111"/>
      <c r="BC33" s="4"/>
      <c r="BD33" s="4"/>
      <c r="BE33" s="4"/>
      <c r="BF33" s="4"/>
      <c r="BG33" s="4"/>
      <c r="BH33" s="92"/>
      <c r="BI33" s="92"/>
      <c r="BJ33" s="92"/>
      <c r="BK33" s="92"/>
      <c r="BL33" s="92"/>
      <c r="BM33" s="92"/>
      <c r="BN33" s="92"/>
      <c r="BO33" s="92"/>
      <c r="BP33" s="284"/>
      <c r="BQ33" s="92"/>
      <c r="BR33" s="92"/>
      <c r="BS33" s="92"/>
      <c r="BT33" s="92"/>
      <c r="BU33" s="92"/>
      <c r="BV33" s="92"/>
      <c r="BW33" s="92"/>
      <c r="BX33" s="92"/>
      <c r="BY33" s="92"/>
      <c r="BZ33" s="92"/>
      <c r="CA33" s="92"/>
      <c r="CB33" s="92"/>
      <c r="CC33" s="92"/>
    </row>
    <row r="34" spans="1:81" s="48" customFormat="1" ht="33.75" customHeight="1" x14ac:dyDescent="0.2">
      <c r="A34" s="351"/>
      <c r="B34" s="355" t="s">
        <v>58</v>
      </c>
      <c r="C34" s="356"/>
      <c r="D34" s="110">
        <f t="shared" si="0"/>
        <v>0</v>
      </c>
      <c r="E34" s="106"/>
      <c r="F34" s="107"/>
      <c r="G34" s="108"/>
      <c r="H34" s="109"/>
      <c r="I34" s="99"/>
      <c r="J34" s="99"/>
      <c r="K34" s="99"/>
      <c r="L34" s="99"/>
      <c r="M34" s="99"/>
      <c r="N34" s="99"/>
      <c r="O34" s="99"/>
      <c r="P34" s="99"/>
      <c r="Q34" s="99"/>
      <c r="R34" s="99"/>
      <c r="S34" s="99"/>
      <c r="T34" s="99"/>
      <c r="U34" s="99"/>
      <c r="AS34" s="92"/>
      <c r="AT34" s="92"/>
      <c r="AU34" s="92"/>
      <c r="AV34" s="283"/>
      <c r="AW34" s="284"/>
      <c r="AX34" s="92"/>
      <c r="AY34" s="92"/>
      <c r="AZ34" s="4"/>
      <c r="BA34" s="4"/>
      <c r="BB34" s="111"/>
      <c r="BC34" s="4"/>
      <c r="BD34" s="4"/>
      <c r="BE34" s="4"/>
      <c r="BF34" s="4"/>
      <c r="BG34" s="4"/>
      <c r="BH34" s="92"/>
      <c r="BI34" s="92"/>
      <c r="BJ34" s="92"/>
      <c r="BK34" s="92"/>
      <c r="BL34" s="92"/>
      <c r="BM34" s="92"/>
      <c r="BN34" s="92"/>
      <c r="BO34" s="92"/>
      <c r="BP34" s="284"/>
      <c r="BQ34" s="92"/>
      <c r="BR34" s="92"/>
      <c r="BS34" s="92"/>
      <c r="BT34" s="92"/>
      <c r="BU34" s="92"/>
      <c r="BV34" s="92"/>
      <c r="BW34" s="92"/>
      <c r="BX34" s="92"/>
      <c r="BY34" s="92"/>
      <c r="BZ34" s="92"/>
      <c r="CA34" s="92"/>
      <c r="CB34" s="92"/>
      <c r="CC34" s="92"/>
    </row>
    <row r="35" spans="1:81" s="48" customFormat="1" ht="33.75" customHeight="1" x14ac:dyDescent="0.2">
      <c r="A35" s="351"/>
      <c r="B35" s="355" t="s">
        <v>59</v>
      </c>
      <c r="C35" s="356"/>
      <c r="D35" s="110">
        <f t="shared" si="0"/>
        <v>0</v>
      </c>
      <c r="E35" s="106"/>
      <c r="F35" s="107"/>
      <c r="G35" s="108"/>
      <c r="H35" s="109"/>
      <c r="I35" s="99"/>
      <c r="J35" s="99"/>
      <c r="K35" s="99"/>
      <c r="L35" s="99"/>
      <c r="M35" s="99"/>
      <c r="N35" s="99"/>
      <c r="O35" s="99"/>
      <c r="P35" s="99"/>
      <c r="Q35" s="99"/>
      <c r="R35" s="99"/>
      <c r="S35" s="99"/>
      <c r="T35" s="99"/>
      <c r="U35" s="99"/>
      <c r="AS35" s="92"/>
      <c r="AT35" s="92"/>
      <c r="AU35" s="92"/>
      <c r="AV35" s="283"/>
      <c r="AW35" s="284"/>
      <c r="AX35" s="92"/>
      <c r="AY35" s="92"/>
      <c r="AZ35" s="4"/>
      <c r="BA35" s="4"/>
      <c r="BB35" s="111"/>
      <c r="BC35" s="4"/>
      <c r="BD35" s="4"/>
      <c r="BE35" s="4"/>
      <c r="BF35" s="4"/>
      <c r="BG35" s="4"/>
      <c r="BH35" s="92"/>
      <c r="BI35" s="92"/>
      <c r="BJ35" s="92"/>
      <c r="BK35" s="92"/>
      <c r="BL35" s="92"/>
      <c r="BM35" s="92"/>
      <c r="BN35" s="92"/>
      <c r="BO35" s="92"/>
      <c r="BP35" s="284"/>
      <c r="BQ35" s="92"/>
      <c r="BR35" s="92"/>
      <c r="BS35" s="92"/>
      <c r="BT35" s="92"/>
      <c r="BU35" s="92"/>
      <c r="BV35" s="92"/>
      <c r="BW35" s="92"/>
      <c r="BX35" s="92"/>
      <c r="BY35" s="92"/>
      <c r="BZ35" s="92"/>
      <c r="CA35" s="92"/>
      <c r="CB35" s="92"/>
      <c r="CC35" s="92"/>
    </row>
    <row r="36" spans="1:81" s="48" customFormat="1" ht="35.25" customHeight="1" x14ac:dyDescent="0.2">
      <c r="A36" s="351"/>
      <c r="B36" s="355" t="s">
        <v>60</v>
      </c>
      <c r="C36" s="356"/>
      <c r="D36" s="110">
        <f t="shared" si="0"/>
        <v>0</v>
      </c>
      <c r="E36" s="106"/>
      <c r="F36" s="107"/>
      <c r="G36" s="108"/>
      <c r="H36" s="109"/>
      <c r="I36" s="99"/>
      <c r="J36" s="99"/>
      <c r="K36" s="99"/>
      <c r="L36" s="99"/>
      <c r="M36" s="99"/>
      <c r="N36" s="99"/>
      <c r="O36" s="99"/>
      <c r="P36" s="99"/>
      <c r="Q36" s="99"/>
      <c r="R36" s="99"/>
      <c r="S36" s="99"/>
      <c r="T36" s="99"/>
      <c r="U36" s="99"/>
      <c r="AS36" s="92"/>
      <c r="AT36" s="92"/>
      <c r="AU36" s="92"/>
      <c r="AV36" s="283"/>
      <c r="AW36" s="284"/>
      <c r="AX36" s="92"/>
      <c r="AY36" s="92"/>
      <c r="AZ36" s="4"/>
      <c r="BA36" s="4"/>
      <c r="BB36" s="111"/>
      <c r="BC36" s="4"/>
      <c r="BD36" s="4"/>
      <c r="BE36" s="4"/>
      <c r="BF36" s="4"/>
      <c r="BG36" s="4"/>
      <c r="BH36" s="92"/>
      <c r="BI36" s="92"/>
      <c r="BJ36" s="92"/>
      <c r="BK36" s="92"/>
      <c r="BL36" s="92"/>
      <c r="BM36" s="92"/>
      <c r="BN36" s="92"/>
      <c r="BO36" s="92"/>
      <c r="BP36" s="284"/>
      <c r="BQ36" s="92"/>
      <c r="BR36" s="92"/>
      <c r="BS36" s="92"/>
      <c r="BT36" s="92"/>
      <c r="BU36" s="92"/>
      <c r="BV36" s="92"/>
      <c r="BW36" s="92"/>
      <c r="BX36" s="92"/>
      <c r="BY36" s="92"/>
      <c r="BZ36" s="92"/>
      <c r="CA36" s="92"/>
      <c r="CB36" s="92"/>
      <c r="CC36" s="92"/>
    </row>
    <row r="37" spans="1:81" s="48" customFormat="1" ht="14.25" customHeight="1" x14ac:dyDescent="0.2">
      <c r="A37" s="352"/>
      <c r="B37" s="359" t="s">
        <v>61</v>
      </c>
      <c r="C37" s="360"/>
      <c r="D37" s="112">
        <f t="shared" si="0"/>
        <v>0</v>
      </c>
      <c r="E37" s="113"/>
      <c r="F37" s="114"/>
      <c r="G37" s="115"/>
      <c r="H37" s="116"/>
      <c r="I37" s="99"/>
      <c r="J37" s="99"/>
      <c r="K37" s="99"/>
      <c r="L37" s="99"/>
      <c r="M37" s="99"/>
      <c r="N37" s="99"/>
      <c r="O37" s="99"/>
      <c r="P37" s="99"/>
      <c r="Q37" s="99"/>
      <c r="R37" s="99"/>
      <c r="S37" s="99"/>
      <c r="T37" s="99"/>
      <c r="U37" s="99"/>
      <c r="AS37" s="92"/>
      <c r="AT37" s="92"/>
      <c r="AU37" s="92"/>
      <c r="AV37" s="283"/>
      <c r="AW37" s="284"/>
      <c r="AX37" s="92"/>
      <c r="AY37" s="92"/>
      <c r="AZ37" s="4"/>
      <c r="BA37" s="4"/>
      <c r="BB37" s="111"/>
      <c r="BC37" s="4"/>
      <c r="BD37" s="4"/>
      <c r="BE37" s="4"/>
      <c r="BF37" s="4"/>
      <c r="BG37" s="4"/>
      <c r="BH37" s="92"/>
      <c r="BI37" s="92"/>
      <c r="BJ37" s="92"/>
      <c r="BK37" s="92"/>
      <c r="BL37" s="92"/>
      <c r="BM37" s="92"/>
      <c r="BN37" s="92"/>
      <c r="BO37" s="92"/>
      <c r="BP37" s="284"/>
      <c r="BQ37" s="92"/>
      <c r="BR37" s="92"/>
      <c r="BS37" s="92"/>
      <c r="BT37" s="92"/>
      <c r="BU37" s="92"/>
      <c r="BV37" s="92"/>
      <c r="BW37" s="92"/>
      <c r="BX37" s="92"/>
      <c r="BY37" s="92"/>
      <c r="BZ37" s="92"/>
      <c r="CA37" s="92"/>
      <c r="CB37" s="92"/>
      <c r="CC37" s="92"/>
    </row>
    <row r="38" spans="1:81" s="48" customFormat="1" ht="14.25" x14ac:dyDescent="0.2">
      <c r="A38" s="350" t="s">
        <v>62</v>
      </c>
      <c r="B38" s="353" t="s">
        <v>63</v>
      </c>
      <c r="C38" s="354"/>
      <c r="D38" s="105">
        <f t="shared" si="0"/>
        <v>0</v>
      </c>
      <c r="E38" s="117"/>
      <c r="F38" s="118"/>
      <c r="G38" s="119"/>
      <c r="H38" s="120"/>
      <c r="I38" s="99"/>
      <c r="J38" s="99"/>
      <c r="K38" s="99"/>
      <c r="L38" s="99"/>
      <c r="M38" s="99"/>
      <c r="N38" s="99"/>
      <c r="O38" s="99"/>
      <c r="P38" s="99"/>
      <c r="Q38" s="99"/>
      <c r="R38" s="99"/>
      <c r="S38" s="99"/>
      <c r="T38" s="99"/>
      <c r="U38" s="99"/>
      <c r="AS38" s="92"/>
      <c r="AT38" s="92"/>
      <c r="AU38" s="92"/>
      <c r="AV38" s="283"/>
      <c r="AW38" s="284"/>
      <c r="AX38" s="92"/>
      <c r="AY38" s="92"/>
      <c r="AZ38" s="4"/>
      <c r="BA38" s="4"/>
      <c r="BB38" s="111"/>
      <c r="BC38" s="4"/>
      <c r="BD38" s="4"/>
      <c r="BE38" s="4"/>
      <c r="BF38" s="4"/>
      <c r="BG38" s="4"/>
      <c r="BH38" s="92"/>
      <c r="BI38" s="92"/>
      <c r="BJ38" s="92"/>
      <c r="BK38" s="92"/>
      <c r="BL38" s="92"/>
      <c r="BM38" s="92"/>
      <c r="BN38" s="92"/>
      <c r="BO38" s="92"/>
      <c r="BP38" s="284"/>
      <c r="BQ38" s="92"/>
      <c r="BR38" s="92"/>
      <c r="BS38" s="92"/>
      <c r="BT38" s="92"/>
      <c r="BU38" s="92"/>
      <c r="BV38" s="92"/>
      <c r="BW38" s="92"/>
      <c r="BX38" s="92"/>
      <c r="BY38" s="92"/>
      <c r="BZ38" s="92"/>
      <c r="CA38" s="92"/>
      <c r="CB38" s="92"/>
      <c r="CC38" s="92"/>
    </row>
    <row r="39" spans="1:81" s="48" customFormat="1" ht="14.25" x14ac:dyDescent="0.2">
      <c r="A39" s="351"/>
      <c r="B39" s="355" t="s">
        <v>64</v>
      </c>
      <c r="C39" s="356"/>
      <c r="D39" s="110">
        <f t="shared" si="0"/>
        <v>0</v>
      </c>
      <c r="E39" s="106"/>
      <c r="F39" s="107"/>
      <c r="G39" s="108"/>
      <c r="H39" s="109"/>
      <c r="I39" s="99"/>
      <c r="J39" s="99"/>
      <c r="K39" s="99"/>
      <c r="L39" s="99"/>
      <c r="M39" s="99"/>
      <c r="N39" s="99"/>
      <c r="O39" s="99"/>
      <c r="P39" s="99"/>
      <c r="Q39" s="99"/>
      <c r="R39" s="99"/>
      <c r="S39" s="99"/>
      <c r="T39" s="99"/>
      <c r="U39" s="99"/>
      <c r="AS39" s="92"/>
      <c r="AT39" s="92"/>
      <c r="AU39" s="92"/>
      <c r="AV39" s="283"/>
      <c r="AW39" s="284"/>
      <c r="AX39" s="92"/>
      <c r="AY39" s="92"/>
      <c r="AZ39" s="4"/>
      <c r="BA39" s="4"/>
      <c r="BB39" s="111"/>
      <c r="BC39" s="4"/>
      <c r="BD39" s="4"/>
      <c r="BE39" s="4"/>
      <c r="BF39" s="4"/>
      <c r="BG39" s="4"/>
      <c r="BH39" s="92"/>
      <c r="BI39" s="92"/>
      <c r="BJ39" s="92"/>
      <c r="BK39" s="92"/>
      <c r="BL39" s="92"/>
      <c r="BM39" s="92"/>
      <c r="BN39" s="92"/>
      <c r="BO39" s="92"/>
      <c r="BP39" s="284"/>
      <c r="BQ39" s="92"/>
      <c r="BR39" s="92"/>
      <c r="BS39" s="92"/>
      <c r="BT39" s="92"/>
      <c r="BU39" s="92"/>
      <c r="BV39" s="92"/>
      <c r="BW39" s="92"/>
      <c r="BX39" s="92"/>
      <c r="BY39" s="92"/>
      <c r="BZ39" s="92"/>
      <c r="CA39" s="92"/>
      <c r="CB39" s="92"/>
      <c r="CC39" s="92"/>
    </row>
    <row r="40" spans="1:81" s="48" customFormat="1" ht="14.25" x14ac:dyDescent="0.2">
      <c r="A40" s="351"/>
      <c r="B40" s="359" t="s">
        <v>61</v>
      </c>
      <c r="C40" s="360"/>
      <c r="D40" s="112">
        <f t="shared" si="0"/>
        <v>0</v>
      </c>
      <c r="E40" s="106"/>
      <c r="F40" s="107"/>
      <c r="G40" s="108"/>
      <c r="H40" s="109"/>
      <c r="I40" s="99"/>
      <c r="J40" s="99"/>
      <c r="K40" s="99"/>
      <c r="L40" s="99"/>
      <c r="M40" s="99"/>
      <c r="N40" s="99"/>
      <c r="O40" s="99"/>
      <c r="P40" s="99"/>
      <c r="Q40" s="99"/>
      <c r="R40" s="99"/>
      <c r="S40" s="99"/>
      <c r="T40" s="99"/>
      <c r="U40" s="99"/>
      <c r="AS40" s="92"/>
      <c r="AT40" s="92"/>
      <c r="AU40" s="92"/>
      <c r="AV40" s="283"/>
      <c r="AW40" s="284"/>
      <c r="AX40" s="92"/>
      <c r="AY40" s="92"/>
      <c r="AZ40" s="4"/>
      <c r="BA40" s="4"/>
      <c r="BB40" s="111"/>
      <c r="BC40" s="4"/>
      <c r="BD40" s="4"/>
      <c r="BE40" s="4"/>
      <c r="BF40" s="4"/>
      <c r="BG40" s="4"/>
      <c r="BH40" s="92"/>
      <c r="BI40" s="92"/>
      <c r="BJ40" s="92"/>
      <c r="BK40" s="92"/>
      <c r="BL40" s="92"/>
      <c r="BM40" s="92"/>
      <c r="BN40" s="92"/>
      <c r="BO40" s="92"/>
      <c r="BP40" s="284"/>
      <c r="BQ40" s="92"/>
      <c r="BR40" s="92"/>
      <c r="BS40" s="92"/>
      <c r="BT40" s="92"/>
      <c r="BU40" s="92"/>
      <c r="BV40" s="92"/>
      <c r="BW40" s="92"/>
      <c r="BX40" s="92"/>
      <c r="BY40" s="92"/>
      <c r="BZ40" s="92"/>
      <c r="CA40" s="92"/>
      <c r="CB40" s="92"/>
      <c r="CC40" s="92"/>
    </row>
    <row r="41" spans="1:81" s="48" customFormat="1" ht="14.25" x14ac:dyDescent="0.2">
      <c r="A41" s="350" t="s">
        <v>65</v>
      </c>
      <c r="B41" s="353" t="s">
        <v>63</v>
      </c>
      <c r="C41" s="354"/>
      <c r="D41" s="105">
        <f t="shared" si="0"/>
        <v>0</v>
      </c>
      <c r="E41" s="117"/>
      <c r="F41" s="118"/>
      <c r="G41" s="119"/>
      <c r="H41" s="120"/>
      <c r="I41" s="99"/>
      <c r="J41" s="99"/>
      <c r="K41" s="99"/>
      <c r="L41" s="99"/>
      <c r="M41" s="99"/>
      <c r="N41" s="99"/>
      <c r="O41" s="99"/>
      <c r="P41" s="99"/>
      <c r="Q41" s="99"/>
      <c r="R41" s="99"/>
      <c r="S41" s="99"/>
      <c r="T41" s="99"/>
      <c r="U41" s="99"/>
      <c r="AS41" s="92"/>
      <c r="AT41" s="92"/>
      <c r="AU41" s="92"/>
      <c r="AV41" s="283"/>
      <c r="AW41" s="284"/>
      <c r="AX41" s="92"/>
      <c r="AY41" s="92"/>
      <c r="AZ41" s="4"/>
      <c r="BA41" s="4"/>
      <c r="BB41" s="111"/>
      <c r="BC41" s="4"/>
      <c r="BD41" s="4"/>
      <c r="BE41" s="4"/>
      <c r="BF41" s="4"/>
      <c r="BG41" s="4"/>
      <c r="BH41" s="92"/>
      <c r="BI41" s="92"/>
      <c r="BJ41" s="92"/>
      <c r="BK41" s="92"/>
      <c r="BL41" s="92"/>
      <c r="BM41" s="92"/>
      <c r="BN41" s="92"/>
      <c r="BO41" s="92"/>
      <c r="BP41" s="284"/>
      <c r="BQ41" s="92"/>
      <c r="BR41" s="92"/>
      <c r="BS41" s="92"/>
      <c r="BT41" s="92"/>
      <c r="BU41" s="92"/>
      <c r="BV41" s="92"/>
      <c r="BW41" s="92"/>
      <c r="BX41" s="92"/>
      <c r="BY41" s="92"/>
      <c r="BZ41" s="92"/>
      <c r="CA41" s="92"/>
      <c r="CB41" s="92"/>
      <c r="CC41" s="92"/>
    </row>
    <row r="42" spans="1:81" s="48" customFormat="1" ht="14.25" x14ac:dyDescent="0.2">
      <c r="A42" s="351"/>
      <c r="B42" s="355" t="s">
        <v>64</v>
      </c>
      <c r="C42" s="356"/>
      <c r="D42" s="110">
        <f t="shared" si="0"/>
        <v>0</v>
      </c>
      <c r="E42" s="106"/>
      <c r="F42" s="107"/>
      <c r="G42" s="108"/>
      <c r="H42" s="109"/>
      <c r="I42" s="99"/>
      <c r="J42" s="99"/>
      <c r="K42" s="99"/>
      <c r="L42" s="99"/>
      <c r="M42" s="99"/>
      <c r="N42" s="99"/>
      <c r="O42" s="99"/>
      <c r="P42" s="99"/>
      <c r="Q42" s="99"/>
      <c r="R42" s="99"/>
      <c r="S42" s="99"/>
      <c r="T42" s="99"/>
      <c r="U42" s="99"/>
      <c r="AS42" s="92"/>
      <c r="AT42" s="92"/>
      <c r="AU42" s="92"/>
      <c r="AV42" s="283"/>
      <c r="AW42" s="284"/>
      <c r="AX42" s="92"/>
      <c r="AY42" s="92"/>
      <c r="AZ42" s="4"/>
      <c r="BA42" s="4"/>
      <c r="BB42" s="111"/>
      <c r="BC42" s="4"/>
      <c r="BD42" s="4"/>
      <c r="BE42" s="4"/>
      <c r="BF42" s="4"/>
      <c r="BG42" s="4"/>
      <c r="BH42" s="92"/>
      <c r="BI42" s="92"/>
      <c r="BJ42" s="92"/>
      <c r="BK42" s="92"/>
      <c r="BL42" s="92"/>
      <c r="BM42" s="92"/>
      <c r="BN42" s="92"/>
      <c r="BO42" s="92"/>
      <c r="BP42" s="284"/>
      <c r="BQ42" s="92"/>
      <c r="BR42" s="92"/>
      <c r="BS42" s="92"/>
      <c r="BT42" s="92"/>
      <c r="BU42" s="92"/>
      <c r="BV42" s="92"/>
      <c r="BW42" s="92"/>
      <c r="BX42" s="92"/>
      <c r="BY42" s="92"/>
      <c r="BZ42" s="92"/>
      <c r="CA42" s="92"/>
      <c r="CB42" s="92"/>
      <c r="CC42" s="92"/>
    </row>
    <row r="43" spans="1:81" s="48" customFormat="1" ht="25.5" customHeight="1" x14ac:dyDescent="0.2">
      <c r="A43" s="352"/>
      <c r="B43" s="359" t="s">
        <v>61</v>
      </c>
      <c r="C43" s="360"/>
      <c r="D43" s="112">
        <f t="shared" si="0"/>
        <v>0</v>
      </c>
      <c r="E43" s="113"/>
      <c r="F43" s="114"/>
      <c r="G43" s="115"/>
      <c r="H43" s="116"/>
      <c r="I43" s="99"/>
      <c r="J43" s="99"/>
      <c r="K43" s="99"/>
      <c r="L43" s="99"/>
      <c r="M43" s="99"/>
      <c r="N43" s="99"/>
      <c r="O43" s="99"/>
      <c r="P43" s="99"/>
      <c r="Q43" s="99"/>
      <c r="R43" s="99"/>
      <c r="S43" s="99"/>
      <c r="T43" s="99"/>
      <c r="U43" s="99"/>
      <c r="AS43" s="92"/>
      <c r="AT43" s="92"/>
      <c r="AU43" s="92"/>
      <c r="AV43" s="283"/>
      <c r="AW43" s="284"/>
      <c r="AX43" s="92"/>
      <c r="AY43" s="92"/>
      <c r="AZ43" s="4"/>
      <c r="BA43" s="4"/>
      <c r="BB43" s="111"/>
      <c r="BC43" s="4"/>
      <c r="BD43" s="4"/>
      <c r="BE43" s="4"/>
      <c r="BF43" s="4"/>
      <c r="BG43" s="4"/>
      <c r="BH43" s="92"/>
      <c r="BI43" s="92"/>
      <c r="BJ43" s="92"/>
      <c r="BK43" s="92"/>
      <c r="BL43" s="92"/>
      <c r="BM43" s="92"/>
      <c r="BN43" s="92"/>
      <c r="BO43" s="92"/>
      <c r="BP43" s="284"/>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52"/>
      <c r="AW44" s="285"/>
      <c r="BA44" s="3"/>
      <c r="BB44" s="3"/>
      <c r="BC44" s="3"/>
      <c r="BD44" s="3"/>
      <c r="BE44" s="3"/>
      <c r="BF44" s="90"/>
      <c r="BP44" s="282"/>
    </row>
    <row r="45" spans="1:81" s="4" customFormat="1" ht="19.5" customHeight="1" x14ac:dyDescent="0.15">
      <c r="A45" s="361" t="s">
        <v>67</v>
      </c>
      <c r="B45" s="363" t="s">
        <v>68</v>
      </c>
      <c r="C45" s="365" t="s">
        <v>69</v>
      </c>
      <c r="D45" s="366"/>
      <c r="E45" s="366"/>
      <c r="F45" s="366"/>
      <c r="G45" s="366"/>
      <c r="H45" s="366"/>
      <c r="I45" s="366"/>
      <c r="J45" s="366"/>
      <c r="K45" s="366"/>
      <c r="L45" s="366"/>
      <c r="M45" s="366"/>
      <c r="N45" s="366"/>
      <c r="O45" s="366"/>
      <c r="P45" s="366"/>
      <c r="Q45" s="366"/>
      <c r="R45" s="366"/>
      <c r="S45" s="366"/>
      <c r="T45" s="366"/>
      <c r="U45" s="367"/>
      <c r="V45" s="365" t="s">
        <v>7</v>
      </c>
      <c r="W45" s="367"/>
      <c r="X45" s="330" t="s">
        <v>70</v>
      </c>
      <c r="Y45" s="51"/>
      <c r="Z45" s="51"/>
      <c r="AA45" s="51"/>
      <c r="AB45" s="51"/>
      <c r="AC45" s="51"/>
      <c r="AD45" s="51"/>
      <c r="AE45" s="51"/>
      <c r="AF45" s="51"/>
      <c r="AG45" s="51"/>
      <c r="AH45" s="51"/>
      <c r="AI45" s="51"/>
      <c r="AJ45" s="51"/>
      <c r="AW45" s="285"/>
      <c r="AX45" s="52"/>
      <c r="BA45" s="3"/>
      <c r="BB45" s="3"/>
      <c r="BC45" s="3"/>
      <c r="BD45" s="3"/>
      <c r="BE45" s="3"/>
      <c r="BF45" s="90"/>
      <c r="BP45" s="282"/>
    </row>
    <row r="46" spans="1:81" s="4" customFormat="1" ht="27.75" customHeight="1" x14ac:dyDescent="0.15">
      <c r="A46" s="362"/>
      <c r="B46" s="364"/>
      <c r="C46" s="53" t="s">
        <v>186</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31"/>
      <c r="Y46" s="51"/>
      <c r="Z46" s="51"/>
      <c r="AA46" s="51"/>
      <c r="AB46" s="51"/>
      <c r="AC46" s="51"/>
      <c r="AD46" s="51"/>
      <c r="AE46" s="51"/>
      <c r="AF46" s="43"/>
      <c r="AG46" s="51"/>
      <c r="AH46" s="51"/>
      <c r="AI46" s="51"/>
      <c r="AJ46" s="51"/>
      <c r="AK46" s="51"/>
      <c r="AL46" s="51"/>
      <c r="AM46" s="51"/>
      <c r="AW46" s="282"/>
      <c r="AZ46" s="52"/>
      <c r="BA46" s="3"/>
      <c r="BB46" s="3"/>
      <c r="BC46" s="3"/>
      <c r="BD46" s="3"/>
      <c r="BE46" s="3"/>
      <c r="BF46" s="90"/>
      <c r="BP46" s="282"/>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W47" s="282"/>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c r="BP47" s="282"/>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W48" s="282"/>
      <c r="AZ48" s="52"/>
      <c r="BA48" s="63" t="str">
        <f t="shared" si="3"/>
        <v/>
      </c>
      <c r="BB48" s="124" t="str">
        <f t="shared" si="4"/>
        <v/>
      </c>
      <c r="BC48" s="63" t="str">
        <f t="shared" si="5"/>
        <v/>
      </c>
      <c r="BD48" s="64">
        <f t="shared" si="6"/>
        <v>0</v>
      </c>
      <c r="BE48" s="64">
        <f t="shared" si="7"/>
        <v>0</v>
      </c>
      <c r="BF48" s="64" t="str">
        <f t="shared" si="8"/>
        <v/>
      </c>
      <c r="BP48" s="282"/>
    </row>
    <row r="49" spans="1:6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W49" s="282"/>
      <c r="AZ49" s="52"/>
      <c r="BA49" s="63" t="str">
        <f t="shared" si="3"/>
        <v/>
      </c>
      <c r="BB49" s="124" t="str">
        <f t="shared" si="4"/>
        <v/>
      </c>
      <c r="BC49" s="63" t="str">
        <f t="shared" si="5"/>
        <v/>
      </c>
      <c r="BD49" s="64">
        <f t="shared" si="6"/>
        <v>0</v>
      </c>
      <c r="BE49" s="64">
        <f t="shared" si="7"/>
        <v>0</v>
      </c>
      <c r="BF49" s="64" t="str">
        <f t="shared" si="8"/>
        <v/>
      </c>
      <c r="BP49" s="282"/>
    </row>
    <row r="50" spans="1:6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W50" s="282"/>
      <c r="AZ50" s="52"/>
      <c r="BA50" s="63" t="str">
        <f t="shared" si="3"/>
        <v/>
      </c>
      <c r="BB50" s="124" t="str">
        <f t="shared" si="4"/>
        <v/>
      </c>
      <c r="BC50" s="63" t="str">
        <f t="shared" si="5"/>
        <v/>
      </c>
      <c r="BD50" s="64">
        <f t="shared" si="6"/>
        <v>0</v>
      </c>
      <c r="BE50" s="64">
        <f t="shared" si="7"/>
        <v>0</v>
      </c>
      <c r="BF50" s="64" t="str">
        <f t="shared" si="8"/>
        <v/>
      </c>
      <c r="BP50" s="282"/>
    </row>
    <row r="51" spans="1:6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W51" s="282"/>
      <c r="AZ51" s="52"/>
      <c r="BA51" s="63" t="str">
        <f t="shared" si="3"/>
        <v/>
      </c>
      <c r="BB51" s="124" t="str">
        <f t="shared" si="4"/>
        <v/>
      </c>
      <c r="BC51" s="63" t="str">
        <f t="shared" si="5"/>
        <v/>
      </c>
      <c r="BD51" s="64">
        <f t="shared" si="6"/>
        <v>0</v>
      </c>
      <c r="BE51" s="64">
        <f t="shared" si="7"/>
        <v>0</v>
      </c>
      <c r="BF51" s="64" t="str">
        <f t="shared" si="8"/>
        <v/>
      </c>
      <c r="BP51" s="282"/>
    </row>
    <row r="52" spans="1:6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W52" s="282"/>
      <c r="AZ52" s="52"/>
      <c r="BA52" s="63" t="str">
        <f t="shared" si="3"/>
        <v/>
      </c>
      <c r="BB52" s="124" t="str">
        <f t="shared" si="4"/>
        <v/>
      </c>
      <c r="BC52" s="63" t="str">
        <f t="shared" si="5"/>
        <v/>
      </c>
      <c r="BD52" s="64">
        <f t="shared" si="6"/>
        <v>0</v>
      </c>
      <c r="BE52" s="64">
        <f t="shared" si="7"/>
        <v>0</v>
      </c>
      <c r="BF52" s="64" t="str">
        <f t="shared" si="8"/>
        <v/>
      </c>
      <c r="BP52" s="282"/>
    </row>
    <row r="53" spans="1:6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285"/>
      <c r="BA53" s="3"/>
      <c r="BB53" s="3"/>
      <c r="BC53" s="3"/>
      <c r="BD53" s="3"/>
      <c r="BE53" s="3"/>
      <c r="BF53" s="90"/>
      <c r="BP53" s="282"/>
    </row>
    <row r="54" spans="1:68" s="4" customFormat="1" ht="19.5" customHeight="1" x14ac:dyDescent="0.15">
      <c r="A54" s="280" t="s">
        <v>67</v>
      </c>
      <c r="B54" s="93" t="s">
        <v>68</v>
      </c>
      <c r="C54" s="51"/>
      <c r="D54" s="51"/>
      <c r="E54" s="51"/>
      <c r="F54" s="51"/>
      <c r="G54" s="51"/>
      <c r="H54" s="51"/>
      <c r="I54" s="51"/>
      <c r="J54" s="51"/>
      <c r="K54" s="51"/>
      <c r="Q54" s="51"/>
      <c r="R54" s="51"/>
      <c r="S54" s="51"/>
      <c r="T54" s="51"/>
      <c r="U54" s="51"/>
      <c r="AH54" s="136"/>
      <c r="AI54" s="136"/>
      <c r="AW54" s="282"/>
      <c r="BA54" s="3"/>
      <c r="BB54" s="3"/>
      <c r="BC54" s="3"/>
      <c r="BD54" s="3"/>
      <c r="BE54" s="3"/>
      <c r="BF54" s="90"/>
      <c r="BP54" s="282"/>
    </row>
    <row r="55" spans="1:6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AW55" s="282"/>
      <c r="BA55" s="3"/>
      <c r="BB55" s="3"/>
      <c r="BC55" s="3"/>
      <c r="BD55" s="3"/>
      <c r="BE55" s="3"/>
      <c r="BF55" s="90"/>
      <c r="BP55" s="282"/>
    </row>
    <row r="56" spans="1:6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AW56" s="282"/>
      <c r="BA56" s="3"/>
      <c r="BB56" s="3"/>
      <c r="BC56" s="3"/>
      <c r="BD56" s="3"/>
      <c r="BE56" s="3"/>
      <c r="BF56" s="90"/>
      <c r="BP56" s="282"/>
    </row>
    <row r="57" spans="1:6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AW57" s="282"/>
      <c r="BA57" s="45"/>
      <c r="BB57" s="45"/>
      <c r="BC57" s="45"/>
      <c r="BD57" s="45"/>
      <c r="BE57" s="45"/>
      <c r="BF57" s="140"/>
      <c r="BP57" s="282"/>
    </row>
    <row r="58" spans="1:6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AW58" s="282"/>
      <c r="BA58" s="45"/>
      <c r="BB58" s="45"/>
      <c r="BC58" s="45"/>
      <c r="BD58" s="45"/>
      <c r="BE58" s="45"/>
      <c r="BF58" s="140"/>
      <c r="BP58" s="282"/>
    </row>
    <row r="59" spans="1:6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AW59" s="282"/>
      <c r="BA59" s="45"/>
      <c r="BB59" s="45"/>
      <c r="BC59" s="45"/>
      <c r="BD59" s="45"/>
      <c r="BE59" s="45"/>
      <c r="BF59" s="140"/>
      <c r="BP59" s="282"/>
    </row>
    <row r="60" spans="1:6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AW60" s="282"/>
      <c r="BA60" s="45"/>
      <c r="BB60" s="45"/>
      <c r="BC60" s="45"/>
      <c r="BD60" s="45"/>
      <c r="BE60" s="45"/>
      <c r="BF60" s="140"/>
      <c r="BP60" s="282"/>
    </row>
    <row r="61" spans="1:68" s="4" customFormat="1" ht="15" customHeight="1" x14ac:dyDescent="0.15">
      <c r="A61" s="280"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AW61" s="282"/>
      <c r="BA61" s="45"/>
      <c r="BB61" s="45"/>
      <c r="BC61" s="45"/>
      <c r="BD61" s="45"/>
      <c r="BE61" s="45"/>
      <c r="BF61" s="140"/>
      <c r="BP61" s="282"/>
    </row>
    <row r="62" spans="1:6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AW62" s="282"/>
      <c r="BA62" s="45"/>
      <c r="BB62" s="45"/>
      <c r="BC62" s="45"/>
      <c r="BD62" s="45"/>
      <c r="BE62" s="45"/>
      <c r="BF62" s="140"/>
      <c r="BP62" s="282"/>
    </row>
    <row r="63" spans="1:6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AW63" s="282"/>
      <c r="BA63" s="45"/>
      <c r="BB63" s="45"/>
      <c r="BC63" s="45"/>
      <c r="BD63" s="45"/>
      <c r="BE63" s="45"/>
      <c r="BF63" s="140"/>
      <c r="BP63" s="282"/>
    </row>
    <row r="64" spans="1:6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AW64" s="282"/>
      <c r="BA64" s="45"/>
      <c r="BB64" s="45"/>
      <c r="BC64" s="45"/>
      <c r="BD64" s="45"/>
      <c r="BE64" s="45"/>
      <c r="BF64" s="140"/>
      <c r="BP64" s="282"/>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AW65" s="282"/>
      <c r="BA65" s="45"/>
      <c r="BB65" s="45"/>
      <c r="BC65" s="45"/>
      <c r="BD65" s="45"/>
      <c r="BE65" s="45"/>
      <c r="BF65" s="140"/>
      <c r="BP65" s="282"/>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AW66" s="282"/>
      <c r="BA66" s="45"/>
      <c r="BB66" s="45"/>
      <c r="BC66" s="45"/>
      <c r="BD66" s="45"/>
      <c r="BE66" s="45"/>
      <c r="BF66" s="140"/>
      <c r="BP66" s="282"/>
    </row>
    <row r="67" spans="1:81" s="48" customFormat="1" ht="45" customHeight="1" x14ac:dyDescent="0.2">
      <c r="A67" s="142" t="s">
        <v>78</v>
      </c>
      <c r="B67" s="143"/>
      <c r="C67" s="144"/>
      <c r="AS67" s="92"/>
      <c r="AT67" s="92"/>
      <c r="AU67" s="92"/>
      <c r="AV67" s="283"/>
      <c r="AW67" s="284"/>
      <c r="AX67" s="92"/>
      <c r="AY67" s="92"/>
      <c r="AZ67" s="92"/>
      <c r="BA67" s="45"/>
      <c r="BB67" s="45"/>
      <c r="BC67" s="45"/>
      <c r="BD67" s="45"/>
      <c r="BE67" s="45"/>
      <c r="BF67" s="140"/>
      <c r="BG67" s="92"/>
      <c r="BH67" s="92"/>
      <c r="BI67" s="92"/>
      <c r="BJ67" s="92"/>
      <c r="BK67" s="92"/>
      <c r="BL67" s="92"/>
      <c r="BM67" s="92"/>
      <c r="BN67" s="92"/>
      <c r="BO67" s="92"/>
      <c r="BP67" s="284"/>
      <c r="BQ67" s="92"/>
      <c r="BR67" s="92"/>
      <c r="BS67" s="92"/>
      <c r="BT67" s="92"/>
      <c r="BU67" s="92"/>
      <c r="BV67" s="92"/>
      <c r="BW67" s="92"/>
      <c r="BX67" s="92"/>
      <c r="BY67" s="92"/>
      <c r="BZ67" s="92"/>
      <c r="CA67" s="92"/>
      <c r="CB67" s="92"/>
      <c r="CC67" s="92"/>
    </row>
    <row r="68" spans="1:81" s="48" customFormat="1" ht="15" customHeight="1" x14ac:dyDescent="0.2">
      <c r="A68" s="279" t="s">
        <v>79</v>
      </c>
      <c r="B68" s="273" t="s">
        <v>0</v>
      </c>
      <c r="AS68" s="92"/>
      <c r="AT68" s="92"/>
      <c r="AU68" s="92"/>
      <c r="AV68" s="283"/>
      <c r="AW68" s="284"/>
      <c r="AX68" s="92"/>
      <c r="AY68" s="92"/>
      <c r="AZ68" s="92"/>
      <c r="BA68" s="45"/>
      <c r="BB68" s="45"/>
      <c r="BC68" s="45"/>
      <c r="BD68" s="45"/>
      <c r="BE68" s="45"/>
      <c r="BF68" s="140"/>
      <c r="BG68" s="92"/>
      <c r="BH68" s="92"/>
      <c r="BI68" s="92"/>
      <c r="BJ68" s="92"/>
      <c r="BK68" s="92"/>
      <c r="BL68" s="92"/>
      <c r="BM68" s="92"/>
      <c r="BN68" s="92"/>
      <c r="BO68" s="92"/>
      <c r="BP68" s="284"/>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283"/>
      <c r="AW69" s="284"/>
      <c r="AX69" s="92"/>
      <c r="AY69" s="92"/>
      <c r="AZ69" s="92"/>
      <c r="BA69" s="45"/>
      <c r="BB69" s="45"/>
      <c r="BC69" s="45"/>
      <c r="BD69" s="45"/>
      <c r="BE69" s="45"/>
      <c r="BF69" s="140"/>
      <c r="BG69" s="92"/>
      <c r="BH69" s="92"/>
      <c r="BI69" s="92"/>
      <c r="BJ69" s="92"/>
      <c r="BK69" s="92"/>
      <c r="BL69" s="92"/>
      <c r="BM69" s="92"/>
      <c r="BN69" s="92"/>
      <c r="BO69" s="92"/>
      <c r="BP69" s="284"/>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283"/>
      <c r="AW70" s="284"/>
      <c r="AX70" s="92"/>
      <c r="AY70" s="92"/>
      <c r="AZ70" s="92"/>
      <c r="BA70" s="45"/>
      <c r="BB70" s="45"/>
      <c r="BC70" s="45"/>
      <c r="BD70" s="45"/>
      <c r="BE70" s="45"/>
      <c r="BF70" s="140"/>
      <c r="BG70" s="92"/>
      <c r="BH70" s="92"/>
      <c r="BI70" s="92"/>
      <c r="BJ70" s="92"/>
      <c r="BK70" s="92"/>
      <c r="BL70" s="92"/>
      <c r="BM70" s="92"/>
      <c r="BN70" s="92"/>
      <c r="BO70" s="92"/>
      <c r="BP70" s="284"/>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283"/>
      <c r="AW71" s="284"/>
      <c r="AX71" s="92"/>
      <c r="AY71" s="92"/>
      <c r="AZ71" s="92"/>
      <c r="BA71" s="45"/>
      <c r="BB71" s="45"/>
      <c r="BC71" s="45"/>
      <c r="BD71" s="45"/>
      <c r="BE71" s="45"/>
      <c r="BF71" s="140"/>
      <c r="BG71" s="92"/>
      <c r="BH71" s="92"/>
      <c r="BI71" s="92"/>
      <c r="BJ71" s="92"/>
      <c r="BK71" s="92"/>
      <c r="BL71" s="92"/>
      <c r="BM71" s="92"/>
      <c r="BN71" s="92"/>
      <c r="BO71" s="92"/>
      <c r="BP71" s="284"/>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283"/>
      <c r="AW72" s="284"/>
      <c r="AX72" s="92"/>
      <c r="AY72" s="92"/>
      <c r="AZ72" s="92"/>
      <c r="BA72" s="45"/>
      <c r="BB72" s="45"/>
      <c r="BC72" s="45"/>
      <c r="BD72" s="45"/>
      <c r="BE72" s="45"/>
      <c r="BF72" s="140"/>
      <c r="BG72" s="92"/>
      <c r="BH72" s="92"/>
      <c r="BI72" s="92"/>
      <c r="BJ72" s="92"/>
      <c r="BK72" s="92"/>
      <c r="BL72" s="92"/>
      <c r="BM72" s="92"/>
      <c r="BN72" s="92"/>
      <c r="BO72" s="92"/>
      <c r="BP72" s="284"/>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283"/>
      <c r="AW73" s="284"/>
      <c r="AX73" s="92"/>
      <c r="AY73" s="92"/>
      <c r="AZ73" s="92"/>
      <c r="BA73" s="45"/>
      <c r="BB73" s="45"/>
      <c r="BC73" s="45"/>
      <c r="BD73" s="45"/>
      <c r="BE73" s="45"/>
      <c r="BF73" s="140"/>
      <c r="BG73" s="92"/>
      <c r="BH73" s="92"/>
      <c r="BI73" s="92"/>
      <c r="BJ73" s="92"/>
      <c r="BK73" s="92"/>
      <c r="BL73" s="92"/>
      <c r="BM73" s="92"/>
      <c r="BN73" s="92"/>
      <c r="BO73" s="92"/>
      <c r="BP73" s="284"/>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283"/>
      <c r="AW74" s="284"/>
      <c r="AX74" s="92"/>
      <c r="AY74" s="92"/>
      <c r="AZ74" s="92"/>
      <c r="BA74" s="45"/>
      <c r="BB74" s="45"/>
      <c r="BC74" s="45"/>
      <c r="BD74" s="45"/>
      <c r="BE74" s="45"/>
      <c r="BF74" s="140"/>
      <c r="BG74" s="92"/>
      <c r="BH74" s="92"/>
      <c r="BI74" s="92"/>
      <c r="BJ74" s="92"/>
      <c r="BK74" s="92"/>
      <c r="BL74" s="92"/>
      <c r="BM74" s="92"/>
      <c r="BN74" s="92"/>
      <c r="BO74" s="92"/>
      <c r="BP74" s="284"/>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283"/>
      <c r="AW75" s="284"/>
      <c r="AX75" s="92"/>
      <c r="AY75" s="92"/>
      <c r="AZ75" s="92"/>
      <c r="BA75" s="45"/>
      <c r="BB75" s="45"/>
      <c r="BC75" s="45"/>
      <c r="BD75" s="45"/>
      <c r="BE75" s="45"/>
      <c r="BF75" s="140"/>
      <c r="BG75" s="92"/>
      <c r="BH75" s="92"/>
      <c r="BI75" s="92"/>
      <c r="BJ75" s="92"/>
      <c r="BK75" s="92"/>
      <c r="BL75" s="92"/>
      <c r="BM75" s="92"/>
      <c r="BN75" s="92"/>
      <c r="BO75" s="92"/>
      <c r="BP75" s="284"/>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283"/>
      <c r="AW76" s="284"/>
      <c r="AX76" s="92"/>
      <c r="AY76" s="92"/>
      <c r="AZ76" s="92"/>
      <c r="BA76" s="45"/>
      <c r="BB76" s="45"/>
      <c r="BC76" s="45"/>
      <c r="BD76" s="45"/>
      <c r="BE76" s="45"/>
      <c r="BF76" s="140"/>
      <c r="BG76" s="92"/>
      <c r="BH76" s="92"/>
      <c r="BI76" s="92"/>
      <c r="BJ76" s="92"/>
      <c r="BK76" s="92"/>
      <c r="BL76" s="92"/>
      <c r="BM76" s="92"/>
      <c r="BN76" s="92"/>
      <c r="BO76" s="92"/>
      <c r="BP76" s="284"/>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283"/>
      <c r="AW77" s="284"/>
      <c r="AX77" s="92"/>
      <c r="AY77" s="92"/>
      <c r="AZ77" s="92"/>
      <c r="BA77" s="45"/>
      <c r="BB77" s="45"/>
      <c r="BC77" s="45"/>
      <c r="BD77" s="45"/>
      <c r="BE77" s="45"/>
      <c r="BF77" s="140"/>
      <c r="BG77" s="92"/>
      <c r="BH77" s="92"/>
      <c r="BI77" s="92"/>
      <c r="BJ77" s="92"/>
      <c r="BK77" s="92"/>
      <c r="BL77" s="92"/>
      <c r="BM77" s="92"/>
      <c r="BN77" s="92"/>
      <c r="BO77" s="92"/>
      <c r="BP77" s="284"/>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283"/>
      <c r="AW78" s="284"/>
      <c r="AX78" s="92"/>
      <c r="AY78" s="92"/>
      <c r="AZ78" s="92"/>
      <c r="BA78" s="45"/>
      <c r="BB78" s="45"/>
      <c r="BC78" s="45"/>
      <c r="BD78" s="45"/>
      <c r="BE78" s="45"/>
      <c r="BF78" s="140"/>
      <c r="BG78" s="92"/>
      <c r="BH78" s="92"/>
      <c r="BI78" s="92"/>
      <c r="BJ78" s="92"/>
      <c r="BK78" s="92"/>
      <c r="BL78" s="92"/>
      <c r="BM78" s="92"/>
      <c r="BN78" s="92"/>
      <c r="BO78" s="92"/>
      <c r="BP78" s="284"/>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283"/>
      <c r="AW79" s="284"/>
      <c r="AX79" s="92"/>
      <c r="AY79" s="92"/>
      <c r="AZ79" s="92"/>
      <c r="BA79" s="45"/>
      <c r="BB79" s="45"/>
      <c r="BC79" s="45"/>
      <c r="BD79" s="45"/>
      <c r="BE79" s="45"/>
      <c r="BF79" s="140"/>
      <c r="BG79" s="92"/>
      <c r="BH79" s="92"/>
      <c r="BI79" s="92"/>
      <c r="BJ79" s="92"/>
      <c r="BK79" s="92"/>
      <c r="BL79" s="92"/>
      <c r="BM79" s="92"/>
      <c r="BN79" s="92"/>
      <c r="BO79" s="92"/>
      <c r="BP79" s="284"/>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283"/>
      <c r="AW80" s="284"/>
      <c r="AX80" s="92"/>
      <c r="AY80" s="92"/>
      <c r="AZ80" s="92"/>
      <c r="BA80" s="45"/>
      <c r="BB80" s="45"/>
      <c r="BC80" s="45"/>
      <c r="BD80" s="45"/>
      <c r="BE80" s="45"/>
      <c r="BF80" s="140"/>
      <c r="BG80" s="92"/>
      <c r="BH80" s="92"/>
      <c r="BI80" s="92"/>
      <c r="BJ80" s="92"/>
      <c r="BK80" s="92"/>
      <c r="BL80" s="92"/>
      <c r="BM80" s="92"/>
      <c r="BN80" s="92"/>
      <c r="BO80" s="92"/>
      <c r="BP80" s="284"/>
      <c r="BQ80" s="92"/>
      <c r="BR80" s="92"/>
      <c r="BS80" s="92"/>
      <c r="BT80" s="92"/>
      <c r="BU80" s="92"/>
      <c r="BV80" s="92"/>
      <c r="BW80" s="92"/>
      <c r="BX80" s="92"/>
      <c r="BY80" s="92"/>
      <c r="BZ80" s="92"/>
      <c r="CA80" s="92"/>
      <c r="CB80" s="92"/>
      <c r="CC80" s="92"/>
    </row>
    <row r="81" spans="1:81" s="48" customFormat="1" ht="15" customHeight="1" x14ac:dyDescent="0.2">
      <c r="A81" s="276" t="s">
        <v>0</v>
      </c>
      <c r="B81" s="128">
        <f>SUM(B69:B80)</f>
        <v>0</v>
      </c>
      <c r="AS81" s="92"/>
      <c r="AT81" s="92"/>
      <c r="AU81" s="92"/>
      <c r="AV81" s="283"/>
      <c r="AW81" s="284"/>
      <c r="AX81" s="92"/>
      <c r="AY81" s="92"/>
      <c r="AZ81" s="92"/>
      <c r="BA81" s="45"/>
      <c r="BB81" s="45"/>
      <c r="BC81" s="45"/>
      <c r="BD81" s="45"/>
      <c r="BE81" s="45"/>
      <c r="BF81" s="140"/>
      <c r="BG81" s="92"/>
      <c r="BH81" s="92"/>
      <c r="BI81" s="92"/>
      <c r="BJ81" s="92"/>
      <c r="BK81" s="92"/>
      <c r="BL81" s="92"/>
      <c r="BM81" s="92"/>
      <c r="BN81" s="92"/>
      <c r="BO81" s="92"/>
      <c r="BP81" s="284"/>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161"/>
      <c r="AW82" s="281"/>
      <c r="AX82" s="45"/>
      <c r="AY82" s="45"/>
      <c r="AZ82" s="45"/>
      <c r="BA82" s="45"/>
      <c r="BB82" s="45"/>
      <c r="BC82" s="45"/>
      <c r="BD82" s="45"/>
      <c r="BE82" s="45"/>
      <c r="BF82" s="140"/>
      <c r="BG82" s="45"/>
      <c r="BH82" s="45"/>
      <c r="BI82" s="45"/>
      <c r="BJ82" s="45"/>
      <c r="BK82" s="45"/>
      <c r="BL82" s="45"/>
      <c r="BM82" s="45"/>
      <c r="BN82" s="45"/>
      <c r="BO82" s="45"/>
      <c r="BP82" s="281"/>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161"/>
      <c r="AW83" s="281"/>
      <c r="AX83" s="45"/>
      <c r="AY83" s="45"/>
      <c r="AZ83" s="45"/>
      <c r="BA83" s="45"/>
      <c r="BB83" s="45"/>
      <c r="BC83" s="45"/>
      <c r="BD83" s="45"/>
      <c r="BE83" s="45"/>
      <c r="BF83" s="140"/>
      <c r="BG83" s="45"/>
      <c r="BH83" s="45"/>
      <c r="BI83" s="45"/>
      <c r="BJ83" s="45"/>
      <c r="BK83" s="45"/>
      <c r="BL83" s="45"/>
      <c r="BM83" s="45"/>
      <c r="BN83" s="45"/>
      <c r="BO83" s="45"/>
      <c r="BP83" s="281"/>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161"/>
      <c r="AW84" s="281"/>
      <c r="AX84" s="45"/>
      <c r="AY84" s="45"/>
      <c r="AZ84" s="45"/>
      <c r="BA84" s="45"/>
      <c r="BB84" s="45"/>
      <c r="BC84" s="45"/>
      <c r="BD84" s="45"/>
      <c r="BE84" s="45"/>
      <c r="BF84" s="140"/>
      <c r="BG84" s="45"/>
      <c r="BH84" s="45"/>
      <c r="BI84" s="45"/>
      <c r="BJ84" s="45"/>
      <c r="BK84" s="45"/>
      <c r="BL84" s="45"/>
      <c r="BM84" s="45"/>
      <c r="BN84" s="45"/>
      <c r="BO84" s="45"/>
      <c r="BP84" s="281"/>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161"/>
      <c r="AW85" s="281"/>
      <c r="AX85" s="45"/>
      <c r="AY85" s="45"/>
      <c r="AZ85" s="45"/>
      <c r="BA85" s="45"/>
      <c r="BB85" s="45"/>
      <c r="BC85" s="45"/>
      <c r="BD85" s="45"/>
      <c r="BE85" s="45"/>
      <c r="BF85" s="140"/>
      <c r="BG85" s="45"/>
      <c r="BH85" s="45"/>
      <c r="BI85" s="45"/>
      <c r="BJ85" s="45"/>
      <c r="BK85" s="45"/>
      <c r="BL85" s="45"/>
      <c r="BM85" s="45"/>
      <c r="BN85" s="45"/>
      <c r="BO85" s="45"/>
      <c r="BP85" s="281"/>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161"/>
      <c r="AW86" s="281"/>
      <c r="AX86" s="45"/>
      <c r="AY86" s="45"/>
      <c r="AZ86" s="45"/>
      <c r="BA86" s="45"/>
      <c r="BB86" s="45"/>
      <c r="BC86" s="45"/>
      <c r="BD86" s="45"/>
      <c r="BE86" s="45"/>
      <c r="BF86" s="140"/>
      <c r="BG86" s="45"/>
      <c r="BH86" s="45"/>
      <c r="BI86" s="45"/>
      <c r="BJ86" s="45"/>
      <c r="BK86" s="45"/>
      <c r="BL86" s="45"/>
      <c r="BM86" s="45"/>
      <c r="BN86" s="45"/>
      <c r="BO86" s="45"/>
      <c r="BP86" s="281"/>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161"/>
      <c r="AW87" s="281"/>
      <c r="AX87" s="45"/>
      <c r="AY87" s="45"/>
      <c r="AZ87" s="45"/>
      <c r="BA87" s="45"/>
      <c r="BB87" s="45"/>
      <c r="BC87" s="45"/>
      <c r="BD87" s="45"/>
      <c r="BE87" s="45"/>
      <c r="BF87" s="140"/>
      <c r="BG87" s="45"/>
      <c r="BH87" s="45"/>
      <c r="BI87" s="45"/>
      <c r="BJ87" s="45"/>
      <c r="BK87" s="45"/>
      <c r="BL87" s="45"/>
      <c r="BM87" s="45"/>
      <c r="BN87" s="45"/>
      <c r="BO87" s="45"/>
      <c r="BP87" s="281"/>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161"/>
      <c r="AW88" s="281"/>
      <c r="AX88" s="45"/>
      <c r="AY88" s="45"/>
      <c r="AZ88" s="45"/>
      <c r="BA88" s="45"/>
      <c r="BB88" s="45"/>
      <c r="BC88" s="45"/>
      <c r="BD88" s="45"/>
      <c r="BE88" s="45"/>
      <c r="BF88" s="140"/>
      <c r="BG88" s="45"/>
      <c r="BH88" s="45"/>
      <c r="BI88" s="45"/>
      <c r="BJ88" s="45"/>
      <c r="BK88" s="45"/>
      <c r="BL88" s="45"/>
      <c r="BM88" s="45"/>
      <c r="BN88" s="45"/>
      <c r="BO88" s="45"/>
      <c r="BP88" s="281"/>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161"/>
      <c r="AW89" s="281"/>
      <c r="AX89" s="45"/>
      <c r="AY89" s="45"/>
      <c r="AZ89" s="45"/>
      <c r="BA89" s="45"/>
      <c r="BB89" s="45"/>
      <c r="BC89" s="45"/>
      <c r="BD89" s="45"/>
      <c r="BE89" s="45"/>
      <c r="BF89" s="140"/>
      <c r="BG89" s="45"/>
      <c r="BH89" s="45"/>
      <c r="BI89" s="45"/>
      <c r="BJ89" s="45"/>
      <c r="BK89" s="45"/>
      <c r="BL89" s="45"/>
      <c r="BM89" s="45"/>
      <c r="BN89" s="45"/>
      <c r="BO89" s="45"/>
      <c r="BP89" s="281"/>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161"/>
      <c r="AW90" s="281"/>
      <c r="AX90" s="45"/>
      <c r="AY90" s="45"/>
      <c r="AZ90" s="45"/>
      <c r="BA90" s="45"/>
      <c r="BB90" s="45"/>
      <c r="BC90" s="45"/>
      <c r="BD90" s="45"/>
      <c r="BE90" s="45"/>
      <c r="BF90" s="140"/>
      <c r="BG90" s="45"/>
      <c r="BH90" s="45"/>
      <c r="BI90" s="45"/>
      <c r="BJ90" s="45"/>
      <c r="BK90" s="45"/>
      <c r="BL90" s="45"/>
      <c r="BM90" s="45"/>
      <c r="BN90" s="45"/>
      <c r="BO90" s="45"/>
      <c r="BP90" s="281"/>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161"/>
      <c r="AW91" s="281"/>
      <c r="AX91" s="45"/>
      <c r="AY91" s="45"/>
      <c r="AZ91" s="45"/>
      <c r="BA91" s="45"/>
      <c r="BB91" s="45"/>
      <c r="BC91" s="45"/>
      <c r="BD91" s="45"/>
      <c r="BE91" s="45"/>
      <c r="BF91" s="140"/>
      <c r="BG91" s="45"/>
      <c r="BH91" s="45"/>
      <c r="BI91" s="45"/>
      <c r="BJ91" s="45"/>
      <c r="BK91" s="45"/>
      <c r="BL91" s="45"/>
      <c r="BM91" s="45"/>
      <c r="BN91" s="45"/>
      <c r="BO91" s="45"/>
      <c r="BP91" s="281"/>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161"/>
      <c r="AW92" s="281"/>
      <c r="AX92" s="45"/>
      <c r="AY92" s="45"/>
      <c r="AZ92" s="45"/>
      <c r="BA92" s="45"/>
      <c r="BB92" s="45"/>
      <c r="BC92" s="45"/>
      <c r="BD92" s="45"/>
      <c r="BE92" s="45"/>
      <c r="BF92" s="140"/>
      <c r="BG92" s="45"/>
      <c r="BH92" s="45"/>
      <c r="BI92" s="45"/>
      <c r="BJ92" s="45"/>
      <c r="BK92" s="45"/>
      <c r="BL92" s="45"/>
      <c r="BM92" s="45"/>
      <c r="BN92" s="45"/>
      <c r="BO92" s="45"/>
      <c r="BP92" s="281"/>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161"/>
      <c r="AW93" s="281"/>
      <c r="AX93" s="45"/>
      <c r="AY93" s="45"/>
      <c r="AZ93" s="45"/>
      <c r="BA93" s="45"/>
      <c r="BB93" s="45"/>
      <c r="BC93" s="45"/>
      <c r="BD93" s="45"/>
      <c r="BE93" s="45"/>
      <c r="BF93" s="140"/>
      <c r="BG93" s="45"/>
      <c r="BH93" s="45"/>
      <c r="BI93" s="45"/>
      <c r="BJ93" s="45"/>
      <c r="BK93" s="45"/>
      <c r="BL93" s="45"/>
      <c r="BM93" s="45"/>
      <c r="BN93" s="45"/>
      <c r="BO93" s="45"/>
      <c r="BP93" s="281"/>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161"/>
      <c r="AW94" s="281"/>
      <c r="AX94" s="45"/>
      <c r="AY94" s="45"/>
      <c r="AZ94" s="45"/>
      <c r="BA94" s="45"/>
      <c r="BB94" s="45"/>
      <c r="BC94" s="45"/>
      <c r="BD94" s="45"/>
      <c r="BE94" s="45"/>
      <c r="BF94" s="45"/>
      <c r="BG94" s="45"/>
      <c r="BH94" s="45"/>
      <c r="BI94" s="45"/>
      <c r="BJ94" s="45"/>
      <c r="BK94" s="45"/>
      <c r="BL94" s="45"/>
      <c r="BM94" s="45"/>
      <c r="BN94" s="45"/>
      <c r="BO94" s="45"/>
      <c r="BP94" s="281"/>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161"/>
      <c r="AW95" s="281"/>
      <c r="AX95" s="45"/>
      <c r="AY95" s="45"/>
      <c r="AZ95" s="45"/>
      <c r="BA95" s="161"/>
      <c r="BB95" s="161"/>
      <c r="BC95" s="161"/>
      <c r="BD95" s="161"/>
      <c r="BE95" s="161"/>
      <c r="BF95" s="161"/>
      <c r="BG95" s="45"/>
      <c r="BH95" s="45"/>
      <c r="BI95" s="45"/>
      <c r="BJ95" s="45"/>
      <c r="BK95" s="45"/>
      <c r="BL95" s="45"/>
      <c r="BM95" s="45"/>
      <c r="BN95" s="45"/>
      <c r="BO95" s="45"/>
      <c r="BP95" s="281"/>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161"/>
      <c r="AW96" s="281"/>
      <c r="AX96" s="45"/>
      <c r="AY96" s="45"/>
      <c r="AZ96" s="45"/>
      <c r="BA96" s="161"/>
      <c r="BB96" s="161"/>
      <c r="BC96" s="161"/>
      <c r="BD96" s="161"/>
      <c r="BE96" s="161"/>
      <c r="BF96" s="161"/>
      <c r="BG96" s="45"/>
      <c r="BH96" s="45"/>
      <c r="BI96" s="45"/>
      <c r="BJ96" s="45"/>
      <c r="BK96" s="45"/>
      <c r="BL96" s="45"/>
      <c r="BM96" s="45"/>
      <c r="BN96" s="45"/>
      <c r="BO96" s="45"/>
      <c r="BP96" s="281"/>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161"/>
      <c r="AW97" s="281"/>
      <c r="AX97" s="45"/>
      <c r="AY97" s="45"/>
      <c r="AZ97" s="45"/>
      <c r="BA97" s="161"/>
      <c r="BB97" s="161"/>
      <c r="BC97" s="161"/>
      <c r="BD97" s="161"/>
      <c r="BE97" s="161"/>
      <c r="BF97" s="161"/>
      <c r="BG97" s="45"/>
      <c r="BH97" s="45"/>
      <c r="BI97" s="45"/>
      <c r="BJ97" s="45"/>
      <c r="BK97" s="45"/>
      <c r="BL97" s="45"/>
      <c r="BM97" s="45"/>
      <c r="BN97" s="45"/>
      <c r="BO97" s="45"/>
      <c r="BP97" s="281"/>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161"/>
      <c r="AW98" s="281"/>
      <c r="AX98" s="45"/>
      <c r="AY98" s="45"/>
      <c r="AZ98" s="45"/>
      <c r="BA98" s="161"/>
      <c r="BB98" s="161"/>
      <c r="BC98" s="161"/>
      <c r="BD98" s="161"/>
      <c r="BE98" s="161"/>
      <c r="BF98" s="161"/>
      <c r="BG98" s="45"/>
      <c r="BH98" s="45"/>
      <c r="BI98" s="45"/>
      <c r="BJ98" s="45"/>
      <c r="BK98" s="45"/>
      <c r="BL98" s="45"/>
      <c r="BM98" s="45"/>
      <c r="BN98" s="45"/>
      <c r="BO98" s="45"/>
      <c r="BP98" s="281"/>
      <c r="BQ98" s="45"/>
      <c r="BR98" s="45"/>
      <c r="BS98" s="45"/>
      <c r="BT98" s="45"/>
      <c r="BU98" s="45"/>
      <c r="BV98" s="45"/>
      <c r="BW98" s="45"/>
      <c r="BX98" s="45"/>
      <c r="BY98" s="45"/>
      <c r="BZ98" s="45"/>
      <c r="CA98" s="45"/>
      <c r="CB98" s="45"/>
      <c r="CC98" s="45"/>
    </row>
    <row r="99" spans="1:81" s="43" customFormat="1" ht="27.75" customHeight="1" x14ac:dyDescent="0.2">
      <c r="A99" s="368" t="s">
        <v>96</v>
      </c>
      <c r="B99" s="369"/>
      <c r="C99" s="372" t="s">
        <v>0</v>
      </c>
      <c r="D99" s="340" t="s">
        <v>36</v>
      </c>
      <c r="E99" s="341"/>
      <c r="F99" s="341"/>
      <c r="G99" s="330" t="s">
        <v>37</v>
      </c>
      <c r="K99" s="42"/>
      <c r="L99" s="42"/>
      <c r="M99" s="42"/>
      <c r="N99" s="42"/>
      <c r="AS99" s="45"/>
      <c r="AT99" s="45"/>
      <c r="AU99" s="45"/>
      <c r="AV99" s="161"/>
      <c r="AW99" s="281"/>
      <c r="AX99" s="45"/>
      <c r="AY99" s="45"/>
      <c r="AZ99" s="45"/>
      <c r="BA99" s="161"/>
      <c r="BB99" s="161"/>
      <c r="BC99" s="161"/>
      <c r="BD99" s="161"/>
      <c r="BE99" s="161"/>
      <c r="BF99" s="161"/>
      <c r="BG99" s="45"/>
      <c r="BH99" s="45"/>
      <c r="BI99" s="45"/>
      <c r="BJ99" s="45"/>
      <c r="BK99" s="45"/>
      <c r="BL99" s="45"/>
      <c r="BM99" s="45"/>
      <c r="BN99" s="45"/>
      <c r="BO99" s="45"/>
      <c r="BP99" s="281"/>
      <c r="BQ99" s="45"/>
      <c r="BR99" s="45"/>
      <c r="BS99" s="45"/>
      <c r="BT99" s="45"/>
      <c r="BU99" s="45"/>
      <c r="BV99" s="45"/>
      <c r="BW99" s="45"/>
      <c r="BX99" s="45"/>
      <c r="BY99" s="45"/>
      <c r="BZ99" s="45"/>
      <c r="CA99" s="45"/>
      <c r="CB99" s="45"/>
      <c r="CC99" s="45"/>
    </row>
    <row r="100" spans="1:81" s="43" customFormat="1" ht="51" customHeight="1" x14ac:dyDescent="0.2">
      <c r="A100" s="370"/>
      <c r="B100" s="371"/>
      <c r="C100" s="373"/>
      <c r="D100" s="274" t="s">
        <v>38</v>
      </c>
      <c r="E100" s="274" t="s">
        <v>39</v>
      </c>
      <c r="F100" s="274" t="s">
        <v>40</v>
      </c>
      <c r="G100" s="331"/>
      <c r="H100" s="42"/>
      <c r="I100" s="42"/>
      <c r="J100" s="42"/>
      <c r="K100" s="42"/>
      <c r="L100" s="42"/>
      <c r="M100" s="42"/>
      <c r="N100" s="42"/>
      <c r="AS100" s="45"/>
      <c r="AT100" s="45"/>
      <c r="AU100" s="45"/>
      <c r="AV100" s="161"/>
      <c r="AW100" s="281"/>
      <c r="AX100" s="45"/>
      <c r="AY100" s="45"/>
      <c r="AZ100" s="45"/>
      <c r="BA100" s="161"/>
      <c r="BB100" s="161"/>
      <c r="BC100" s="161"/>
      <c r="BD100" s="161"/>
      <c r="BE100" s="161"/>
      <c r="BF100" s="161"/>
      <c r="BG100" s="45"/>
      <c r="BH100" s="45"/>
      <c r="BI100" s="45"/>
      <c r="BJ100" s="45"/>
      <c r="BK100" s="45"/>
      <c r="BL100" s="45"/>
      <c r="BM100" s="45"/>
      <c r="BN100" s="45"/>
      <c r="BO100" s="45"/>
      <c r="BP100" s="281"/>
      <c r="BQ100" s="45"/>
      <c r="BR100" s="45"/>
      <c r="BS100" s="45"/>
      <c r="BT100" s="45"/>
      <c r="BU100" s="45"/>
      <c r="BV100" s="45"/>
      <c r="BW100" s="45"/>
      <c r="BX100" s="45"/>
      <c r="BY100" s="45"/>
      <c r="BZ100" s="45"/>
      <c r="CA100" s="45"/>
      <c r="CB100" s="45"/>
      <c r="CC100" s="45"/>
    </row>
    <row r="101" spans="1:81" s="43" customFormat="1" ht="15.75" customHeight="1" x14ac:dyDescent="0.2">
      <c r="A101" s="374" t="s">
        <v>97</v>
      </c>
      <c r="B101" s="375"/>
      <c r="C101" s="128">
        <f>SUM(D101:G101)</f>
        <v>0</v>
      </c>
      <c r="D101" s="162"/>
      <c r="E101" s="163"/>
      <c r="F101" s="164"/>
      <c r="G101" s="164"/>
      <c r="H101" s="42"/>
      <c r="I101" s="42"/>
      <c r="J101" s="42"/>
      <c r="K101" s="42"/>
      <c r="L101" s="42"/>
      <c r="M101" s="42"/>
      <c r="N101" s="42"/>
      <c r="AS101" s="45"/>
      <c r="AT101" s="45"/>
      <c r="AU101" s="45"/>
      <c r="AV101" s="161"/>
      <c r="AW101" s="281"/>
      <c r="AX101" s="45"/>
      <c r="AY101" s="45"/>
      <c r="AZ101" s="45"/>
      <c r="BA101" s="161"/>
      <c r="BB101" s="161"/>
      <c r="BC101" s="161"/>
      <c r="BD101" s="161"/>
      <c r="BE101" s="161"/>
      <c r="BF101" s="161"/>
      <c r="BG101" s="45"/>
      <c r="BH101" s="45"/>
      <c r="BI101" s="45"/>
      <c r="BJ101" s="45"/>
      <c r="BK101" s="45"/>
      <c r="BL101" s="45"/>
      <c r="BM101" s="45"/>
      <c r="BN101" s="45"/>
      <c r="BO101" s="45"/>
      <c r="BP101" s="281"/>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271"/>
      <c r="C102" s="271"/>
      <c r="D102" s="271"/>
      <c r="E102" s="271"/>
      <c r="F102" s="271"/>
      <c r="G102" s="271"/>
      <c r="H102" s="271"/>
      <c r="I102" s="271"/>
      <c r="J102" s="271"/>
      <c r="K102" s="271"/>
      <c r="L102" s="271"/>
      <c r="M102" s="271"/>
      <c r="N102" s="42"/>
      <c r="AS102" s="45"/>
      <c r="AT102" s="45"/>
      <c r="AU102" s="45"/>
      <c r="AV102" s="161"/>
      <c r="AW102" s="281"/>
      <c r="AX102" s="45"/>
      <c r="AY102" s="45"/>
      <c r="AZ102" s="45"/>
      <c r="BA102" s="161"/>
      <c r="BB102" s="161"/>
      <c r="BC102" s="161"/>
      <c r="BD102" s="161"/>
      <c r="BE102" s="161"/>
      <c r="BF102" s="161"/>
      <c r="BG102" s="45"/>
      <c r="BH102" s="45"/>
      <c r="BI102" s="45"/>
      <c r="BJ102" s="45"/>
      <c r="BK102" s="45"/>
      <c r="BL102" s="45"/>
      <c r="BM102" s="45"/>
      <c r="BN102" s="45"/>
      <c r="BO102" s="45"/>
      <c r="BP102" s="281"/>
      <c r="BQ102" s="45"/>
      <c r="BR102" s="45"/>
      <c r="BS102" s="45"/>
      <c r="BT102" s="45"/>
      <c r="BU102" s="45"/>
      <c r="BV102" s="45"/>
      <c r="BW102" s="45"/>
      <c r="BX102" s="45"/>
      <c r="BY102" s="45"/>
      <c r="BZ102" s="45"/>
      <c r="CA102" s="45"/>
      <c r="CB102" s="45"/>
      <c r="CC102" s="45"/>
    </row>
    <row r="103" spans="1:81" s="43" customFormat="1" ht="33" customHeight="1" x14ac:dyDescent="0.2">
      <c r="A103" s="376" t="s">
        <v>99</v>
      </c>
      <c r="B103" s="377"/>
      <c r="C103" s="378"/>
      <c r="D103" s="165" t="s">
        <v>0</v>
      </c>
      <c r="E103" s="166"/>
      <c r="F103" s="166"/>
      <c r="G103" s="42"/>
      <c r="H103" s="42"/>
      <c r="I103" s="42"/>
      <c r="J103" s="42"/>
      <c r="K103" s="42"/>
      <c r="L103" s="42"/>
      <c r="M103" s="42"/>
      <c r="N103" s="42"/>
      <c r="AS103" s="45"/>
      <c r="AT103" s="45"/>
      <c r="AU103" s="45"/>
      <c r="AV103" s="161"/>
      <c r="AW103" s="281"/>
      <c r="AX103" s="45"/>
      <c r="AY103" s="45"/>
      <c r="AZ103" s="45"/>
      <c r="BA103" s="161"/>
      <c r="BB103" s="161"/>
      <c r="BC103" s="161"/>
      <c r="BD103" s="161"/>
      <c r="BE103" s="161"/>
      <c r="BF103" s="161"/>
      <c r="BG103" s="45"/>
      <c r="BH103" s="45"/>
      <c r="BI103" s="45"/>
      <c r="BJ103" s="45"/>
      <c r="BK103" s="45"/>
      <c r="BL103" s="45"/>
      <c r="BM103" s="45"/>
      <c r="BN103" s="45"/>
      <c r="BO103" s="45"/>
      <c r="BP103" s="281"/>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161"/>
      <c r="AW104" s="281"/>
      <c r="AX104" s="45"/>
      <c r="AY104" s="45"/>
      <c r="AZ104" s="45"/>
      <c r="BA104" s="161"/>
      <c r="BB104" s="161"/>
      <c r="BC104" s="161"/>
      <c r="BD104" s="161"/>
      <c r="BE104" s="161"/>
      <c r="BF104" s="161"/>
      <c r="BG104" s="45"/>
      <c r="BH104" s="45"/>
      <c r="BI104" s="45"/>
      <c r="BJ104" s="45"/>
      <c r="BK104" s="45"/>
      <c r="BL104" s="45"/>
      <c r="BM104" s="45"/>
      <c r="BN104" s="45"/>
      <c r="BO104" s="45"/>
      <c r="BP104" s="281"/>
      <c r="BQ104" s="45"/>
      <c r="BR104" s="45"/>
      <c r="BS104" s="45"/>
      <c r="BT104" s="45"/>
      <c r="BU104" s="45"/>
      <c r="BV104" s="45"/>
      <c r="BW104" s="45"/>
      <c r="BX104" s="45"/>
      <c r="BY104" s="45"/>
      <c r="BZ104" s="45"/>
      <c r="CA104" s="45"/>
      <c r="CB104" s="45"/>
      <c r="CC104" s="45"/>
    </row>
    <row r="105" spans="1:81" s="43" customFormat="1" ht="30" customHeight="1" x14ac:dyDescent="0.2">
      <c r="A105" s="142" t="s">
        <v>101</v>
      </c>
      <c r="B105" s="271"/>
      <c r="C105" s="271"/>
      <c r="D105" s="271"/>
      <c r="E105" s="42"/>
      <c r="F105" s="42"/>
      <c r="G105" s="42"/>
      <c r="H105" s="42"/>
      <c r="I105" s="42"/>
      <c r="J105" s="42"/>
      <c r="K105" s="42"/>
      <c r="L105" s="42"/>
      <c r="M105" s="42"/>
      <c r="N105" s="42"/>
      <c r="AS105" s="45"/>
      <c r="AT105" s="45"/>
      <c r="AU105" s="45"/>
      <c r="AV105" s="161"/>
      <c r="AW105" s="281"/>
      <c r="AX105" s="45"/>
      <c r="AY105" s="45"/>
      <c r="AZ105" s="45"/>
      <c r="BA105" s="161"/>
      <c r="BB105" s="161"/>
      <c r="BC105" s="161"/>
      <c r="BD105" s="161"/>
      <c r="BE105" s="161"/>
      <c r="BF105" s="161"/>
      <c r="BG105" s="45"/>
      <c r="BH105" s="45"/>
      <c r="BI105" s="45"/>
      <c r="BJ105" s="45"/>
      <c r="BK105" s="45"/>
      <c r="BL105" s="45"/>
      <c r="BM105" s="45"/>
      <c r="BN105" s="45"/>
      <c r="BO105" s="45"/>
      <c r="BP105" s="281"/>
      <c r="BQ105" s="45"/>
      <c r="BR105" s="45"/>
      <c r="BS105" s="45"/>
      <c r="BT105" s="45"/>
      <c r="BU105" s="45"/>
      <c r="BV105" s="45"/>
      <c r="BW105" s="45"/>
      <c r="BX105" s="45"/>
      <c r="BY105" s="45"/>
      <c r="BZ105" s="45"/>
      <c r="CA105" s="45"/>
      <c r="CB105" s="45"/>
      <c r="CC105" s="45"/>
    </row>
    <row r="106" spans="1:81" s="43" customFormat="1" ht="30" customHeight="1" x14ac:dyDescent="0.2">
      <c r="A106" s="379" t="s">
        <v>99</v>
      </c>
      <c r="B106" s="380"/>
      <c r="C106" s="381"/>
      <c r="D106" s="372" t="s">
        <v>0</v>
      </c>
      <c r="E106" s="340" t="s">
        <v>36</v>
      </c>
      <c r="F106" s="341"/>
      <c r="G106" s="341"/>
      <c r="H106" s="330" t="s">
        <v>37</v>
      </c>
      <c r="I106" s="42"/>
      <c r="J106" s="42"/>
      <c r="K106" s="42"/>
      <c r="L106" s="42"/>
      <c r="M106" s="42"/>
      <c r="N106" s="42"/>
      <c r="AS106" s="45"/>
      <c r="AT106" s="45"/>
      <c r="AU106" s="45"/>
      <c r="AV106" s="161"/>
      <c r="AW106" s="281"/>
      <c r="AX106" s="45"/>
      <c r="AY106" s="45"/>
      <c r="AZ106" s="45"/>
      <c r="BA106" s="161"/>
      <c r="BB106" s="161"/>
      <c r="BC106" s="161"/>
      <c r="BD106" s="161"/>
      <c r="BE106" s="161"/>
      <c r="BF106" s="161"/>
      <c r="BG106" s="45"/>
      <c r="BH106" s="45"/>
      <c r="BI106" s="45"/>
      <c r="BJ106" s="45"/>
      <c r="BK106" s="45"/>
      <c r="BL106" s="45"/>
      <c r="BM106" s="45"/>
      <c r="BN106" s="45"/>
      <c r="BO106" s="45"/>
      <c r="BP106" s="281"/>
      <c r="BQ106" s="45"/>
      <c r="BR106" s="45"/>
      <c r="BS106" s="45"/>
      <c r="BT106" s="45"/>
      <c r="BU106" s="45"/>
      <c r="BV106" s="45"/>
      <c r="BW106" s="45"/>
      <c r="BX106" s="45"/>
      <c r="BY106" s="45"/>
      <c r="BZ106" s="45"/>
      <c r="CA106" s="45"/>
      <c r="CB106" s="45"/>
      <c r="CC106" s="45"/>
    </row>
    <row r="107" spans="1:81" s="43" customFormat="1" ht="44.25" customHeight="1" x14ac:dyDescent="0.2">
      <c r="A107" s="382"/>
      <c r="B107" s="383"/>
      <c r="C107" s="384"/>
      <c r="D107" s="373"/>
      <c r="E107" s="274" t="s">
        <v>38</v>
      </c>
      <c r="F107" s="274" t="s">
        <v>39</v>
      </c>
      <c r="G107" s="274" t="s">
        <v>40</v>
      </c>
      <c r="H107" s="331"/>
      <c r="I107" s="42"/>
      <c r="J107" s="42"/>
      <c r="K107" s="42"/>
      <c r="L107" s="42"/>
      <c r="M107" s="42"/>
      <c r="N107" s="42"/>
      <c r="AS107" s="45"/>
      <c r="AT107" s="45"/>
      <c r="AU107" s="45"/>
      <c r="AV107" s="161"/>
      <c r="AW107" s="281"/>
      <c r="AX107" s="45"/>
      <c r="AY107" s="45"/>
      <c r="AZ107" s="45"/>
      <c r="BA107" s="161"/>
      <c r="BB107" s="161"/>
      <c r="BC107" s="161"/>
      <c r="BD107" s="161"/>
      <c r="BE107" s="161"/>
      <c r="BF107" s="161"/>
      <c r="BG107" s="45"/>
      <c r="BH107" s="45"/>
      <c r="BI107" s="45"/>
      <c r="BJ107" s="45"/>
      <c r="BK107" s="45"/>
      <c r="BL107" s="45"/>
      <c r="BM107" s="45"/>
      <c r="BN107" s="45"/>
      <c r="BO107" s="45"/>
      <c r="BP107" s="281"/>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161"/>
      <c r="AW108" s="281"/>
      <c r="AX108" s="45"/>
      <c r="AY108" s="45"/>
      <c r="AZ108" s="45"/>
      <c r="BA108" s="161"/>
      <c r="BB108" s="161"/>
      <c r="BC108" s="161"/>
      <c r="BD108" s="161"/>
      <c r="BE108" s="161"/>
      <c r="BF108" s="161"/>
      <c r="BG108" s="45"/>
      <c r="BH108" s="45"/>
      <c r="BI108" s="45"/>
      <c r="BJ108" s="45"/>
      <c r="BK108" s="45"/>
      <c r="BL108" s="45"/>
      <c r="BM108" s="45"/>
      <c r="BN108" s="45"/>
      <c r="BO108" s="45"/>
      <c r="BP108" s="281"/>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283"/>
      <c r="AW109" s="284"/>
      <c r="AX109" s="92"/>
      <c r="AY109" s="92"/>
      <c r="AZ109" s="92"/>
      <c r="BA109" s="161"/>
      <c r="BB109" s="161"/>
      <c r="BC109" s="161"/>
      <c r="BD109" s="161"/>
      <c r="BE109" s="161"/>
      <c r="BF109" s="161"/>
      <c r="BG109" s="92"/>
      <c r="BH109" s="92"/>
      <c r="BI109" s="92"/>
      <c r="BJ109" s="92"/>
      <c r="BK109" s="92"/>
      <c r="BL109" s="92"/>
      <c r="BM109" s="92"/>
      <c r="BN109" s="92"/>
      <c r="BO109" s="92"/>
      <c r="BP109" s="284"/>
      <c r="BQ109" s="92"/>
      <c r="BR109" s="92"/>
      <c r="BS109" s="92"/>
      <c r="BT109" s="92"/>
      <c r="BU109" s="92"/>
      <c r="BV109" s="92"/>
      <c r="BW109" s="92"/>
      <c r="BX109" s="92"/>
      <c r="BY109" s="92"/>
      <c r="BZ109" s="92"/>
      <c r="CA109" s="92"/>
      <c r="CB109" s="92"/>
      <c r="CC109" s="92"/>
    </row>
    <row r="110" spans="1:81" s="48" customFormat="1" ht="17.25" customHeight="1" x14ac:dyDescent="0.2">
      <c r="A110" s="361" t="s">
        <v>103</v>
      </c>
      <c r="B110" s="385" t="s">
        <v>0</v>
      </c>
      <c r="C110" s="387" t="s">
        <v>104</v>
      </c>
      <c r="D110" s="388"/>
      <c r="E110" s="385" t="s">
        <v>105</v>
      </c>
      <c r="F110" s="389" t="s">
        <v>106</v>
      </c>
      <c r="G110" s="341" t="s">
        <v>36</v>
      </c>
      <c r="H110" s="341"/>
      <c r="I110" s="341"/>
      <c r="J110" s="330" t="s">
        <v>37</v>
      </c>
      <c r="AS110" s="92"/>
      <c r="AT110" s="92"/>
      <c r="AU110" s="92"/>
      <c r="AV110" s="283"/>
      <c r="AW110" s="284"/>
      <c r="AX110" s="92"/>
      <c r="AY110" s="92"/>
      <c r="AZ110" s="92"/>
      <c r="BA110" s="161"/>
      <c r="BB110" s="161"/>
      <c r="BC110" s="161"/>
      <c r="BD110" s="161"/>
      <c r="BE110" s="161"/>
      <c r="BF110" s="161"/>
      <c r="BG110" s="92"/>
      <c r="BH110" s="92"/>
      <c r="BI110" s="92"/>
      <c r="BJ110" s="92"/>
      <c r="BK110" s="92"/>
      <c r="BL110" s="92"/>
      <c r="BM110" s="92"/>
      <c r="BN110" s="92"/>
      <c r="BO110" s="92"/>
      <c r="BP110" s="284"/>
      <c r="BQ110" s="92"/>
      <c r="BR110" s="92"/>
      <c r="BS110" s="92"/>
      <c r="BT110" s="92"/>
      <c r="BU110" s="92"/>
      <c r="BV110" s="92"/>
      <c r="BW110" s="92"/>
      <c r="BX110" s="92"/>
      <c r="BY110" s="92"/>
      <c r="BZ110" s="92"/>
      <c r="CA110" s="92"/>
      <c r="CB110" s="92"/>
      <c r="CC110" s="92"/>
    </row>
    <row r="111" spans="1:81" s="48" customFormat="1" ht="30" customHeight="1" x14ac:dyDescent="0.2">
      <c r="A111" s="362"/>
      <c r="B111" s="386"/>
      <c r="C111" s="174" t="s">
        <v>107</v>
      </c>
      <c r="D111" s="175" t="s">
        <v>108</v>
      </c>
      <c r="E111" s="386"/>
      <c r="F111" s="390"/>
      <c r="G111" s="36" t="s">
        <v>38</v>
      </c>
      <c r="H111" s="274" t="s">
        <v>39</v>
      </c>
      <c r="I111" s="274" t="s">
        <v>40</v>
      </c>
      <c r="J111" s="331"/>
      <c r="AS111" s="92"/>
      <c r="AT111" s="92"/>
      <c r="AU111" s="92"/>
      <c r="AV111" s="283"/>
      <c r="AW111" s="284"/>
      <c r="AX111" s="92"/>
      <c r="AY111" s="92"/>
      <c r="AZ111" s="92"/>
      <c r="BA111" s="4"/>
      <c r="BB111" s="161"/>
      <c r="BC111" s="161"/>
      <c r="BD111" s="4"/>
      <c r="BE111" s="161"/>
      <c r="BF111" s="161"/>
      <c r="BG111" s="92"/>
      <c r="BH111" s="92"/>
      <c r="BI111" s="92"/>
      <c r="BJ111" s="92"/>
      <c r="BK111" s="92"/>
      <c r="BL111" s="92"/>
      <c r="BM111" s="92"/>
      <c r="BN111" s="92"/>
      <c r="BO111" s="92"/>
      <c r="BP111" s="284"/>
      <c r="BQ111" s="92"/>
      <c r="BR111" s="92"/>
      <c r="BS111" s="92"/>
      <c r="BT111" s="92"/>
      <c r="BU111" s="92"/>
      <c r="BV111" s="92"/>
      <c r="BW111" s="92"/>
      <c r="BX111" s="92"/>
      <c r="BY111" s="92"/>
      <c r="BZ111" s="92"/>
      <c r="CA111" s="92"/>
      <c r="CB111" s="92"/>
      <c r="CC111" s="92"/>
    </row>
    <row r="112" spans="1:81" s="48" customFormat="1" ht="15" customHeight="1" x14ac:dyDescent="0.2">
      <c r="A112" s="176" t="s">
        <v>49</v>
      </c>
      <c r="B112" s="15">
        <f>+SUM(C112:F112)</f>
        <v>0</v>
      </c>
      <c r="C112" s="18"/>
      <c r="D112" s="30"/>
      <c r="E112" s="6"/>
      <c r="F112" s="177"/>
      <c r="G112" s="61"/>
      <c r="H112" s="6"/>
      <c r="I112" s="6"/>
      <c r="J112" s="6"/>
      <c r="K112" s="100" t="str">
        <f>+BA112</f>
        <v/>
      </c>
      <c r="AS112" s="92"/>
      <c r="AT112" s="92"/>
      <c r="AU112" s="92"/>
      <c r="AV112" s="283"/>
      <c r="AW112" s="284"/>
      <c r="AX112" s="92"/>
      <c r="AY112" s="92"/>
      <c r="AZ112" s="92"/>
      <c r="BA112" s="63" t="str">
        <f>IF($B112&lt;&gt;SUM($G112:$J112),"Total personas  debe ser igual que segúnTipo estrategia+otros","")</f>
        <v/>
      </c>
      <c r="BB112" s="161"/>
      <c r="BC112" s="161"/>
      <c r="BD112" s="64">
        <f>IF($B112&lt;&gt;SUM($G112:$J112),1,0)</f>
        <v>0</v>
      </c>
      <c r="BE112" s="161"/>
      <c r="BF112" s="161"/>
      <c r="BG112" s="92"/>
      <c r="BH112" s="92"/>
      <c r="BI112" s="92"/>
      <c r="BJ112" s="92"/>
      <c r="BK112" s="92"/>
      <c r="BL112" s="92"/>
      <c r="BM112" s="92"/>
      <c r="BN112" s="92"/>
      <c r="BO112" s="92"/>
      <c r="BP112" s="284"/>
      <c r="BQ112" s="92"/>
      <c r="BR112" s="92"/>
      <c r="BS112" s="92"/>
      <c r="BT112" s="92"/>
      <c r="BU112" s="92"/>
      <c r="BV112" s="92"/>
      <c r="BW112" s="92"/>
      <c r="BX112" s="92"/>
      <c r="BY112" s="92"/>
      <c r="BZ112" s="92"/>
      <c r="CA112" s="92"/>
      <c r="CB112" s="92"/>
      <c r="CC112" s="92"/>
    </row>
    <row r="113" spans="1:90" s="48" customFormat="1" ht="15" customHeight="1" x14ac:dyDescent="0.2">
      <c r="A113" s="178" t="s">
        <v>62</v>
      </c>
      <c r="B113" s="16">
        <f>+SUM(C113:F113)</f>
        <v>0</v>
      </c>
      <c r="C113" s="8"/>
      <c r="D113" s="7"/>
      <c r="E113" s="83"/>
      <c r="F113" s="179"/>
      <c r="G113" s="20">
        <v>0</v>
      </c>
      <c r="H113" s="83"/>
      <c r="I113" s="83"/>
      <c r="J113" s="83"/>
      <c r="K113" s="100" t="str">
        <f>+BA113</f>
        <v/>
      </c>
      <c r="AS113" s="92"/>
      <c r="AT113" s="92"/>
      <c r="AU113" s="92"/>
      <c r="AV113" s="283"/>
      <c r="AW113" s="284"/>
      <c r="AX113" s="92"/>
      <c r="AY113" s="92"/>
      <c r="AZ113" s="92"/>
      <c r="BA113" s="63" t="str">
        <f>IF($B113&lt;&gt;SUM($G113:$J113),"Total personas  debe ser igual que segúnTipo estrategia+otros","")</f>
        <v/>
      </c>
      <c r="BB113" s="161"/>
      <c r="BC113" s="161"/>
      <c r="BD113" s="64">
        <f>IF($B113&lt;&gt;SUM($G113:$J113),1,0)</f>
        <v>0</v>
      </c>
      <c r="BE113" s="161"/>
      <c r="BF113" s="161"/>
      <c r="BG113" s="92"/>
      <c r="BH113" s="92"/>
      <c r="BI113" s="92"/>
      <c r="BJ113" s="92"/>
      <c r="BK113" s="92"/>
      <c r="BL113" s="92"/>
      <c r="BM113" s="92"/>
      <c r="BN113" s="92"/>
      <c r="BO113" s="92"/>
      <c r="BP113" s="284"/>
      <c r="BQ113" s="92"/>
      <c r="BR113" s="92"/>
      <c r="BS113" s="92"/>
      <c r="BT113" s="92"/>
      <c r="BU113" s="92"/>
      <c r="BV113" s="92"/>
      <c r="BW113" s="92"/>
      <c r="BX113" s="92"/>
      <c r="BY113" s="92"/>
      <c r="BZ113" s="92"/>
      <c r="CA113" s="92"/>
      <c r="CB113" s="92"/>
      <c r="CC113" s="92"/>
    </row>
    <row r="114" spans="1:90" s="182" customFormat="1" ht="15" customHeight="1" x14ac:dyDescent="0.2">
      <c r="A114" s="180" t="s">
        <v>65</v>
      </c>
      <c r="B114" s="17">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283"/>
      <c r="AW114" s="284"/>
      <c r="AX114" s="92"/>
      <c r="AY114" s="92"/>
      <c r="AZ114" s="92"/>
      <c r="BA114" s="63" t="str">
        <f>IF($B114&lt;&gt;SUM($G114:$J114),"Total personas  debe ser igual que segúnTipo estrategia+otros","")</f>
        <v/>
      </c>
      <c r="BB114" s="161"/>
      <c r="BC114" s="161"/>
      <c r="BD114" s="64">
        <f>IF($B114&lt;&gt;SUM($G114:$J114),1,0)</f>
        <v>0</v>
      </c>
      <c r="BE114" s="161"/>
      <c r="BF114" s="161"/>
      <c r="BG114" s="92"/>
      <c r="BH114" s="92"/>
      <c r="BI114" s="92"/>
      <c r="BJ114" s="92"/>
      <c r="BK114" s="92"/>
      <c r="BL114" s="92"/>
      <c r="BM114" s="92"/>
      <c r="BN114" s="92"/>
      <c r="BO114" s="92"/>
      <c r="BP114" s="284"/>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271"/>
      <c r="C115" s="271"/>
      <c r="D115" s="271"/>
      <c r="E115" s="271"/>
      <c r="F115" s="271"/>
      <c r="G115" s="271"/>
      <c r="H115" s="271"/>
      <c r="I115" s="271"/>
      <c r="J115" s="271"/>
      <c r="K115" s="271"/>
      <c r="L115" s="271"/>
      <c r="M115" s="271"/>
      <c r="N115" s="42"/>
      <c r="AS115" s="45"/>
      <c r="AT115" s="45"/>
      <c r="AU115" s="45"/>
      <c r="AV115" s="161"/>
      <c r="AW115" s="281"/>
      <c r="AX115" s="45"/>
      <c r="AY115" s="45"/>
      <c r="AZ115" s="45"/>
      <c r="BA115" s="161"/>
      <c r="BB115" s="161"/>
      <c r="BC115" s="161"/>
      <c r="BD115" s="161"/>
      <c r="BE115" s="161"/>
      <c r="BF115" s="161"/>
      <c r="BG115" s="45"/>
      <c r="BH115" s="45"/>
      <c r="BI115" s="45"/>
      <c r="BJ115" s="45"/>
      <c r="BK115" s="45"/>
      <c r="BL115" s="45"/>
      <c r="BM115" s="45"/>
      <c r="BN115" s="45"/>
      <c r="BO115" s="45"/>
      <c r="BP115" s="281"/>
      <c r="BQ115" s="45"/>
      <c r="BR115" s="45"/>
      <c r="BS115" s="45"/>
      <c r="BT115" s="45"/>
      <c r="BU115" s="45"/>
      <c r="BV115" s="45"/>
      <c r="BW115" s="45"/>
      <c r="BX115" s="45"/>
      <c r="BY115" s="45"/>
      <c r="BZ115" s="45"/>
      <c r="CA115" s="45"/>
      <c r="CB115" s="45"/>
      <c r="CC115" s="45"/>
    </row>
    <row r="116" spans="1:90" s="43" customFormat="1" ht="30" customHeight="1" x14ac:dyDescent="0.2">
      <c r="A116" s="275" t="s">
        <v>110</v>
      </c>
      <c r="B116" s="184" t="s">
        <v>111</v>
      </c>
      <c r="C116" s="184" t="s">
        <v>112</v>
      </c>
      <c r="D116" s="272" t="s">
        <v>113</v>
      </c>
      <c r="E116" s="271"/>
      <c r="F116" s="271"/>
      <c r="G116" s="271"/>
      <c r="H116" s="271"/>
      <c r="I116" s="271"/>
      <c r="J116" s="271"/>
      <c r="K116" s="271"/>
      <c r="L116" s="271"/>
      <c r="M116" s="271"/>
      <c r="N116" s="42"/>
      <c r="AS116" s="45"/>
      <c r="AT116" s="45"/>
      <c r="AU116" s="45"/>
      <c r="AV116" s="161"/>
      <c r="AW116" s="281"/>
      <c r="AX116" s="45"/>
      <c r="AY116" s="45"/>
      <c r="AZ116" s="45"/>
      <c r="BA116" s="161"/>
      <c r="BB116" s="161"/>
      <c r="BC116" s="161"/>
      <c r="BD116" s="161"/>
      <c r="BE116" s="161"/>
      <c r="BF116" s="161"/>
      <c r="BG116" s="45"/>
      <c r="BH116" s="45"/>
      <c r="BI116" s="45"/>
      <c r="BJ116" s="45"/>
      <c r="BK116" s="45"/>
      <c r="BL116" s="45"/>
      <c r="BM116" s="45"/>
      <c r="BN116" s="45"/>
      <c r="BO116" s="45"/>
      <c r="BP116" s="281"/>
      <c r="BQ116" s="45"/>
      <c r="BR116" s="45"/>
      <c r="BS116" s="45"/>
      <c r="BT116" s="45"/>
      <c r="BU116" s="45"/>
      <c r="BV116" s="45"/>
      <c r="BW116" s="45"/>
      <c r="BX116" s="45"/>
      <c r="BY116" s="45"/>
      <c r="BZ116" s="45"/>
      <c r="CA116" s="45"/>
      <c r="CB116" s="45"/>
      <c r="CC116" s="45"/>
    </row>
    <row r="117" spans="1:90" s="43" customFormat="1" ht="15" customHeight="1" x14ac:dyDescent="0.2">
      <c r="A117" s="330" t="s">
        <v>114</v>
      </c>
      <c r="B117" s="176" t="s">
        <v>115</v>
      </c>
      <c r="C117" s="6"/>
      <c r="D117" s="6"/>
      <c r="E117" s="271"/>
      <c r="F117" s="271"/>
      <c r="G117" s="271"/>
      <c r="H117" s="271"/>
      <c r="I117" s="271"/>
      <c r="J117" s="271"/>
      <c r="K117" s="271"/>
      <c r="L117" s="271"/>
      <c r="M117" s="271"/>
      <c r="N117" s="42"/>
      <c r="AS117" s="45"/>
      <c r="AT117" s="45"/>
      <c r="AU117" s="45"/>
      <c r="AV117" s="161"/>
      <c r="AW117" s="281"/>
      <c r="AX117" s="45"/>
      <c r="AY117" s="45"/>
      <c r="AZ117" s="45"/>
      <c r="BA117" s="161"/>
      <c r="BB117" s="161"/>
      <c r="BC117" s="161"/>
      <c r="BD117" s="161"/>
      <c r="BE117" s="161"/>
      <c r="BF117" s="161"/>
      <c r="BG117" s="45"/>
      <c r="BH117" s="45"/>
      <c r="BI117" s="45"/>
      <c r="BJ117" s="45"/>
      <c r="BK117" s="45"/>
      <c r="BL117" s="45"/>
      <c r="BM117" s="45"/>
      <c r="BN117" s="45"/>
      <c r="BO117" s="45"/>
      <c r="BP117" s="281"/>
      <c r="BQ117" s="45"/>
      <c r="BR117" s="45"/>
      <c r="BS117" s="45"/>
      <c r="BT117" s="45"/>
      <c r="BU117" s="45"/>
      <c r="BV117" s="45"/>
      <c r="BW117" s="45"/>
      <c r="BX117" s="45"/>
      <c r="BY117" s="45"/>
      <c r="BZ117" s="45"/>
      <c r="CA117" s="45"/>
      <c r="CB117" s="45"/>
      <c r="CC117" s="45"/>
    </row>
    <row r="118" spans="1:90" s="43" customFormat="1" ht="34.5" customHeight="1" x14ac:dyDescent="0.2">
      <c r="A118" s="391"/>
      <c r="B118" s="178" t="s">
        <v>116</v>
      </c>
      <c r="C118" s="83"/>
      <c r="D118" s="83"/>
      <c r="E118" s="271"/>
      <c r="F118" s="271"/>
      <c r="G118" s="271"/>
      <c r="H118" s="271"/>
      <c r="I118" s="271"/>
      <c r="J118" s="271"/>
      <c r="K118" s="271"/>
      <c r="L118" s="271"/>
      <c r="M118" s="271"/>
      <c r="N118" s="42"/>
      <c r="AS118" s="45"/>
      <c r="AT118" s="45"/>
      <c r="AU118" s="45"/>
      <c r="AV118" s="161"/>
      <c r="AW118" s="281"/>
      <c r="AX118" s="45"/>
      <c r="AY118" s="45"/>
      <c r="AZ118" s="45"/>
      <c r="BA118" s="161"/>
      <c r="BB118" s="161"/>
      <c r="BC118" s="161"/>
      <c r="BD118" s="161"/>
      <c r="BE118" s="161"/>
      <c r="BF118" s="161"/>
      <c r="BG118" s="45"/>
      <c r="BH118" s="45"/>
      <c r="BI118" s="45"/>
      <c r="BJ118" s="45"/>
      <c r="BK118" s="45"/>
      <c r="BL118" s="45"/>
      <c r="BM118" s="45"/>
      <c r="BN118" s="45"/>
      <c r="BO118" s="45"/>
      <c r="BP118" s="281"/>
      <c r="BQ118" s="45"/>
      <c r="BR118" s="45"/>
      <c r="BS118" s="45"/>
      <c r="BT118" s="45"/>
      <c r="BU118" s="45"/>
      <c r="BV118" s="45"/>
      <c r="BW118" s="45"/>
      <c r="BX118" s="45"/>
      <c r="BY118" s="45"/>
      <c r="BZ118" s="45"/>
      <c r="CA118" s="45"/>
      <c r="CB118" s="45"/>
      <c r="CC118" s="45"/>
    </row>
    <row r="119" spans="1:90" s="43" customFormat="1" ht="22.5" customHeight="1" x14ac:dyDescent="0.2">
      <c r="A119" s="391"/>
      <c r="B119" s="178" t="s">
        <v>117</v>
      </c>
      <c r="C119" s="83"/>
      <c r="D119" s="83"/>
      <c r="E119" s="271"/>
      <c r="F119" s="271"/>
      <c r="G119" s="271"/>
      <c r="H119" s="271"/>
      <c r="I119" s="271"/>
      <c r="J119" s="271"/>
      <c r="K119" s="271"/>
      <c r="L119" s="271"/>
      <c r="M119" s="271"/>
      <c r="N119" s="42"/>
      <c r="AS119" s="45"/>
      <c r="AT119" s="45"/>
      <c r="AU119" s="45"/>
      <c r="AV119" s="161"/>
      <c r="AW119" s="281"/>
      <c r="AX119" s="45"/>
      <c r="AY119" s="45"/>
      <c r="AZ119" s="45"/>
      <c r="BA119" s="161"/>
      <c r="BB119" s="161"/>
      <c r="BC119" s="161"/>
      <c r="BD119" s="161"/>
      <c r="BE119" s="161"/>
      <c r="BF119" s="161"/>
      <c r="BG119" s="45"/>
      <c r="BH119" s="45"/>
      <c r="BI119" s="45"/>
      <c r="BJ119" s="45"/>
      <c r="BK119" s="45"/>
      <c r="BL119" s="45"/>
      <c r="BM119" s="45"/>
      <c r="BN119" s="45"/>
      <c r="BO119" s="45"/>
      <c r="BP119" s="281"/>
      <c r="BQ119" s="45"/>
      <c r="BR119" s="45"/>
      <c r="BS119" s="45"/>
      <c r="BT119" s="45"/>
      <c r="BU119" s="45"/>
      <c r="BV119" s="45"/>
      <c r="BW119" s="45"/>
      <c r="BX119" s="45"/>
      <c r="BY119" s="45"/>
      <c r="BZ119" s="45"/>
      <c r="CA119" s="45"/>
      <c r="CB119" s="45"/>
      <c r="CC119" s="45"/>
    </row>
    <row r="120" spans="1:90" s="43" customFormat="1" ht="15" x14ac:dyDescent="0.2">
      <c r="A120" s="331"/>
      <c r="B120" s="178" t="s">
        <v>118</v>
      </c>
      <c r="C120" s="141"/>
      <c r="D120" s="141"/>
      <c r="E120" s="271"/>
      <c r="F120" s="271"/>
      <c r="G120" s="271"/>
      <c r="H120" s="271"/>
      <c r="I120" s="271"/>
      <c r="J120" s="271"/>
      <c r="K120" s="271"/>
      <c r="L120" s="271"/>
      <c r="M120" s="271"/>
      <c r="N120" s="42"/>
      <c r="AS120" s="45"/>
      <c r="AT120" s="45"/>
      <c r="AU120" s="45"/>
      <c r="AV120" s="161"/>
      <c r="AW120" s="281"/>
      <c r="AX120" s="45"/>
      <c r="AY120" s="45"/>
      <c r="AZ120" s="45"/>
      <c r="BA120" s="161"/>
      <c r="BB120" s="161"/>
      <c r="BC120" s="161"/>
      <c r="BD120" s="161"/>
      <c r="BE120" s="161"/>
      <c r="BF120" s="161"/>
      <c r="BG120" s="45"/>
      <c r="BH120" s="45"/>
      <c r="BI120" s="45"/>
      <c r="BJ120" s="45"/>
      <c r="BK120" s="45"/>
      <c r="BL120" s="45"/>
      <c r="BM120" s="45"/>
      <c r="BN120" s="45"/>
      <c r="BO120" s="45"/>
      <c r="BP120" s="281"/>
      <c r="BQ120" s="45"/>
      <c r="BR120" s="45"/>
      <c r="BS120" s="45"/>
      <c r="BT120" s="45"/>
      <c r="BU120" s="45"/>
      <c r="BV120" s="45"/>
      <c r="BW120" s="45"/>
      <c r="BX120" s="45"/>
      <c r="BY120" s="45"/>
      <c r="BZ120" s="45"/>
      <c r="CA120" s="45"/>
      <c r="CB120" s="45"/>
      <c r="CC120" s="45"/>
    </row>
    <row r="121" spans="1:90" s="43" customFormat="1" ht="14.25" customHeight="1" x14ac:dyDescent="0.2">
      <c r="A121" s="343" t="s">
        <v>119</v>
      </c>
      <c r="B121" s="176" t="s">
        <v>120</v>
      </c>
      <c r="C121" s="6"/>
      <c r="D121" s="6"/>
      <c r="E121" s="271"/>
      <c r="F121" s="271"/>
      <c r="G121" s="271"/>
      <c r="H121" s="271"/>
      <c r="I121" s="271"/>
      <c r="J121" s="271"/>
      <c r="K121" s="271"/>
      <c r="L121" s="271"/>
      <c r="M121" s="271"/>
      <c r="N121" s="42"/>
      <c r="AS121" s="45"/>
      <c r="AT121" s="45"/>
      <c r="AU121" s="45"/>
      <c r="AV121" s="161"/>
      <c r="AW121" s="281"/>
      <c r="AX121" s="45"/>
      <c r="AY121" s="45"/>
      <c r="AZ121" s="45"/>
      <c r="BA121" s="161"/>
      <c r="BB121" s="161"/>
      <c r="BC121" s="161"/>
      <c r="BD121" s="161"/>
      <c r="BE121" s="161"/>
      <c r="BF121" s="161"/>
      <c r="BG121" s="45"/>
      <c r="BH121" s="45"/>
      <c r="BI121" s="45"/>
      <c r="BJ121" s="45"/>
      <c r="BK121" s="45"/>
      <c r="BL121" s="45"/>
      <c r="BM121" s="45"/>
      <c r="BN121" s="45"/>
      <c r="BO121" s="45"/>
      <c r="BP121" s="281"/>
      <c r="BQ121" s="45"/>
      <c r="BR121" s="45"/>
      <c r="BS121" s="45"/>
      <c r="BT121" s="45"/>
      <c r="BU121" s="45"/>
      <c r="BV121" s="45"/>
      <c r="BW121" s="45"/>
      <c r="BX121" s="45"/>
      <c r="BY121" s="45"/>
      <c r="BZ121" s="45"/>
      <c r="CA121" s="45"/>
      <c r="CB121" s="45"/>
      <c r="CC121" s="45"/>
    </row>
    <row r="122" spans="1:90" s="43" customFormat="1" ht="23.25" customHeight="1" x14ac:dyDescent="0.2">
      <c r="A122" s="392"/>
      <c r="B122" s="178" t="s">
        <v>121</v>
      </c>
      <c r="C122" s="83"/>
      <c r="D122" s="83"/>
      <c r="E122" s="271"/>
      <c r="F122" s="271"/>
      <c r="G122" s="271"/>
      <c r="H122" s="271"/>
      <c r="I122" s="271"/>
      <c r="J122" s="271"/>
      <c r="K122" s="271"/>
      <c r="L122" s="271"/>
      <c r="M122" s="271"/>
      <c r="N122" s="42"/>
      <c r="AS122" s="45"/>
      <c r="AT122" s="45"/>
      <c r="AU122" s="45"/>
      <c r="AV122" s="161"/>
      <c r="AW122" s="281"/>
      <c r="AX122" s="45"/>
      <c r="AY122" s="45"/>
      <c r="AZ122" s="45"/>
      <c r="BA122" s="161"/>
      <c r="BB122" s="161"/>
      <c r="BC122" s="161"/>
      <c r="BD122" s="161"/>
      <c r="BE122" s="161"/>
      <c r="BF122" s="161"/>
      <c r="BG122" s="45"/>
      <c r="BH122" s="45"/>
      <c r="BI122" s="45"/>
      <c r="BJ122" s="45"/>
      <c r="BK122" s="45"/>
      <c r="BL122" s="45"/>
      <c r="BM122" s="45"/>
      <c r="BN122" s="45"/>
      <c r="BO122" s="45"/>
      <c r="BP122" s="281"/>
      <c r="BQ122" s="45"/>
      <c r="BR122" s="45"/>
      <c r="BS122" s="45"/>
      <c r="BT122" s="45"/>
      <c r="BU122" s="45"/>
      <c r="BV122" s="45"/>
      <c r="BW122" s="45"/>
      <c r="BX122" s="45"/>
      <c r="BY122" s="45"/>
      <c r="BZ122" s="45"/>
      <c r="CA122" s="45"/>
      <c r="CB122" s="45"/>
      <c r="CC122" s="45"/>
    </row>
    <row r="123" spans="1:90" s="43" customFormat="1" ht="18" customHeight="1" x14ac:dyDescent="0.2">
      <c r="A123" s="392"/>
      <c r="B123" s="178" t="s">
        <v>118</v>
      </c>
      <c r="C123" s="83"/>
      <c r="D123" s="83"/>
      <c r="E123" s="271"/>
      <c r="F123" s="271"/>
      <c r="G123" s="271"/>
      <c r="H123" s="271"/>
      <c r="I123" s="271"/>
      <c r="J123" s="271"/>
      <c r="K123" s="271"/>
      <c r="L123" s="271"/>
      <c r="M123" s="271"/>
      <c r="N123" s="42"/>
      <c r="AS123" s="45"/>
      <c r="AT123" s="45"/>
      <c r="AU123" s="45"/>
      <c r="AV123" s="161"/>
      <c r="AW123" s="281"/>
      <c r="AX123" s="45"/>
      <c r="AY123" s="45"/>
      <c r="AZ123" s="45"/>
      <c r="BA123" s="161"/>
      <c r="BB123" s="161"/>
      <c r="BC123" s="161"/>
      <c r="BD123" s="161"/>
      <c r="BE123" s="161"/>
      <c r="BF123" s="161"/>
      <c r="BG123" s="45"/>
      <c r="BH123" s="45"/>
      <c r="BI123" s="45"/>
      <c r="BJ123" s="45"/>
      <c r="BK123" s="45"/>
      <c r="BL123" s="45"/>
      <c r="BM123" s="45"/>
      <c r="BN123" s="45"/>
      <c r="BO123" s="45"/>
      <c r="BP123" s="281"/>
      <c r="BQ123" s="45"/>
      <c r="BR123" s="45"/>
      <c r="BS123" s="45"/>
      <c r="BT123" s="45"/>
      <c r="BU123" s="45"/>
      <c r="BV123" s="45"/>
      <c r="BW123" s="45"/>
      <c r="BX123" s="45"/>
      <c r="BY123" s="45"/>
      <c r="BZ123" s="45"/>
      <c r="CA123" s="45"/>
      <c r="CB123" s="45"/>
      <c r="CC123" s="45"/>
    </row>
    <row r="124" spans="1:90" s="43" customFormat="1" ht="15" customHeight="1" x14ac:dyDescent="0.2">
      <c r="A124" s="392"/>
      <c r="B124" s="186" t="s">
        <v>122</v>
      </c>
      <c r="C124" s="87"/>
      <c r="D124" s="87"/>
      <c r="E124" s="271"/>
      <c r="F124" s="271"/>
      <c r="G124" s="271"/>
      <c r="H124" s="271"/>
      <c r="I124" s="271"/>
      <c r="J124" s="271"/>
      <c r="K124" s="271"/>
      <c r="L124" s="271"/>
      <c r="M124" s="271"/>
      <c r="N124" s="42"/>
      <c r="AS124" s="45"/>
      <c r="AT124" s="45"/>
      <c r="AU124" s="45"/>
      <c r="AV124" s="161"/>
      <c r="AW124" s="281"/>
      <c r="AX124" s="45"/>
      <c r="AY124" s="45"/>
      <c r="AZ124" s="45"/>
      <c r="BA124" s="161"/>
      <c r="BB124" s="161"/>
      <c r="BC124" s="161"/>
      <c r="BD124" s="161"/>
      <c r="BE124" s="161"/>
      <c r="BF124" s="161"/>
      <c r="BG124" s="45"/>
      <c r="BH124" s="45"/>
      <c r="BI124" s="45"/>
      <c r="BJ124" s="45"/>
      <c r="BK124" s="45"/>
      <c r="BL124" s="45"/>
      <c r="BM124" s="45"/>
      <c r="BN124" s="45"/>
      <c r="BO124" s="45"/>
      <c r="BP124" s="281"/>
      <c r="BQ124" s="45"/>
      <c r="BR124" s="45"/>
      <c r="BS124" s="45"/>
      <c r="BT124" s="45"/>
      <c r="BU124" s="45"/>
      <c r="BV124" s="45"/>
      <c r="BW124" s="45"/>
      <c r="BX124" s="45"/>
      <c r="BY124" s="45"/>
      <c r="BZ124" s="45"/>
      <c r="CA124" s="45"/>
      <c r="CB124" s="45"/>
      <c r="CC124" s="45"/>
    </row>
    <row r="125" spans="1:90" s="43" customFormat="1" ht="15" customHeight="1" x14ac:dyDescent="0.2">
      <c r="A125" s="392"/>
      <c r="B125" s="180" t="s">
        <v>123</v>
      </c>
      <c r="C125" s="141"/>
      <c r="D125" s="141"/>
      <c r="E125" s="271"/>
      <c r="F125" s="271"/>
      <c r="G125" s="271"/>
      <c r="H125" s="271"/>
      <c r="I125" s="271"/>
      <c r="J125" s="271"/>
      <c r="K125" s="271"/>
      <c r="L125" s="271"/>
      <c r="M125" s="271"/>
      <c r="N125" s="42"/>
      <c r="AS125" s="45"/>
      <c r="AT125" s="45"/>
      <c r="AU125" s="45"/>
      <c r="AV125" s="161"/>
      <c r="AW125" s="281"/>
      <c r="AX125" s="45"/>
      <c r="AY125" s="45"/>
      <c r="AZ125" s="45"/>
      <c r="BA125" s="161"/>
      <c r="BB125" s="161"/>
      <c r="BC125" s="161"/>
      <c r="BD125" s="161"/>
      <c r="BE125" s="161"/>
      <c r="BF125" s="161"/>
      <c r="BG125" s="45"/>
      <c r="BH125" s="45"/>
      <c r="BI125" s="45"/>
      <c r="BJ125" s="45"/>
      <c r="BK125" s="45"/>
      <c r="BL125" s="45"/>
      <c r="BM125" s="45"/>
      <c r="BN125" s="45"/>
      <c r="BO125" s="45"/>
      <c r="BP125" s="281"/>
      <c r="BQ125" s="45"/>
      <c r="BR125" s="45"/>
      <c r="BS125" s="45"/>
      <c r="BT125" s="45"/>
      <c r="BU125" s="45"/>
      <c r="BV125" s="45"/>
      <c r="BW125" s="45"/>
      <c r="BX125" s="45"/>
      <c r="BY125" s="45"/>
      <c r="BZ125" s="45"/>
      <c r="CA125" s="45"/>
      <c r="CB125" s="45"/>
      <c r="CC125" s="45"/>
    </row>
    <row r="126" spans="1:90" s="43" customFormat="1" ht="23.25" customHeight="1" x14ac:dyDescent="0.2">
      <c r="A126" s="330" t="s">
        <v>124</v>
      </c>
      <c r="B126" s="176" t="s">
        <v>125</v>
      </c>
      <c r="C126" s="6"/>
      <c r="D126" s="6"/>
      <c r="E126" s="271"/>
      <c r="F126" s="271"/>
      <c r="G126" s="271"/>
      <c r="H126" s="271"/>
      <c r="I126" s="271"/>
      <c r="J126" s="271"/>
      <c r="K126" s="271"/>
      <c r="L126" s="271"/>
      <c r="M126" s="271"/>
      <c r="N126" s="42"/>
      <c r="AS126" s="45"/>
      <c r="AT126" s="45"/>
      <c r="AU126" s="45"/>
      <c r="AV126" s="161"/>
      <c r="AW126" s="281"/>
      <c r="AX126" s="45"/>
      <c r="AY126" s="45"/>
      <c r="AZ126" s="45"/>
      <c r="BA126" s="161"/>
      <c r="BB126" s="161"/>
      <c r="BC126" s="161"/>
      <c r="BD126" s="161"/>
      <c r="BE126" s="161"/>
      <c r="BF126" s="161"/>
      <c r="BG126" s="45"/>
      <c r="BH126" s="45"/>
      <c r="BI126" s="45"/>
      <c r="BJ126" s="45"/>
      <c r="BK126" s="45"/>
      <c r="BL126" s="45"/>
      <c r="BM126" s="45"/>
      <c r="BN126" s="45"/>
      <c r="BO126" s="45"/>
      <c r="BP126" s="281"/>
      <c r="BQ126" s="45"/>
      <c r="BR126" s="45"/>
      <c r="BS126" s="45"/>
      <c r="BT126" s="45"/>
      <c r="BU126" s="45"/>
      <c r="BV126" s="45"/>
      <c r="BW126" s="45"/>
      <c r="BX126" s="45"/>
      <c r="BY126" s="45"/>
      <c r="BZ126" s="45"/>
      <c r="CA126" s="45"/>
      <c r="CB126" s="45"/>
      <c r="CC126" s="45"/>
    </row>
    <row r="127" spans="1:90" s="43" customFormat="1" ht="27" customHeight="1" x14ac:dyDescent="0.2">
      <c r="A127" s="391"/>
      <c r="B127" s="178" t="s">
        <v>121</v>
      </c>
      <c r="C127" s="83"/>
      <c r="D127" s="83"/>
      <c r="E127" s="271"/>
      <c r="F127" s="271"/>
      <c r="G127" s="271"/>
      <c r="H127" s="271"/>
      <c r="I127" s="271"/>
      <c r="J127" s="271"/>
      <c r="K127" s="271"/>
      <c r="L127" s="271"/>
      <c r="M127" s="271"/>
      <c r="N127" s="42"/>
      <c r="AS127" s="45"/>
      <c r="AT127" s="45"/>
      <c r="AU127" s="45"/>
      <c r="AV127" s="161"/>
      <c r="AW127" s="281"/>
      <c r="AX127" s="45"/>
      <c r="AY127" s="45"/>
      <c r="AZ127" s="45"/>
      <c r="BA127" s="161"/>
      <c r="BB127" s="161"/>
      <c r="BC127" s="161"/>
      <c r="BD127" s="161"/>
      <c r="BE127" s="161"/>
      <c r="BF127" s="161"/>
      <c r="BG127" s="45"/>
      <c r="BH127" s="45"/>
      <c r="BI127" s="45"/>
      <c r="BJ127" s="45"/>
      <c r="BK127" s="45"/>
      <c r="BL127" s="45"/>
      <c r="BM127" s="45"/>
      <c r="BN127" s="45"/>
      <c r="BO127" s="45"/>
      <c r="BP127" s="281"/>
      <c r="BQ127" s="45"/>
      <c r="BR127" s="45"/>
      <c r="BS127" s="45"/>
      <c r="BT127" s="45"/>
      <c r="BU127" s="45"/>
      <c r="BV127" s="45"/>
      <c r="BW127" s="45"/>
      <c r="BX127" s="45"/>
      <c r="BY127" s="45"/>
      <c r="BZ127" s="45"/>
      <c r="CA127" s="45"/>
      <c r="CB127" s="45"/>
      <c r="CC127" s="45"/>
    </row>
    <row r="128" spans="1:90" s="43" customFormat="1" ht="15" customHeight="1" x14ac:dyDescent="0.2">
      <c r="A128" s="391"/>
      <c r="B128" s="178" t="s">
        <v>118</v>
      </c>
      <c r="C128" s="83"/>
      <c r="D128" s="83"/>
      <c r="E128" s="42"/>
      <c r="F128" s="42"/>
      <c r="G128" s="42"/>
      <c r="H128" s="42"/>
      <c r="I128" s="42"/>
      <c r="J128" s="42"/>
      <c r="K128" s="42"/>
      <c r="L128" s="42"/>
      <c r="M128" s="42"/>
      <c r="N128" s="42"/>
      <c r="AS128" s="45"/>
      <c r="AT128" s="45"/>
      <c r="AU128" s="45"/>
      <c r="AV128" s="161"/>
      <c r="AW128" s="281"/>
      <c r="AX128" s="45"/>
      <c r="AY128" s="45"/>
      <c r="AZ128" s="45"/>
      <c r="BA128" s="161"/>
      <c r="BB128" s="161"/>
      <c r="BC128" s="161"/>
      <c r="BD128" s="161"/>
      <c r="BE128" s="161"/>
      <c r="BF128" s="161"/>
      <c r="BG128" s="45"/>
      <c r="BH128" s="45"/>
      <c r="BI128" s="45"/>
      <c r="BJ128" s="45"/>
      <c r="BK128" s="45"/>
      <c r="BL128" s="45"/>
      <c r="BM128" s="45"/>
      <c r="BN128" s="45"/>
      <c r="BO128" s="45"/>
      <c r="BP128" s="281"/>
      <c r="BQ128" s="45"/>
      <c r="BR128" s="45"/>
      <c r="BS128" s="45"/>
      <c r="BT128" s="45"/>
      <c r="BU128" s="45"/>
      <c r="BV128" s="45"/>
      <c r="BW128" s="45"/>
      <c r="BX128" s="45"/>
      <c r="BY128" s="45"/>
      <c r="BZ128" s="45"/>
      <c r="CA128" s="45"/>
      <c r="CB128" s="45"/>
      <c r="CC128" s="45"/>
    </row>
    <row r="129" spans="1:81" s="43" customFormat="1" ht="19.5" customHeight="1" x14ac:dyDescent="0.2">
      <c r="A129" s="391"/>
      <c r="B129" s="186" t="s">
        <v>126</v>
      </c>
      <c r="C129" s="83"/>
      <c r="D129" s="83"/>
      <c r="E129" s="42"/>
      <c r="F129" s="42"/>
      <c r="G129" s="42"/>
      <c r="H129" s="42"/>
      <c r="I129" s="42"/>
      <c r="J129" s="42"/>
      <c r="K129" s="42"/>
      <c r="L129" s="42"/>
      <c r="M129" s="42"/>
      <c r="N129" s="42"/>
      <c r="AS129" s="45"/>
      <c r="AT129" s="45"/>
      <c r="AU129" s="45"/>
      <c r="AV129" s="161"/>
      <c r="AW129" s="281"/>
      <c r="AX129" s="45"/>
      <c r="AY129" s="45"/>
      <c r="AZ129" s="45"/>
      <c r="BA129" s="161"/>
      <c r="BB129" s="161"/>
      <c r="BC129" s="161"/>
      <c r="BD129" s="161"/>
      <c r="BE129" s="161"/>
      <c r="BF129" s="161"/>
      <c r="BG129" s="45"/>
      <c r="BH129" s="45"/>
      <c r="BI129" s="45"/>
      <c r="BJ129" s="45"/>
      <c r="BK129" s="45"/>
      <c r="BL129" s="45"/>
      <c r="BM129" s="45"/>
      <c r="BN129" s="45"/>
      <c r="BO129" s="45"/>
      <c r="BP129" s="281"/>
      <c r="BQ129" s="45"/>
      <c r="BR129" s="45"/>
      <c r="BS129" s="45"/>
      <c r="BT129" s="45"/>
      <c r="BU129" s="45"/>
      <c r="BV129" s="45"/>
      <c r="BW129" s="45"/>
      <c r="BX129" s="45"/>
      <c r="BY129" s="45"/>
      <c r="BZ129" s="45"/>
      <c r="CA129" s="45"/>
      <c r="CB129" s="45"/>
      <c r="CC129" s="45"/>
    </row>
    <row r="130" spans="1:81" s="43" customFormat="1" x14ac:dyDescent="0.2">
      <c r="A130" s="391"/>
      <c r="B130" s="186" t="s">
        <v>122</v>
      </c>
      <c r="C130" s="83"/>
      <c r="D130" s="83"/>
      <c r="F130" s="42"/>
      <c r="G130" s="42"/>
      <c r="H130" s="42"/>
      <c r="I130" s="42"/>
      <c r="J130" s="42"/>
      <c r="K130" s="42"/>
      <c r="L130" s="42"/>
      <c r="M130" s="42"/>
      <c r="N130" s="42"/>
      <c r="AS130" s="45"/>
      <c r="AT130" s="45"/>
      <c r="AU130" s="45"/>
      <c r="AV130" s="161"/>
      <c r="AW130" s="281"/>
      <c r="AX130" s="45"/>
      <c r="AY130" s="45"/>
      <c r="AZ130" s="45"/>
      <c r="BA130" s="161"/>
      <c r="BB130" s="161"/>
      <c r="BC130" s="161"/>
      <c r="BD130" s="161"/>
      <c r="BE130" s="161"/>
      <c r="BF130" s="161"/>
      <c r="BG130" s="45"/>
      <c r="BH130" s="45"/>
      <c r="BI130" s="45"/>
      <c r="BJ130" s="45"/>
      <c r="BK130" s="45"/>
      <c r="BL130" s="45"/>
      <c r="BM130" s="45"/>
      <c r="BN130" s="45"/>
      <c r="BO130" s="45"/>
      <c r="BP130" s="281"/>
      <c r="BQ130" s="45"/>
      <c r="BR130" s="45"/>
      <c r="BS130" s="45"/>
      <c r="BT130" s="45"/>
      <c r="BU130" s="45"/>
      <c r="BV130" s="45"/>
      <c r="BW130" s="45"/>
      <c r="BX130" s="45"/>
      <c r="BY130" s="45"/>
      <c r="BZ130" s="45"/>
      <c r="CA130" s="45"/>
      <c r="CB130" s="45"/>
      <c r="CC130" s="45"/>
    </row>
    <row r="131" spans="1:81" s="43" customFormat="1" ht="15" customHeight="1" x14ac:dyDescent="0.2">
      <c r="A131" s="331"/>
      <c r="B131" s="180" t="s">
        <v>123</v>
      </c>
      <c r="C131" s="187"/>
      <c r="D131" s="187"/>
      <c r="F131" s="42"/>
      <c r="G131" s="42"/>
      <c r="H131" s="42"/>
      <c r="I131" s="42"/>
      <c r="J131" s="42"/>
      <c r="K131" s="42"/>
      <c r="L131" s="42"/>
      <c r="M131" s="42"/>
      <c r="N131" s="42"/>
      <c r="AS131" s="45"/>
      <c r="AT131" s="45"/>
      <c r="AU131" s="45"/>
      <c r="AV131" s="161"/>
      <c r="AW131" s="281"/>
      <c r="AX131" s="45"/>
      <c r="AY131" s="45"/>
      <c r="AZ131" s="45"/>
      <c r="BA131" s="161"/>
      <c r="BB131" s="161"/>
      <c r="BC131" s="161"/>
      <c r="BD131" s="161"/>
      <c r="BE131" s="161"/>
      <c r="BF131" s="161"/>
      <c r="BG131" s="45"/>
      <c r="BH131" s="45"/>
      <c r="BI131" s="45"/>
      <c r="BJ131" s="45"/>
      <c r="BK131" s="45"/>
      <c r="BL131" s="45"/>
      <c r="BM131" s="45"/>
      <c r="BN131" s="45"/>
      <c r="BO131" s="45"/>
      <c r="BP131" s="281"/>
      <c r="BQ131" s="45"/>
      <c r="BR131" s="45"/>
      <c r="BS131" s="45"/>
      <c r="BT131" s="45"/>
      <c r="BU131" s="45"/>
      <c r="BV131" s="45"/>
      <c r="BW131" s="45"/>
      <c r="BX131" s="45"/>
      <c r="BY131" s="45"/>
      <c r="BZ131" s="45"/>
      <c r="CA131" s="45"/>
      <c r="CB131" s="45"/>
      <c r="CC131" s="45"/>
    </row>
    <row r="132" spans="1:81" s="43" customFormat="1" ht="15" customHeight="1" x14ac:dyDescent="0.2">
      <c r="A132" s="343" t="s">
        <v>127</v>
      </c>
      <c r="B132" s="176" t="s">
        <v>128</v>
      </c>
      <c r="C132" s="6"/>
      <c r="D132" s="6"/>
      <c r="F132" s="42"/>
      <c r="G132" s="42"/>
      <c r="H132" s="42"/>
      <c r="I132" s="42"/>
      <c r="J132" s="42"/>
      <c r="K132" s="42"/>
      <c r="L132" s="42"/>
      <c r="M132" s="42"/>
      <c r="N132" s="42"/>
      <c r="AS132" s="45"/>
      <c r="AT132" s="45"/>
      <c r="AU132" s="45"/>
      <c r="AV132" s="161"/>
      <c r="AW132" s="281"/>
      <c r="AX132" s="45"/>
      <c r="AY132" s="45"/>
      <c r="AZ132" s="45"/>
      <c r="BA132" s="161"/>
      <c r="BB132" s="161"/>
      <c r="BC132" s="161"/>
      <c r="BD132" s="161"/>
      <c r="BE132" s="161"/>
      <c r="BF132" s="161"/>
      <c r="BG132" s="45"/>
      <c r="BH132" s="45"/>
      <c r="BI132" s="45"/>
      <c r="BJ132" s="45"/>
      <c r="BK132" s="45"/>
      <c r="BL132" s="45"/>
      <c r="BM132" s="45"/>
      <c r="BN132" s="45"/>
      <c r="BO132" s="45"/>
      <c r="BP132" s="281"/>
      <c r="BQ132" s="45"/>
      <c r="BR132" s="45"/>
      <c r="BS132" s="45"/>
      <c r="BT132" s="45"/>
      <c r="BU132" s="45"/>
      <c r="BV132" s="45"/>
      <c r="BW132" s="45"/>
      <c r="BX132" s="45"/>
      <c r="BY132" s="45"/>
      <c r="BZ132" s="45"/>
      <c r="CA132" s="45"/>
      <c r="CB132" s="45"/>
      <c r="CC132" s="45"/>
    </row>
    <row r="133" spans="1:81" s="43" customFormat="1" ht="25.5" customHeight="1" x14ac:dyDescent="0.2">
      <c r="A133" s="392"/>
      <c r="B133" s="180" t="s">
        <v>129</v>
      </c>
      <c r="C133" s="141"/>
      <c r="D133" s="141"/>
      <c r="F133" s="42"/>
      <c r="G133" s="42"/>
      <c r="H133" s="42"/>
      <c r="I133" s="42"/>
      <c r="J133" s="42"/>
      <c r="K133" s="42"/>
      <c r="L133" s="42"/>
      <c r="M133" s="42"/>
      <c r="N133" s="42"/>
      <c r="AS133" s="45"/>
      <c r="AT133" s="45"/>
      <c r="AU133" s="45"/>
      <c r="AV133" s="161"/>
      <c r="AW133" s="281"/>
      <c r="AX133" s="45"/>
      <c r="AY133" s="45"/>
      <c r="AZ133" s="45"/>
      <c r="BA133" s="161"/>
      <c r="BB133" s="161"/>
      <c r="BC133" s="161"/>
      <c r="BD133" s="161"/>
      <c r="BE133" s="161"/>
      <c r="BF133" s="161"/>
      <c r="BG133" s="45"/>
      <c r="BH133" s="45"/>
      <c r="BI133" s="45"/>
      <c r="BJ133" s="45"/>
      <c r="BK133" s="45"/>
      <c r="BL133" s="45"/>
      <c r="BM133" s="45"/>
      <c r="BN133" s="45"/>
      <c r="BO133" s="45"/>
      <c r="BP133" s="281"/>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AV134" s="161"/>
      <c r="AW134" s="281"/>
      <c r="BA134" s="161"/>
      <c r="BB134" s="161"/>
      <c r="BC134" s="161"/>
      <c r="BD134" s="161"/>
      <c r="BE134" s="161"/>
      <c r="BF134" s="161"/>
      <c r="BP134" s="281"/>
    </row>
    <row r="135" spans="1:81" s="45" customFormat="1" ht="18.75" customHeight="1" x14ac:dyDescent="0.2">
      <c r="A135" s="188" t="s">
        <v>131</v>
      </c>
      <c r="B135" s="189"/>
      <c r="C135" s="190"/>
      <c r="D135" s="190"/>
      <c r="E135" s="190"/>
      <c r="F135" s="190"/>
      <c r="G135" s="190"/>
      <c r="H135" s="190"/>
      <c r="I135" s="190"/>
      <c r="J135" s="190"/>
      <c r="K135" s="190"/>
      <c r="L135" s="190"/>
      <c r="M135" s="190"/>
      <c r="N135" s="190"/>
      <c r="AV135" s="161"/>
      <c r="AW135" s="281"/>
      <c r="BA135" s="161"/>
      <c r="BB135" s="161"/>
      <c r="BC135" s="161"/>
      <c r="BD135" s="161"/>
      <c r="BE135" s="161"/>
      <c r="BF135" s="161"/>
      <c r="BP135" s="281"/>
    </row>
    <row r="136" spans="1:81" s="48" customFormat="1" ht="34.5" customHeight="1" x14ac:dyDescent="0.2">
      <c r="A136" s="393" t="s">
        <v>31</v>
      </c>
      <c r="B136" s="330" t="s">
        <v>0</v>
      </c>
      <c r="C136" s="365" t="s">
        <v>69</v>
      </c>
      <c r="D136" s="366"/>
      <c r="E136" s="366"/>
      <c r="F136" s="366"/>
      <c r="G136" s="366"/>
      <c r="H136" s="366"/>
      <c r="I136" s="366"/>
      <c r="J136" s="366"/>
      <c r="K136" s="366"/>
      <c r="L136" s="366"/>
      <c r="M136" s="366"/>
      <c r="N136" s="366"/>
      <c r="O136" s="366"/>
      <c r="P136" s="366"/>
      <c r="Q136" s="366"/>
      <c r="R136" s="366"/>
      <c r="S136" s="366"/>
      <c r="T136" s="366"/>
      <c r="U136" s="367"/>
      <c r="V136" s="395" t="s">
        <v>132</v>
      </c>
      <c r="W136" s="396"/>
      <c r="X136" s="395" t="s">
        <v>133</v>
      </c>
      <c r="Y136" s="396"/>
      <c r="AS136" s="92"/>
      <c r="AT136" s="92"/>
      <c r="AU136" s="92"/>
      <c r="AV136" s="283"/>
      <c r="AW136" s="284"/>
      <c r="AX136" s="92"/>
      <c r="AY136" s="92"/>
      <c r="AZ136" s="92"/>
      <c r="BA136" s="161"/>
      <c r="BB136" s="161"/>
      <c r="BC136" s="161"/>
      <c r="BD136" s="161"/>
      <c r="BE136" s="161"/>
      <c r="BF136" s="161"/>
      <c r="BG136" s="92"/>
      <c r="BH136" s="92"/>
      <c r="BI136" s="92"/>
      <c r="BJ136" s="92"/>
      <c r="BK136" s="92"/>
      <c r="BL136" s="92"/>
      <c r="BM136" s="92"/>
      <c r="BN136" s="92"/>
      <c r="BO136" s="92"/>
      <c r="BP136" s="284"/>
      <c r="BQ136" s="92"/>
      <c r="BR136" s="92"/>
      <c r="BS136" s="92"/>
      <c r="BT136" s="92"/>
      <c r="BU136" s="92"/>
      <c r="BV136" s="92"/>
      <c r="BW136" s="92"/>
      <c r="BX136" s="92"/>
      <c r="BY136" s="92"/>
      <c r="BZ136" s="92"/>
      <c r="CA136" s="92"/>
      <c r="CB136" s="92"/>
      <c r="CC136" s="92"/>
    </row>
    <row r="137" spans="1:81" s="50" customFormat="1" ht="54" customHeight="1" x14ac:dyDescent="0.2">
      <c r="A137" s="401"/>
      <c r="B137" s="391"/>
      <c r="C137" s="260" t="s">
        <v>186</v>
      </c>
      <c r="D137" s="76" t="s">
        <v>11</v>
      </c>
      <c r="E137" s="261" t="s">
        <v>12</v>
      </c>
      <c r="F137" s="261" t="s">
        <v>13</v>
      </c>
      <c r="G137" s="261" t="s">
        <v>14</v>
      </c>
      <c r="H137" s="76" t="s">
        <v>15</v>
      </c>
      <c r="I137" s="76" t="s">
        <v>16</v>
      </c>
      <c r="J137" s="76" t="s">
        <v>17</v>
      </c>
      <c r="K137" s="76" t="s">
        <v>18</v>
      </c>
      <c r="L137" s="76" t="s">
        <v>19</v>
      </c>
      <c r="M137" s="76" t="s">
        <v>20</v>
      </c>
      <c r="N137" s="76" t="s">
        <v>21</v>
      </c>
      <c r="O137" s="76" t="s">
        <v>22</v>
      </c>
      <c r="P137" s="76" t="s">
        <v>23</v>
      </c>
      <c r="Q137" s="76" t="s">
        <v>24</v>
      </c>
      <c r="R137" s="76" t="s">
        <v>25</v>
      </c>
      <c r="S137" s="76" t="s">
        <v>26</v>
      </c>
      <c r="T137" s="76" t="s">
        <v>27</v>
      </c>
      <c r="U137" s="262" t="s">
        <v>28</v>
      </c>
      <c r="V137" s="263" t="s">
        <v>29</v>
      </c>
      <c r="W137" s="262" t="s">
        <v>30</v>
      </c>
      <c r="X137" s="263" t="s">
        <v>155</v>
      </c>
      <c r="Y137" s="262" t="s">
        <v>135</v>
      </c>
      <c r="Z137" s="48"/>
      <c r="AS137" s="191"/>
      <c r="AT137" s="191"/>
      <c r="AU137" s="191"/>
      <c r="AV137" s="283"/>
      <c r="AW137" s="284"/>
      <c r="AX137" s="191"/>
      <c r="AY137" s="191"/>
      <c r="AZ137" s="191"/>
      <c r="BA137" s="161"/>
      <c r="BB137" s="161"/>
      <c r="BC137" s="161"/>
      <c r="BD137" s="161"/>
      <c r="BE137" s="161"/>
      <c r="BF137" s="161"/>
      <c r="BG137" s="191"/>
      <c r="BH137" s="191"/>
      <c r="BI137" s="191"/>
      <c r="BJ137" s="191"/>
      <c r="BK137" s="191"/>
      <c r="BL137" s="191"/>
      <c r="BM137" s="191"/>
      <c r="BN137" s="191"/>
      <c r="BO137" s="191"/>
      <c r="BP137" s="284"/>
      <c r="BQ137" s="191"/>
      <c r="BR137" s="191"/>
      <c r="BS137" s="191"/>
      <c r="BT137" s="191"/>
      <c r="BU137" s="191"/>
      <c r="BV137" s="191"/>
      <c r="BW137" s="191"/>
      <c r="BX137" s="191"/>
      <c r="BY137" s="191"/>
      <c r="BZ137" s="191"/>
      <c r="CA137" s="191"/>
      <c r="CB137" s="191"/>
      <c r="CC137" s="191"/>
    </row>
    <row r="138" spans="1:81" s="48" customFormat="1" ht="22.5" customHeight="1" x14ac:dyDescent="0.2">
      <c r="A138" s="202" t="s">
        <v>48</v>
      </c>
      <c r="B138" s="25">
        <f>+SUM(C138:U138)</f>
        <v>152</v>
      </c>
      <c r="C138" s="162">
        <v>21</v>
      </c>
      <c r="D138" s="163">
        <v>4</v>
      </c>
      <c r="E138" s="163">
        <v>3</v>
      </c>
      <c r="F138" s="163">
        <v>1</v>
      </c>
      <c r="G138" s="163">
        <v>2</v>
      </c>
      <c r="H138" s="163">
        <v>2</v>
      </c>
      <c r="I138" s="163">
        <v>4</v>
      </c>
      <c r="J138" s="163"/>
      <c r="K138" s="163">
        <v>4</v>
      </c>
      <c r="L138" s="163">
        <v>7</v>
      </c>
      <c r="M138" s="163">
        <v>8</v>
      </c>
      <c r="N138" s="163">
        <v>9</v>
      </c>
      <c r="O138" s="163">
        <v>17</v>
      </c>
      <c r="P138" s="163">
        <v>13</v>
      </c>
      <c r="Q138" s="163">
        <v>7</v>
      </c>
      <c r="R138" s="163">
        <v>13</v>
      </c>
      <c r="S138" s="163">
        <v>12</v>
      </c>
      <c r="T138" s="163">
        <v>9</v>
      </c>
      <c r="U138" s="164">
        <v>16</v>
      </c>
      <c r="V138" s="264">
        <v>76</v>
      </c>
      <c r="W138" s="164">
        <v>76</v>
      </c>
      <c r="X138" s="264">
        <v>57</v>
      </c>
      <c r="Y138" s="164">
        <v>95</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282"/>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282"/>
      <c r="BQ138" s="4"/>
      <c r="BR138" s="4"/>
      <c r="BS138" s="92"/>
      <c r="BT138" s="92"/>
      <c r="BU138" s="92"/>
      <c r="BV138" s="92"/>
      <c r="BW138" s="92"/>
      <c r="BX138" s="92"/>
      <c r="BY138" s="92"/>
      <c r="BZ138" s="92"/>
      <c r="CA138" s="92"/>
      <c r="CB138" s="92"/>
      <c r="CC138" s="92"/>
    </row>
    <row r="139" spans="1:81" s="48" customFormat="1" ht="31.5" customHeight="1" x14ac:dyDescent="0.2">
      <c r="A139" s="265" t="s">
        <v>136</v>
      </c>
      <c r="B139" s="266">
        <f t="shared" ref="B139:B154" si="12">+SUM(C139:U139)</f>
        <v>0</v>
      </c>
      <c r="C139" s="267"/>
      <c r="D139" s="268"/>
      <c r="E139" s="268"/>
      <c r="F139" s="268"/>
      <c r="G139" s="268"/>
      <c r="H139" s="268"/>
      <c r="I139" s="268"/>
      <c r="J139" s="268"/>
      <c r="K139" s="268"/>
      <c r="L139" s="268"/>
      <c r="M139" s="268"/>
      <c r="N139" s="268"/>
      <c r="O139" s="268"/>
      <c r="P139" s="268"/>
      <c r="Q139" s="268"/>
      <c r="R139" s="268"/>
      <c r="S139" s="268"/>
      <c r="T139" s="268"/>
      <c r="U139" s="269"/>
      <c r="V139" s="270"/>
      <c r="W139" s="269"/>
      <c r="X139" s="270"/>
      <c r="Y139" s="269"/>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282"/>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284"/>
      <c r="BQ139" s="92"/>
      <c r="BR139" s="92"/>
      <c r="BS139" s="92"/>
      <c r="BT139" s="92"/>
      <c r="BU139" s="92"/>
      <c r="BV139" s="92"/>
      <c r="BW139" s="92"/>
      <c r="BX139" s="92"/>
      <c r="BY139" s="92"/>
      <c r="BZ139" s="92"/>
      <c r="CA139" s="92"/>
      <c r="CB139" s="92"/>
      <c r="CC139" s="92"/>
    </row>
    <row r="140" spans="1:81" s="48" customFormat="1" ht="18" customHeight="1" x14ac:dyDescent="0.2">
      <c r="A140" s="194" t="s">
        <v>137</v>
      </c>
      <c r="B140" s="16">
        <f t="shared" si="12"/>
        <v>3</v>
      </c>
      <c r="C140" s="8"/>
      <c r="D140" s="9"/>
      <c r="E140" s="82"/>
      <c r="F140" s="9"/>
      <c r="G140" s="9">
        <v>1</v>
      </c>
      <c r="H140" s="9"/>
      <c r="I140" s="9"/>
      <c r="J140" s="9"/>
      <c r="K140" s="9"/>
      <c r="L140" s="9">
        <v>1</v>
      </c>
      <c r="M140" s="9"/>
      <c r="N140" s="9"/>
      <c r="O140" s="82"/>
      <c r="P140" s="9"/>
      <c r="Q140" s="9"/>
      <c r="R140" s="9">
        <v>1</v>
      </c>
      <c r="S140" s="9"/>
      <c r="T140" s="9"/>
      <c r="U140" s="7"/>
      <c r="V140" s="82">
        <v>2</v>
      </c>
      <c r="W140" s="7">
        <v>1</v>
      </c>
      <c r="X140" s="82">
        <v>3</v>
      </c>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282"/>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284"/>
      <c r="BQ140" s="92"/>
      <c r="BR140" s="92"/>
      <c r="BS140" s="92"/>
      <c r="BT140" s="92"/>
      <c r="BU140" s="92"/>
      <c r="BV140" s="92"/>
      <c r="BW140" s="92"/>
      <c r="BX140" s="92"/>
      <c r="BY140" s="92"/>
      <c r="BZ140" s="92"/>
      <c r="CA140" s="92"/>
      <c r="CB140" s="92"/>
      <c r="CC140" s="92"/>
    </row>
    <row r="141" spans="1:81" s="196" customFormat="1" ht="18" customHeight="1" x14ac:dyDescent="0.2">
      <c r="A141" s="194" t="s">
        <v>138</v>
      </c>
      <c r="B141" s="16">
        <f t="shared" si="12"/>
        <v>11</v>
      </c>
      <c r="C141" s="8"/>
      <c r="D141" s="9"/>
      <c r="E141" s="82"/>
      <c r="F141" s="9"/>
      <c r="G141" s="9"/>
      <c r="H141" s="9"/>
      <c r="I141" s="9"/>
      <c r="J141" s="9"/>
      <c r="K141" s="9"/>
      <c r="L141" s="9">
        <v>1</v>
      </c>
      <c r="M141" s="9">
        <v>1</v>
      </c>
      <c r="N141" s="9"/>
      <c r="O141" s="82">
        <v>1</v>
      </c>
      <c r="P141" s="9">
        <v>1</v>
      </c>
      <c r="Q141" s="9">
        <v>3</v>
      </c>
      <c r="R141" s="9">
        <v>1</v>
      </c>
      <c r="S141" s="9">
        <v>3</v>
      </c>
      <c r="T141" s="9"/>
      <c r="U141" s="7"/>
      <c r="V141" s="82">
        <v>5</v>
      </c>
      <c r="W141" s="7">
        <v>6</v>
      </c>
      <c r="X141" s="82">
        <v>1</v>
      </c>
      <c r="Y141" s="7">
        <v>10</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282"/>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286"/>
      <c r="BQ141" s="195"/>
      <c r="BR141" s="195"/>
      <c r="BS141" s="195"/>
      <c r="BT141" s="195"/>
      <c r="BU141" s="195"/>
      <c r="BV141" s="195"/>
      <c r="BW141" s="195"/>
      <c r="BX141" s="195"/>
      <c r="BY141" s="195"/>
      <c r="BZ141" s="195"/>
      <c r="CA141" s="195"/>
      <c r="CB141" s="195"/>
      <c r="CC141" s="195"/>
    </row>
    <row r="142" spans="1:81" s="196" customFormat="1" ht="18" customHeight="1" x14ac:dyDescent="0.2">
      <c r="A142" s="194" t="s">
        <v>139</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282"/>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286"/>
      <c r="BQ142" s="195"/>
      <c r="BR142" s="195"/>
      <c r="BS142" s="195"/>
      <c r="BT142" s="195"/>
      <c r="BU142" s="195"/>
      <c r="BV142" s="195"/>
      <c r="BW142" s="195"/>
      <c r="BX142" s="195"/>
      <c r="BY142" s="195"/>
      <c r="BZ142" s="195"/>
      <c r="CA142" s="195"/>
      <c r="CB142" s="195"/>
      <c r="CC142" s="195"/>
    </row>
    <row r="143" spans="1:81" s="196" customFormat="1" ht="18" customHeight="1" x14ac:dyDescent="0.2">
      <c r="A143" s="194" t="s">
        <v>140</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282"/>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286"/>
      <c r="BQ143" s="195"/>
      <c r="BR143" s="195"/>
      <c r="BS143" s="195"/>
      <c r="BT143" s="195"/>
      <c r="BU143" s="195"/>
      <c r="BV143" s="195"/>
      <c r="BW143" s="195"/>
      <c r="BX143" s="195"/>
      <c r="BY143" s="195"/>
      <c r="BZ143" s="195"/>
      <c r="CA143" s="195"/>
      <c r="CB143" s="195"/>
      <c r="CC143" s="195"/>
    </row>
    <row r="144" spans="1:81" s="196" customFormat="1" ht="18" customHeight="1" x14ac:dyDescent="0.2">
      <c r="A144" s="194" t="s">
        <v>141</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282"/>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286"/>
      <c r="BQ144" s="195"/>
      <c r="BR144" s="195"/>
      <c r="BS144" s="195"/>
      <c r="BT144" s="195"/>
      <c r="BU144" s="195"/>
      <c r="BV144" s="195"/>
      <c r="BW144" s="195"/>
      <c r="BX144" s="195"/>
      <c r="BY144" s="195"/>
      <c r="BZ144" s="195"/>
      <c r="CA144" s="195"/>
      <c r="CB144" s="195"/>
      <c r="CC144" s="195"/>
    </row>
    <row r="145" spans="1:81" s="196" customFormat="1" ht="18" customHeight="1" x14ac:dyDescent="0.2">
      <c r="A145" s="194" t="s">
        <v>142</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282"/>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286"/>
      <c r="BQ145" s="195"/>
      <c r="BR145" s="195"/>
      <c r="BS145" s="195"/>
      <c r="BT145" s="195"/>
      <c r="BU145" s="195"/>
      <c r="BV145" s="195"/>
      <c r="BW145" s="195"/>
      <c r="BX145" s="195"/>
      <c r="BY145" s="195"/>
      <c r="BZ145" s="195"/>
      <c r="CA145" s="195"/>
      <c r="CB145" s="195"/>
      <c r="CC145" s="195"/>
    </row>
    <row r="146" spans="1:81" s="196" customFormat="1" ht="18" customHeight="1" x14ac:dyDescent="0.2">
      <c r="A146" s="194" t="s">
        <v>143</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282"/>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286"/>
      <c r="BQ146" s="195"/>
      <c r="BR146" s="195"/>
      <c r="BS146" s="195"/>
      <c r="BT146" s="195"/>
      <c r="BU146" s="195"/>
      <c r="BV146" s="195"/>
      <c r="BW146" s="195"/>
      <c r="BX146" s="195"/>
      <c r="BY146" s="195"/>
      <c r="BZ146" s="195"/>
      <c r="CA146" s="195"/>
      <c r="CB146" s="195"/>
      <c r="CC146" s="195"/>
    </row>
    <row r="147" spans="1:81" s="196" customFormat="1" ht="18" customHeight="1" x14ac:dyDescent="0.2">
      <c r="A147" s="194" t="s">
        <v>144</v>
      </c>
      <c r="B147" s="16">
        <f t="shared" si="12"/>
        <v>38</v>
      </c>
      <c r="C147" s="8">
        <v>1</v>
      </c>
      <c r="D147" s="9"/>
      <c r="E147" s="82"/>
      <c r="F147" s="9"/>
      <c r="G147" s="9">
        <v>1</v>
      </c>
      <c r="H147" s="9"/>
      <c r="I147" s="9">
        <v>1</v>
      </c>
      <c r="J147" s="9"/>
      <c r="K147" s="9">
        <v>2</v>
      </c>
      <c r="L147" s="9">
        <v>2</v>
      </c>
      <c r="M147" s="9">
        <v>3</v>
      </c>
      <c r="N147" s="9">
        <v>4</v>
      </c>
      <c r="O147" s="82">
        <v>6</v>
      </c>
      <c r="P147" s="9">
        <v>4</v>
      </c>
      <c r="Q147" s="9">
        <v>2</v>
      </c>
      <c r="R147" s="9">
        <v>3</v>
      </c>
      <c r="S147" s="9">
        <v>5</v>
      </c>
      <c r="T147" s="9">
        <v>3</v>
      </c>
      <c r="U147" s="7">
        <v>1</v>
      </c>
      <c r="V147" s="82">
        <v>17</v>
      </c>
      <c r="W147" s="7">
        <v>21</v>
      </c>
      <c r="X147" s="82">
        <v>32</v>
      </c>
      <c r="Y147" s="7">
        <v>6</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282"/>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286"/>
      <c r="BQ147" s="195"/>
      <c r="BR147" s="195"/>
      <c r="BS147" s="195"/>
      <c r="BT147" s="195"/>
      <c r="BU147" s="195"/>
      <c r="BV147" s="195"/>
      <c r="BW147" s="195"/>
      <c r="BX147" s="195"/>
      <c r="BY147" s="195"/>
      <c r="BZ147" s="195"/>
      <c r="CA147" s="195"/>
      <c r="CB147" s="195"/>
      <c r="CC147" s="195"/>
    </row>
    <row r="148" spans="1:81" s="196" customFormat="1" ht="18" customHeight="1" x14ac:dyDescent="0.2">
      <c r="A148" s="194" t="s">
        <v>145</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282"/>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286"/>
      <c r="BQ148" s="195"/>
      <c r="BR148" s="195"/>
      <c r="BS148" s="195"/>
      <c r="BT148" s="195"/>
      <c r="BU148" s="195"/>
      <c r="BV148" s="195"/>
      <c r="BW148" s="195"/>
      <c r="BX148" s="195"/>
      <c r="BY148" s="195"/>
      <c r="BZ148" s="195"/>
      <c r="CA148" s="195"/>
      <c r="CB148" s="195"/>
      <c r="CC148" s="195"/>
    </row>
    <row r="149" spans="1:81" s="196" customFormat="1" ht="18" customHeight="1" x14ac:dyDescent="0.2">
      <c r="A149" s="194" t="s">
        <v>146</v>
      </c>
      <c r="B149" s="16">
        <f t="shared" si="12"/>
        <v>2</v>
      </c>
      <c r="C149" s="8"/>
      <c r="D149" s="9"/>
      <c r="E149" s="82"/>
      <c r="F149" s="9"/>
      <c r="G149" s="9"/>
      <c r="H149" s="9"/>
      <c r="I149" s="9"/>
      <c r="J149" s="9"/>
      <c r="K149" s="9"/>
      <c r="L149" s="9"/>
      <c r="M149" s="9"/>
      <c r="N149" s="9"/>
      <c r="O149" s="82"/>
      <c r="P149" s="9"/>
      <c r="Q149" s="9"/>
      <c r="R149" s="9"/>
      <c r="S149" s="9"/>
      <c r="T149" s="9"/>
      <c r="U149" s="7">
        <v>2</v>
      </c>
      <c r="V149" s="82">
        <v>2</v>
      </c>
      <c r="W149" s="7"/>
      <c r="X149" s="82"/>
      <c r="Y149" s="7">
        <v>2</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282"/>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286"/>
      <c r="BQ149" s="195"/>
      <c r="BR149" s="195"/>
      <c r="BS149" s="195"/>
      <c r="BT149" s="195"/>
      <c r="BU149" s="195"/>
      <c r="BV149" s="195"/>
      <c r="BW149" s="195"/>
      <c r="BX149" s="195"/>
      <c r="BY149" s="195"/>
      <c r="BZ149" s="195"/>
      <c r="CA149" s="195"/>
      <c r="CB149" s="195"/>
      <c r="CC149" s="195"/>
    </row>
    <row r="150" spans="1:81" s="196" customFormat="1" ht="18" customHeight="1" x14ac:dyDescent="0.2">
      <c r="A150" s="194" t="s">
        <v>147</v>
      </c>
      <c r="B150" s="16">
        <f t="shared" si="12"/>
        <v>60</v>
      </c>
      <c r="C150" s="8">
        <v>20</v>
      </c>
      <c r="D150" s="9">
        <v>4</v>
      </c>
      <c r="E150" s="82">
        <v>3</v>
      </c>
      <c r="F150" s="9">
        <v>1</v>
      </c>
      <c r="G150" s="9"/>
      <c r="H150" s="9">
        <v>1</v>
      </c>
      <c r="I150" s="9">
        <v>2</v>
      </c>
      <c r="J150" s="9"/>
      <c r="K150" s="9"/>
      <c r="L150" s="9">
        <v>3</v>
      </c>
      <c r="M150" s="9">
        <v>2</v>
      </c>
      <c r="N150" s="9">
        <v>2</v>
      </c>
      <c r="O150" s="82">
        <v>2</v>
      </c>
      <c r="P150" s="9">
        <v>1</v>
      </c>
      <c r="Q150" s="9"/>
      <c r="R150" s="9">
        <v>2</v>
      </c>
      <c r="S150" s="9">
        <v>3</v>
      </c>
      <c r="T150" s="9">
        <v>4</v>
      </c>
      <c r="U150" s="7">
        <v>10</v>
      </c>
      <c r="V150" s="82">
        <v>35</v>
      </c>
      <c r="W150" s="7">
        <v>25</v>
      </c>
      <c r="X150" s="82"/>
      <c r="Y150" s="7">
        <v>60</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282"/>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286"/>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0</v>
      </c>
      <c r="C151" s="8"/>
      <c r="D151" s="9"/>
      <c r="E151" s="82"/>
      <c r="F151" s="9"/>
      <c r="G151" s="9"/>
      <c r="H151" s="9"/>
      <c r="I151" s="9"/>
      <c r="J151" s="9"/>
      <c r="K151" s="9"/>
      <c r="L151" s="9"/>
      <c r="M151" s="9"/>
      <c r="N151" s="9"/>
      <c r="O151" s="82"/>
      <c r="P151" s="9"/>
      <c r="Q151" s="9"/>
      <c r="R151" s="9"/>
      <c r="S151" s="9"/>
      <c r="T151" s="9"/>
      <c r="U151" s="7"/>
      <c r="V151" s="82"/>
      <c r="W151" s="7"/>
      <c r="X151" s="82"/>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282"/>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286"/>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282"/>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286"/>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2</v>
      </c>
      <c r="C153" s="8"/>
      <c r="D153" s="9"/>
      <c r="E153" s="82"/>
      <c r="F153" s="9"/>
      <c r="G153" s="9"/>
      <c r="H153" s="9"/>
      <c r="I153" s="9"/>
      <c r="J153" s="9"/>
      <c r="K153" s="9">
        <v>1</v>
      </c>
      <c r="L153" s="9"/>
      <c r="M153" s="9">
        <v>1</v>
      </c>
      <c r="N153" s="9"/>
      <c r="O153" s="82"/>
      <c r="P153" s="9"/>
      <c r="Q153" s="9"/>
      <c r="R153" s="9"/>
      <c r="S153" s="9"/>
      <c r="T153" s="9"/>
      <c r="U153" s="7"/>
      <c r="V153" s="82"/>
      <c r="W153" s="7">
        <v>2</v>
      </c>
      <c r="X153" s="82">
        <v>2</v>
      </c>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282"/>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286"/>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36</v>
      </c>
      <c r="C154" s="11"/>
      <c r="D154" s="12"/>
      <c r="E154" s="12"/>
      <c r="F154" s="12"/>
      <c r="G154" s="12"/>
      <c r="H154" s="12">
        <v>1</v>
      </c>
      <c r="I154" s="12">
        <v>1</v>
      </c>
      <c r="J154" s="12"/>
      <c r="K154" s="12">
        <v>1</v>
      </c>
      <c r="L154" s="12"/>
      <c r="M154" s="12">
        <v>1</v>
      </c>
      <c r="N154" s="12">
        <v>3</v>
      </c>
      <c r="O154" s="12">
        <v>8</v>
      </c>
      <c r="P154" s="12">
        <v>7</v>
      </c>
      <c r="Q154" s="12">
        <v>2</v>
      </c>
      <c r="R154" s="12">
        <v>6</v>
      </c>
      <c r="S154" s="12">
        <v>1</v>
      </c>
      <c r="T154" s="12">
        <v>2</v>
      </c>
      <c r="U154" s="14">
        <v>3</v>
      </c>
      <c r="V154" s="198">
        <v>15</v>
      </c>
      <c r="W154" s="14">
        <v>21</v>
      </c>
      <c r="X154" s="198">
        <v>19</v>
      </c>
      <c r="Y154" s="14">
        <v>17</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282"/>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286"/>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287"/>
      <c r="AW155" s="286"/>
      <c r="AX155" s="195"/>
      <c r="AY155" s="195"/>
      <c r="AZ155" s="195"/>
      <c r="BA155" s="161"/>
      <c r="BB155" s="161"/>
      <c r="BC155" s="161"/>
      <c r="BD155" s="161"/>
      <c r="BE155" s="161"/>
      <c r="BF155" s="161"/>
      <c r="BG155" s="195"/>
      <c r="BH155" s="195"/>
      <c r="BI155" s="195"/>
      <c r="BJ155" s="195"/>
      <c r="BK155" s="195"/>
      <c r="BL155" s="195"/>
      <c r="BM155" s="195"/>
      <c r="BN155" s="195"/>
      <c r="BO155" s="195"/>
      <c r="BP155" s="286"/>
      <c r="BQ155" s="195"/>
      <c r="BR155" s="195"/>
      <c r="BS155" s="195"/>
      <c r="BT155" s="195"/>
      <c r="BU155" s="195"/>
      <c r="BV155" s="195"/>
      <c r="BW155" s="195"/>
      <c r="BX155" s="195"/>
      <c r="BY155" s="195"/>
      <c r="BZ155" s="195"/>
      <c r="CA155" s="195"/>
      <c r="CB155" s="195"/>
      <c r="CC155" s="195"/>
    </row>
    <row r="156" spans="1:81" s="196" customFormat="1" ht="14.25" customHeight="1" x14ac:dyDescent="0.2">
      <c r="A156" s="330" t="s">
        <v>153</v>
      </c>
      <c r="B156" s="330" t="s">
        <v>0</v>
      </c>
      <c r="C156" s="332" t="s">
        <v>154</v>
      </c>
      <c r="D156" s="33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287"/>
      <c r="AW156" s="286"/>
      <c r="AX156" s="195"/>
      <c r="AY156" s="195"/>
      <c r="AZ156" s="195"/>
      <c r="BA156" s="161"/>
      <c r="BB156" s="161"/>
      <c r="BC156" s="161"/>
      <c r="BD156" s="161"/>
      <c r="BE156" s="161"/>
      <c r="BF156" s="161"/>
      <c r="BG156" s="195"/>
      <c r="BH156" s="195"/>
      <c r="BI156" s="195"/>
      <c r="BJ156" s="195"/>
      <c r="BK156" s="195"/>
      <c r="BL156" s="195"/>
      <c r="BM156" s="195"/>
      <c r="BN156" s="195"/>
      <c r="BO156" s="195"/>
      <c r="BP156" s="286"/>
      <c r="BQ156" s="195"/>
      <c r="BR156" s="195"/>
      <c r="BS156" s="195"/>
      <c r="BT156" s="195"/>
      <c r="BU156" s="195"/>
      <c r="BV156" s="195"/>
      <c r="BW156" s="195"/>
      <c r="BX156" s="195"/>
      <c r="BY156" s="195"/>
      <c r="BZ156" s="195"/>
      <c r="CA156" s="195"/>
      <c r="CB156" s="195"/>
      <c r="CC156" s="195"/>
    </row>
    <row r="157" spans="1:81" s="196" customFormat="1" ht="14.25" x14ac:dyDescent="0.2">
      <c r="A157" s="331"/>
      <c r="B157" s="331"/>
      <c r="C157" s="277" t="s">
        <v>155</v>
      </c>
      <c r="D157" s="277"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287"/>
      <c r="AW157" s="286"/>
      <c r="AX157" s="195"/>
      <c r="AY157" s="195"/>
      <c r="AZ157" s="195"/>
      <c r="BA157" s="161"/>
      <c r="BB157" s="161"/>
      <c r="BC157" s="161"/>
      <c r="BD157" s="161"/>
      <c r="BE157" s="161"/>
      <c r="BF157" s="161"/>
      <c r="BG157" s="195"/>
      <c r="BH157" s="195"/>
      <c r="BI157" s="195"/>
      <c r="BJ157" s="195"/>
      <c r="BK157" s="195"/>
      <c r="BL157" s="195"/>
      <c r="BM157" s="195"/>
      <c r="BN157" s="195"/>
      <c r="BO157" s="195"/>
      <c r="BP157" s="286"/>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121</v>
      </c>
      <c r="C158" s="6">
        <v>33</v>
      </c>
      <c r="D158" s="6">
        <v>88</v>
      </c>
      <c r="E158" s="73"/>
      <c r="F158" s="73"/>
      <c r="G158" s="73"/>
      <c r="H158" s="73"/>
      <c r="I158" s="73"/>
      <c r="J158" s="73"/>
      <c r="K158" s="73"/>
      <c r="L158" s="73"/>
      <c r="M158" s="73"/>
      <c r="N158" s="73"/>
      <c r="O158" s="73"/>
      <c r="P158" s="73"/>
      <c r="Q158" s="73"/>
      <c r="U158" s="50"/>
      <c r="V158" s="50"/>
      <c r="W158" s="48"/>
      <c r="X158" s="48"/>
      <c r="Z158" s="199"/>
      <c r="AS158" s="195"/>
      <c r="AT158" s="195"/>
      <c r="AU158" s="195"/>
      <c r="AV158" s="287"/>
      <c r="AW158" s="286"/>
      <c r="AX158" s="195"/>
      <c r="AY158" s="195"/>
      <c r="AZ158" s="195"/>
      <c r="BA158" s="161"/>
      <c r="BB158" s="161"/>
      <c r="BC158" s="161"/>
      <c r="BD158" s="161"/>
      <c r="BE158" s="161"/>
      <c r="BF158" s="161"/>
      <c r="BG158" s="195"/>
      <c r="BH158" s="195"/>
      <c r="BI158" s="195"/>
      <c r="BJ158" s="195"/>
      <c r="BK158" s="195"/>
      <c r="BL158" s="195"/>
      <c r="BM158" s="195"/>
      <c r="BN158" s="195"/>
      <c r="BO158" s="195"/>
      <c r="BP158" s="286"/>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287"/>
      <c r="AW159" s="286"/>
      <c r="AX159" s="195"/>
      <c r="AY159" s="195"/>
      <c r="AZ159" s="195"/>
      <c r="BA159" s="161"/>
      <c r="BB159" s="161"/>
      <c r="BC159" s="161"/>
      <c r="BD159" s="161"/>
      <c r="BE159" s="161"/>
      <c r="BF159" s="161"/>
      <c r="BG159" s="195"/>
      <c r="BH159" s="195"/>
      <c r="BI159" s="195"/>
      <c r="BJ159" s="195"/>
      <c r="BK159" s="195"/>
      <c r="BL159" s="195"/>
      <c r="BM159" s="195"/>
      <c r="BN159" s="195"/>
      <c r="BO159" s="195"/>
      <c r="BP159" s="286"/>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3</v>
      </c>
      <c r="C160" s="87"/>
      <c r="D160" s="87">
        <v>3</v>
      </c>
      <c r="E160" s="73"/>
      <c r="F160" s="73"/>
      <c r="G160" s="73"/>
      <c r="H160" s="73"/>
      <c r="I160" s="73"/>
      <c r="J160" s="73"/>
      <c r="K160" s="73"/>
      <c r="L160" s="73"/>
      <c r="M160" s="73"/>
      <c r="N160" s="73"/>
      <c r="O160" s="73"/>
      <c r="P160" s="73"/>
      <c r="Q160" s="73"/>
      <c r="U160" s="50"/>
      <c r="V160" s="50"/>
      <c r="W160" s="48"/>
      <c r="X160" s="48"/>
      <c r="Z160" s="199"/>
      <c r="AS160" s="195"/>
      <c r="AT160" s="195"/>
      <c r="AU160" s="195"/>
      <c r="AV160" s="287"/>
      <c r="AW160" s="286"/>
      <c r="AX160" s="195"/>
      <c r="AY160" s="195"/>
      <c r="AZ160" s="195"/>
      <c r="BA160" s="161"/>
      <c r="BB160" s="161"/>
      <c r="BC160" s="161"/>
      <c r="BD160" s="161"/>
      <c r="BE160" s="161"/>
      <c r="BF160" s="161"/>
      <c r="BG160" s="195"/>
      <c r="BH160" s="195"/>
      <c r="BI160" s="195"/>
      <c r="BJ160" s="195"/>
      <c r="BK160" s="195"/>
      <c r="BL160" s="195"/>
      <c r="BM160" s="195"/>
      <c r="BN160" s="195"/>
      <c r="BO160" s="195"/>
      <c r="BP160" s="286"/>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124</v>
      </c>
      <c r="C161" s="203">
        <f>+SUM(C158:C160)</f>
        <v>33</v>
      </c>
      <c r="D161" s="203">
        <f>+SUM(D158:D160)</f>
        <v>91</v>
      </c>
      <c r="E161" s="73"/>
      <c r="F161" s="73"/>
      <c r="G161" s="73"/>
      <c r="H161" s="73"/>
      <c r="I161" s="73"/>
      <c r="J161" s="73"/>
      <c r="K161" s="73"/>
      <c r="L161" s="73"/>
      <c r="M161" s="73"/>
      <c r="N161" s="73"/>
      <c r="O161" s="73"/>
      <c r="P161" s="73"/>
      <c r="Q161" s="73"/>
      <c r="U161" s="50"/>
      <c r="V161" s="50"/>
      <c r="W161" s="48"/>
      <c r="X161" s="48"/>
      <c r="Z161" s="199"/>
      <c r="AS161" s="195"/>
      <c r="AT161" s="195"/>
      <c r="AU161" s="195"/>
      <c r="AV161" s="287"/>
      <c r="AW161" s="286"/>
      <c r="AX161" s="195"/>
      <c r="AY161" s="195"/>
      <c r="AZ161" s="195"/>
      <c r="BA161" s="161"/>
      <c r="BB161" s="161"/>
      <c r="BC161" s="161"/>
      <c r="BD161" s="161"/>
      <c r="BE161" s="161"/>
      <c r="BF161" s="161"/>
      <c r="BG161" s="195"/>
      <c r="BH161" s="195"/>
      <c r="BI161" s="195"/>
      <c r="BJ161" s="195"/>
      <c r="BK161" s="195"/>
      <c r="BL161" s="195"/>
      <c r="BM161" s="195"/>
      <c r="BN161" s="195"/>
      <c r="BO161" s="195"/>
      <c r="BP161" s="286"/>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52"/>
      <c r="AW162" s="285"/>
      <c r="BA162" s="161"/>
      <c r="BB162" s="161"/>
      <c r="BC162" s="161"/>
      <c r="BD162" s="161"/>
      <c r="BE162" s="161"/>
      <c r="BF162" s="161"/>
      <c r="BP162" s="282"/>
    </row>
    <row r="163" spans="1:81" s="4" customFormat="1" ht="14.25" customHeight="1" x14ac:dyDescent="0.15">
      <c r="A163" s="361" t="s">
        <v>67</v>
      </c>
      <c r="B163" s="363" t="s">
        <v>68</v>
      </c>
      <c r="C163" s="365" t="s">
        <v>69</v>
      </c>
      <c r="D163" s="366"/>
      <c r="E163" s="366"/>
      <c r="F163" s="366"/>
      <c r="G163" s="366"/>
      <c r="H163" s="366"/>
      <c r="I163" s="366"/>
      <c r="J163" s="366"/>
      <c r="K163" s="366"/>
      <c r="L163" s="366"/>
      <c r="M163" s="366"/>
      <c r="N163" s="366"/>
      <c r="O163" s="366"/>
      <c r="P163" s="366"/>
      <c r="Q163" s="366"/>
      <c r="R163" s="366"/>
      <c r="S163" s="366"/>
      <c r="T163" s="366"/>
      <c r="U163" s="366"/>
      <c r="V163" s="365" t="s">
        <v>7</v>
      </c>
      <c r="W163" s="367"/>
      <c r="X163" s="397" t="s">
        <v>70</v>
      </c>
      <c r="Y163" s="399" t="s">
        <v>157</v>
      </c>
      <c r="Z163" s="51"/>
      <c r="AA163" s="51"/>
      <c r="AB163" s="51"/>
      <c r="AC163" s="51"/>
      <c r="AD163" s="51"/>
      <c r="AE163" s="51"/>
      <c r="AF163" s="51"/>
      <c r="AG163" s="51"/>
      <c r="AH163" s="51"/>
      <c r="AI163" s="51"/>
      <c r="AJ163" s="51"/>
      <c r="AW163" s="285"/>
      <c r="AX163" s="52"/>
      <c r="BA163" s="161"/>
      <c r="BB163" s="161"/>
      <c r="BC163" s="161"/>
      <c r="BD163" s="161"/>
      <c r="BE163" s="161"/>
      <c r="BF163" s="161"/>
      <c r="BP163" s="282"/>
    </row>
    <row r="164" spans="1:81" s="4" customFormat="1" ht="30" customHeight="1" x14ac:dyDescent="0.15">
      <c r="A164" s="362"/>
      <c r="B164" s="364"/>
      <c r="C164" s="53" t="s">
        <v>186</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98"/>
      <c r="Y164" s="400"/>
      <c r="Z164" s="51"/>
      <c r="AA164" s="51"/>
      <c r="AB164" s="51"/>
      <c r="AC164" s="51"/>
      <c r="AD164" s="51"/>
      <c r="AE164" s="51"/>
      <c r="AF164" s="43"/>
      <c r="AG164" s="51"/>
      <c r="AH164" s="51"/>
      <c r="AI164" s="51"/>
      <c r="AJ164" s="51"/>
      <c r="AK164" s="51"/>
      <c r="AL164" s="51"/>
      <c r="AM164" s="51"/>
      <c r="AW164" s="282"/>
      <c r="AZ164" s="52"/>
      <c r="BA164" s="161"/>
      <c r="BB164" s="161"/>
      <c r="BC164" s="161"/>
      <c r="BD164" s="161"/>
      <c r="BE164" s="161"/>
      <c r="BF164" s="161"/>
      <c r="BP164" s="282"/>
    </row>
    <row r="165" spans="1:81" s="4" customFormat="1" ht="15.75" customHeight="1" x14ac:dyDescent="0.15">
      <c r="A165" s="122" t="s">
        <v>72</v>
      </c>
      <c r="B165" s="15">
        <f t="shared" ref="B165:B170" si="16">SUM(C165:U165)</f>
        <v>57</v>
      </c>
      <c r="C165" s="8">
        <v>1</v>
      </c>
      <c r="D165" s="9"/>
      <c r="E165" s="9"/>
      <c r="F165" s="9"/>
      <c r="G165" s="9">
        <v>2</v>
      </c>
      <c r="H165" s="9">
        <v>1</v>
      </c>
      <c r="I165" s="9">
        <v>1</v>
      </c>
      <c r="J165" s="9"/>
      <c r="K165" s="9">
        <v>2</v>
      </c>
      <c r="L165" s="9">
        <v>2</v>
      </c>
      <c r="M165" s="10">
        <v>5</v>
      </c>
      <c r="N165" s="10">
        <v>6</v>
      </c>
      <c r="O165" s="10">
        <v>10</v>
      </c>
      <c r="P165" s="10">
        <v>9</v>
      </c>
      <c r="Q165" s="10">
        <v>3</v>
      </c>
      <c r="R165" s="10">
        <v>6</v>
      </c>
      <c r="S165" s="10">
        <v>5</v>
      </c>
      <c r="T165" s="10">
        <v>2</v>
      </c>
      <c r="U165" s="10">
        <v>2</v>
      </c>
      <c r="V165" s="8">
        <v>23</v>
      </c>
      <c r="W165" s="7">
        <v>34</v>
      </c>
      <c r="X165" s="205">
        <v>57</v>
      </c>
      <c r="Y165" s="206">
        <v>95</v>
      </c>
      <c r="Z165" s="99" t="str">
        <f t="shared" ref="Z165:Z170" si="17">+BA165&amp;BB165&amp;BC165</f>
        <v/>
      </c>
      <c r="AA165" s="51"/>
      <c r="AB165" s="51"/>
      <c r="AC165" s="51"/>
      <c r="AI165" s="51"/>
      <c r="AJ165" s="51"/>
      <c r="AK165" s="51"/>
      <c r="AL165" s="51"/>
      <c r="AM165" s="51"/>
      <c r="AW165" s="282"/>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c r="BP165" s="282"/>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W166" s="282"/>
      <c r="AZ166" s="52"/>
      <c r="BA166" s="63" t="str">
        <f t="shared" si="18"/>
        <v/>
      </c>
      <c r="BB166" s="124" t="str">
        <f t="shared" si="19"/>
        <v/>
      </c>
      <c r="BC166" s="63" t="str">
        <f t="shared" si="20"/>
        <v/>
      </c>
      <c r="BD166" s="64">
        <f t="shared" si="21"/>
        <v>0</v>
      </c>
      <c r="BE166" s="64">
        <f t="shared" si="22"/>
        <v>0</v>
      </c>
      <c r="BF166" s="64" t="str">
        <f t="shared" si="23"/>
        <v/>
      </c>
      <c r="BP166" s="282"/>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W167" s="282"/>
      <c r="AZ167" s="52"/>
      <c r="BA167" s="63" t="str">
        <f t="shared" si="18"/>
        <v/>
      </c>
      <c r="BB167" s="124" t="str">
        <f t="shared" si="19"/>
        <v/>
      </c>
      <c r="BC167" s="63" t="str">
        <f t="shared" si="20"/>
        <v/>
      </c>
      <c r="BD167" s="64">
        <f t="shared" si="21"/>
        <v>0</v>
      </c>
      <c r="BE167" s="64">
        <f t="shared" si="22"/>
        <v>0</v>
      </c>
      <c r="BF167" s="64" t="str">
        <f t="shared" si="23"/>
        <v/>
      </c>
      <c r="BP167" s="282"/>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W168" s="282"/>
      <c r="AZ168" s="52"/>
      <c r="BA168" s="63" t="str">
        <f t="shared" si="18"/>
        <v/>
      </c>
      <c r="BB168" s="124" t="str">
        <f t="shared" si="19"/>
        <v/>
      </c>
      <c r="BC168" s="63" t="str">
        <f t="shared" si="20"/>
        <v/>
      </c>
      <c r="BD168" s="64">
        <f t="shared" si="21"/>
        <v>0</v>
      </c>
      <c r="BE168" s="64">
        <f t="shared" si="22"/>
        <v>0</v>
      </c>
      <c r="BF168" s="64" t="str">
        <f t="shared" si="23"/>
        <v/>
      </c>
      <c r="BP168" s="282"/>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W169" s="282"/>
      <c r="AZ169" s="52"/>
      <c r="BA169" s="63" t="str">
        <f t="shared" si="18"/>
        <v/>
      </c>
      <c r="BB169" s="124" t="str">
        <f t="shared" si="19"/>
        <v/>
      </c>
      <c r="BC169" s="63" t="str">
        <f t="shared" si="20"/>
        <v/>
      </c>
      <c r="BD169" s="64">
        <f t="shared" si="21"/>
        <v>0</v>
      </c>
      <c r="BE169" s="64">
        <f t="shared" si="22"/>
        <v>0</v>
      </c>
      <c r="BF169" s="64" t="str">
        <f t="shared" si="23"/>
        <v/>
      </c>
      <c r="BP169" s="282"/>
    </row>
    <row r="170" spans="1:81" s="4" customFormat="1" ht="15.75" customHeight="1" x14ac:dyDescent="0.15">
      <c r="A170" s="202" t="s">
        <v>0</v>
      </c>
      <c r="B170" s="17">
        <f t="shared" si="16"/>
        <v>57</v>
      </c>
      <c r="C170" s="26">
        <f>+SUM(C165:C169)</f>
        <v>1</v>
      </c>
      <c r="D170" s="27">
        <f t="shared" ref="D170:Y170" si="24">+SUM(D165:D169)</f>
        <v>0</v>
      </c>
      <c r="E170" s="27">
        <f t="shared" si="24"/>
        <v>0</v>
      </c>
      <c r="F170" s="27">
        <f t="shared" si="24"/>
        <v>0</v>
      </c>
      <c r="G170" s="27">
        <f t="shared" si="24"/>
        <v>2</v>
      </c>
      <c r="H170" s="27">
        <f t="shared" si="24"/>
        <v>1</v>
      </c>
      <c r="I170" s="27">
        <f t="shared" si="24"/>
        <v>1</v>
      </c>
      <c r="J170" s="27">
        <f t="shared" si="24"/>
        <v>0</v>
      </c>
      <c r="K170" s="27">
        <f t="shared" si="24"/>
        <v>2</v>
      </c>
      <c r="L170" s="27">
        <f t="shared" si="24"/>
        <v>2</v>
      </c>
      <c r="M170" s="27">
        <f t="shared" si="24"/>
        <v>5</v>
      </c>
      <c r="N170" s="27">
        <f t="shared" si="24"/>
        <v>6</v>
      </c>
      <c r="O170" s="27">
        <f t="shared" si="24"/>
        <v>10</v>
      </c>
      <c r="P170" s="27">
        <f t="shared" si="24"/>
        <v>9</v>
      </c>
      <c r="Q170" s="27">
        <f t="shared" si="24"/>
        <v>3</v>
      </c>
      <c r="R170" s="27">
        <f t="shared" si="24"/>
        <v>6</v>
      </c>
      <c r="S170" s="27">
        <f t="shared" si="24"/>
        <v>5</v>
      </c>
      <c r="T170" s="27">
        <f t="shared" si="24"/>
        <v>2</v>
      </c>
      <c r="U170" s="28">
        <f t="shared" si="24"/>
        <v>2</v>
      </c>
      <c r="V170" s="26">
        <f t="shared" si="24"/>
        <v>23</v>
      </c>
      <c r="W170" s="29">
        <f t="shared" si="24"/>
        <v>34</v>
      </c>
      <c r="X170" s="212">
        <f t="shared" si="24"/>
        <v>57</v>
      </c>
      <c r="Y170" s="213">
        <f t="shared" si="24"/>
        <v>95</v>
      </c>
      <c r="Z170" s="99" t="str">
        <f t="shared" si="17"/>
        <v/>
      </c>
      <c r="AA170" s="51"/>
      <c r="AB170" s="51"/>
      <c r="AC170" s="51"/>
      <c r="AI170" s="51"/>
      <c r="AJ170" s="51"/>
      <c r="AK170" s="51"/>
      <c r="AL170" s="51"/>
      <c r="AM170" s="51"/>
      <c r="AW170" s="282"/>
      <c r="AZ170" s="52"/>
      <c r="BA170" s="63" t="str">
        <f t="shared" si="18"/>
        <v/>
      </c>
      <c r="BB170" s="124" t="str">
        <f t="shared" si="19"/>
        <v/>
      </c>
      <c r="BC170" s="63" t="str">
        <f t="shared" si="20"/>
        <v/>
      </c>
      <c r="BD170" s="64">
        <f t="shared" si="21"/>
        <v>0</v>
      </c>
      <c r="BE170" s="64">
        <f t="shared" si="22"/>
        <v>0</v>
      </c>
      <c r="BF170" s="64">
        <f t="shared" si="23"/>
        <v>0</v>
      </c>
      <c r="BP170" s="282"/>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285"/>
      <c r="BA171" s="161"/>
      <c r="BB171" s="161"/>
      <c r="BC171" s="161"/>
      <c r="BD171" s="161"/>
      <c r="BE171" s="161"/>
      <c r="BF171" s="161"/>
      <c r="BP171" s="282"/>
    </row>
    <row r="172" spans="1:81" s="4" customFormat="1" ht="18.75" customHeight="1" x14ac:dyDescent="0.15">
      <c r="A172" s="280" t="s">
        <v>67</v>
      </c>
      <c r="B172" s="278" t="s">
        <v>68</v>
      </c>
      <c r="C172" s="51"/>
      <c r="D172" s="51"/>
      <c r="E172" s="51"/>
      <c r="F172" s="51"/>
      <c r="G172" s="51"/>
      <c r="H172" s="51"/>
      <c r="I172" s="51"/>
      <c r="J172" s="51"/>
      <c r="P172" s="51"/>
      <c r="Q172" s="51"/>
      <c r="R172" s="51"/>
      <c r="S172" s="51"/>
      <c r="T172" s="51"/>
      <c r="AG172" s="136"/>
      <c r="AH172" s="136"/>
      <c r="AW172" s="282"/>
      <c r="BA172" s="161"/>
      <c r="BB172" s="161"/>
      <c r="BC172" s="161"/>
      <c r="BD172" s="161"/>
      <c r="BE172" s="161"/>
      <c r="BF172" s="161"/>
      <c r="BP172" s="282"/>
    </row>
    <row r="173" spans="1:81" s="4" customFormat="1" ht="15" customHeight="1" x14ac:dyDescent="0.15">
      <c r="A173" s="137" t="s">
        <v>72</v>
      </c>
      <c r="B173" s="6">
        <v>2405</v>
      </c>
      <c r="C173" s="51"/>
      <c r="D173" s="51"/>
      <c r="E173" s="51"/>
      <c r="F173" s="51"/>
      <c r="G173" s="51"/>
      <c r="H173" s="51"/>
      <c r="I173" s="51"/>
      <c r="J173" s="51"/>
      <c r="T173" s="51"/>
      <c r="AG173" s="136"/>
      <c r="AH173" s="136"/>
      <c r="AK173" s="1"/>
      <c r="AL173" s="139"/>
      <c r="AM173" s="1"/>
      <c r="AN173" s="1"/>
      <c r="AO173" s="1"/>
      <c r="AP173" s="1"/>
      <c r="AW173" s="282"/>
      <c r="BA173" s="161"/>
      <c r="BB173" s="161"/>
      <c r="BC173" s="161"/>
      <c r="BD173" s="161"/>
      <c r="BE173" s="161"/>
      <c r="BF173" s="161"/>
      <c r="BP173" s="282"/>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AW174" s="282"/>
      <c r="BA174" s="161"/>
      <c r="BB174" s="161"/>
      <c r="BC174" s="161"/>
      <c r="BD174" s="161"/>
      <c r="BE174" s="161"/>
      <c r="BF174" s="161"/>
      <c r="BP174" s="282"/>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AW175" s="282"/>
      <c r="BA175" s="161"/>
      <c r="BB175" s="161"/>
      <c r="BC175" s="161"/>
      <c r="BD175" s="161"/>
      <c r="BE175" s="161"/>
      <c r="BF175" s="161"/>
      <c r="BP175" s="282"/>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AW176" s="282"/>
      <c r="BA176" s="161"/>
      <c r="BB176" s="161"/>
      <c r="BC176" s="161"/>
      <c r="BD176" s="161"/>
      <c r="BE176" s="161"/>
      <c r="BF176" s="161"/>
      <c r="BP176" s="282"/>
    </row>
    <row r="177" spans="1:68" s="4" customFormat="1" ht="16.5" customHeight="1" x14ac:dyDescent="0.15">
      <c r="A177" s="202" t="s">
        <v>0</v>
      </c>
      <c r="B177" s="17">
        <f>+SUM(B173:B176)</f>
        <v>2405</v>
      </c>
      <c r="C177" s="51"/>
      <c r="D177" s="51"/>
      <c r="E177" s="51"/>
      <c r="F177" s="51"/>
      <c r="G177" s="51"/>
      <c r="H177" s="51"/>
      <c r="I177" s="51"/>
      <c r="J177" s="51"/>
      <c r="T177" s="51"/>
      <c r="AG177" s="136"/>
      <c r="AH177" s="136"/>
      <c r="AK177" s="1"/>
      <c r="AL177" s="139"/>
      <c r="AM177" s="1"/>
      <c r="AN177" s="1"/>
      <c r="AO177" s="1"/>
      <c r="AP177" s="1"/>
      <c r="AW177" s="282"/>
      <c r="BA177" s="161"/>
      <c r="BB177" s="161"/>
      <c r="BC177" s="161"/>
      <c r="BD177" s="161"/>
      <c r="BE177" s="161"/>
      <c r="BF177" s="161"/>
      <c r="BP177" s="282"/>
    </row>
    <row r="178" spans="1:6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AW178" s="282"/>
      <c r="BA178" s="161"/>
      <c r="BB178" s="161"/>
      <c r="BC178" s="161"/>
      <c r="BD178" s="161"/>
      <c r="BE178" s="161"/>
      <c r="BF178" s="161"/>
      <c r="BP178" s="282"/>
    </row>
    <row r="179" spans="1:68" s="4" customFormat="1" ht="15" customHeight="1" x14ac:dyDescent="0.15">
      <c r="A179" s="280" t="s">
        <v>67</v>
      </c>
      <c r="B179" s="93" t="s">
        <v>68</v>
      </c>
      <c r="C179" s="51"/>
      <c r="D179" s="51"/>
      <c r="E179" s="51"/>
      <c r="F179" s="51"/>
      <c r="G179" s="51"/>
      <c r="H179" s="51"/>
      <c r="I179" s="51"/>
      <c r="J179" s="51"/>
      <c r="T179" s="51"/>
      <c r="AG179" s="136"/>
      <c r="AH179" s="136"/>
      <c r="AK179" s="1"/>
      <c r="AL179" s="139"/>
      <c r="AM179" s="1"/>
      <c r="AN179" s="1"/>
      <c r="AO179" s="1"/>
      <c r="AP179" s="1"/>
      <c r="AW179" s="282"/>
      <c r="BA179" s="161"/>
      <c r="BB179" s="161"/>
      <c r="BC179" s="161"/>
      <c r="BD179" s="161"/>
      <c r="BE179" s="161"/>
      <c r="BF179" s="161"/>
      <c r="BP179" s="282"/>
    </row>
    <row r="180" spans="1:68" s="4" customFormat="1" ht="15" customHeight="1" x14ac:dyDescent="0.15">
      <c r="A180" s="137" t="s">
        <v>72</v>
      </c>
      <c r="B180" s="138">
        <v>875</v>
      </c>
      <c r="C180" s="51"/>
      <c r="D180" s="51"/>
      <c r="E180" s="51"/>
      <c r="F180" s="51"/>
      <c r="G180" s="51"/>
      <c r="H180" s="51"/>
      <c r="I180" s="51"/>
      <c r="J180" s="51"/>
      <c r="P180" s="51"/>
      <c r="Q180" s="51"/>
      <c r="R180" s="51"/>
      <c r="S180" s="51"/>
      <c r="T180" s="51"/>
      <c r="AG180" s="136"/>
      <c r="AH180" s="136"/>
      <c r="AK180" s="1"/>
      <c r="AL180" s="139"/>
      <c r="AM180" s="1"/>
      <c r="AN180" s="1"/>
      <c r="AO180" s="1"/>
      <c r="AP180" s="1"/>
      <c r="AW180" s="282"/>
      <c r="BA180" s="161"/>
      <c r="BB180" s="161"/>
      <c r="BC180" s="161"/>
      <c r="BD180" s="161"/>
      <c r="BE180" s="161"/>
      <c r="BF180" s="161"/>
      <c r="BP180" s="282"/>
    </row>
    <row r="181" spans="1:6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AW181" s="282"/>
      <c r="BA181" s="161"/>
      <c r="BB181" s="161"/>
      <c r="BC181" s="161"/>
      <c r="BD181" s="161"/>
      <c r="BE181" s="161"/>
      <c r="BF181" s="161"/>
      <c r="BP181" s="282"/>
    </row>
    <row r="182" spans="1:6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AW182" s="282"/>
      <c r="BA182" s="161"/>
      <c r="BB182" s="161"/>
      <c r="BC182" s="161"/>
      <c r="BD182" s="161"/>
      <c r="BE182" s="161"/>
      <c r="BF182" s="161"/>
      <c r="BP182" s="282"/>
    </row>
    <row r="183" spans="1:68" ht="15" customHeight="1" x14ac:dyDescent="0.2">
      <c r="A183" s="125" t="s">
        <v>75</v>
      </c>
      <c r="B183" s="141"/>
      <c r="K183" s="161"/>
      <c r="L183" s="161"/>
    </row>
    <row r="184" spans="1:68" ht="15" customHeight="1" x14ac:dyDescent="0.2">
      <c r="A184" s="202" t="s">
        <v>0</v>
      </c>
      <c r="B184" s="17">
        <f>+SUM(B180:B183)</f>
        <v>875</v>
      </c>
      <c r="K184" s="161"/>
      <c r="L184" s="161"/>
    </row>
    <row r="185" spans="1:68" ht="41.25" customHeight="1" x14ac:dyDescent="0.2">
      <c r="A185" s="47" t="s">
        <v>160</v>
      </c>
      <c r="B185" s="50"/>
      <c r="C185" s="48"/>
      <c r="D185" s="48"/>
      <c r="E185" s="48"/>
      <c r="F185" s="48"/>
      <c r="G185" s="48"/>
      <c r="H185" s="48"/>
      <c r="I185" s="48"/>
      <c r="J185" s="48"/>
      <c r="K185" s="48"/>
      <c r="L185" s="48"/>
      <c r="M185" s="48"/>
      <c r="N185" s="48"/>
      <c r="O185" s="48"/>
      <c r="P185" s="48"/>
      <c r="Q185" s="48"/>
    </row>
    <row r="186" spans="1:68" ht="15.75" customHeight="1" x14ac:dyDescent="0.15">
      <c r="A186" s="216" t="s">
        <v>161</v>
      </c>
      <c r="B186" s="93" t="s">
        <v>68</v>
      </c>
      <c r="C186" s="161"/>
      <c r="D186" s="161"/>
      <c r="E186" s="161"/>
      <c r="F186" s="161"/>
      <c r="G186" s="161"/>
      <c r="H186" s="161"/>
      <c r="I186" s="161"/>
      <c r="J186" s="161"/>
      <c r="K186" s="161"/>
      <c r="L186" s="161"/>
      <c r="M186" s="161"/>
      <c r="N186" s="161"/>
    </row>
    <row r="187" spans="1:68" ht="16.5" customHeight="1" x14ac:dyDescent="0.15">
      <c r="A187" s="217" t="s">
        <v>162</v>
      </c>
      <c r="B187" s="138"/>
      <c r="C187" s="161"/>
      <c r="D187" s="161"/>
      <c r="E187" s="161"/>
      <c r="F187" s="161"/>
      <c r="G187" s="161"/>
      <c r="H187" s="161"/>
      <c r="I187" s="161"/>
      <c r="J187" s="161"/>
      <c r="K187" s="161"/>
      <c r="L187" s="161"/>
      <c r="M187" s="161"/>
      <c r="N187" s="161"/>
    </row>
    <row r="188" spans="1:68" ht="16.5" customHeight="1" x14ac:dyDescent="0.15">
      <c r="A188" s="218" t="s">
        <v>163</v>
      </c>
      <c r="B188" s="83"/>
      <c r="C188" s="161"/>
      <c r="D188" s="161"/>
      <c r="E188" s="161"/>
      <c r="F188" s="161"/>
      <c r="G188" s="161"/>
      <c r="H188" s="161"/>
      <c r="I188" s="161"/>
      <c r="J188" s="161"/>
      <c r="K188" s="161"/>
      <c r="L188" s="161"/>
      <c r="M188" s="161"/>
      <c r="N188" s="161"/>
    </row>
    <row r="189" spans="1:68" ht="16.5" customHeight="1" x14ac:dyDescent="0.15">
      <c r="A189" s="219" t="s">
        <v>164</v>
      </c>
      <c r="B189" s="141"/>
      <c r="C189" s="161"/>
      <c r="D189" s="161"/>
      <c r="E189" s="161"/>
      <c r="F189" s="161"/>
      <c r="G189" s="161"/>
      <c r="H189" s="161"/>
      <c r="I189" s="161"/>
      <c r="J189" s="161"/>
      <c r="K189" s="161"/>
      <c r="L189" s="161"/>
      <c r="M189" s="161"/>
      <c r="N189" s="161"/>
    </row>
    <row r="190" spans="1:68" ht="26.25" customHeight="1" x14ac:dyDescent="0.2">
      <c r="A190" s="220" t="s">
        <v>165</v>
      </c>
      <c r="B190" s="91"/>
      <c r="C190" s="91"/>
      <c r="D190" s="91"/>
    </row>
    <row r="191" spans="1:68" ht="31.5" customHeight="1" x14ac:dyDescent="0.2">
      <c r="A191" s="35" t="s">
        <v>79</v>
      </c>
      <c r="B191" s="93" t="s">
        <v>0</v>
      </c>
      <c r="N191" s="161"/>
    </row>
    <row r="192" spans="1:68" ht="15" customHeight="1" x14ac:dyDescent="0.2">
      <c r="A192" s="221" t="s">
        <v>80</v>
      </c>
      <c r="B192" s="6">
        <v>14</v>
      </c>
      <c r="M192" s="161"/>
      <c r="N192" s="161"/>
    </row>
    <row r="193" spans="1:14" ht="15" customHeight="1" x14ac:dyDescent="0.2">
      <c r="A193" s="149" t="s">
        <v>166</v>
      </c>
      <c r="B193" s="83">
        <v>495</v>
      </c>
      <c r="M193" s="161"/>
      <c r="N193" s="161"/>
    </row>
    <row r="194" spans="1:14" ht="15" customHeight="1" x14ac:dyDescent="0.2">
      <c r="A194" s="149" t="s">
        <v>167</v>
      </c>
      <c r="B194" s="83">
        <v>19</v>
      </c>
      <c r="M194" s="161"/>
      <c r="N194" s="161"/>
    </row>
    <row r="195" spans="1:14" ht="15" customHeight="1" x14ac:dyDescent="0.2">
      <c r="A195" s="222" t="s">
        <v>168</v>
      </c>
      <c r="B195" s="83">
        <v>45</v>
      </c>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v>13</v>
      </c>
      <c r="M198" s="161"/>
      <c r="N198" s="161"/>
    </row>
    <row r="199" spans="1:14" ht="15" customHeight="1" x14ac:dyDescent="0.2">
      <c r="A199" s="149" t="s">
        <v>172</v>
      </c>
      <c r="B199" s="83"/>
      <c r="M199" s="161"/>
      <c r="N199" s="161"/>
    </row>
    <row r="200" spans="1:14" ht="15" customHeight="1" x14ac:dyDescent="0.2">
      <c r="A200" s="223" t="s">
        <v>83</v>
      </c>
      <c r="B200" s="83">
        <v>289</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875</v>
      </c>
    </row>
    <row r="221" spans="1:14" x14ac:dyDescent="0.2">
      <c r="A221" s="161"/>
    </row>
    <row r="222" spans="1:14" x14ac:dyDescent="0.2">
      <c r="A222" s="161"/>
    </row>
    <row r="223" spans="1:14" x14ac:dyDescent="0.2">
      <c r="A223" s="161"/>
    </row>
    <row r="224" spans="1:14" x14ac:dyDescent="0.2">
      <c r="A224" s="161"/>
    </row>
    <row r="225" spans="1:68" s="215" customFormat="1" x14ac:dyDescent="0.2">
      <c r="A225" s="161"/>
      <c r="AW225" s="288"/>
      <c r="BA225" s="161"/>
      <c r="BB225" s="161"/>
      <c r="BC225" s="161"/>
      <c r="BD225" s="161"/>
      <c r="BE225" s="161"/>
      <c r="BF225" s="161"/>
      <c r="BP225" s="288"/>
    </row>
    <row r="226" spans="1:68" s="215" customFormat="1" x14ac:dyDescent="0.2">
      <c r="A226" s="161"/>
      <c r="AW226" s="288"/>
      <c r="BA226" s="161"/>
      <c r="BB226" s="161"/>
      <c r="BC226" s="161"/>
      <c r="BD226" s="161"/>
      <c r="BE226" s="161"/>
      <c r="BF226" s="161"/>
      <c r="BP226" s="288"/>
    </row>
    <row r="227" spans="1:68" s="215" customFormat="1" x14ac:dyDescent="0.2">
      <c r="A227" s="161"/>
      <c r="AW227" s="288"/>
      <c r="BA227" s="161"/>
      <c r="BB227" s="161"/>
      <c r="BC227" s="161"/>
      <c r="BD227" s="161"/>
      <c r="BE227" s="161"/>
      <c r="BF227" s="161"/>
      <c r="BP227" s="288"/>
    </row>
    <row r="228" spans="1:68" s="215" customFormat="1" x14ac:dyDescent="0.2">
      <c r="A228" s="161"/>
      <c r="AW228" s="288"/>
      <c r="BA228" s="161"/>
      <c r="BB228" s="161"/>
      <c r="BC228" s="161"/>
      <c r="BD228" s="161"/>
      <c r="BE228" s="161"/>
      <c r="BF228" s="161"/>
      <c r="BP228" s="288"/>
    </row>
    <row r="229" spans="1:68" s="215" customFormat="1" hidden="1" x14ac:dyDescent="0.2">
      <c r="A229" s="161"/>
      <c r="AW229" s="288"/>
      <c r="BA229" s="161"/>
      <c r="BB229" s="161"/>
      <c r="BC229" s="161"/>
      <c r="BD229" s="161"/>
      <c r="BE229" s="161"/>
      <c r="BF229" s="161"/>
      <c r="BP229" s="288"/>
    </row>
    <row r="230" spans="1:68" s="215" customFormat="1" hidden="1" x14ac:dyDescent="0.2">
      <c r="A230" s="226">
        <f>SUM(A8:Y216)</f>
        <v>10668</v>
      </c>
      <c r="AW230" s="288"/>
      <c r="BA230" s="161"/>
      <c r="BB230" s="161"/>
      <c r="BC230" s="161"/>
      <c r="BD230" s="161"/>
      <c r="BE230" s="226">
        <f>SUM(BD1:BG199)</f>
        <v>0</v>
      </c>
      <c r="BF230" s="161"/>
      <c r="BP230" s="288"/>
    </row>
    <row r="231" spans="1:68" s="215" customFormat="1" hidden="1" x14ac:dyDescent="0.2">
      <c r="A231" s="161"/>
      <c r="AW231" s="288"/>
      <c r="BA231" s="161"/>
      <c r="BB231" s="161"/>
      <c r="BC231" s="161"/>
      <c r="BD231" s="161"/>
      <c r="BF231" s="161"/>
      <c r="BP231" s="288"/>
    </row>
    <row r="232" spans="1:68" s="215" customFormat="1" hidden="1" x14ac:dyDescent="0.2">
      <c r="A232" s="161"/>
      <c r="AW232" s="288"/>
      <c r="BA232" s="161"/>
      <c r="BB232" s="161"/>
      <c r="BC232" s="161"/>
      <c r="BD232" s="161"/>
      <c r="BE232" s="161"/>
      <c r="BF232" s="161"/>
      <c r="BP232" s="288"/>
    </row>
    <row r="233" spans="1:68" s="215" customFormat="1" x14ac:dyDescent="0.2">
      <c r="A233" s="161"/>
      <c r="AW233" s="288"/>
      <c r="BA233" s="161"/>
      <c r="BB233" s="161"/>
      <c r="BC233" s="161"/>
      <c r="BD233" s="161"/>
      <c r="BE233" s="161"/>
      <c r="BF233" s="161"/>
      <c r="BP233" s="288"/>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dataValidations count="2">
    <dataValidation allowBlank="1" showInputMessage="1" showErrorMessage="1" errorTitle="Error" error="Por favor ingrese números enteros" sqref="X137 JT137 TP137 ADL137 ANH137 AXD137 BGZ137 BQV137 CAR137 CKN137 CUJ137 DEF137 DOB137 DXX137 EHT137 ERP137 FBL137 FLH137 FVD137 GEZ137 GOV137 GYR137 HIN137 HSJ137 ICF137 IMB137 IVX137 JFT137 JPP137 JZL137 KJH137 KTD137 LCZ137 LMV137 LWR137 MGN137 MQJ137 NAF137 NKB137 NTX137 ODT137 ONP137 OXL137 PHH137 PRD137 QAZ137 QKV137 QUR137 REN137 ROJ137 RYF137 SIB137 SRX137 TBT137 TLP137 TVL137 UFH137 UPD137 UYZ137 VIV137 VSR137 WCN137 WMJ137 WWF137 X65673 JT65673 TP65673 ADL65673 ANH65673 AXD65673 BGZ65673 BQV65673 CAR65673 CKN65673 CUJ65673 DEF65673 DOB65673 DXX65673 EHT65673 ERP65673 FBL65673 FLH65673 FVD65673 GEZ65673 GOV65673 GYR65673 HIN65673 HSJ65673 ICF65673 IMB65673 IVX65673 JFT65673 JPP65673 JZL65673 KJH65673 KTD65673 LCZ65673 LMV65673 LWR65673 MGN65673 MQJ65673 NAF65673 NKB65673 NTX65673 ODT65673 ONP65673 OXL65673 PHH65673 PRD65673 QAZ65673 QKV65673 QUR65673 REN65673 ROJ65673 RYF65673 SIB65673 SRX65673 TBT65673 TLP65673 TVL65673 UFH65673 UPD65673 UYZ65673 VIV65673 VSR65673 WCN65673 WMJ65673 WWF65673 X131209 JT131209 TP131209 ADL131209 ANH131209 AXD131209 BGZ131209 BQV131209 CAR131209 CKN131209 CUJ131209 DEF131209 DOB131209 DXX131209 EHT131209 ERP131209 FBL131209 FLH131209 FVD131209 GEZ131209 GOV131209 GYR131209 HIN131209 HSJ131209 ICF131209 IMB131209 IVX131209 JFT131209 JPP131209 JZL131209 KJH131209 KTD131209 LCZ131209 LMV131209 LWR131209 MGN131209 MQJ131209 NAF131209 NKB131209 NTX131209 ODT131209 ONP131209 OXL131209 PHH131209 PRD131209 QAZ131209 QKV131209 QUR131209 REN131209 ROJ131209 RYF131209 SIB131209 SRX131209 TBT131209 TLP131209 TVL131209 UFH131209 UPD131209 UYZ131209 VIV131209 VSR131209 WCN131209 WMJ131209 WWF131209 X196745 JT196745 TP196745 ADL196745 ANH196745 AXD196745 BGZ196745 BQV196745 CAR196745 CKN196745 CUJ196745 DEF196745 DOB196745 DXX196745 EHT196745 ERP196745 FBL196745 FLH196745 FVD196745 GEZ196745 GOV196745 GYR196745 HIN196745 HSJ196745 ICF196745 IMB196745 IVX196745 JFT196745 JPP196745 JZL196745 KJH196745 KTD196745 LCZ196745 LMV196745 LWR196745 MGN196745 MQJ196745 NAF196745 NKB196745 NTX196745 ODT196745 ONP196745 OXL196745 PHH196745 PRD196745 QAZ196745 QKV196745 QUR196745 REN196745 ROJ196745 RYF196745 SIB196745 SRX196745 TBT196745 TLP196745 TVL196745 UFH196745 UPD196745 UYZ196745 VIV196745 VSR196745 WCN196745 WMJ196745 WWF196745 X262281 JT262281 TP262281 ADL262281 ANH262281 AXD262281 BGZ262281 BQV262281 CAR262281 CKN262281 CUJ262281 DEF262281 DOB262281 DXX262281 EHT262281 ERP262281 FBL262281 FLH262281 FVD262281 GEZ262281 GOV262281 GYR262281 HIN262281 HSJ262281 ICF262281 IMB262281 IVX262281 JFT262281 JPP262281 JZL262281 KJH262281 KTD262281 LCZ262281 LMV262281 LWR262281 MGN262281 MQJ262281 NAF262281 NKB262281 NTX262281 ODT262281 ONP262281 OXL262281 PHH262281 PRD262281 QAZ262281 QKV262281 QUR262281 REN262281 ROJ262281 RYF262281 SIB262281 SRX262281 TBT262281 TLP262281 TVL262281 UFH262281 UPD262281 UYZ262281 VIV262281 VSR262281 WCN262281 WMJ262281 WWF262281 X327817 JT327817 TP327817 ADL327817 ANH327817 AXD327817 BGZ327817 BQV327817 CAR327817 CKN327817 CUJ327817 DEF327817 DOB327817 DXX327817 EHT327817 ERP327817 FBL327817 FLH327817 FVD327817 GEZ327817 GOV327817 GYR327817 HIN327817 HSJ327817 ICF327817 IMB327817 IVX327817 JFT327817 JPP327817 JZL327817 KJH327817 KTD327817 LCZ327817 LMV327817 LWR327817 MGN327817 MQJ327817 NAF327817 NKB327817 NTX327817 ODT327817 ONP327817 OXL327817 PHH327817 PRD327817 QAZ327817 QKV327817 QUR327817 REN327817 ROJ327817 RYF327817 SIB327817 SRX327817 TBT327817 TLP327817 TVL327817 UFH327817 UPD327817 UYZ327817 VIV327817 VSR327817 WCN327817 WMJ327817 WWF327817 X393353 JT393353 TP393353 ADL393353 ANH393353 AXD393353 BGZ393353 BQV393353 CAR393353 CKN393353 CUJ393353 DEF393353 DOB393353 DXX393353 EHT393353 ERP393353 FBL393353 FLH393353 FVD393353 GEZ393353 GOV393353 GYR393353 HIN393353 HSJ393353 ICF393353 IMB393353 IVX393353 JFT393353 JPP393353 JZL393353 KJH393353 KTD393353 LCZ393353 LMV393353 LWR393353 MGN393353 MQJ393353 NAF393353 NKB393353 NTX393353 ODT393353 ONP393353 OXL393353 PHH393353 PRD393353 QAZ393353 QKV393353 QUR393353 REN393353 ROJ393353 RYF393353 SIB393353 SRX393353 TBT393353 TLP393353 TVL393353 UFH393353 UPD393353 UYZ393353 VIV393353 VSR393353 WCN393353 WMJ393353 WWF393353 X458889 JT458889 TP458889 ADL458889 ANH458889 AXD458889 BGZ458889 BQV458889 CAR458889 CKN458889 CUJ458889 DEF458889 DOB458889 DXX458889 EHT458889 ERP458889 FBL458889 FLH458889 FVD458889 GEZ458889 GOV458889 GYR458889 HIN458889 HSJ458889 ICF458889 IMB458889 IVX458889 JFT458889 JPP458889 JZL458889 KJH458889 KTD458889 LCZ458889 LMV458889 LWR458889 MGN458889 MQJ458889 NAF458889 NKB458889 NTX458889 ODT458889 ONP458889 OXL458889 PHH458889 PRD458889 QAZ458889 QKV458889 QUR458889 REN458889 ROJ458889 RYF458889 SIB458889 SRX458889 TBT458889 TLP458889 TVL458889 UFH458889 UPD458889 UYZ458889 VIV458889 VSR458889 WCN458889 WMJ458889 WWF458889 X524425 JT524425 TP524425 ADL524425 ANH524425 AXD524425 BGZ524425 BQV524425 CAR524425 CKN524425 CUJ524425 DEF524425 DOB524425 DXX524425 EHT524425 ERP524425 FBL524425 FLH524425 FVD524425 GEZ524425 GOV524425 GYR524425 HIN524425 HSJ524425 ICF524425 IMB524425 IVX524425 JFT524425 JPP524425 JZL524425 KJH524425 KTD524425 LCZ524425 LMV524425 LWR524425 MGN524425 MQJ524425 NAF524425 NKB524425 NTX524425 ODT524425 ONP524425 OXL524425 PHH524425 PRD524425 QAZ524425 QKV524425 QUR524425 REN524425 ROJ524425 RYF524425 SIB524425 SRX524425 TBT524425 TLP524425 TVL524425 UFH524425 UPD524425 UYZ524425 VIV524425 VSR524425 WCN524425 WMJ524425 WWF524425 X589961 JT589961 TP589961 ADL589961 ANH589961 AXD589961 BGZ589961 BQV589961 CAR589961 CKN589961 CUJ589961 DEF589961 DOB589961 DXX589961 EHT589961 ERP589961 FBL589961 FLH589961 FVD589961 GEZ589961 GOV589961 GYR589961 HIN589961 HSJ589961 ICF589961 IMB589961 IVX589961 JFT589961 JPP589961 JZL589961 KJH589961 KTD589961 LCZ589961 LMV589961 LWR589961 MGN589961 MQJ589961 NAF589961 NKB589961 NTX589961 ODT589961 ONP589961 OXL589961 PHH589961 PRD589961 QAZ589961 QKV589961 QUR589961 REN589961 ROJ589961 RYF589961 SIB589961 SRX589961 TBT589961 TLP589961 TVL589961 UFH589961 UPD589961 UYZ589961 VIV589961 VSR589961 WCN589961 WMJ589961 WWF589961 X655497 JT655497 TP655497 ADL655497 ANH655497 AXD655497 BGZ655497 BQV655497 CAR655497 CKN655497 CUJ655497 DEF655497 DOB655497 DXX655497 EHT655497 ERP655497 FBL655497 FLH655497 FVD655497 GEZ655497 GOV655497 GYR655497 HIN655497 HSJ655497 ICF655497 IMB655497 IVX655497 JFT655497 JPP655497 JZL655497 KJH655497 KTD655497 LCZ655497 LMV655497 LWR655497 MGN655497 MQJ655497 NAF655497 NKB655497 NTX655497 ODT655497 ONP655497 OXL655497 PHH655497 PRD655497 QAZ655497 QKV655497 QUR655497 REN655497 ROJ655497 RYF655497 SIB655497 SRX655497 TBT655497 TLP655497 TVL655497 UFH655497 UPD655497 UYZ655497 VIV655497 VSR655497 WCN655497 WMJ655497 WWF655497 X721033 JT721033 TP721033 ADL721033 ANH721033 AXD721033 BGZ721033 BQV721033 CAR721033 CKN721033 CUJ721033 DEF721033 DOB721033 DXX721033 EHT721033 ERP721033 FBL721033 FLH721033 FVD721033 GEZ721033 GOV721033 GYR721033 HIN721033 HSJ721033 ICF721033 IMB721033 IVX721033 JFT721033 JPP721033 JZL721033 KJH721033 KTD721033 LCZ721033 LMV721033 LWR721033 MGN721033 MQJ721033 NAF721033 NKB721033 NTX721033 ODT721033 ONP721033 OXL721033 PHH721033 PRD721033 QAZ721033 QKV721033 QUR721033 REN721033 ROJ721033 RYF721033 SIB721033 SRX721033 TBT721033 TLP721033 TVL721033 UFH721033 UPD721033 UYZ721033 VIV721033 VSR721033 WCN721033 WMJ721033 WWF721033 X786569 JT786569 TP786569 ADL786569 ANH786569 AXD786569 BGZ786569 BQV786569 CAR786569 CKN786569 CUJ786569 DEF786569 DOB786569 DXX786569 EHT786569 ERP786569 FBL786569 FLH786569 FVD786569 GEZ786569 GOV786569 GYR786569 HIN786569 HSJ786569 ICF786569 IMB786569 IVX786569 JFT786569 JPP786569 JZL786569 KJH786569 KTD786569 LCZ786569 LMV786569 LWR786569 MGN786569 MQJ786569 NAF786569 NKB786569 NTX786569 ODT786569 ONP786569 OXL786569 PHH786569 PRD786569 QAZ786569 QKV786569 QUR786569 REN786569 ROJ786569 RYF786569 SIB786569 SRX786569 TBT786569 TLP786569 TVL786569 UFH786569 UPD786569 UYZ786569 VIV786569 VSR786569 WCN786569 WMJ786569 WWF786569 X852105 JT852105 TP852105 ADL852105 ANH852105 AXD852105 BGZ852105 BQV852105 CAR852105 CKN852105 CUJ852105 DEF852105 DOB852105 DXX852105 EHT852105 ERP852105 FBL852105 FLH852105 FVD852105 GEZ852105 GOV852105 GYR852105 HIN852105 HSJ852105 ICF852105 IMB852105 IVX852105 JFT852105 JPP852105 JZL852105 KJH852105 KTD852105 LCZ852105 LMV852105 LWR852105 MGN852105 MQJ852105 NAF852105 NKB852105 NTX852105 ODT852105 ONP852105 OXL852105 PHH852105 PRD852105 QAZ852105 QKV852105 QUR852105 REN852105 ROJ852105 RYF852105 SIB852105 SRX852105 TBT852105 TLP852105 TVL852105 UFH852105 UPD852105 UYZ852105 VIV852105 VSR852105 WCN852105 WMJ852105 WWF852105 X917641 JT917641 TP917641 ADL917641 ANH917641 AXD917641 BGZ917641 BQV917641 CAR917641 CKN917641 CUJ917641 DEF917641 DOB917641 DXX917641 EHT917641 ERP917641 FBL917641 FLH917641 FVD917641 GEZ917641 GOV917641 GYR917641 HIN917641 HSJ917641 ICF917641 IMB917641 IVX917641 JFT917641 JPP917641 JZL917641 KJH917641 KTD917641 LCZ917641 LMV917641 LWR917641 MGN917641 MQJ917641 NAF917641 NKB917641 NTX917641 ODT917641 ONP917641 OXL917641 PHH917641 PRD917641 QAZ917641 QKV917641 QUR917641 REN917641 ROJ917641 RYF917641 SIB917641 SRX917641 TBT917641 TLP917641 TVL917641 UFH917641 UPD917641 UYZ917641 VIV917641 VSR917641 WCN917641 WMJ917641 WWF917641 X983177 JT983177 TP983177 ADL983177 ANH983177 AXD983177 BGZ983177 BQV983177 CAR983177 CKN983177 CUJ983177 DEF983177 DOB983177 DXX983177 EHT983177 ERP983177 FBL983177 FLH983177 FVD983177 GEZ983177 GOV983177 GYR983177 HIN983177 HSJ983177 ICF983177 IMB983177 IVX983177 JFT983177 JPP983177 JZL983177 KJH983177 KTD983177 LCZ983177 LMV983177 LWR983177 MGN983177 MQJ983177 NAF983177 NKB983177 NTX983177 ODT983177 ONP983177 OXL983177 PHH983177 PRD983177 QAZ983177 QKV983177 QUR983177 REN983177 ROJ983177 RYF983177 SIB983177 SRX983177 TBT983177 TLP983177 TVL983177 UFH983177 UPD983177 UYZ983177 VIV983177 VSR983177 WCN983177 WMJ983177 WWF983177"/>
    <dataValidation type="whole" allowBlank="1" showInputMessage="1" showErrorMessage="1" errorTitle="Error" error="Por favor ingrese números enteros" sqref="BA115:BA65647 KW115:KW65647 US115:US65647 AEO115:AEO65647 AOK115:AOK65647 AYG115:AYG65647 BIC115:BIC65647 BRY115:BRY65647 CBU115:CBU65647 CLQ115:CLQ65647 CVM115:CVM65647 DFI115:DFI65647 DPE115:DPE65647 DZA115:DZA65647 EIW115:EIW65647 ESS115:ESS65647 FCO115:FCO65647 FMK115:FMK65647 FWG115:FWG65647 GGC115:GGC65647 GPY115:GPY65647 GZU115:GZU65647 HJQ115:HJQ65647 HTM115:HTM65647 IDI115:IDI65647 INE115:INE65647 IXA115:IXA65647 JGW115:JGW65647 JQS115:JQS65647 KAO115:KAO65647 KKK115:KKK65647 KUG115:KUG65647 LEC115:LEC65647 LNY115:LNY65647 LXU115:LXU65647 MHQ115:MHQ65647 MRM115:MRM65647 NBI115:NBI65647 NLE115:NLE65647 NVA115:NVA65647 OEW115:OEW65647 OOS115:OOS65647 OYO115:OYO65647 PIK115:PIK65647 PSG115:PSG65647 QCC115:QCC65647 QLY115:QLY65647 QVU115:QVU65647 RFQ115:RFQ65647 RPM115:RPM65647 RZI115:RZI65647 SJE115:SJE65647 STA115:STA65647 TCW115:TCW65647 TMS115:TMS65647 TWO115:TWO65647 UGK115:UGK65647 UQG115:UQG65647 VAC115:VAC65647 VJY115:VJY65647 VTU115:VTU65647 WDQ115:WDQ65647 WNM115:WNM65647 WXI115:WXI65647 BA65651:BA131183 KW65651:KW131183 US65651:US131183 AEO65651:AEO131183 AOK65651:AOK131183 AYG65651:AYG131183 BIC65651:BIC131183 BRY65651:BRY131183 CBU65651:CBU131183 CLQ65651:CLQ131183 CVM65651:CVM131183 DFI65651:DFI131183 DPE65651:DPE131183 DZA65651:DZA131183 EIW65651:EIW131183 ESS65651:ESS131183 FCO65651:FCO131183 FMK65651:FMK131183 FWG65651:FWG131183 GGC65651:GGC131183 GPY65651:GPY131183 GZU65651:GZU131183 HJQ65651:HJQ131183 HTM65651:HTM131183 IDI65651:IDI131183 INE65651:INE131183 IXA65651:IXA131183 JGW65651:JGW131183 JQS65651:JQS131183 KAO65651:KAO131183 KKK65651:KKK131183 KUG65651:KUG131183 LEC65651:LEC131183 LNY65651:LNY131183 LXU65651:LXU131183 MHQ65651:MHQ131183 MRM65651:MRM131183 NBI65651:NBI131183 NLE65651:NLE131183 NVA65651:NVA131183 OEW65651:OEW131183 OOS65651:OOS131183 OYO65651:OYO131183 PIK65651:PIK131183 PSG65651:PSG131183 QCC65651:QCC131183 QLY65651:QLY131183 QVU65651:QVU131183 RFQ65651:RFQ131183 RPM65651:RPM131183 RZI65651:RZI131183 SJE65651:SJE131183 STA65651:STA131183 TCW65651:TCW131183 TMS65651:TMS131183 TWO65651:TWO131183 UGK65651:UGK131183 UQG65651:UQG131183 VAC65651:VAC131183 VJY65651:VJY131183 VTU65651:VTU131183 WDQ65651:WDQ131183 WNM65651:WNM131183 WXI65651:WXI131183 BA131187:BA196719 KW131187:KW196719 US131187:US196719 AEO131187:AEO196719 AOK131187:AOK196719 AYG131187:AYG196719 BIC131187:BIC196719 BRY131187:BRY196719 CBU131187:CBU196719 CLQ131187:CLQ196719 CVM131187:CVM196719 DFI131187:DFI196719 DPE131187:DPE196719 DZA131187:DZA196719 EIW131187:EIW196719 ESS131187:ESS196719 FCO131187:FCO196719 FMK131187:FMK196719 FWG131187:FWG196719 GGC131187:GGC196719 GPY131187:GPY196719 GZU131187:GZU196719 HJQ131187:HJQ196719 HTM131187:HTM196719 IDI131187:IDI196719 INE131187:INE196719 IXA131187:IXA196719 JGW131187:JGW196719 JQS131187:JQS196719 KAO131187:KAO196719 KKK131187:KKK196719 KUG131187:KUG196719 LEC131187:LEC196719 LNY131187:LNY196719 LXU131187:LXU196719 MHQ131187:MHQ196719 MRM131187:MRM196719 NBI131187:NBI196719 NLE131187:NLE196719 NVA131187:NVA196719 OEW131187:OEW196719 OOS131187:OOS196719 OYO131187:OYO196719 PIK131187:PIK196719 PSG131187:PSG196719 QCC131187:QCC196719 QLY131187:QLY196719 QVU131187:QVU196719 RFQ131187:RFQ196719 RPM131187:RPM196719 RZI131187:RZI196719 SJE131187:SJE196719 STA131187:STA196719 TCW131187:TCW196719 TMS131187:TMS196719 TWO131187:TWO196719 UGK131187:UGK196719 UQG131187:UQG196719 VAC131187:VAC196719 VJY131187:VJY196719 VTU131187:VTU196719 WDQ131187:WDQ196719 WNM131187:WNM196719 WXI131187:WXI196719 BA196723:BA262255 KW196723:KW262255 US196723:US262255 AEO196723:AEO262255 AOK196723:AOK262255 AYG196723:AYG262255 BIC196723:BIC262255 BRY196723:BRY262255 CBU196723:CBU262255 CLQ196723:CLQ262255 CVM196723:CVM262255 DFI196723:DFI262255 DPE196723:DPE262255 DZA196723:DZA262255 EIW196723:EIW262255 ESS196723:ESS262255 FCO196723:FCO262255 FMK196723:FMK262255 FWG196723:FWG262255 GGC196723:GGC262255 GPY196723:GPY262255 GZU196723:GZU262255 HJQ196723:HJQ262255 HTM196723:HTM262255 IDI196723:IDI262255 INE196723:INE262255 IXA196723:IXA262255 JGW196723:JGW262255 JQS196723:JQS262255 KAO196723:KAO262255 KKK196723:KKK262255 KUG196723:KUG262255 LEC196723:LEC262255 LNY196723:LNY262255 LXU196723:LXU262255 MHQ196723:MHQ262255 MRM196723:MRM262255 NBI196723:NBI262255 NLE196723:NLE262255 NVA196723:NVA262255 OEW196723:OEW262255 OOS196723:OOS262255 OYO196723:OYO262255 PIK196723:PIK262255 PSG196723:PSG262255 QCC196723:QCC262255 QLY196723:QLY262255 QVU196723:QVU262255 RFQ196723:RFQ262255 RPM196723:RPM262255 RZI196723:RZI262255 SJE196723:SJE262255 STA196723:STA262255 TCW196723:TCW262255 TMS196723:TMS262255 TWO196723:TWO262255 UGK196723:UGK262255 UQG196723:UQG262255 VAC196723:VAC262255 VJY196723:VJY262255 VTU196723:VTU262255 WDQ196723:WDQ262255 WNM196723:WNM262255 WXI196723:WXI262255 BA262259:BA327791 KW262259:KW327791 US262259:US327791 AEO262259:AEO327791 AOK262259:AOK327791 AYG262259:AYG327791 BIC262259:BIC327791 BRY262259:BRY327791 CBU262259:CBU327791 CLQ262259:CLQ327791 CVM262259:CVM327791 DFI262259:DFI327791 DPE262259:DPE327791 DZA262259:DZA327791 EIW262259:EIW327791 ESS262259:ESS327791 FCO262259:FCO327791 FMK262259:FMK327791 FWG262259:FWG327791 GGC262259:GGC327791 GPY262259:GPY327791 GZU262259:GZU327791 HJQ262259:HJQ327791 HTM262259:HTM327791 IDI262259:IDI327791 INE262259:INE327791 IXA262259:IXA327791 JGW262259:JGW327791 JQS262259:JQS327791 KAO262259:KAO327791 KKK262259:KKK327791 KUG262259:KUG327791 LEC262259:LEC327791 LNY262259:LNY327791 LXU262259:LXU327791 MHQ262259:MHQ327791 MRM262259:MRM327791 NBI262259:NBI327791 NLE262259:NLE327791 NVA262259:NVA327791 OEW262259:OEW327791 OOS262259:OOS327791 OYO262259:OYO327791 PIK262259:PIK327791 PSG262259:PSG327791 QCC262259:QCC327791 QLY262259:QLY327791 QVU262259:QVU327791 RFQ262259:RFQ327791 RPM262259:RPM327791 RZI262259:RZI327791 SJE262259:SJE327791 STA262259:STA327791 TCW262259:TCW327791 TMS262259:TMS327791 TWO262259:TWO327791 UGK262259:UGK327791 UQG262259:UQG327791 VAC262259:VAC327791 VJY262259:VJY327791 VTU262259:VTU327791 WDQ262259:WDQ327791 WNM262259:WNM327791 WXI262259:WXI327791 BA327795:BA393327 KW327795:KW393327 US327795:US393327 AEO327795:AEO393327 AOK327795:AOK393327 AYG327795:AYG393327 BIC327795:BIC393327 BRY327795:BRY393327 CBU327795:CBU393327 CLQ327795:CLQ393327 CVM327795:CVM393327 DFI327795:DFI393327 DPE327795:DPE393327 DZA327795:DZA393327 EIW327795:EIW393327 ESS327795:ESS393327 FCO327795:FCO393327 FMK327795:FMK393327 FWG327795:FWG393327 GGC327795:GGC393327 GPY327795:GPY393327 GZU327795:GZU393327 HJQ327795:HJQ393327 HTM327795:HTM393327 IDI327795:IDI393327 INE327795:INE393327 IXA327795:IXA393327 JGW327795:JGW393327 JQS327795:JQS393327 KAO327795:KAO393327 KKK327795:KKK393327 KUG327795:KUG393327 LEC327795:LEC393327 LNY327795:LNY393327 LXU327795:LXU393327 MHQ327795:MHQ393327 MRM327795:MRM393327 NBI327795:NBI393327 NLE327795:NLE393327 NVA327795:NVA393327 OEW327795:OEW393327 OOS327795:OOS393327 OYO327795:OYO393327 PIK327795:PIK393327 PSG327795:PSG393327 QCC327795:QCC393327 QLY327795:QLY393327 QVU327795:QVU393327 RFQ327795:RFQ393327 RPM327795:RPM393327 RZI327795:RZI393327 SJE327795:SJE393327 STA327795:STA393327 TCW327795:TCW393327 TMS327795:TMS393327 TWO327795:TWO393327 UGK327795:UGK393327 UQG327795:UQG393327 VAC327795:VAC393327 VJY327795:VJY393327 VTU327795:VTU393327 WDQ327795:WDQ393327 WNM327795:WNM393327 WXI327795:WXI393327 BA393331:BA458863 KW393331:KW458863 US393331:US458863 AEO393331:AEO458863 AOK393331:AOK458863 AYG393331:AYG458863 BIC393331:BIC458863 BRY393331:BRY458863 CBU393331:CBU458863 CLQ393331:CLQ458863 CVM393331:CVM458863 DFI393331:DFI458863 DPE393331:DPE458863 DZA393331:DZA458863 EIW393331:EIW458863 ESS393331:ESS458863 FCO393331:FCO458863 FMK393331:FMK458863 FWG393331:FWG458863 GGC393331:GGC458863 GPY393331:GPY458863 GZU393331:GZU458863 HJQ393331:HJQ458863 HTM393331:HTM458863 IDI393331:IDI458863 INE393331:INE458863 IXA393331:IXA458863 JGW393331:JGW458863 JQS393331:JQS458863 KAO393331:KAO458863 KKK393331:KKK458863 KUG393331:KUG458863 LEC393331:LEC458863 LNY393331:LNY458863 LXU393331:LXU458863 MHQ393331:MHQ458863 MRM393331:MRM458863 NBI393331:NBI458863 NLE393331:NLE458863 NVA393331:NVA458863 OEW393331:OEW458863 OOS393331:OOS458863 OYO393331:OYO458863 PIK393331:PIK458863 PSG393331:PSG458863 QCC393331:QCC458863 QLY393331:QLY458863 QVU393331:QVU458863 RFQ393331:RFQ458863 RPM393331:RPM458863 RZI393331:RZI458863 SJE393331:SJE458863 STA393331:STA458863 TCW393331:TCW458863 TMS393331:TMS458863 TWO393331:TWO458863 UGK393331:UGK458863 UQG393331:UQG458863 VAC393331:VAC458863 VJY393331:VJY458863 VTU393331:VTU458863 WDQ393331:WDQ458863 WNM393331:WNM458863 WXI393331:WXI458863 BA458867:BA524399 KW458867:KW524399 US458867:US524399 AEO458867:AEO524399 AOK458867:AOK524399 AYG458867:AYG524399 BIC458867:BIC524399 BRY458867:BRY524399 CBU458867:CBU524399 CLQ458867:CLQ524399 CVM458867:CVM524399 DFI458867:DFI524399 DPE458867:DPE524399 DZA458867:DZA524399 EIW458867:EIW524399 ESS458867:ESS524399 FCO458867:FCO524399 FMK458867:FMK524399 FWG458867:FWG524399 GGC458867:GGC524399 GPY458867:GPY524399 GZU458867:GZU524399 HJQ458867:HJQ524399 HTM458867:HTM524399 IDI458867:IDI524399 INE458867:INE524399 IXA458867:IXA524399 JGW458867:JGW524399 JQS458867:JQS524399 KAO458867:KAO524399 KKK458867:KKK524399 KUG458867:KUG524399 LEC458867:LEC524399 LNY458867:LNY524399 LXU458867:LXU524399 MHQ458867:MHQ524399 MRM458867:MRM524399 NBI458867:NBI524399 NLE458867:NLE524399 NVA458867:NVA524399 OEW458867:OEW524399 OOS458867:OOS524399 OYO458867:OYO524399 PIK458867:PIK524399 PSG458867:PSG524399 QCC458867:QCC524399 QLY458867:QLY524399 QVU458867:QVU524399 RFQ458867:RFQ524399 RPM458867:RPM524399 RZI458867:RZI524399 SJE458867:SJE524399 STA458867:STA524399 TCW458867:TCW524399 TMS458867:TMS524399 TWO458867:TWO524399 UGK458867:UGK524399 UQG458867:UQG524399 VAC458867:VAC524399 VJY458867:VJY524399 VTU458867:VTU524399 WDQ458867:WDQ524399 WNM458867:WNM524399 WXI458867:WXI524399 BA524403:BA589935 KW524403:KW589935 US524403:US589935 AEO524403:AEO589935 AOK524403:AOK589935 AYG524403:AYG589935 BIC524403:BIC589935 BRY524403:BRY589935 CBU524403:CBU589935 CLQ524403:CLQ589935 CVM524403:CVM589935 DFI524403:DFI589935 DPE524403:DPE589935 DZA524403:DZA589935 EIW524403:EIW589935 ESS524403:ESS589935 FCO524403:FCO589935 FMK524403:FMK589935 FWG524403:FWG589935 GGC524403:GGC589935 GPY524403:GPY589935 GZU524403:GZU589935 HJQ524403:HJQ589935 HTM524403:HTM589935 IDI524403:IDI589935 INE524403:INE589935 IXA524403:IXA589935 JGW524403:JGW589935 JQS524403:JQS589935 KAO524403:KAO589935 KKK524403:KKK589935 KUG524403:KUG589935 LEC524403:LEC589935 LNY524403:LNY589935 LXU524403:LXU589935 MHQ524403:MHQ589935 MRM524403:MRM589935 NBI524403:NBI589935 NLE524403:NLE589935 NVA524403:NVA589935 OEW524403:OEW589935 OOS524403:OOS589935 OYO524403:OYO589935 PIK524403:PIK589935 PSG524403:PSG589935 QCC524403:QCC589935 QLY524403:QLY589935 QVU524403:QVU589935 RFQ524403:RFQ589935 RPM524403:RPM589935 RZI524403:RZI589935 SJE524403:SJE589935 STA524403:STA589935 TCW524403:TCW589935 TMS524403:TMS589935 TWO524403:TWO589935 UGK524403:UGK589935 UQG524403:UQG589935 VAC524403:VAC589935 VJY524403:VJY589935 VTU524403:VTU589935 WDQ524403:WDQ589935 WNM524403:WNM589935 WXI524403:WXI589935 BA589939:BA655471 KW589939:KW655471 US589939:US655471 AEO589939:AEO655471 AOK589939:AOK655471 AYG589939:AYG655471 BIC589939:BIC655471 BRY589939:BRY655471 CBU589939:CBU655471 CLQ589939:CLQ655471 CVM589939:CVM655471 DFI589939:DFI655471 DPE589939:DPE655471 DZA589939:DZA655471 EIW589939:EIW655471 ESS589939:ESS655471 FCO589939:FCO655471 FMK589939:FMK655471 FWG589939:FWG655471 GGC589939:GGC655471 GPY589939:GPY655471 GZU589939:GZU655471 HJQ589939:HJQ655471 HTM589939:HTM655471 IDI589939:IDI655471 INE589939:INE655471 IXA589939:IXA655471 JGW589939:JGW655471 JQS589939:JQS655471 KAO589939:KAO655471 KKK589939:KKK655471 KUG589939:KUG655471 LEC589939:LEC655471 LNY589939:LNY655471 LXU589939:LXU655471 MHQ589939:MHQ655471 MRM589939:MRM655471 NBI589939:NBI655471 NLE589939:NLE655471 NVA589939:NVA655471 OEW589939:OEW655471 OOS589939:OOS655471 OYO589939:OYO655471 PIK589939:PIK655471 PSG589939:PSG655471 QCC589939:QCC655471 QLY589939:QLY655471 QVU589939:QVU655471 RFQ589939:RFQ655471 RPM589939:RPM655471 RZI589939:RZI655471 SJE589939:SJE655471 STA589939:STA655471 TCW589939:TCW655471 TMS589939:TMS655471 TWO589939:TWO655471 UGK589939:UGK655471 UQG589939:UQG655471 VAC589939:VAC655471 VJY589939:VJY655471 VTU589939:VTU655471 WDQ589939:WDQ655471 WNM589939:WNM655471 WXI589939:WXI655471 BA655475:BA721007 KW655475:KW721007 US655475:US721007 AEO655475:AEO721007 AOK655475:AOK721007 AYG655475:AYG721007 BIC655475:BIC721007 BRY655475:BRY721007 CBU655475:CBU721007 CLQ655475:CLQ721007 CVM655475:CVM721007 DFI655475:DFI721007 DPE655475:DPE721007 DZA655475:DZA721007 EIW655475:EIW721007 ESS655475:ESS721007 FCO655475:FCO721007 FMK655475:FMK721007 FWG655475:FWG721007 GGC655475:GGC721007 GPY655475:GPY721007 GZU655475:GZU721007 HJQ655475:HJQ721007 HTM655475:HTM721007 IDI655475:IDI721007 INE655475:INE721007 IXA655475:IXA721007 JGW655475:JGW721007 JQS655475:JQS721007 KAO655475:KAO721007 KKK655475:KKK721007 KUG655475:KUG721007 LEC655475:LEC721007 LNY655475:LNY721007 LXU655475:LXU721007 MHQ655475:MHQ721007 MRM655475:MRM721007 NBI655475:NBI721007 NLE655475:NLE721007 NVA655475:NVA721007 OEW655475:OEW721007 OOS655475:OOS721007 OYO655475:OYO721007 PIK655475:PIK721007 PSG655475:PSG721007 QCC655475:QCC721007 QLY655475:QLY721007 QVU655475:QVU721007 RFQ655475:RFQ721007 RPM655475:RPM721007 RZI655475:RZI721007 SJE655475:SJE721007 STA655475:STA721007 TCW655475:TCW721007 TMS655475:TMS721007 TWO655475:TWO721007 UGK655475:UGK721007 UQG655475:UQG721007 VAC655475:VAC721007 VJY655475:VJY721007 VTU655475:VTU721007 WDQ655475:WDQ721007 WNM655475:WNM721007 WXI655475:WXI721007 BA721011:BA786543 KW721011:KW786543 US721011:US786543 AEO721011:AEO786543 AOK721011:AOK786543 AYG721011:AYG786543 BIC721011:BIC786543 BRY721011:BRY786543 CBU721011:CBU786543 CLQ721011:CLQ786543 CVM721011:CVM786543 DFI721011:DFI786543 DPE721011:DPE786543 DZA721011:DZA786543 EIW721011:EIW786543 ESS721011:ESS786543 FCO721011:FCO786543 FMK721011:FMK786543 FWG721011:FWG786543 GGC721011:GGC786543 GPY721011:GPY786543 GZU721011:GZU786543 HJQ721011:HJQ786543 HTM721011:HTM786543 IDI721011:IDI786543 INE721011:INE786543 IXA721011:IXA786543 JGW721011:JGW786543 JQS721011:JQS786543 KAO721011:KAO786543 KKK721011:KKK786543 KUG721011:KUG786543 LEC721011:LEC786543 LNY721011:LNY786543 LXU721011:LXU786543 MHQ721011:MHQ786543 MRM721011:MRM786543 NBI721011:NBI786543 NLE721011:NLE786543 NVA721011:NVA786543 OEW721011:OEW786543 OOS721011:OOS786543 OYO721011:OYO786543 PIK721011:PIK786543 PSG721011:PSG786543 QCC721011:QCC786543 QLY721011:QLY786543 QVU721011:QVU786543 RFQ721011:RFQ786543 RPM721011:RPM786543 RZI721011:RZI786543 SJE721011:SJE786543 STA721011:STA786543 TCW721011:TCW786543 TMS721011:TMS786543 TWO721011:TWO786543 UGK721011:UGK786543 UQG721011:UQG786543 VAC721011:VAC786543 VJY721011:VJY786543 VTU721011:VTU786543 WDQ721011:WDQ786543 WNM721011:WNM786543 WXI721011:WXI786543 BA786547:BA852079 KW786547:KW852079 US786547:US852079 AEO786547:AEO852079 AOK786547:AOK852079 AYG786547:AYG852079 BIC786547:BIC852079 BRY786547:BRY852079 CBU786547:CBU852079 CLQ786547:CLQ852079 CVM786547:CVM852079 DFI786547:DFI852079 DPE786547:DPE852079 DZA786547:DZA852079 EIW786547:EIW852079 ESS786547:ESS852079 FCO786547:FCO852079 FMK786547:FMK852079 FWG786547:FWG852079 GGC786547:GGC852079 GPY786547:GPY852079 GZU786547:GZU852079 HJQ786547:HJQ852079 HTM786547:HTM852079 IDI786547:IDI852079 INE786547:INE852079 IXA786547:IXA852079 JGW786547:JGW852079 JQS786547:JQS852079 KAO786547:KAO852079 KKK786547:KKK852079 KUG786547:KUG852079 LEC786547:LEC852079 LNY786547:LNY852079 LXU786547:LXU852079 MHQ786547:MHQ852079 MRM786547:MRM852079 NBI786547:NBI852079 NLE786547:NLE852079 NVA786547:NVA852079 OEW786547:OEW852079 OOS786547:OOS852079 OYO786547:OYO852079 PIK786547:PIK852079 PSG786547:PSG852079 QCC786547:QCC852079 QLY786547:QLY852079 QVU786547:QVU852079 RFQ786547:RFQ852079 RPM786547:RPM852079 RZI786547:RZI852079 SJE786547:SJE852079 STA786547:STA852079 TCW786547:TCW852079 TMS786547:TMS852079 TWO786547:TWO852079 UGK786547:UGK852079 UQG786547:UQG852079 VAC786547:VAC852079 VJY786547:VJY852079 VTU786547:VTU852079 WDQ786547:WDQ852079 WNM786547:WNM852079 WXI786547:WXI852079 BA852083:BA917615 KW852083:KW917615 US852083:US917615 AEO852083:AEO917615 AOK852083:AOK917615 AYG852083:AYG917615 BIC852083:BIC917615 BRY852083:BRY917615 CBU852083:CBU917615 CLQ852083:CLQ917615 CVM852083:CVM917615 DFI852083:DFI917615 DPE852083:DPE917615 DZA852083:DZA917615 EIW852083:EIW917615 ESS852083:ESS917615 FCO852083:FCO917615 FMK852083:FMK917615 FWG852083:FWG917615 GGC852083:GGC917615 GPY852083:GPY917615 GZU852083:GZU917615 HJQ852083:HJQ917615 HTM852083:HTM917615 IDI852083:IDI917615 INE852083:INE917615 IXA852083:IXA917615 JGW852083:JGW917615 JQS852083:JQS917615 KAO852083:KAO917615 KKK852083:KKK917615 KUG852083:KUG917615 LEC852083:LEC917615 LNY852083:LNY917615 LXU852083:LXU917615 MHQ852083:MHQ917615 MRM852083:MRM917615 NBI852083:NBI917615 NLE852083:NLE917615 NVA852083:NVA917615 OEW852083:OEW917615 OOS852083:OOS917615 OYO852083:OYO917615 PIK852083:PIK917615 PSG852083:PSG917615 QCC852083:QCC917615 QLY852083:QLY917615 QVU852083:QVU917615 RFQ852083:RFQ917615 RPM852083:RPM917615 RZI852083:RZI917615 SJE852083:SJE917615 STA852083:STA917615 TCW852083:TCW917615 TMS852083:TMS917615 TWO852083:TWO917615 UGK852083:UGK917615 UQG852083:UQG917615 VAC852083:VAC917615 VJY852083:VJY917615 VTU852083:VTU917615 WDQ852083:WDQ917615 WNM852083:WNM917615 WXI852083:WXI917615 BA917619:BA983151 KW917619:KW983151 US917619:US983151 AEO917619:AEO983151 AOK917619:AOK983151 AYG917619:AYG983151 BIC917619:BIC983151 BRY917619:BRY983151 CBU917619:CBU983151 CLQ917619:CLQ983151 CVM917619:CVM983151 DFI917619:DFI983151 DPE917619:DPE983151 DZA917619:DZA983151 EIW917619:EIW983151 ESS917619:ESS983151 FCO917619:FCO983151 FMK917619:FMK983151 FWG917619:FWG983151 GGC917619:GGC983151 GPY917619:GPY983151 GZU917619:GZU983151 HJQ917619:HJQ983151 HTM917619:HTM983151 IDI917619:IDI983151 INE917619:INE983151 IXA917619:IXA983151 JGW917619:JGW983151 JQS917619:JQS983151 KAO917619:KAO983151 KKK917619:KKK983151 KUG917619:KUG983151 LEC917619:LEC983151 LNY917619:LNY983151 LXU917619:LXU983151 MHQ917619:MHQ983151 MRM917619:MRM983151 NBI917619:NBI983151 NLE917619:NLE983151 NVA917619:NVA983151 OEW917619:OEW983151 OOS917619:OOS983151 OYO917619:OYO983151 PIK917619:PIK983151 PSG917619:PSG983151 QCC917619:QCC983151 QLY917619:QLY983151 QVU917619:QVU983151 RFQ917619:RFQ983151 RPM917619:RPM983151 RZI917619:RZI983151 SJE917619:SJE983151 STA917619:STA983151 TCW917619:TCW983151 TMS917619:TMS983151 TWO917619:TWO983151 UGK917619:UGK983151 UQG917619:UQG983151 VAC917619:VAC983151 VJY917619:VJY983151 VTU917619:VTU983151 WDQ917619:WDQ983151 WNM917619:WNM983151 WXI917619:WXI983151 BA983155:BA1048576 KW983155:KW1048576 US983155:US1048576 AEO983155:AEO1048576 AOK983155:AOK1048576 AYG983155:AYG1048576 BIC983155:BIC1048576 BRY983155:BRY1048576 CBU983155:CBU1048576 CLQ983155:CLQ1048576 CVM983155:CVM1048576 DFI983155:DFI1048576 DPE983155:DPE1048576 DZA983155:DZA1048576 EIW983155:EIW1048576 ESS983155:ESS1048576 FCO983155:FCO1048576 FMK983155:FMK1048576 FWG983155:FWG1048576 GGC983155:GGC1048576 GPY983155:GPY1048576 GZU983155:GZU1048576 HJQ983155:HJQ1048576 HTM983155:HTM1048576 IDI983155:IDI1048576 INE983155:INE1048576 IXA983155:IXA1048576 JGW983155:JGW1048576 JQS983155:JQS1048576 KAO983155:KAO1048576 KKK983155:KKK1048576 KUG983155:KUG1048576 LEC983155:LEC1048576 LNY983155:LNY1048576 LXU983155:LXU1048576 MHQ983155:MHQ1048576 MRM983155:MRM1048576 NBI983155:NBI1048576 NLE983155:NLE1048576 NVA983155:NVA1048576 OEW983155:OEW1048576 OOS983155:OOS1048576 OYO983155:OYO1048576 PIK983155:PIK1048576 PSG983155:PSG1048576 QCC983155:QCC1048576 QLY983155:QLY1048576 QVU983155:QVU1048576 RFQ983155:RFQ1048576 RPM983155:RPM1048576 RZI983155:RZI1048576 SJE983155:SJE1048576 STA983155:STA1048576 TCW983155:TCW1048576 TMS983155:TMS1048576 TWO983155:TWO1048576 UGK983155:UGK1048576 UQG983155:UQG1048576 VAC983155:VAC1048576 VJY983155:VJY1048576 VTU983155:VTU1048576 WDQ983155:WDQ1048576 WNM983155:WNM1048576 WXI983155:WXI1048576 WXJ1:XFD1048576 BA1:BA111 KW1:KW111 US1:US111 AEO1:AEO111 AOK1:AOK111 AYG1:AYG111 BIC1:BIC111 BRY1:BRY111 CBU1:CBU111 CLQ1:CLQ111 CVM1:CVM111 DFI1:DFI111 DPE1:DPE111 DZA1:DZA111 EIW1:EIW111 ESS1:ESS111 FCO1:FCO111 FMK1:FMK111 FWG1:FWG111 GGC1:GGC111 GPY1:GPY111 GZU1:GZU111 HJQ1:HJQ111 HTM1:HTM111 IDI1:IDI111 INE1:INE111 IXA1:IXA111 JGW1:JGW111 JQS1:JQS111 KAO1:KAO111 KKK1:KKK111 KUG1:KUG111 LEC1:LEC111 LNY1:LNY111 LXU1:LXU111 MHQ1:MHQ111 MRM1:MRM111 NBI1:NBI111 NLE1:NLE111 NVA1:NVA111 OEW1:OEW111 OOS1:OOS111 OYO1:OYO111 PIK1:PIK111 PSG1:PSG111 QCC1:QCC111 QLY1:QLY111 QVU1:QVU111 RFQ1:RFQ111 RPM1:RPM111 RZI1:RZI111 SJE1:SJE111 STA1:STA111 TCW1:TCW111 TMS1:TMS111 TWO1:TWO111 UGK1:UGK111 UQG1:UQG111 VAC1:VAC111 VJY1:VJY111 VTU1:VTU111 WDQ1:WDQ111 WNM1:WNM111 WXI1:WXI111 A1:W1048576 BB1:JS1048576 KX1:TO1048576 UT1:ADK1048576 AEP1:ANG1048576 AOL1:AXC1048576 AYH1:BGY1048576 BID1:BQU1048576 BRZ1:CAQ1048576 CBV1:CKM1048576 CLR1:CUI1048576 CVN1:DEE1048576 DFJ1:DOA1048576 DPF1:DXW1048576 DZB1:EHS1048576 EIX1:ERO1048576 EST1:FBK1048576 FCP1:FLG1048576 FML1:FVC1048576 FWH1:GEY1048576 GGD1:GOU1048576 GPZ1:GYQ1048576 GZV1:HIM1048576 HJR1:HSI1048576 HTN1:ICE1048576 IDJ1:IMA1048576 INF1:IVW1048576 IXB1:JFS1048576 JGX1:JPO1048576 JQT1:JZK1048576 KAP1:KJG1048576 KKL1:KTC1048576 KUH1:LCY1048576 LED1:LMU1048576 LNZ1:LWQ1048576 LXV1:MGM1048576 MHR1:MQI1048576 MRN1:NAE1048576 NBJ1:NKA1048576 NLF1:NTW1048576 NVB1:ODS1048576 OEX1:ONO1048576 OOT1:OXK1048576 OYP1:PHG1048576 PIL1:PRC1048576 PSH1:QAY1048576 QCD1:QKU1048576 QLZ1:QUQ1048576 QVV1:REM1048576 RFR1:ROI1048576 RPN1:RYE1048576 RZJ1:SIA1048576 SJF1:SRW1048576 STB1:TBS1048576 TCX1:TLO1048576 TMT1:TVK1048576 TWP1:UFG1048576 UGL1:UPC1048576 UQH1:UYY1048576 VAD1:VIU1048576 VJZ1:VSQ1048576 VTV1:WCM1048576 WDR1:WMI1048576 WNN1:WWE1048576 Y1:AZ1048576 JU1:KV1048576 TQ1:UR1048576 ADM1:AEN1048576 ANI1:AOJ1048576 AXE1:AYF1048576 BHA1:BIB1048576 BQW1:BRX1048576 CAS1:CBT1048576 CKO1:CLP1048576 CUK1:CVL1048576 DEG1:DFH1048576 DOC1:DPD1048576 DXY1:DYZ1048576 EHU1:EIV1048576 ERQ1:ESR1048576 FBM1:FCN1048576 FLI1:FMJ1048576 FVE1:FWF1048576 GFA1:GGB1048576 GOW1:GPX1048576 GYS1:GZT1048576 HIO1:HJP1048576 HSK1:HTL1048576 ICG1:IDH1048576 IMC1:IND1048576 IVY1:IWZ1048576 JFU1:JGV1048576 JPQ1:JQR1048576 JZM1:KAN1048576 KJI1:KKJ1048576 KTE1:KUF1048576 LDA1:LEB1048576 LMW1:LNX1048576 LWS1:LXT1048576 MGO1:MHP1048576 MQK1:MRL1048576 NAG1:NBH1048576 NKC1:NLD1048576 NTY1:NUZ1048576 ODU1:OEV1048576 ONQ1:OOR1048576 OXM1:OYN1048576 PHI1:PIJ1048576 PRE1:PSF1048576 QBA1:QCB1048576 QKW1:QLX1048576 QUS1:QVT1048576 REO1:RFP1048576 ROK1:RPL1048576 RYG1:RZH1048576 SIC1:SJD1048576 SRY1:SSZ1048576 TBU1:TCV1048576 TLQ1:TMR1048576 TVM1:TWN1048576 UFI1:UGJ1048576 UPE1:UQF1048576 UZA1:VAB1048576 VIW1:VJX1048576 VSS1:VTT1048576 WCO1:WDP1048576 WMK1:WNL1048576 WWG1:WXH1048576 X1:X136 JT1:JT136 TP1:TP136 ADL1:ADL136 ANH1:ANH136 AXD1:AXD136 BGZ1:BGZ136 BQV1:BQV136 CAR1:CAR136 CKN1:CKN136 CUJ1:CUJ136 DEF1:DEF136 DOB1:DOB136 DXX1:DXX136 EHT1:EHT136 ERP1:ERP136 FBL1:FBL136 FLH1:FLH136 FVD1:FVD136 GEZ1:GEZ136 GOV1:GOV136 GYR1:GYR136 HIN1:HIN136 HSJ1:HSJ136 ICF1:ICF136 IMB1:IMB136 IVX1:IVX136 JFT1:JFT136 JPP1:JPP136 JZL1:JZL136 KJH1:KJH136 KTD1:KTD136 LCZ1:LCZ136 LMV1:LMV136 LWR1:LWR136 MGN1:MGN136 MQJ1:MQJ136 NAF1:NAF136 NKB1:NKB136 NTX1:NTX136 ODT1:ODT136 ONP1:ONP136 OXL1:OXL136 PHH1:PHH136 PRD1:PRD136 QAZ1:QAZ136 QKV1:QKV136 QUR1:QUR136 REN1:REN136 ROJ1:ROJ136 RYF1:RYF136 SIB1:SIB136 SRX1:SRX136 TBT1:TBT136 TLP1:TLP136 TVL1:TVL136 UFH1:UFH136 UPD1:UPD136 UYZ1:UYZ136 VIV1:VIV136 VSR1:VSR136 WCN1:WCN136 WMJ1:WMJ136 WWF1:WWF136 X138:X65672 JT138:JT65672 TP138:TP65672 ADL138:ADL65672 ANH138:ANH65672 AXD138:AXD65672 BGZ138:BGZ65672 BQV138:BQV65672 CAR138:CAR65672 CKN138:CKN65672 CUJ138:CUJ65672 DEF138:DEF65672 DOB138:DOB65672 DXX138:DXX65672 EHT138:EHT65672 ERP138:ERP65672 FBL138:FBL65672 FLH138:FLH65672 FVD138:FVD65672 GEZ138:GEZ65672 GOV138:GOV65672 GYR138:GYR65672 HIN138:HIN65672 HSJ138:HSJ65672 ICF138:ICF65672 IMB138:IMB65672 IVX138:IVX65672 JFT138:JFT65672 JPP138:JPP65672 JZL138:JZL65672 KJH138:KJH65672 KTD138:KTD65672 LCZ138:LCZ65672 LMV138:LMV65672 LWR138:LWR65672 MGN138:MGN65672 MQJ138:MQJ65672 NAF138:NAF65672 NKB138:NKB65672 NTX138:NTX65672 ODT138:ODT65672 ONP138:ONP65672 OXL138:OXL65672 PHH138:PHH65672 PRD138:PRD65672 QAZ138:QAZ65672 QKV138:QKV65672 QUR138:QUR65672 REN138:REN65672 ROJ138:ROJ65672 RYF138:RYF65672 SIB138:SIB65672 SRX138:SRX65672 TBT138:TBT65672 TLP138:TLP65672 TVL138:TVL65672 UFH138:UFH65672 UPD138:UPD65672 UYZ138:UYZ65672 VIV138:VIV65672 VSR138:VSR65672 WCN138:WCN65672 WMJ138:WMJ65672 WWF138:WWF65672 X65674:X131208 JT65674:JT131208 TP65674:TP131208 ADL65674:ADL131208 ANH65674:ANH131208 AXD65674:AXD131208 BGZ65674:BGZ131208 BQV65674:BQV131208 CAR65674:CAR131208 CKN65674:CKN131208 CUJ65674:CUJ131208 DEF65674:DEF131208 DOB65674:DOB131208 DXX65674:DXX131208 EHT65674:EHT131208 ERP65674:ERP131208 FBL65674:FBL131208 FLH65674:FLH131208 FVD65674:FVD131208 GEZ65674:GEZ131208 GOV65674:GOV131208 GYR65674:GYR131208 HIN65674:HIN131208 HSJ65674:HSJ131208 ICF65674:ICF131208 IMB65674:IMB131208 IVX65674:IVX131208 JFT65674:JFT131208 JPP65674:JPP131208 JZL65674:JZL131208 KJH65674:KJH131208 KTD65674:KTD131208 LCZ65674:LCZ131208 LMV65674:LMV131208 LWR65674:LWR131208 MGN65674:MGN131208 MQJ65674:MQJ131208 NAF65674:NAF131208 NKB65674:NKB131208 NTX65674:NTX131208 ODT65674:ODT131208 ONP65674:ONP131208 OXL65674:OXL131208 PHH65674:PHH131208 PRD65674:PRD131208 QAZ65674:QAZ131208 QKV65674:QKV131208 QUR65674:QUR131208 REN65674:REN131208 ROJ65674:ROJ131208 RYF65674:RYF131208 SIB65674:SIB131208 SRX65674:SRX131208 TBT65674:TBT131208 TLP65674:TLP131208 TVL65674:TVL131208 UFH65674:UFH131208 UPD65674:UPD131208 UYZ65674:UYZ131208 VIV65674:VIV131208 VSR65674:VSR131208 WCN65674:WCN131208 WMJ65674:WMJ131208 WWF65674:WWF131208 X131210:X196744 JT131210:JT196744 TP131210:TP196744 ADL131210:ADL196744 ANH131210:ANH196744 AXD131210:AXD196744 BGZ131210:BGZ196744 BQV131210:BQV196744 CAR131210:CAR196744 CKN131210:CKN196744 CUJ131210:CUJ196744 DEF131210:DEF196744 DOB131210:DOB196744 DXX131210:DXX196744 EHT131210:EHT196744 ERP131210:ERP196744 FBL131210:FBL196744 FLH131210:FLH196744 FVD131210:FVD196744 GEZ131210:GEZ196744 GOV131210:GOV196744 GYR131210:GYR196744 HIN131210:HIN196744 HSJ131210:HSJ196744 ICF131210:ICF196744 IMB131210:IMB196744 IVX131210:IVX196744 JFT131210:JFT196744 JPP131210:JPP196744 JZL131210:JZL196744 KJH131210:KJH196744 KTD131210:KTD196744 LCZ131210:LCZ196744 LMV131210:LMV196744 LWR131210:LWR196744 MGN131210:MGN196744 MQJ131210:MQJ196744 NAF131210:NAF196744 NKB131210:NKB196744 NTX131210:NTX196744 ODT131210:ODT196744 ONP131210:ONP196744 OXL131210:OXL196744 PHH131210:PHH196744 PRD131210:PRD196744 QAZ131210:QAZ196744 QKV131210:QKV196744 QUR131210:QUR196744 REN131210:REN196744 ROJ131210:ROJ196744 RYF131210:RYF196744 SIB131210:SIB196744 SRX131210:SRX196744 TBT131210:TBT196744 TLP131210:TLP196744 TVL131210:TVL196744 UFH131210:UFH196744 UPD131210:UPD196744 UYZ131210:UYZ196744 VIV131210:VIV196744 VSR131210:VSR196744 WCN131210:WCN196744 WMJ131210:WMJ196744 WWF131210:WWF196744 X196746:X262280 JT196746:JT262280 TP196746:TP262280 ADL196746:ADL262280 ANH196746:ANH262280 AXD196746:AXD262280 BGZ196746:BGZ262280 BQV196746:BQV262280 CAR196746:CAR262280 CKN196746:CKN262280 CUJ196746:CUJ262280 DEF196746:DEF262280 DOB196746:DOB262280 DXX196746:DXX262280 EHT196746:EHT262280 ERP196746:ERP262280 FBL196746:FBL262280 FLH196746:FLH262280 FVD196746:FVD262280 GEZ196746:GEZ262280 GOV196746:GOV262280 GYR196746:GYR262280 HIN196746:HIN262280 HSJ196746:HSJ262280 ICF196746:ICF262280 IMB196746:IMB262280 IVX196746:IVX262280 JFT196746:JFT262280 JPP196746:JPP262280 JZL196746:JZL262280 KJH196746:KJH262280 KTD196746:KTD262280 LCZ196746:LCZ262280 LMV196746:LMV262280 LWR196746:LWR262280 MGN196746:MGN262280 MQJ196746:MQJ262280 NAF196746:NAF262280 NKB196746:NKB262280 NTX196746:NTX262280 ODT196746:ODT262280 ONP196746:ONP262280 OXL196746:OXL262280 PHH196746:PHH262280 PRD196746:PRD262280 QAZ196746:QAZ262280 QKV196746:QKV262280 QUR196746:QUR262280 REN196746:REN262280 ROJ196746:ROJ262280 RYF196746:RYF262280 SIB196746:SIB262280 SRX196746:SRX262280 TBT196746:TBT262280 TLP196746:TLP262280 TVL196746:TVL262280 UFH196746:UFH262280 UPD196746:UPD262280 UYZ196746:UYZ262280 VIV196746:VIV262280 VSR196746:VSR262280 WCN196746:WCN262280 WMJ196746:WMJ262280 WWF196746:WWF262280 X262282:X327816 JT262282:JT327816 TP262282:TP327816 ADL262282:ADL327816 ANH262282:ANH327816 AXD262282:AXD327816 BGZ262282:BGZ327816 BQV262282:BQV327816 CAR262282:CAR327816 CKN262282:CKN327816 CUJ262282:CUJ327816 DEF262282:DEF327816 DOB262282:DOB327816 DXX262282:DXX327816 EHT262282:EHT327816 ERP262282:ERP327816 FBL262282:FBL327816 FLH262282:FLH327816 FVD262282:FVD327816 GEZ262282:GEZ327816 GOV262282:GOV327816 GYR262282:GYR327816 HIN262282:HIN327816 HSJ262282:HSJ327816 ICF262282:ICF327816 IMB262282:IMB327816 IVX262282:IVX327816 JFT262282:JFT327816 JPP262282:JPP327816 JZL262282:JZL327816 KJH262282:KJH327816 KTD262282:KTD327816 LCZ262282:LCZ327816 LMV262282:LMV327816 LWR262282:LWR327816 MGN262282:MGN327816 MQJ262282:MQJ327816 NAF262282:NAF327816 NKB262282:NKB327816 NTX262282:NTX327816 ODT262282:ODT327816 ONP262282:ONP327816 OXL262282:OXL327816 PHH262282:PHH327816 PRD262282:PRD327816 QAZ262282:QAZ327816 QKV262282:QKV327816 QUR262282:QUR327816 REN262282:REN327816 ROJ262282:ROJ327816 RYF262282:RYF327816 SIB262282:SIB327816 SRX262282:SRX327816 TBT262282:TBT327816 TLP262282:TLP327816 TVL262282:TVL327816 UFH262282:UFH327816 UPD262282:UPD327816 UYZ262282:UYZ327816 VIV262282:VIV327816 VSR262282:VSR327816 WCN262282:WCN327816 WMJ262282:WMJ327816 WWF262282:WWF327816 X327818:X393352 JT327818:JT393352 TP327818:TP393352 ADL327818:ADL393352 ANH327818:ANH393352 AXD327818:AXD393352 BGZ327818:BGZ393352 BQV327818:BQV393352 CAR327818:CAR393352 CKN327818:CKN393352 CUJ327818:CUJ393352 DEF327818:DEF393352 DOB327818:DOB393352 DXX327818:DXX393352 EHT327818:EHT393352 ERP327818:ERP393352 FBL327818:FBL393352 FLH327818:FLH393352 FVD327818:FVD393352 GEZ327818:GEZ393352 GOV327818:GOV393352 GYR327818:GYR393352 HIN327818:HIN393352 HSJ327818:HSJ393352 ICF327818:ICF393352 IMB327818:IMB393352 IVX327818:IVX393352 JFT327818:JFT393352 JPP327818:JPP393352 JZL327818:JZL393352 KJH327818:KJH393352 KTD327818:KTD393352 LCZ327818:LCZ393352 LMV327818:LMV393352 LWR327818:LWR393352 MGN327818:MGN393352 MQJ327818:MQJ393352 NAF327818:NAF393352 NKB327818:NKB393352 NTX327818:NTX393352 ODT327818:ODT393352 ONP327818:ONP393352 OXL327818:OXL393352 PHH327818:PHH393352 PRD327818:PRD393352 QAZ327818:QAZ393352 QKV327818:QKV393352 QUR327818:QUR393352 REN327818:REN393352 ROJ327818:ROJ393352 RYF327818:RYF393352 SIB327818:SIB393352 SRX327818:SRX393352 TBT327818:TBT393352 TLP327818:TLP393352 TVL327818:TVL393352 UFH327818:UFH393352 UPD327818:UPD393352 UYZ327818:UYZ393352 VIV327818:VIV393352 VSR327818:VSR393352 WCN327818:WCN393352 WMJ327818:WMJ393352 WWF327818:WWF393352 X393354:X458888 JT393354:JT458888 TP393354:TP458888 ADL393354:ADL458888 ANH393354:ANH458888 AXD393354:AXD458888 BGZ393354:BGZ458888 BQV393354:BQV458888 CAR393354:CAR458888 CKN393354:CKN458888 CUJ393354:CUJ458888 DEF393354:DEF458888 DOB393354:DOB458888 DXX393354:DXX458888 EHT393354:EHT458888 ERP393354:ERP458888 FBL393354:FBL458888 FLH393354:FLH458888 FVD393354:FVD458888 GEZ393354:GEZ458888 GOV393354:GOV458888 GYR393354:GYR458888 HIN393354:HIN458888 HSJ393354:HSJ458888 ICF393354:ICF458888 IMB393354:IMB458888 IVX393354:IVX458888 JFT393354:JFT458888 JPP393354:JPP458888 JZL393354:JZL458888 KJH393354:KJH458888 KTD393354:KTD458888 LCZ393354:LCZ458888 LMV393354:LMV458888 LWR393354:LWR458888 MGN393354:MGN458888 MQJ393354:MQJ458888 NAF393354:NAF458888 NKB393354:NKB458888 NTX393354:NTX458888 ODT393354:ODT458888 ONP393354:ONP458888 OXL393354:OXL458888 PHH393354:PHH458888 PRD393354:PRD458888 QAZ393354:QAZ458888 QKV393354:QKV458888 QUR393354:QUR458888 REN393354:REN458888 ROJ393354:ROJ458888 RYF393354:RYF458888 SIB393354:SIB458888 SRX393354:SRX458888 TBT393354:TBT458888 TLP393354:TLP458888 TVL393354:TVL458888 UFH393354:UFH458888 UPD393354:UPD458888 UYZ393354:UYZ458888 VIV393354:VIV458888 VSR393354:VSR458888 WCN393354:WCN458888 WMJ393354:WMJ458888 WWF393354:WWF458888 X458890:X524424 JT458890:JT524424 TP458890:TP524424 ADL458890:ADL524424 ANH458890:ANH524424 AXD458890:AXD524424 BGZ458890:BGZ524424 BQV458890:BQV524424 CAR458890:CAR524424 CKN458890:CKN524424 CUJ458890:CUJ524424 DEF458890:DEF524424 DOB458890:DOB524424 DXX458890:DXX524424 EHT458890:EHT524424 ERP458890:ERP524424 FBL458890:FBL524424 FLH458890:FLH524424 FVD458890:FVD524424 GEZ458890:GEZ524424 GOV458890:GOV524424 GYR458890:GYR524424 HIN458890:HIN524424 HSJ458890:HSJ524424 ICF458890:ICF524424 IMB458890:IMB524424 IVX458890:IVX524424 JFT458890:JFT524424 JPP458890:JPP524424 JZL458890:JZL524424 KJH458890:KJH524424 KTD458890:KTD524424 LCZ458890:LCZ524424 LMV458890:LMV524424 LWR458890:LWR524424 MGN458890:MGN524424 MQJ458890:MQJ524424 NAF458890:NAF524424 NKB458890:NKB524424 NTX458890:NTX524424 ODT458890:ODT524424 ONP458890:ONP524424 OXL458890:OXL524424 PHH458890:PHH524424 PRD458890:PRD524424 QAZ458890:QAZ524424 QKV458890:QKV524424 QUR458890:QUR524424 REN458890:REN524424 ROJ458890:ROJ524424 RYF458890:RYF524424 SIB458890:SIB524424 SRX458890:SRX524424 TBT458890:TBT524424 TLP458890:TLP524424 TVL458890:TVL524424 UFH458890:UFH524424 UPD458890:UPD524424 UYZ458890:UYZ524424 VIV458890:VIV524424 VSR458890:VSR524424 WCN458890:WCN524424 WMJ458890:WMJ524424 WWF458890:WWF524424 X524426:X589960 JT524426:JT589960 TP524426:TP589960 ADL524426:ADL589960 ANH524426:ANH589960 AXD524426:AXD589960 BGZ524426:BGZ589960 BQV524426:BQV589960 CAR524426:CAR589960 CKN524426:CKN589960 CUJ524426:CUJ589960 DEF524426:DEF589960 DOB524426:DOB589960 DXX524426:DXX589960 EHT524426:EHT589960 ERP524426:ERP589960 FBL524426:FBL589960 FLH524426:FLH589960 FVD524426:FVD589960 GEZ524426:GEZ589960 GOV524426:GOV589960 GYR524426:GYR589960 HIN524426:HIN589960 HSJ524426:HSJ589960 ICF524426:ICF589960 IMB524426:IMB589960 IVX524426:IVX589960 JFT524426:JFT589960 JPP524426:JPP589960 JZL524426:JZL589960 KJH524426:KJH589960 KTD524426:KTD589960 LCZ524426:LCZ589960 LMV524426:LMV589960 LWR524426:LWR589960 MGN524426:MGN589960 MQJ524426:MQJ589960 NAF524426:NAF589960 NKB524426:NKB589960 NTX524426:NTX589960 ODT524426:ODT589960 ONP524426:ONP589960 OXL524426:OXL589960 PHH524426:PHH589960 PRD524426:PRD589960 QAZ524426:QAZ589960 QKV524426:QKV589960 QUR524426:QUR589960 REN524426:REN589960 ROJ524426:ROJ589960 RYF524426:RYF589960 SIB524426:SIB589960 SRX524426:SRX589960 TBT524426:TBT589960 TLP524426:TLP589960 TVL524426:TVL589960 UFH524426:UFH589960 UPD524426:UPD589960 UYZ524426:UYZ589960 VIV524426:VIV589960 VSR524426:VSR589960 WCN524426:WCN589960 WMJ524426:WMJ589960 WWF524426:WWF589960 X589962:X655496 JT589962:JT655496 TP589962:TP655496 ADL589962:ADL655496 ANH589962:ANH655496 AXD589962:AXD655496 BGZ589962:BGZ655496 BQV589962:BQV655496 CAR589962:CAR655496 CKN589962:CKN655496 CUJ589962:CUJ655496 DEF589962:DEF655496 DOB589962:DOB655496 DXX589962:DXX655496 EHT589962:EHT655496 ERP589962:ERP655496 FBL589962:FBL655496 FLH589962:FLH655496 FVD589962:FVD655496 GEZ589962:GEZ655496 GOV589962:GOV655496 GYR589962:GYR655496 HIN589962:HIN655496 HSJ589962:HSJ655496 ICF589962:ICF655496 IMB589962:IMB655496 IVX589962:IVX655496 JFT589962:JFT655496 JPP589962:JPP655496 JZL589962:JZL655496 KJH589962:KJH655496 KTD589962:KTD655496 LCZ589962:LCZ655496 LMV589962:LMV655496 LWR589962:LWR655496 MGN589962:MGN655496 MQJ589962:MQJ655496 NAF589962:NAF655496 NKB589962:NKB655496 NTX589962:NTX655496 ODT589962:ODT655496 ONP589962:ONP655496 OXL589962:OXL655496 PHH589962:PHH655496 PRD589962:PRD655496 QAZ589962:QAZ655496 QKV589962:QKV655496 QUR589962:QUR655496 REN589962:REN655496 ROJ589962:ROJ655496 RYF589962:RYF655496 SIB589962:SIB655496 SRX589962:SRX655496 TBT589962:TBT655496 TLP589962:TLP655496 TVL589962:TVL655496 UFH589962:UFH655496 UPD589962:UPD655496 UYZ589962:UYZ655496 VIV589962:VIV655496 VSR589962:VSR655496 WCN589962:WCN655496 WMJ589962:WMJ655496 WWF589962:WWF655496 X655498:X721032 JT655498:JT721032 TP655498:TP721032 ADL655498:ADL721032 ANH655498:ANH721032 AXD655498:AXD721032 BGZ655498:BGZ721032 BQV655498:BQV721032 CAR655498:CAR721032 CKN655498:CKN721032 CUJ655498:CUJ721032 DEF655498:DEF721032 DOB655498:DOB721032 DXX655498:DXX721032 EHT655498:EHT721032 ERP655498:ERP721032 FBL655498:FBL721032 FLH655498:FLH721032 FVD655498:FVD721032 GEZ655498:GEZ721032 GOV655498:GOV721032 GYR655498:GYR721032 HIN655498:HIN721032 HSJ655498:HSJ721032 ICF655498:ICF721032 IMB655498:IMB721032 IVX655498:IVX721032 JFT655498:JFT721032 JPP655498:JPP721032 JZL655498:JZL721032 KJH655498:KJH721032 KTD655498:KTD721032 LCZ655498:LCZ721032 LMV655498:LMV721032 LWR655498:LWR721032 MGN655498:MGN721032 MQJ655498:MQJ721032 NAF655498:NAF721032 NKB655498:NKB721032 NTX655498:NTX721032 ODT655498:ODT721032 ONP655498:ONP721032 OXL655498:OXL721032 PHH655498:PHH721032 PRD655498:PRD721032 QAZ655498:QAZ721032 QKV655498:QKV721032 QUR655498:QUR721032 REN655498:REN721032 ROJ655498:ROJ721032 RYF655498:RYF721032 SIB655498:SIB721032 SRX655498:SRX721032 TBT655498:TBT721032 TLP655498:TLP721032 TVL655498:TVL721032 UFH655498:UFH721032 UPD655498:UPD721032 UYZ655498:UYZ721032 VIV655498:VIV721032 VSR655498:VSR721032 WCN655498:WCN721032 WMJ655498:WMJ721032 WWF655498:WWF721032 X721034:X786568 JT721034:JT786568 TP721034:TP786568 ADL721034:ADL786568 ANH721034:ANH786568 AXD721034:AXD786568 BGZ721034:BGZ786568 BQV721034:BQV786568 CAR721034:CAR786568 CKN721034:CKN786568 CUJ721034:CUJ786568 DEF721034:DEF786568 DOB721034:DOB786568 DXX721034:DXX786568 EHT721034:EHT786568 ERP721034:ERP786568 FBL721034:FBL786568 FLH721034:FLH786568 FVD721034:FVD786568 GEZ721034:GEZ786568 GOV721034:GOV786568 GYR721034:GYR786568 HIN721034:HIN786568 HSJ721034:HSJ786568 ICF721034:ICF786568 IMB721034:IMB786568 IVX721034:IVX786568 JFT721034:JFT786568 JPP721034:JPP786568 JZL721034:JZL786568 KJH721034:KJH786568 KTD721034:KTD786568 LCZ721034:LCZ786568 LMV721034:LMV786568 LWR721034:LWR786568 MGN721034:MGN786568 MQJ721034:MQJ786568 NAF721034:NAF786568 NKB721034:NKB786568 NTX721034:NTX786568 ODT721034:ODT786568 ONP721034:ONP786568 OXL721034:OXL786568 PHH721034:PHH786568 PRD721034:PRD786568 QAZ721034:QAZ786568 QKV721034:QKV786568 QUR721034:QUR786568 REN721034:REN786568 ROJ721034:ROJ786568 RYF721034:RYF786568 SIB721034:SIB786568 SRX721034:SRX786568 TBT721034:TBT786568 TLP721034:TLP786568 TVL721034:TVL786568 UFH721034:UFH786568 UPD721034:UPD786568 UYZ721034:UYZ786568 VIV721034:VIV786568 VSR721034:VSR786568 WCN721034:WCN786568 WMJ721034:WMJ786568 WWF721034:WWF786568 X786570:X852104 JT786570:JT852104 TP786570:TP852104 ADL786570:ADL852104 ANH786570:ANH852104 AXD786570:AXD852104 BGZ786570:BGZ852104 BQV786570:BQV852104 CAR786570:CAR852104 CKN786570:CKN852104 CUJ786570:CUJ852104 DEF786570:DEF852104 DOB786570:DOB852104 DXX786570:DXX852104 EHT786570:EHT852104 ERP786570:ERP852104 FBL786570:FBL852104 FLH786570:FLH852104 FVD786570:FVD852104 GEZ786570:GEZ852104 GOV786570:GOV852104 GYR786570:GYR852104 HIN786570:HIN852104 HSJ786570:HSJ852104 ICF786570:ICF852104 IMB786570:IMB852104 IVX786570:IVX852104 JFT786570:JFT852104 JPP786570:JPP852104 JZL786570:JZL852104 KJH786570:KJH852104 KTD786570:KTD852104 LCZ786570:LCZ852104 LMV786570:LMV852104 LWR786570:LWR852104 MGN786570:MGN852104 MQJ786570:MQJ852104 NAF786570:NAF852104 NKB786570:NKB852104 NTX786570:NTX852104 ODT786570:ODT852104 ONP786570:ONP852104 OXL786570:OXL852104 PHH786570:PHH852104 PRD786570:PRD852104 QAZ786570:QAZ852104 QKV786570:QKV852104 QUR786570:QUR852104 REN786570:REN852104 ROJ786570:ROJ852104 RYF786570:RYF852104 SIB786570:SIB852104 SRX786570:SRX852104 TBT786570:TBT852104 TLP786570:TLP852104 TVL786570:TVL852104 UFH786570:UFH852104 UPD786570:UPD852104 UYZ786570:UYZ852104 VIV786570:VIV852104 VSR786570:VSR852104 WCN786570:WCN852104 WMJ786570:WMJ852104 WWF786570:WWF852104 X852106:X917640 JT852106:JT917640 TP852106:TP917640 ADL852106:ADL917640 ANH852106:ANH917640 AXD852106:AXD917640 BGZ852106:BGZ917640 BQV852106:BQV917640 CAR852106:CAR917640 CKN852106:CKN917640 CUJ852106:CUJ917640 DEF852106:DEF917640 DOB852106:DOB917640 DXX852106:DXX917640 EHT852106:EHT917640 ERP852106:ERP917640 FBL852106:FBL917640 FLH852106:FLH917640 FVD852106:FVD917640 GEZ852106:GEZ917640 GOV852106:GOV917640 GYR852106:GYR917640 HIN852106:HIN917640 HSJ852106:HSJ917640 ICF852106:ICF917640 IMB852106:IMB917640 IVX852106:IVX917640 JFT852106:JFT917640 JPP852106:JPP917640 JZL852106:JZL917640 KJH852106:KJH917640 KTD852106:KTD917640 LCZ852106:LCZ917640 LMV852106:LMV917640 LWR852106:LWR917640 MGN852106:MGN917640 MQJ852106:MQJ917640 NAF852106:NAF917640 NKB852106:NKB917640 NTX852106:NTX917640 ODT852106:ODT917640 ONP852106:ONP917640 OXL852106:OXL917640 PHH852106:PHH917640 PRD852106:PRD917640 QAZ852106:QAZ917640 QKV852106:QKV917640 QUR852106:QUR917640 REN852106:REN917640 ROJ852106:ROJ917640 RYF852106:RYF917640 SIB852106:SIB917640 SRX852106:SRX917640 TBT852106:TBT917640 TLP852106:TLP917640 TVL852106:TVL917640 UFH852106:UFH917640 UPD852106:UPD917640 UYZ852106:UYZ917640 VIV852106:VIV917640 VSR852106:VSR917640 WCN852106:WCN917640 WMJ852106:WMJ917640 WWF852106:WWF917640 X917642:X983176 JT917642:JT983176 TP917642:TP983176 ADL917642:ADL983176 ANH917642:ANH983176 AXD917642:AXD983176 BGZ917642:BGZ983176 BQV917642:BQV983176 CAR917642:CAR983176 CKN917642:CKN983176 CUJ917642:CUJ983176 DEF917642:DEF983176 DOB917642:DOB983176 DXX917642:DXX983176 EHT917642:EHT983176 ERP917642:ERP983176 FBL917642:FBL983176 FLH917642:FLH983176 FVD917642:FVD983176 GEZ917642:GEZ983176 GOV917642:GOV983176 GYR917642:GYR983176 HIN917642:HIN983176 HSJ917642:HSJ983176 ICF917642:ICF983176 IMB917642:IMB983176 IVX917642:IVX983176 JFT917642:JFT983176 JPP917642:JPP983176 JZL917642:JZL983176 KJH917642:KJH983176 KTD917642:KTD983176 LCZ917642:LCZ983176 LMV917642:LMV983176 LWR917642:LWR983176 MGN917642:MGN983176 MQJ917642:MQJ983176 NAF917642:NAF983176 NKB917642:NKB983176 NTX917642:NTX983176 ODT917642:ODT983176 ONP917642:ONP983176 OXL917642:OXL983176 PHH917642:PHH983176 PRD917642:PRD983176 QAZ917642:QAZ983176 QKV917642:QKV983176 QUR917642:QUR983176 REN917642:REN983176 ROJ917642:ROJ983176 RYF917642:RYF983176 SIB917642:SIB983176 SRX917642:SRX983176 TBT917642:TBT983176 TLP917642:TLP983176 TVL917642:TVL983176 UFH917642:UFH983176 UPD917642:UPD983176 UYZ917642:UYZ983176 VIV917642:VIV983176 VSR917642:VSR983176 WCN917642:WCN983176 WMJ917642:WMJ983176 WWF917642:WWF983176 X983178:X1048576 JT983178:JT1048576 TP983178:TP1048576 ADL983178:ADL1048576 ANH983178:ANH1048576 AXD983178:AXD1048576 BGZ983178:BGZ1048576 BQV983178:BQV1048576 CAR983178:CAR1048576 CKN983178:CKN1048576 CUJ983178:CUJ1048576 DEF983178:DEF1048576 DOB983178:DOB1048576 DXX983178:DXX1048576 EHT983178:EHT1048576 ERP983178:ERP1048576 FBL983178:FBL1048576 FLH983178:FLH1048576 FVD983178:FVD1048576 GEZ983178:GEZ1048576 GOV983178:GOV1048576 GYR983178:GYR1048576 HIN983178:HIN1048576 HSJ983178:HSJ1048576 ICF983178:ICF1048576 IMB983178:IMB1048576 IVX983178:IVX1048576 JFT983178:JFT1048576 JPP983178:JPP1048576 JZL983178:JZL1048576 KJH983178:KJH1048576 KTD983178:KTD1048576 LCZ983178:LCZ1048576 LMV983178:LMV1048576 LWR983178:LWR1048576 MGN983178:MGN1048576 MQJ983178:MQJ1048576 NAF983178:NAF1048576 NKB983178:NKB1048576 NTX983178:NTX1048576 ODT983178:ODT1048576 ONP983178:ONP1048576 OXL983178:OXL1048576 PHH983178:PHH1048576 PRD983178:PRD1048576 QAZ983178:QAZ1048576 QKV983178:QKV1048576 QUR983178:QUR1048576 REN983178:REN1048576 ROJ983178:ROJ1048576 RYF983178:RYF1048576 SIB983178:SIB1048576 SRX983178:SRX1048576 TBT983178:TBT1048576 TLP983178:TLP1048576 TVL983178:TVL1048576 UFH983178:UFH1048576 UPD983178:UPD1048576 UYZ983178:UYZ1048576 VIV983178:VIV1048576 VSR983178:VSR1048576 WCN983178:WCN1048576 WMJ983178:WMJ1048576 WWF983178:WWF1048576">
      <formula1>0</formula1>
      <formula2>1000000000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3" workbookViewId="0">
      <selection activeCell="E158" sqref="E158"/>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49" width="11.140625" style="281" hidden="1" customWidth="1"/>
    <col min="50" max="67" width="11.140625" style="161" hidden="1" customWidth="1"/>
    <col min="68" max="68" width="11.140625" style="281" hidden="1" customWidth="1"/>
    <col min="6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161"/>
      <c r="AW1" s="281"/>
      <c r="AX1" s="45"/>
      <c r="AY1" s="45"/>
      <c r="AZ1" s="45"/>
      <c r="BA1" s="45"/>
      <c r="BB1" s="45"/>
      <c r="BC1" s="45"/>
      <c r="BD1" s="45"/>
      <c r="BE1" s="45"/>
      <c r="BF1" s="45"/>
      <c r="BG1" s="45"/>
      <c r="BH1" s="45"/>
      <c r="BI1" s="45"/>
      <c r="BJ1" s="45"/>
      <c r="BK1" s="45"/>
      <c r="BL1" s="45"/>
      <c r="BM1" s="45"/>
      <c r="BN1" s="45"/>
      <c r="BO1" s="45"/>
      <c r="BP1" s="281"/>
      <c r="BQ1" s="45"/>
      <c r="BR1" s="45"/>
      <c r="BS1" s="45"/>
      <c r="BT1" s="45"/>
      <c r="BU1" s="45"/>
      <c r="BV1" s="45"/>
      <c r="BW1" s="45"/>
      <c r="BX1" s="45"/>
      <c r="BY1" s="45"/>
      <c r="BZ1" s="45"/>
      <c r="CA1" s="45"/>
      <c r="CB1" s="45"/>
      <c r="CC1" s="45"/>
    </row>
    <row r="2" spans="1:81" s="43" customFormat="1" x14ac:dyDescent="0.2">
      <c r="A2" s="32" t="str">
        <f>CONCATENATE("COMUNA: ",[8]NOMBRE!B2," - ","( ",[8]NOMBRE!C2,[8]NOMBRE!D2,[8]NOMBRE!E2,[8]NOMBRE!F2,[8]NOMBRE!G2," )")</f>
        <v>COMUNA: LINARES - ( 07401 )</v>
      </c>
      <c r="B2" s="42"/>
      <c r="C2" s="42"/>
      <c r="D2" s="42"/>
      <c r="E2" s="42"/>
      <c r="F2" s="42"/>
      <c r="G2" s="42"/>
      <c r="H2" s="42"/>
      <c r="I2" s="42"/>
      <c r="J2" s="42"/>
      <c r="K2" s="42"/>
      <c r="L2" s="42"/>
      <c r="M2" s="42"/>
      <c r="N2" s="42"/>
      <c r="AK2" s="44"/>
      <c r="AL2" s="44"/>
      <c r="AM2" s="44"/>
      <c r="AN2" s="44"/>
      <c r="AO2" s="44"/>
      <c r="AP2" s="44"/>
      <c r="AS2" s="45"/>
      <c r="AT2" s="45"/>
      <c r="AU2" s="45"/>
      <c r="AV2" s="161"/>
      <c r="AW2" s="281"/>
      <c r="AX2" s="45"/>
      <c r="AY2" s="45"/>
      <c r="AZ2" s="45"/>
      <c r="BA2" s="45"/>
      <c r="BB2" s="45"/>
      <c r="BC2" s="45"/>
      <c r="BD2" s="45"/>
      <c r="BE2" s="45"/>
      <c r="BF2" s="45"/>
      <c r="BG2" s="45"/>
      <c r="BH2" s="45"/>
      <c r="BI2" s="45"/>
      <c r="BJ2" s="45"/>
      <c r="BK2" s="45"/>
      <c r="BL2" s="45"/>
      <c r="BM2" s="45"/>
      <c r="BN2" s="45"/>
      <c r="BO2" s="45"/>
      <c r="BP2" s="281"/>
      <c r="BQ2" s="45"/>
      <c r="BR2" s="45"/>
      <c r="BS2" s="45"/>
      <c r="BT2" s="45"/>
      <c r="BU2" s="45"/>
      <c r="BV2" s="45"/>
      <c r="BW2" s="45"/>
      <c r="BX2" s="45"/>
      <c r="BY2" s="45"/>
      <c r="BZ2" s="45"/>
      <c r="CA2" s="45"/>
      <c r="CB2" s="45"/>
      <c r="CC2" s="45"/>
    </row>
    <row r="3" spans="1:81" s="43" customFormat="1" x14ac:dyDescent="0.2">
      <c r="A3" s="32" t="str">
        <f>CONCATENATE("ESTABLECIMIENTO/ESTRATEGIA: ",[8]NOMBRE!B3," - ","( ",[8]NOMBRE!C3,[8]NOMBRE!D3,[8]NOMBRE!E3,[8]NOMBRE!F3,[8]NOMBRE!G3,[8]NOMBRE!H3,"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161"/>
      <c r="AW3" s="281"/>
      <c r="AX3" s="45"/>
      <c r="AY3" s="45"/>
      <c r="AZ3" s="45"/>
      <c r="BA3" s="45"/>
      <c r="BB3" s="45"/>
      <c r="BC3" s="45"/>
      <c r="BD3" s="45"/>
      <c r="BE3" s="45"/>
      <c r="BF3" s="45"/>
      <c r="BG3" s="45"/>
      <c r="BH3" s="45"/>
      <c r="BI3" s="45"/>
      <c r="BJ3" s="45"/>
      <c r="BK3" s="45"/>
      <c r="BL3" s="45"/>
      <c r="BM3" s="45"/>
      <c r="BN3" s="45"/>
      <c r="BO3" s="45"/>
      <c r="BP3" s="281"/>
      <c r="BQ3" s="45"/>
      <c r="BR3" s="45"/>
      <c r="BS3" s="45"/>
      <c r="BT3" s="45"/>
      <c r="BU3" s="45"/>
      <c r="BV3" s="45"/>
      <c r="BW3" s="45"/>
      <c r="BX3" s="45"/>
      <c r="BY3" s="45"/>
      <c r="BZ3" s="45"/>
      <c r="CA3" s="45"/>
      <c r="CB3" s="45"/>
      <c r="CC3" s="45"/>
    </row>
    <row r="4" spans="1:81" s="43" customFormat="1" x14ac:dyDescent="0.2">
      <c r="A4" s="32" t="str">
        <f>CONCATENATE("MES: ",[8]NOMBRE!B6," - ","( ",[8]NOMBRE!C6,[8]NOMBRE!D6," )")</f>
        <v>MES: JULIO - ( 07 )</v>
      </c>
      <c r="B4" s="42"/>
      <c r="C4" s="42"/>
      <c r="D4" s="42"/>
      <c r="E4" s="42"/>
      <c r="F4" s="42"/>
      <c r="G4" s="42"/>
      <c r="H4" s="42"/>
      <c r="I4" s="42"/>
      <c r="J4" s="42"/>
      <c r="K4" s="42"/>
      <c r="L4" s="42"/>
      <c r="M4" s="42"/>
      <c r="N4" s="42"/>
      <c r="AK4" s="44"/>
      <c r="AL4" s="44"/>
      <c r="AM4" s="44"/>
      <c r="AN4" s="44"/>
      <c r="AO4" s="44"/>
      <c r="AP4" s="44"/>
      <c r="AS4" s="45"/>
      <c r="AT4" s="45"/>
      <c r="AU4" s="45"/>
      <c r="AV4" s="161"/>
      <c r="AW4" s="281"/>
      <c r="AX4" s="45"/>
      <c r="AY4" s="45"/>
      <c r="AZ4" s="45"/>
      <c r="BA4" s="45"/>
      <c r="BB4" s="45"/>
      <c r="BC4" s="45"/>
      <c r="BD4" s="45"/>
      <c r="BE4" s="45"/>
      <c r="BF4" s="45"/>
      <c r="BG4" s="45"/>
      <c r="BH4" s="45"/>
      <c r="BI4" s="45"/>
      <c r="BJ4" s="45"/>
      <c r="BK4" s="45"/>
      <c r="BL4" s="45"/>
      <c r="BM4" s="45"/>
      <c r="BN4" s="45"/>
      <c r="BO4" s="45"/>
      <c r="BP4" s="281"/>
      <c r="BQ4" s="45"/>
      <c r="BR4" s="45"/>
      <c r="BS4" s="45"/>
      <c r="BT4" s="45"/>
      <c r="BU4" s="45"/>
      <c r="BV4" s="45"/>
      <c r="BW4" s="45"/>
      <c r="BX4" s="45"/>
      <c r="BY4" s="45"/>
      <c r="BZ4" s="45"/>
      <c r="CA4" s="45"/>
      <c r="CB4" s="45"/>
      <c r="CC4" s="45"/>
    </row>
    <row r="5" spans="1:81" s="43" customFormat="1" x14ac:dyDescent="0.2">
      <c r="A5" s="2" t="str">
        <f>CONCATENATE("AÑO: ",[8]NOMBRE!B7)</f>
        <v>AÑO: 2014</v>
      </c>
      <c r="B5" s="42"/>
      <c r="C5" s="42"/>
      <c r="D5" s="42"/>
      <c r="E5" s="42"/>
      <c r="F5" s="42"/>
      <c r="G5" s="42"/>
      <c r="H5" s="42"/>
      <c r="I5" s="42"/>
      <c r="J5" s="42"/>
      <c r="K5" s="42"/>
      <c r="L5" s="42"/>
      <c r="M5" s="42"/>
      <c r="N5" s="42"/>
      <c r="AK5" s="44"/>
      <c r="AL5" s="44"/>
      <c r="AM5" s="44"/>
      <c r="AN5" s="44"/>
      <c r="AO5" s="44"/>
      <c r="AP5" s="44"/>
      <c r="AS5" s="45"/>
      <c r="AT5" s="45"/>
      <c r="AU5" s="45"/>
      <c r="AV5" s="161"/>
      <c r="AW5" s="281"/>
      <c r="AX5" s="45"/>
      <c r="AY5" s="45"/>
      <c r="AZ5" s="45"/>
      <c r="BA5" s="45"/>
      <c r="BB5" s="45"/>
      <c r="BC5" s="45"/>
      <c r="BD5" s="45"/>
      <c r="BE5" s="45"/>
      <c r="BF5" s="45"/>
      <c r="BG5" s="45"/>
      <c r="BH5" s="45"/>
      <c r="BI5" s="45"/>
      <c r="BJ5" s="45"/>
      <c r="BK5" s="45"/>
      <c r="BL5" s="45"/>
      <c r="BM5" s="45"/>
      <c r="BN5" s="45"/>
      <c r="BO5" s="45"/>
      <c r="BP5" s="281"/>
      <c r="BQ5" s="45"/>
      <c r="BR5" s="45"/>
      <c r="BS5" s="45"/>
      <c r="BT5" s="45"/>
      <c r="BU5" s="45"/>
      <c r="BV5" s="45"/>
      <c r="BW5" s="45"/>
      <c r="BX5" s="45"/>
      <c r="BY5" s="45"/>
      <c r="BZ5" s="45"/>
      <c r="CA5" s="45"/>
      <c r="CB5" s="45"/>
      <c r="CC5" s="45"/>
    </row>
    <row r="6" spans="1:81" s="43" customFormat="1" ht="14.25" customHeight="1" x14ac:dyDescent="0.15">
      <c r="A6" s="329" t="s">
        <v>2</v>
      </c>
      <c r="B6" s="329"/>
      <c r="C6" s="329"/>
      <c r="D6" s="329"/>
      <c r="E6" s="329"/>
      <c r="F6" s="329"/>
      <c r="G6" s="329"/>
      <c r="H6" s="329"/>
      <c r="I6" s="329"/>
      <c r="J6" s="329"/>
      <c r="K6" s="329"/>
      <c r="L6" s="329"/>
      <c r="M6" s="329"/>
      <c r="N6" s="329"/>
      <c r="O6" s="46"/>
      <c r="AK6" s="44"/>
      <c r="AL6" s="44"/>
      <c r="AM6" s="44"/>
      <c r="AN6" s="44"/>
      <c r="AO6" s="44"/>
      <c r="AP6" s="44"/>
      <c r="AS6" s="45"/>
      <c r="AT6" s="45"/>
      <c r="AU6" s="45"/>
      <c r="AV6" s="161"/>
      <c r="AW6" s="281"/>
      <c r="AX6" s="45"/>
      <c r="AY6" s="45"/>
      <c r="AZ6" s="45"/>
      <c r="BA6" s="45"/>
      <c r="BB6" s="45"/>
      <c r="BC6" s="45"/>
      <c r="BD6" s="45"/>
      <c r="BE6" s="45"/>
      <c r="BF6" s="45"/>
      <c r="BG6" s="45"/>
      <c r="BH6" s="45"/>
      <c r="BI6" s="45"/>
      <c r="BJ6" s="45"/>
      <c r="BK6" s="45"/>
      <c r="BL6" s="45"/>
      <c r="BM6" s="45"/>
      <c r="BN6" s="45"/>
      <c r="BO6" s="45"/>
      <c r="BP6" s="281"/>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161"/>
      <c r="AW7" s="281"/>
      <c r="AX7" s="45"/>
      <c r="AY7" s="45"/>
      <c r="AZ7" s="45"/>
      <c r="BA7" s="45"/>
      <c r="BB7" s="45"/>
      <c r="BC7" s="45"/>
      <c r="BD7" s="45"/>
      <c r="BE7" s="45"/>
      <c r="BF7" s="45"/>
      <c r="BG7" s="45"/>
      <c r="BH7" s="45"/>
      <c r="BI7" s="45"/>
      <c r="BJ7" s="45"/>
      <c r="BK7" s="45"/>
      <c r="BL7" s="45"/>
      <c r="BM7" s="45"/>
      <c r="BN7" s="45"/>
      <c r="BO7" s="45"/>
      <c r="BP7" s="281"/>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161"/>
      <c r="AW8" s="281"/>
      <c r="AX8" s="45"/>
      <c r="AY8" s="45"/>
      <c r="AZ8" s="45"/>
      <c r="BA8" s="45"/>
      <c r="BB8" s="45"/>
      <c r="BC8" s="45"/>
      <c r="BD8" s="45"/>
      <c r="BE8" s="45"/>
      <c r="BF8" s="45"/>
      <c r="BG8" s="45"/>
      <c r="BH8" s="45"/>
      <c r="BI8" s="45"/>
      <c r="BJ8" s="45"/>
      <c r="BK8" s="45"/>
      <c r="BL8" s="45"/>
      <c r="BM8" s="45"/>
      <c r="BN8" s="45"/>
      <c r="BO8" s="45"/>
      <c r="BP8" s="281"/>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W9" s="282"/>
      <c r="AZ9" s="52"/>
      <c r="BA9" s="51"/>
      <c r="BB9" s="51"/>
      <c r="BC9" s="51"/>
      <c r="BD9" s="51"/>
      <c r="BE9" s="51"/>
      <c r="BF9" s="51"/>
      <c r="BP9" s="282"/>
    </row>
    <row r="10" spans="1:81" s="4" customFormat="1" ht="15.75" customHeight="1" x14ac:dyDescent="0.15">
      <c r="A10" s="330" t="s">
        <v>5</v>
      </c>
      <c r="B10" s="330" t="s">
        <v>0</v>
      </c>
      <c r="C10" s="332" t="s">
        <v>6</v>
      </c>
      <c r="D10" s="333"/>
      <c r="E10" s="333"/>
      <c r="F10" s="333"/>
      <c r="G10" s="333"/>
      <c r="H10" s="333"/>
      <c r="I10" s="333"/>
      <c r="J10" s="333"/>
      <c r="K10" s="333"/>
      <c r="L10" s="333"/>
      <c r="M10" s="333"/>
      <c r="N10" s="333"/>
      <c r="O10" s="333"/>
      <c r="P10" s="333"/>
      <c r="Q10" s="333"/>
      <c r="R10" s="333"/>
      <c r="S10" s="333"/>
      <c r="T10" s="333"/>
      <c r="U10" s="334"/>
      <c r="V10" s="332" t="s">
        <v>7</v>
      </c>
      <c r="W10" s="335"/>
      <c r="X10" s="336" t="s">
        <v>8</v>
      </c>
      <c r="Y10" s="338" t="s">
        <v>9</v>
      </c>
      <c r="Z10" s="51"/>
      <c r="AA10" s="51"/>
      <c r="AB10" s="51"/>
      <c r="AC10" s="51"/>
      <c r="AI10" s="51"/>
      <c r="AJ10" s="51"/>
      <c r="AK10" s="51"/>
      <c r="AL10" s="51"/>
      <c r="AM10" s="51"/>
      <c r="AW10" s="282"/>
      <c r="AZ10" s="52"/>
      <c r="BP10" s="282"/>
    </row>
    <row r="11" spans="1:81" s="4" customFormat="1" ht="39" customHeight="1" x14ac:dyDescent="0.15">
      <c r="A11" s="331"/>
      <c r="B11" s="331"/>
      <c r="C11" s="53" t="s">
        <v>186</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337"/>
      <c r="Y11" s="339"/>
      <c r="Z11" s="51"/>
      <c r="AA11" s="51"/>
      <c r="AB11" s="51"/>
      <c r="AC11" s="51"/>
      <c r="AD11" s="51"/>
      <c r="AE11" s="51"/>
      <c r="AF11" s="51"/>
      <c r="AG11" s="51"/>
      <c r="AH11" s="51"/>
      <c r="AN11" s="51"/>
      <c r="AO11" s="51"/>
      <c r="AP11" s="51"/>
      <c r="AQ11" s="51"/>
      <c r="AR11" s="51"/>
      <c r="AW11" s="282"/>
      <c r="BP11" s="282"/>
    </row>
    <row r="12" spans="1:81" s="4" customFormat="1" ht="15.75" customHeight="1" x14ac:dyDescent="0.15">
      <c r="A12" s="15" t="s">
        <v>31</v>
      </c>
      <c r="B12" s="15">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AW12" s="282"/>
      <c r="BA12" s="63" t="str">
        <f>IF($B12&lt;&gt;($V12+$W12)," El número de consultas según sexo NO puede ser diferente al Total.","")</f>
        <v/>
      </c>
      <c r="BB12" s="63" t="str">
        <f>IF($B12&lt;$Y12," Ingresos con PTI cuidador NO puede ser mayor al Total de Ingresos.","")</f>
        <v/>
      </c>
      <c r="BD12" s="64">
        <f>IF($B12&lt;&gt;($V12+$W12),1,0)</f>
        <v>0</v>
      </c>
      <c r="BE12" s="63">
        <f>IF($B12&lt;$Y12,1,0)</f>
        <v>0</v>
      </c>
      <c r="BP12" s="282"/>
    </row>
    <row r="13" spans="1:81" s="4" customFormat="1" ht="24" customHeight="1" x14ac:dyDescent="0.15">
      <c r="A13" s="65" t="s">
        <v>32</v>
      </c>
      <c r="B13" s="1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AW13" s="282"/>
      <c r="BA13" s="63" t="str">
        <f>IF($B13&lt;&gt;($V13+$W13)," El número de consultas según sexo NO puede ser diferente al Total.","")</f>
        <v/>
      </c>
      <c r="BD13" s="64">
        <f>IF($B13&lt;&gt;($V13+$W13),1,0)</f>
        <v>0</v>
      </c>
      <c r="BE13" s="63">
        <f>IF($B13&lt;$Y13,1,0)</f>
        <v>0</v>
      </c>
      <c r="BP13" s="282"/>
    </row>
    <row r="14" spans="1:81" s="4" customFormat="1" ht="24.75" customHeight="1" x14ac:dyDescent="0.15">
      <c r="A14" s="68" t="s">
        <v>33</v>
      </c>
      <c r="B14" s="17">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AW14" s="282"/>
      <c r="BA14" s="63" t="str">
        <f>IF($B14&lt;&gt;($V14+$W14)," El número de consultas según sexo NO puede ser diferente al Total.","")</f>
        <v/>
      </c>
      <c r="BD14" s="64">
        <f>IF($B14&lt;&gt;($V14+$W14),1,0)</f>
        <v>0</v>
      </c>
      <c r="BE14" s="63">
        <f>IF($B14&lt;$Y14,1,0)</f>
        <v>0</v>
      </c>
      <c r="BP14" s="282"/>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W15" s="282"/>
      <c r="AX15" s="51"/>
      <c r="AY15" s="51"/>
      <c r="AZ15" s="51"/>
      <c r="BA15" s="51"/>
      <c r="BD15" s="51"/>
      <c r="BE15" s="51"/>
      <c r="BF15" s="51"/>
      <c r="BG15" s="51"/>
      <c r="BH15" s="51"/>
      <c r="BP15" s="282"/>
    </row>
    <row r="16" spans="1:81" s="4" customFormat="1" ht="15.75" customHeight="1" x14ac:dyDescent="0.15">
      <c r="A16" s="330" t="s">
        <v>35</v>
      </c>
      <c r="B16" s="330" t="s">
        <v>0</v>
      </c>
      <c r="C16" s="340" t="s">
        <v>36</v>
      </c>
      <c r="D16" s="341"/>
      <c r="E16" s="341"/>
      <c r="F16" s="330" t="s">
        <v>37</v>
      </c>
      <c r="G16" s="73"/>
      <c r="K16" s="73"/>
      <c r="L16" s="73"/>
      <c r="M16" s="73"/>
      <c r="N16" s="73"/>
      <c r="O16" s="74"/>
      <c r="P16" s="75"/>
      <c r="Q16" s="51"/>
      <c r="R16" s="51"/>
      <c r="S16" s="51"/>
      <c r="T16" s="51"/>
      <c r="U16" s="51"/>
      <c r="V16" s="51"/>
      <c r="W16" s="51"/>
      <c r="X16" s="51"/>
      <c r="Y16" s="51"/>
      <c r="Z16" s="51"/>
      <c r="AA16" s="51"/>
      <c r="AW16" s="282"/>
      <c r="BP16" s="282"/>
    </row>
    <row r="17" spans="1:81" s="4" customFormat="1" ht="46.5" customHeight="1" x14ac:dyDescent="0.15">
      <c r="A17" s="331"/>
      <c r="B17" s="331"/>
      <c r="C17" s="5" t="s">
        <v>38</v>
      </c>
      <c r="D17" s="76" t="s">
        <v>39</v>
      </c>
      <c r="E17" s="77" t="s">
        <v>40</v>
      </c>
      <c r="F17" s="33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W17" s="282"/>
      <c r="AX17" s="52"/>
      <c r="AY17" s="52"/>
      <c r="BA17" s="3"/>
      <c r="BB17" s="3"/>
      <c r="BC17" s="3"/>
      <c r="BD17" s="3"/>
      <c r="BE17" s="3"/>
      <c r="BF17" s="52"/>
      <c r="BP17" s="28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W18" s="282"/>
      <c r="AX18" s="52"/>
      <c r="AY18" s="52"/>
      <c r="BA18" s="3"/>
      <c r="BB18" s="3"/>
      <c r="BC18" s="3"/>
      <c r="BD18" s="3"/>
      <c r="BE18" s="3"/>
      <c r="BF18" s="52"/>
      <c r="BP18" s="28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W19" s="282"/>
      <c r="AX19" s="52"/>
      <c r="AY19" s="52"/>
      <c r="BC19" s="52"/>
      <c r="BF19" s="52"/>
      <c r="BP19" s="28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W20" s="282"/>
      <c r="AX20" s="52"/>
      <c r="AY20" s="52"/>
      <c r="BA20" s="3"/>
      <c r="BB20" s="3"/>
      <c r="BC20" s="3"/>
      <c r="BD20" s="3"/>
      <c r="BE20" s="3"/>
      <c r="BF20" s="52"/>
      <c r="BP20" s="282"/>
    </row>
    <row r="21" spans="1:81" s="4" customFormat="1" ht="15" customHeight="1" x14ac:dyDescent="0.15">
      <c r="A21" s="88" t="s">
        <v>0</v>
      </c>
      <c r="B21" s="292">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W21" s="282"/>
      <c r="AX21" s="52"/>
      <c r="AY21" s="52"/>
      <c r="BA21" s="3"/>
      <c r="BB21" s="3"/>
      <c r="BC21" s="3"/>
      <c r="BD21" s="3"/>
      <c r="BE21" s="3"/>
      <c r="BF21" s="90"/>
      <c r="BP21" s="282"/>
    </row>
    <row r="22" spans="1:81" s="48" customFormat="1" ht="50.25" customHeight="1" x14ac:dyDescent="0.2">
      <c r="A22" s="91" t="s">
        <v>44</v>
      </c>
      <c r="B22" s="91"/>
      <c r="D22" s="91"/>
      <c r="E22" s="91"/>
      <c r="AS22" s="92"/>
      <c r="AT22" s="92"/>
      <c r="AU22" s="92"/>
      <c r="AV22" s="283"/>
      <c r="AW22" s="284"/>
      <c r="AX22" s="92"/>
      <c r="AY22" s="92"/>
      <c r="AZ22" s="92"/>
      <c r="BA22" s="3"/>
      <c r="BB22" s="3"/>
      <c r="BC22" s="3"/>
      <c r="BD22" s="3"/>
      <c r="BE22" s="3"/>
      <c r="BF22" s="90"/>
      <c r="BG22" s="92"/>
      <c r="BH22" s="92"/>
      <c r="BI22" s="92"/>
      <c r="BJ22" s="92"/>
      <c r="BK22" s="92"/>
      <c r="BL22" s="92"/>
      <c r="BM22" s="92"/>
      <c r="BN22" s="92"/>
      <c r="BO22" s="92"/>
      <c r="BP22" s="284"/>
      <c r="BQ22" s="92"/>
      <c r="BR22" s="92"/>
      <c r="BS22" s="92"/>
      <c r="BT22" s="92"/>
      <c r="BU22" s="92"/>
      <c r="BV22" s="92"/>
      <c r="BW22" s="92"/>
      <c r="BX22" s="92"/>
      <c r="BY22" s="92"/>
      <c r="BZ22" s="92"/>
      <c r="CA22" s="92"/>
      <c r="CB22" s="92"/>
      <c r="CC22" s="92"/>
    </row>
    <row r="23" spans="1:81" s="48" customFormat="1" ht="15" customHeight="1" x14ac:dyDescent="0.2">
      <c r="A23" s="342" t="s">
        <v>45</v>
      </c>
      <c r="B23" s="343" t="s">
        <v>46</v>
      </c>
      <c r="C23" s="343"/>
      <c r="D23" s="330" t="s">
        <v>0</v>
      </c>
      <c r="E23" s="344" t="s">
        <v>36</v>
      </c>
      <c r="F23" s="344"/>
      <c r="G23" s="344"/>
      <c r="H23" s="345" t="s">
        <v>37</v>
      </c>
      <c r="AS23" s="92"/>
      <c r="AT23" s="92"/>
      <c r="AU23" s="92"/>
      <c r="AV23" s="283"/>
      <c r="AW23" s="284"/>
      <c r="AX23" s="92"/>
      <c r="AY23" s="92"/>
      <c r="AZ23" s="92"/>
      <c r="BA23" s="3"/>
      <c r="BB23" s="3"/>
      <c r="BC23" s="3"/>
      <c r="BD23" s="3"/>
      <c r="BE23" s="3"/>
      <c r="BF23" s="90"/>
      <c r="BG23" s="92"/>
      <c r="BH23" s="92"/>
      <c r="BI23" s="92"/>
      <c r="BJ23" s="92"/>
      <c r="BK23" s="92"/>
      <c r="BL23" s="92"/>
      <c r="BM23" s="92"/>
      <c r="BN23" s="92"/>
      <c r="BO23" s="92"/>
      <c r="BP23" s="284"/>
      <c r="BQ23" s="92"/>
      <c r="BR23" s="92"/>
      <c r="BS23" s="92"/>
      <c r="BT23" s="92"/>
      <c r="BU23" s="92"/>
      <c r="BV23" s="92"/>
      <c r="BW23" s="92"/>
      <c r="BX23" s="92"/>
      <c r="BY23" s="92"/>
      <c r="BZ23" s="92"/>
      <c r="CA23" s="92"/>
      <c r="CB23" s="92"/>
      <c r="CC23" s="92"/>
    </row>
    <row r="24" spans="1:81" s="48" customFormat="1" ht="49.5" customHeight="1" x14ac:dyDescent="0.2">
      <c r="A24" s="342"/>
      <c r="B24" s="343"/>
      <c r="C24" s="343"/>
      <c r="D24" s="331"/>
      <c r="E24" s="93" t="s">
        <v>38</v>
      </c>
      <c r="F24" s="93" t="s">
        <v>47</v>
      </c>
      <c r="G24" s="93" t="s">
        <v>40</v>
      </c>
      <c r="H24" s="346"/>
      <c r="AS24" s="92"/>
      <c r="AT24" s="92"/>
      <c r="AU24" s="92"/>
      <c r="AV24" s="283"/>
      <c r="AW24" s="284"/>
      <c r="AX24" s="92"/>
      <c r="AY24" s="92"/>
      <c r="AZ24" s="92"/>
      <c r="BA24" s="3"/>
      <c r="BB24" s="3"/>
      <c r="BC24" s="3"/>
      <c r="BD24" s="3"/>
      <c r="BE24" s="3"/>
      <c r="BF24" s="90"/>
      <c r="BG24" s="92"/>
      <c r="BH24" s="92"/>
      <c r="BI24" s="92"/>
      <c r="BJ24" s="92"/>
      <c r="BK24" s="92"/>
      <c r="BL24" s="92"/>
      <c r="BM24" s="92"/>
      <c r="BN24" s="92"/>
      <c r="BO24" s="92"/>
      <c r="BP24" s="284"/>
      <c r="BQ24" s="92"/>
      <c r="BR24" s="92"/>
      <c r="BS24" s="92"/>
      <c r="BT24" s="92"/>
      <c r="BU24" s="92"/>
      <c r="BV24" s="92"/>
      <c r="BW24" s="92"/>
      <c r="BX24" s="92"/>
      <c r="BY24" s="92"/>
      <c r="BZ24" s="92"/>
      <c r="CA24" s="92"/>
      <c r="CB24" s="92"/>
      <c r="CC24" s="92"/>
    </row>
    <row r="25" spans="1:81" s="48" customFormat="1" ht="14.25" x14ac:dyDescent="0.2">
      <c r="A25" s="347" t="s">
        <v>48</v>
      </c>
      <c r="B25" s="348"/>
      <c r="C25" s="349"/>
      <c r="D25" s="94">
        <f>+SUM(E25:H25)</f>
        <v>0</v>
      </c>
      <c r="E25" s="95"/>
      <c r="F25" s="96"/>
      <c r="G25" s="97"/>
      <c r="H25" s="98"/>
      <c r="I25" s="99" t="str">
        <f>$AZ25&amp;"  "&amp;$BA25&amp;"  "&amp;$BB25&amp;"  "&amp;$BC25</f>
        <v xml:space="preserve">      </v>
      </c>
      <c r="J25" s="100"/>
      <c r="K25" s="100"/>
      <c r="L25" s="100"/>
      <c r="AS25" s="92"/>
      <c r="AT25" s="92"/>
      <c r="AU25" s="92"/>
      <c r="AV25" s="283"/>
      <c r="AW25" s="284"/>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284"/>
      <c r="BQ25" s="92"/>
      <c r="BR25" s="92"/>
      <c r="BS25" s="92"/>
      <c r="BT25" s="92"/>
      <c r="BU25" s="92"/>
      <c r="BV25" s="92"/>
      <c r="BW25" s="92"/>
      <c r="BX25" s="92"/>
      <c r="BY25" s="92"/>
      <c r="BZ25" s="92"/>
      <c r="CA25" s="92"/>
      <c r="CB25" s="92"/>
      <c r="CC25" s="92"/>
    </row>
    <row r="26" spans="1:81" s="48" customFormat="1" ht="20.25" customHeight="1" x14ac:dyDescent="0.2">
      <c r="A26" s="350" t="s">
        <v>49</v>
      </c>
      <c r="B26" s="353" t="s">
        <v>50</v>
      </c>
      <c r="C26" s="35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283"/>
      <c r="AW26" s="284"/>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284"/>
      <c r="BQ26" s="92"/>
      <c r="BR26" s="92"/>
      <c r="BS26" s="92"/>
      <c r="BT26" s="92"/>
      <c r="BU26" s="92"/>
      <c r="BV26" s="92"/>
      <c r="BW26" s="92"/>
      <c r="BX26" s="92"/>
      <c r="BY26" s="92"/>
      <c r="BZ26" s="92"/>
      <c r="CA26" s="92"/>
      <c r="CB26" s="92"/>
      <c r="CC26" s="92"/>
    </row>
    <row r="27" spans="1:81" s="48" customFormat="1" ht="22.5" customHeight="1" x14ac:dyDescent="0.2">
      <c r="A27" s="351"/>
      <c r="B27" s="355" t="s">
        <v>51</v>
      </c>
      <c r="C27" s="356"/>
      <c r="D27" s="110">
        <f t="shared" si="0"/>
        <v>0</v>
      </c>
      <c r="E27" s="106"/>
      <c r="F27" s="107"/>
      <c r="G27" s="108"/>
      <c r="H27" s="109"/>
      <c r="I27" s="99"/>
      <c r="J27" s="99"/>
      <c r="K27" s="99"/>
      <c r="L27" s="99"/>
      <c r="M27" s="99"/>
      <c r="N27" s="99"/>
      <c r="O27" s="99"/>
      <c r="P27" s="99"/>
      <c r="Q27" s="99"/>
      <c r="R27" s="99"/>
      <c r="S27" s="99"/>
      <c r="T27" s="99"/>
      <c r="U27" s="99"/>
      <c r="AS27" s="92"/>
      <c r="AT27" s="92"/>
      <c r="AU27" s="92"/>
      <c r="AV27" s="283"/>
      <c r="AW27" s="284"/>
      <c r="AX27" s="92"/>
      <c r="AY27" s="92"/>
      <c r="AZ27" s="4"/>
      <c r="BA27" s="4"/>
      <c r="BB27" s="111"/>
      <c r="BC27" s="4"/>
      <c r="BD27" s="4"/>
      <c r="BE27" s="4"/>
      <c r="BF27" s="4"/>
      <c r="BG27" s="4"/>
      <c r="BH27" s="92"/>
      <c r="BI27" s="92"/>
      <c r="BJ27" s="92"/>
      <c r="BK27" s="92"/>
      <c r="BL27" s="92"/>
      <c r="BM27" s="92"/>
      <c r="BN27" s="92"/>
      <c r="BO27" s="92"/>
      <c r="BP27" s="284"/>
      <c r="BQ27" s="92"/>
      <c r="BR27" s="92"/>
      <c r="BS27" s="92"/>
      <c r="BT27" s="92"/>
      <c r="BU27" s="92"/>
      <c r="BV27" s="92"/>
      <c r="BW27" s="92"/>
      <c r="BX27" s="92"/>
      <c r="BY27" s="92"/>
      <c r="BZ27" s="92"/>
      <c r="CA27" s="92"/>
      <c r="CB27" s="92"/>
      <c r="CC27" s="92"/>
    </row>
    <row r="28" spans="1:81" s="48" customFormat="1" ht="23.25" customHeight="1" x14ac:dyDescent="0.2">
      <c r="A28" s="351"/>
      <c r="B28" s="357" t="s">
        <v>52</v>
      </c>
      <c r="C28" s="358"/>
      <c r="D28" s="110">
        <f t="shared" si="0"/>
        <v>0</v>
      </c>
      <c r="E28" s="106"/>
      <c r="F28" s="107"/>
      <c r="G28" s="108"/>
      <c r="H28" s="109"/>
      <c r="I28" s="99"/>
      <c r="J28" s="99"/>
      <c r="K28" s="99"/>
      <c r="L28" s="99"/>
      <c r="M28" s="99"/>
      <c r="N28" s="99"/>
      <c r="O28" s="99"/>
      <c r="P28" s="99"/>
      <c r="Q28" s="99"/>
      <c r="R28" s="99"/>
      <c r="S28" s="99"/>
      <c r="T28" s="99"/>
      <c r="U28" s="99"/>
      <c r="AS28" s="92"/>
      <c r="AT28" s="92"/>
      <c r="AU28" s="92"/>
      <c r="AV28" s="283"/>
      <c r="AW28" s="284"/>
      <c r="AX28" s="92"/>
      <c r="AY28" s="92"/>
      <c r="AZ28" s="4"/>
      <c r="BA28" s="4"/>
      <c r="BB28" s="111"/>
      <c r="BC28" s="4"/>
      <c r="BD28" s="4"/>
      <c r="BE28" s="4"/>
      <c r="BF28" s="4"/>
      <c r="BG28" s="4"/>
      <c r="BH28" s="92"/>
      <c r="BI28" s="92"/>
      <c r="BJ28" s="92"/>
      <c r="BK28" s="92"/>
      <c r="BL28" s="92"/>
      <c r="BM28" s="92"/>
      <c r="BN28" s="92"/>
      <c r="BO28" s="92"/>
      <c r="BP28" s="284"/>
      <c r="BQ28" s="92"/>
      <c r="BR28" s="92"/>
      <c r="BS28" s="92"/>
      <c r="BT28" s="92"/>
      <c r="BU28" s="92"/>
      <c r="BV28" s="92"/>
      <c r="BW28" s="92"/>
      <c r="BX28" s="92"/>
      <c r="BY28" s="92"/>
      <c r="BZ28" s="92"/>
      <c r="CA28" s="92"/>
      <c r="CB28" s="92"/>
      <c r="CC28" s="92"/>
    </row>
    <row r="29" spans="1:81" s="48" customFormat="1" ht="13.5" customHeight="1" x14ac:dyDescent="0.2">
      <c r="A29" s="351"/>
      <c r="B29" s="355" t="s">
        <v>53</v>
      </c>
      <c r="C29" s="356"/>
      <c r="D29" s="110">
        <f t="shared" si="0"/>
        <v>0</v>
      </c>
      <c r="E29" s="106"/>
      <c r="F29" s="107"/>
      <c r="G29" s="108"/>
      <c r="H29" s="109"/>
      <c r="I29" s="99"/>
      <c r="J29" s="99"/>
      <c r="K29" s="99"/>
      <c r="L29" s="99"/>
      <c r="M29" s="99"/>
      <c r="N29" s="99"/>
      <c r="O29" s="99"/>
      <c r="P29" s="99"/>
      <c r="Q29" s="99"/>
      <c r="R29" s="99"/>
      <c r="S29" s="99"/>
      <c r="T29" s="99"/>
      <c r="U29" s="99"/>
      <c r="AS29" s="92"/>
      <c r="AT29" s="92"/>
      <c r="AU29" s="92"/>
      <c r="AV29" s="283"/>
      <c r="AW29" s="284"/>
      <c r="AX29" s="92"/>
      <c r="AY29" s="92"/>
      <c r="AZ29" s="4"/>
      <c r="BA29" s="4"/>
      <c r="BB29" s="111"/>
      <c r="BC29" s="4"/>
      <c r="BD29" s="4"/>
      <c r="BE29" s="4"/>
      <c r="BF29" s="4"/>
      <c r="BG29" s="4"/>
      <c r="BH29" s="92"/>
      <c r="BI29" s="92"/>
      <c r="BJ29" s="92"/>
      <c r="BK29" s="92"/>
      <c r="BL29" s="92"/>
      <c r="BM29" s="92"/>
      <c r="BN29" s="92"/>
      <c r="BO29" s="92"/>
      <c r="BP29" s="284"/>
      <c r="BQ29" s="92"/>
      <c r="BR29" s="92"/>
      <c r="BS29" s="92"/>
      <c r="BT29" s="92"/>
      <c r="BU29" s="92"/>
      <c r="BV29" s="92"/>
      <c r="BW29" s="92"/>
      <c r="BX29" s="92"/>
      <c r="BY29" s="92"/>
      <c r="BZ29" s="92"/>
      <c r="CA29" s="92"/>
      <c r="CB29" s="92"/>
      <c r="CC29" s="92"/>
    </row>
    <row r="30" spans="1:81" s="48" customFormat="1" ht="16.5" customHeight="1" x14ac:dyDescent="0.2">
      <c r="A30" s="351"/>
      <c r="B30" s="355" t="s">
        <v>54</v>
      </c>
      <c r="C30" s="356"/>
      <c r="D30" s="110">
        <f t="shared" si="0"/>
        <v>0</v>
      </c>
      <c r="E30" s="106"/>
      <c r="F30" s="107"/>
      <c r="G30" s="108"/>
      <c r="H30" s="109"/>
      <c r="I30" s="99"/>
      <c r="J30" s="99"/>
      <c r="K30" s="99"/>
      <c r="L30" s="99"/>
      <c r="M30" s="99"/>
      <c r="N30" s="99"/>
      <c r="O30" s="99"/>
      <c r="P30" s="99"/>
      <c r="Q30" s="99"/>
      <c r="R30" s="99"/>
      <c r="S30" s="99"/>
      <c r="T30" s="99"/>
      <c r="U30" s="99"/>
      <c r="AS30" s="92"/>
      <c r="AT30" s="92"/>
      <c r="AU30" s="92"/>
      <c r="AV30" s="283"/>
      <c r="AW30" s="284"/>
      <c r="AX30" s="92"/>
      <c r="AY30" s="92"/>
      <c r="AZ30" s="4"/>
      <c r="BA30" s="4"/>
      <c r="BB30" s="111"/>
      <c r="BC30" s="4"/>
      <c r="BD30" s="4"/>
      <c r="BE30" s="4"/>
      <c r="BF30" s="4"/>
      <c r="BG30" s="4"/>
      <c r="BH30" s="92"/>
      <c r="BI30" s="92"/>
      <c r="BJ30" s="92"/>
      <c r="BK30" s="92"/>
      <c r="BL30" s="92"/>
      <c r="BM30" s="92"/>
      <c r="BN30" s="92"/>
      <c r="BO30" s="92"/>
      <c r="BP30" s="284"/>
      <c r="BQ30" s="92"/>
      <c r="BR30" s="92"/>
      <c r="BS30" s="92"/>
      <c r="BT30" s="92"/>
      <c r="BU30" s="92"/>
      <c r="BV30" s="92"/>
      <c r="BW30" s="92"/>
      <c r="BX30" s="92"/>
      <c r="BY30" s="92"/>
      <c r="BZ30" s="92"/>
      <c r="CA30" s="92"/>
      <c r="CB30" s="92"/>
      <c r="CC30" s="92"/>
    </row>
    <row r="31" spans="1:81" s="48" customFormat="1" ht="16.5" customHeight="1" x14ac:dyDescent="0.2">
      <c r="A31" s="351"/>
      <c r="B31" s="355" t="s">
        <v>55</v>
      </c>
      <c r="C31" s="356"/>
      <c r="D31" s="110">
        <f t="shared" si="0"/>
        <v>0</v>
      </c>
      <c r="E31" s="106"/>
      <c r="F31" s="107"/>
      <c r="G31" s="108"/>
      <c r="H31" s="109"/>
      <c r="I31" s="99"/>
      <c r="J31" s="99"/>
      <c r="K31" s="99"/>
      <c r="L31" s="99"/>
      <c r="M31" s="99"/>
      <c r="N31" s="99"/>
      <c r="O31" s="99"/>
      <c r="P31" s="99"/>
      <c r="Q31" s="99"/>
      <c r="R31" s="99"/>
      <c r="S31" s="99"/>
      <c r="T31" s="99"/>
      <c r="U31" s="99"/>
      <c r="AS31" s="92"/>
      <c r="AT31" s="92"/>
      <c r="AU31" s="92"/>
      <c r="AV31" s="283"/>
      <c r="AW31" s="284"/>
      <c r="AX31" s="92"/>
      <c r="AY31" s="92"/>
      <c r="AZ31" s="4"/>
      <c r="BA31" s="4"/>
      <c r="BB31" s="111"/>
      <c r="BC31" s="4"/>
      <c r="BD31" s="4"/>
      <c r="BE31" s="4"/>
      <c r="BF31" s="4"/>
      <c r="BG31" s="4"/>
      <c r="BH31" s="92"/>
      <c r="BI31" s="92"/>
      <c r="BJ31" s="92"/>
      <c r="BK31" s="92"/>
      <c r="BL31" s="92"/>
      <c r="BM31" s="92"/>
      <c r="BN31" s="92"/>
      <c r="BO31" s="92"/>
      <c r="BP31" s="284"/>
      <c r="BQ31" s="92"/>
      <c r="BR31" s="92"/>
      <c r="BS31" s="92"/>
      <c r="BT31" s="92"/>
      <c r="BU31" s="92"/>
      <c r="BV31" s="92"/>
      <c r="BW31" s="92"/>
      <c r="BX31" s="92"/>
      <c r="BY31" s="92"/>
      <c r="BZ31" s="92"/>
      <c r="CA31" s="92"/>
      <c r="CB31" s="92"/>
      <c r="CC31" s="92"/>
    </row>
    <row r="32" spans="1:81" s="48" customFormat="1" ht="15" customHeight="1" x14ac:dyDescent="0.2">
      <c r="A32" s="351"/>
      <c r="B32" s="355" t="s">
        <v>56</v>
      </c>
      <c r="C32" s="356"/>
      <c r="D32" s="110">
        <f t="shared" si="0"/>
        <v>0</v>
      </c>
      <c r="E32" s="106"/>
      <c r="F32" s="107"/>
      <c r="G32" s="108"/>
      <c r="H32" s="109"/>
      <c r="I32" s="99"/>
      <c r="J32" s="99"/>
      <c r="K32" s="99"/>
      <c r="L32" s="99"/>
      <c r="M32" s="99"/>
      <c r="N32" s="99"/>
      <c r="O32" s="99"/>
      <c r="P32" s="99"/>
      <c r="Q32" s="99"/>
      <c r="R32" s="99"/>
      <c r="S32" s="99"/>
      <c r="T32" s="99"/>
      <c r="U32" s="99"/>
      <c r="AS32" s="92"/>
      <c r="AT32" s="92"/>
      <c r="AU32" s="92"/>
      <c r="AV32" s="283"/>
      <c r="AW32" s="284"/>
      <c r="AX32" s="92"/>
      <c r="AY32" s="92"/>
      <c r="AZ32" s="4"/>
      <c r="BA32" s="4"/>
      <c r="BB32" s="111"/>
      <c r="BC32" s="4"/>
      <c r="BD32" s="4"/>
      <c r="BE32" s="4"/>
      <c r="BF32" s="4"/>
      <c r="BG32" s="4"/>
      <c r="BH32" s="92"/>
      <c r="BI32" s="92"/>
      <c r="BJ32" s="92"/>
      <c r="BK32" s="92"/>
      <c r="BL32" s="92"/>
      <c r="BM32" s="92"/>
      <c r="BN32" s="92"/>
      <c r="BO32" s="92"/>
      <c r="BP32" s="284"/>
      <c r="BQ32" s="92"/>
      <c r="BR32" s="92"/>
      <c r="BS32" s="92"/>
      <c r="BT32" s="92"/>
      <c r="BU32" s="92"/>
      <c r="BV32" s="92"/>
      <c r="BW32" s="92"/>
      <c r="BX32" s="92"/>
      <c r="BY32" s="92"/>
      <c r="BZ32" s="92"/>
      <c r="CA32" s="92"/>
      <c r="CB32" s="92"/>
      <c r="CC32" s="92"/>
    </row>
    <row r="33" spans="1:81" s="48" customFormat="1" ht="15.75" customHeight="1" x14ac:dyDescent="0.2">
      <c r="A33" s="351"/>
      <c r="B33" s="355" t="s">
        <v>57</v>
      </c>
      <c r="C33" s="356"/>
      <c r="D33" s="110">
        <f t="shared" si="0"/>
        <v>0</v>
      </c>
      <c r="E33" s="106"/>
      <c r="F33" s="107"/>
      <c r="G33" s="108"/>
      <c r="H33" s="109"/>
      <c r="I33" s="99"/>
      <c r="J33" s="99"/>
      <c r="K33" s="99"/>
      <c r="L33" s="99"/>
      <c r="M33" s="99"/>
      <c r="N33" s="99"/>
      <c r="O33" s="99"/>
      <c r="P33" s="99"/>
      <c r="Q33" s="99"/>
      <c r="R33" s="99"/>
      <c r="S33" s="99"/>
      <c r="T33" s="99"/>
      <c r="U33" s="99"/>
      <c r="AS33" s="92"/>
      <c r="AT33" s="92"/>
      <c r="AU33" s="92"/>
      <c r="AV33" s="283"/>
      <c r="AW33" s="284"/>
      <c r="AX33" s="92"/>
      <c r="AY33" s="92"/>
      <c r="AZ33" s="4"/>
      <c r="BA33" s="4"/>
      <c r="BB33" s="111"/>
      <c r="BC33" s="4"/>
      <c r="BD33" s="4"/>
      <c r="BE33" s="4"/>
      <c r="BF33" s="4"/>
      <c r="BG33" s="4"/>
      <c r="BH33" s="92"/>
      <c r="BI33" s="92"/>
      <c r="BJ33" s="92"/>
      <c r="BK33" s="92"/>
      <c r="BL33" s="92"/>
      <c r="BM33" s="92"/>
      <c r="BN33" s="92"/>
      <c r="BO33" s="92"/>
      <c r="BP33" s="284"/>
      <c r="BQ33" s="92"/>
      <c r="BR33" s="92"/>
      <c r="BS33" s="92"/>
      <c r="BT33" s="92"/>
      <c r="BU33" s="92"/>
      <c r="BV33" s="92"/>
      <c r="BW33" s="92"/>
      <c r="BX33" s="92"/>
      <c r="BY33" s="92"/>
      <c r="BZ33" s="92"/>
      <c r="CA33" s="92"/>
      <c r="CB33" s="92"/>
      <c r="CC33" s="92"/>
    </row>
    <row r="34" spans="1:81" s="48" customFormat="1" ht="33.75" customHeight="1" x14ac:dyDescent="0.2">
      <c r="A34" s="351"/>
      <c r="B34" s="355" t="s">
        <v>58</v>
      </c>
      <c r="C34" s="356"/>
      <c r="D34" s="110">
        <f t="shared" si="0"/>
        <v>0</v>
      </c>
      <c r="E34" s="106"/>
      <c r="F34" s="107"/>
      <c r="G34" s="108"/>
      <c r="H34" s="109"/>
      <c r="I34" s="99"/>
      <c r="J34" s="99"/>
      <c r="K34" s="99"/>
      <c r="L34" s="99"/>
      <c r="M34" s="99"/>
      <c r="N34" s="99"/>
      <c r="O34" s="99"/>
      <c r="P34" s="99"/>
      <c r="Q34" s="99"/>
      <c r="R34" s="99"/>
      <c r="S34" s="99"/>
      <c r="T34" s="99"/>
      <c r="U34" s="99"/>
      <c r="AS34" s="92"/>
      <c r="AT34" s="92"/>
      <c r="AU34" s="92"/>
      <c r="AV34" s="283"/>
      <c r="AW34" s="284"/>
      <c r="AX34" s="92"/>
      <c r="AY34" s="92"/>
      <c r="AZ34" s="4"/>
      <c r="BA34" s="4"/>
      <c r="BB34" s="111"/>
      <c r="BC34" s="4"/>
      <c r="BD34" s="4"/>
      <c r="BE34" s="4"/>
      <c r="BF34" s="4"/>
      <c r="BG34" s="4"/>
      <c r="BH34" s="92"/>
      <c r="BI34" s="92"/>
      <c r="BJ34" s="92"/>
      <c r="BK34" s="92"/>
      <c r="BL34" s="92"/>
      <c r="BM34" s="92"/>
      <c r="BN34" s="92"/>
      <c r="BO34" s="92"/>
      <c r="BP34" s="284"/>
      <c r="BQ34" s="92"/>
      <c r="BR34" s="92"/>
      <c r="BS34" s="92"/>
      <c r="BT34" s="92"/>
      <c r="BU34" s="92"/>
      <c r="BV34" s="92"/>
      <c r="BW34" s="92"/>
      <c r="BX34" s="92"/>
      <c r="BY34" s="92"/>
      <c r="BZ34" s="92"/>
      <c r="CA34" s="92"/>
      <c r="CB34" s="92"/>
      <c r="CC34" s="92"/>
    </row>
    <row r="35" spans="1:81" s="48" customFormat="1" ht="33.75" customHeight="1" x14ac:dyDescent="0.2">
      <c r="A35" s="351"/>
      <c r="B35" s="355" t="s">
        <v>59</v>
      </c>
      <c r="C35" s="356"/>
      <c r="D35" s="110">
        <f t="shared" si="0"/>
        <v>0</v>
      </c>
      <c r="E35" s="106"/>
      <c r="F35" s="107"/>
      <c r="G35" s="108"/>
      <c r="H35" s="109"/>
      <c r="I35" s="99"/>
      <c r="J35" s="99"/>
      <c r="K35" s="99"/>
      <c r="L35" s="99"/>
      <c r="M35" s="99"/>
      <c r="N35" s="99"/>
      <c r="O35" s="99"/>
      <c r="P35" s="99"/>
      <c r="Q35" s="99"/>
      <c r="R35" s="99"/>
      <c r="S35" s="99"/>
      <c r="T35" s="99"/>
      <c r="U35" s="99"/>
      <c r="AS35" s="92"/>
      <c r="AT35" s="92"/>
      <c r="AU35" s="92"/>
      <c r="AV35" s="283"/>
      <c r="AW35" s="284"/>
      <c r="AX35" s="92"/>
      <c r="AY35" s="92"/>
      <c r="AZ35" s="4"/>
      <c r="BA35" s="4"/>
      <c r="BB35" s="111"/>
      <c r="BC35" s="4"/>
      <c r="BD35" s="4"/>
      <c r="BE35" s="4"/>
      <c r="BF35" s="4"/>
      <c r="BG35" s="4"/>
      <c r="BH35" s="92"/>
      <c r="BI35" s="92"/>
      <c r="BJ35" s="92"/>
      <c r="BK35" s="92"/>
      <c r="BL35" s="92"/>
      <c r="BM35" s="92"/>
      <c r="BN35" s="92"/>
      <c r="BO35" s="92"/>
      <c r="BP35" s="284"/>
      <c r="BQ35" s="92"/>
      <c r="BR35" s="92"/>
      <c r="BS35" s="92"/>
      <c r="BT35" s="92"/>
      <c r="BU35" s="92"/>
      <c r="BV35" s="92"/>
      <c r="BW35" s="92"/>
      <c r="BX35" s="92"/>
      <c r="BY35" s="92"/>
      <c r="BZ35" s="92"/>
      <c r="CA35" s="92"/>
      <c r="CB35" s="92"/>
      <c r="CC35" s="92"/>
    </row>
    <row r="36" spans="1:81" s="48" customFormat="1" ht="35.25" customHeight="1" x14ac:dyDescent="0.2">
      <c r="A36" s="351"/>
      <c r="B36" s="355" t="s">
        <v>60</v>
      </c>
      <c r="C36" s="356"/>
      <c r="D36" s="110">
        <f t="shared" si="0"/>
        <v>0</v>
      </c>
      <c r="E36" s="106"/>
      <c r="F36" s="107"/>
      <c r="G36" s="108"/>
      <c r="H36" s="109"/>
      <c r="I36" s="99"/>
      <c r="J36" s="99"/>
      <c r="K36" s="99"/>
      <c r="L36" s="99"/>
      <c r="M36" s="99"/>
      <c r="N36" s="99"/>
      <c r="O36" s="99"/>
      <c r="P36" s="99"/>
      <c r="Q36" s="99"/>
      <c r="R36" s="99"/>
      <c r="S36" s="99"/>
      <c r="T36" s="99"/>
      <c r="U36" s="99"/>
      <c r="AS36" s="92"/>
      <c r="AT36" s="92"/>
      <c r="AU36" s="92"/>
      <c r="AV36" s="283"/>
      <c r="AW36" s="284"/>
      <c r="AX36" s="92"/>
      <c r="AY36" s="92"/>
      <c r="AZ36" s="4"/>
      <c r="BA36" s="4"/>
      <c r="BB36" s="111"/>
      <c r="BC36" s="4"/>
      <c r="BD36" s="4"/>
      <c r="BE36" s="4"/>
      <c r="BF36" s="4"/>
      <c r="BG36" s="4"/>
      <c r="BH36" s="92"/>
      <c r="BI36" s="92"/>
      <c r="BJ36" s="92"/>
      <c r="BK36" s="92"/>
      <c r="BL36" s="92"/>
      <c r="BM36" s="92"/>
      <c r="BN36" s="92"/>
      <c r="BO36" s="92"/>
      <c r="BP36" s="284"/>
      <c r="BQ36" s="92"/>
      <c r="BR36" s="92"/>
      <c r="BS36" s="92"/>
      <c r="BT36" s="92"/>
      <c r="BU36" s="92"/>
      <c r="BV36" s="92"/>
      <c r="BW36" s="92"/>
      <c r="BX36" s="92"/>
      <c r="BY36" s="92"/>
      <c r="BZ36" s="92"/>
      <c r="CA36" s="92"/>
      <c r="CB36" s="92"/>
      <c r="CC36" s="92"/>
    </row>
    <row r="37" spans="1:81" s="48" customFormat="1" ht="14.25" customHeight="1" x14ac:dyDescent="0.2">
      <c r="A37" s="352"/>
      <c r="B37" s="359" t="s">
        <v>61</v>
      </c>
      <c r="C37" s="360"/>
      <c r="D37" s="112">
        <f t="shared" si="0"/>
        <v>0</v>
      </c>
      <c r="E37" s="113"/>
      <c r="F37" s="114"/>
      <c r="G37" s="115"/>
      <c r="H37" s="116"/>
      <c r="I37" s="99"/>
      <c r="J37" s="99"/>
      <c r="K37" s="99"/>
      <c r="L37" s="99"/>
      <c r="M37" s="99"/>
      <c r="N37" s="99"/>
      <c r="O37" s="99"/>
      <c r="P37" s="99"/>
      <c r="Q37" s="99"/>
      <c r="R37" s="99"/>
      <c r="S37" s="99"/>
      <c r="T37" s="99"/>
      <c r="U37" s="99"/>
      <c r="AS37" s="92"/>
      <c r="AT37" s="92"/>
      <c r="AU37" s="92"/>
      <c r="AV37" s="283"/>
      <c r="AW37" s="284"/>
      <c r="AX37" s="92"/>
      <c r="AY37" s="92"/>
      <c r="AZ37" s="4"/>
      <c r="BA37" s="4"/>
      <c r="BB37" s="111"/>
      <c r="BC37" s="4"/>
      <c r="BD37" s="4"/>
      <c r="BE37" s="4"/>
      <c r="BF37" s="4"/>
      <c r="BG37" s="4"/>
      <c r="BH37" s="92"/>
      <c r="BI37" s="92"/>
      <c r="BJ37" s="92"/>
      <c r="BK37" s="92"/>
      <c r="BL37" s="92"/>
      <c r="BM37" s="92"/>
      <c r="BN37" s="92"/>
      <c r="BO37" s="92"/>
      <c r="BP37" s="284"/>
      <c r="BQ37" s="92"/>
      <c r="BR37" s="92"/>
      <c r="BS37" s="92"/>
      <c r="BT37" s="92"/>
      <c r="BU37" s="92"/>
      <c r="BV37" s="92"/>
      <c r="BW37" s="92"/>
      <c r="BX37" s="92"/>
      <c r="BY37" s="92"/>
      <c r="BZ37" s="92"/>
      <c r="CA37" s="92"/>
      <c r="CB37" s="92"/>
      <c r="CC37" s="92"/>
    </row>
    <row r="38" spans="1:81" s="48" customFormat="1" ht="14.25" x14ac:dyDescent="0.2">
      <c r="A38" s="350" t="s">
        <v>62</v>
      </c>
      <c r="B38" s="353" t="s">
        <v>63</v>
      </c>
      <c r="C38" s="354"/>
      <c r="D38" s="105">
        <f t="shared" si="0"/>
        <v>0</v>
      </c>
      <c r="E38" s="117"/>
      <c r="F38" s="118"/>
      <c r="G38" s="119"/>
      <c r="H38" s="120"/>
      <c r="I38" s="99"/>
      <c r="J38" s="99"/>
      <c r="K38" s="99"/>
      <c r="L38" s="99"/>
      <c r="M38" s="99"/>
      <c r="N38" s="99"/>
      <c r="O38" s="99"/>
      <c r="P38" s="99"/>
      <c r="Q38" s="99"/>
      <c r="R38" s="99"/>
      <c r="S38" s="99"/>
      <c r="T38" s="99"/>
      <c r="U38" s="99"/>
      <c r="AS38" s="92"/>
      <c r="AT38" s="92"/>
      <c r="AU38" s="92"/>
      <c r="AV38" s="283"/>
      <c r="AW38" s="284"/>
      <c r="AX38" s="92"/>
      <c r="AY38" s="92"/>
      <c r="AZ38" s="4"/>
      <c r="BA38" s="4"/>
      <c r="BB38" s="111"/>
      <c r="BC38" s="4"/>
      <c r="BD38" s="4"/>
      <c r="BE38" s="4"/>
      <c r="BF38" s="4"/>
      <c r="BG38" s="4"/>
      <c r="BH38" s="92"/>
      <c r="BI38" s="92"/>
      <c r="BJ38" s="92"/>
      <c r="BK38" s="92"/>
      <c r="BL38" s="92"/>
      <c r="BM38" s="92"/>
      <c r="BN38" s="92"/>
      <c r="BO38" s="92"/>
      <c r="BP38" s="284"/>
      <c r="BQ38" s="92"/>
      <c r="BR38" s="92"/>
      <c r="BS38" s="92"/>
      <c r="BT38" s="92"/>
      <c r="BU38" s="92"/>
      <c r="BV38" s="92"/>
      <c r="BW38" s="92"/>
      <c r="BX38" s="92"/>
      <c r="BY38" s="92"/>
      <c r="BZ38" s="92"/>
      <c r="CA38" s="92"/>
      <c r="CB38" s="92"/>
      <c r="CC38" s="92"/>
    </row>
    <row r="39" spans="1:81" s="48" customFormat="1" ht="14.25" x14ac:dyDescent="0.2">
      <c r="A39" s="351"/>
      <c r="B39" s="355" t="s">
        <v>64</v>
      </c>
      <c r="C39" s="356"/>
      <c r="D39" s="110">
        <f t="shared" si="0"/>
        <v>0</v>
      </c>
      <c r="E39" s="106"/>
      <c r="F39" s="107"/>
      <c r="G39" s="108"/>
      <c r="H39" s="109"/>
      <c r="I39" s="99"/>
      <c r="J39" s="99"/>
      <c r="K39" s="99"/>
      <c r="L39" s="99"/>
      <c r="M39" s="99"/>
      <c r="N39" s="99"/>
      <c r="O39" s="99"/>
      <c r="P39" s="99"/>
      <c r="Q39" s="99"/>
      <c r="R39" s="99"/>
      <c r="S39" s="99"/>
      <c r="T39" s="99"/>
      <c r="U39" s="99"/>
      <c r="AS39" s="92"/>
      <c r="AT39" s="92"/>
      <c r="AU39" s="92"/>
      <c r="AV39" s="283"/>
      <c r="AW39" s="284"/>
      <c r="AX39" s="92"/>
      <c r="AY39" s="92"/>
      <c r="AZ39" s="4"/>
      <c r="BA39" s="4"/>
      <c r="BB39" s="111"/>
      <c r="BC39" s="4"/>
      <c r="BD39" s="4"/>
      <c r="BE39" s="4"/>
      <c r="BF39" s="4"/>
      <c r="BG39" s="4"/>
      <c r="BH39" s="92"/>
      <c r="BI39" s="92"/>
      <c r="BJ39" s="92"/>
      <c r="BK39" s="92"/>
      <c r="BL39" s="92"/>
      <c r="BM39" s="92"/>
      <c r="BN39" s="92"/>
      <c r="BO39" s="92"/>
      <c r="BP39" s="284"/>
      <c r="BQ39" s="92"/>
      <c r="BR39" s="92"/>
      <c r="BS39" s="92"/>
      <c r="BT39" s="92"/>
      <c r="BU39" s="92"/>
      <c r="BV39" s="92"/>
      <c r="BW39" s="92"/>
      <c r="BX39" s="92"/>
      <c r="BY39" s="92"/>
      <c r="BZ39" s="92"/>
      <c r="CA39" s="92"/>
      <c r="CB39" s="92"/>
      <c r="CC39" s="92"/>
    </row>
    <row r="40" spans="1:81" s="48" customFormat="1" ht="14.25" x14ac:dyDescent="0.2">
      <c r="A40" s="351"/>
      <c r="B40" s="359" t="s">
        <v>61</v>
      </c>
      <c r="C40" s="360"/>
      <c r="D40" s="112">
        <f t="shared" si="0"/>
        <v>0</v>
      </c>
      <c r="E40" s="106"/>
      <c r="F40" s="107"/>
      <c r="G40" s="108"/>
      <c r="H40" s="109"/>
      <c r="I40" s="99"/>
      <c r="J40" s="99"/>
      <c r="K40" s="99"/>
      <c r="L40" s="99"/>
      <c r="M40" s="99"/>
      <c r="N40" s="99"/>
      <c r="O40" s="99"/>
      <c r="P40" s="99"/>
      <c r="Q40" s="99"/>
      <c r="R40" s="99"/>
      <c r="S40" s="99"/>
      <c r="T40" s="99"/>
      <c r="U40" s="99"/>
      <c r="AS40" s="92"/>
      <c r="AT40" s="92"/>
      <c r="AU40" s="92"/>
      <c r="AV40" s="283"/>
      <c r="AW40" s="284"/>
      <c r="AX40" s="92"/>
      <c r="AY40" s="92"/>
      <c r="AZ40" s="4"/>
      <c r="BA40" s="4"/>
      <c r="BB40" s="111"/>
      <c r="BC40" s="4"/>
      <c r="BD40" s="4"/>
      <c r="BE40" s="4"/>
      <c r="BF40" s="4"/>
      <c r="BG40" s="4"/>
      <c r="BH40" s="92"/>
      <c r="BI40" s="92"/>
      <c r="BJ40" s="92"/>
      <c r="BK40" s="92"/>
      <c r="BL40" s="92"/>
      <c r="BM40" s="92"/>
      <c r="BN40" s="92"/>
      <c r="BO40" s="92"/>
      <c r="BP40" s="284"/>
      <c r="BQ40" s="92"/>
      <c r="BR40" s="92"/>
      <c r="BS40" s="92"/>
      <c r="BT40" s="92"/>
      <c r="BU40" s="92"/>
      <c r="BV40" s="92"/>
      <c r="BW40" s="92"/>
      <c r="BX40" s="92"/>
      <c r="BY40" s="92"/>
      <c r="BZ40" s="92"/>
      <c r="CA40" s="92"/>
      <c r="CB40" s="92"/>
      <c r="CC40" s="92"/>
    </row>
    <row r="41" spans="1:81" s="48" customFormat="1" ht="14.25" x14ac:dyDescent="0.2">
      <c r="A41" s="350" t="s">
        <v>65</v>
      </c>
      <c r="B41" s="353" t="s">
        <v>63</v>
      </c>
      <c r="C41" s="354"/>
      <c r="D41" s="105">
        <f t="shared" si="0"/>
        <v>0</v>
      </c>
      <c r="E41" s="117"/>
      <c r="F41" s="118"/>
      <c r="G41" s="119"/>
      <c r="H41" s="120"/>
      <c r="I41" s="99"/>
      <c r="J41" s="99"/>
      <c r="K41" s="99"/>
      <c r="L41" s="99"/>
      <c r="M41" s="99"/>
      <c r="N41" s="99"/>
      <c r="O41" s="99"/>
      <c r="P41" s="99"/>
      <c r="Q41" s="99"/>
      <c r="R41" s="99"/>
      <c r="S41" s="99"/>
      <c r="T41" s="99"/>
      <c r="U41" s="99"/>
      <c r="AS41" s="92"/>
      <c r="AT41" s="92"/>
      <c r="AU41" s="92"/>
      <c r="AV41" s="283"/>
      <c r="AW41" s="284"/>
      <c r="AX41" s="92"/>
      <c r="AY41" s="92"/>
      <c r="AZ41" s="4"/>
      <c r="BA41" s="4"/>
      <c r="BB41" s="111"/>
      <c r="BC41" s="4"/>
      <c r="BD41" s="4"/>
      <c r="BE41" s="4"/>
      <c r="BF41" s="4"/>
      <c r="BG41" s="4"/>
      <c r="BH41" s="92"/>
      <c r="BI41" s="92"/>
      <c r="BJ41" s="92"/>
      <c r="BK41" s="92"/>
      <c r="BL41" s="92"/>
      <c r="BM41" s="92"/>
      <c r="BN41" s="92"/>
      <c r="BO41" s="92"/>
      <c r="BP41" s="284"/>
      <c r="BQ41" s="92"/>
      <c r="BR41" s="92"/>
      <c r="BS41" s="92"/>
      <c r="BT41" s="92"/>
      <c r="BU41" s="92"/>
      <c r="BV41" s="92"/>
      <c r="BW41" s="92"/>
      <c r="BX41" s="92"/>
      <c r="BY41" s="92"/>
      <c r="BZ41" s="92"/>
      <c r="CA41" s="92"/>
      <c r="CB41" s="92"/>
      <c r="CC41" s="92"/>
    </row>
    <row r="42" spans="1:81" s="48" customFormat="1" ht="14.25" x14ac:dyDescent="0.2">
      <c r="A42" s="351"/>
      <c r="B42" s="355" t="s">
        <v>64</v>
      </c>
      <c r="C42" s="356"/>
      <c r="D42" s="110">
        <f t="shared" si="0"/>
        <v>0</v>
      </c>
      <c r="E42" s="106"/>
      <c r="F42" s="107"/>
      <c r="G42" s="108"/>
      <c r="H42" s="109"/>
      <c r="I42" s="99"/>
      <c r="J42" s="99"/>
      <c r="K42" s="99"/>
      <c r="L42" s="99"/>
      <c r="M42" s="99"/>
      <c r="N42" s="99"/>
      <c r="O42" s="99"/>
      <c r="P42" s="99"/>
      <c r="Q42" s="99"/>
      <c r="R42" s="99"/>
      <c r="S42" s="99"/>
      <c r="T42" s="99"/>
      <c r="U42" s="99"/>
      <c r="AS42" s="92"/>
      <c r="AT42" s="92"/>
      <c r="AU42" s="92"/>
      <c r="AV42" s="283"/>
      <c r="AW42" s="284"/>
      <c r="AX42" s="92"/>
      <c r="AY42" s="92"/>
      <c r="AZ42" s="4"/>
      <c r="BA42" s="4"/>
      <c r="BB42" s="111"/>
      <c r="BC42" s="4"/>
      <c r="BD42" s="4"/>
      <c r="BE42" s="4"/>
      <c r="BF42" s="4"/>
      <c r="BG42" s="4"/>
      <c r="BH42" s="92"/>
      <c r="BI42" s="92"/>
      <c r="BJ42" s="92"/>
      <c r="BK42" s="92"/>
      <c r="BL42" s="92"/>
      <c r="BM42" s="92"/>
      <c r="BN42" s="92"/>
      <c r="BO42" s="92"/>
      <c r="BP42" s="284"/>
      <c r="BQ42" s="92"/>
      <c r="BR42" s="92"/>
      <c r="BS42" s="92"/>
      <c r="BT42" s="92"/>
      <c r="BU42" s="92"/>
      <c r="BV42" s="92"/>
      <c r="BW42" s="92"/>
      <c r="BX42" s="92"/>
      <c r="BY42" s="92"/>
      <c r="BZ42" s="92"/>
      <c r="CA42" s="92"/>
      <c r="CB42" s="92"/>
      <c r="CC42" s="92"/>
    </row>
    <row r="43" spans="1:81" s="48" customFormat="1" ht="25.5" customHeight="1" x14ac:dyDescent="0.2">
      <c r="A43" s="352"/>
      <c r="B43" s="359" t="s">
        <v>61</v>
      </c>
      <c r="C43" s="360"/>
      <c r="D43" s="112">
        <f t="shared" si="0"/>
        <v>0</v>
      </c>
      <c r="E43" s="113"/>
      <c r="F43" s="114"/>
      <c r="G43" s="115"/>
      <c r="H43" s="116"/>
      <c r="I43" s="99"/>
      <c r="J43" s="99"/>
      <c r="K43" s="99"/>
      <c r="L43" s="99"/>
      <c r="M43" s="99"/>
      <c r="N43" s="99"/>
      <c r="O43" s="99"/>
      <c r="P43" s="99"/>
      <c r="Q43" s="99"/>
      <c r="R43" s="99"/>
      <c r="S43" s="99"/>
      <c r="T43" s="99"/>
      <c r="U43" s="99"/>
      <c r="AS43" s="92"/>
      <c r="AT43" s="92"/>
      <c r="AU43" s="92"/>
      <c r="AV43" s="283"/>
      <c r="AW43" s="284"/>
      <c r="AX43" s="92"/>
      <c r="AY43" s="92"/>
      <c r="AZ43" s="4"/>
      <c r="BA43" s="4"/>
      <c r="BB43" s="111"/>
      <c r="BC43" s="4"/>
      <c r="BD43" s="4"/>
      <c r="BE43" s="4"/>
      <c r="BF43" s="4"/>
      <c r="BG43" s="4"/>
      <c r="BH43" s="92"/>
      <c r="BI43" s="92"/>
      <c r="BJ43" s="92"/>
      <c r="BK43" s="92"/>
      <c r="BL43" s="92"/>
      <c r="BM43" s="92"/>
      <c r="BN43" s="92"/>
      <c r="BO43" s="92"/>
      <c r="BP43" s="284"/>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52"/>
      <c r="AW44" s="285"/>
      <c r="BA44" s="3"/>
      <c r="BB44" s="3"/>
      <c r="BC44" s="3"/>
      <c r="BD44" s="3"/>
      <c r="BE44" s="3"/>
      <c r="BF44" s="90"/>
      <c r="BP44" s="282"/>
    </row>
    <row r="45" spans="1:81" s="4" customFormat="1" ht="19.5" customHeight="1" x14ac:dyDescent="0.15">
      <c r="A45" s="361" t="s">
        <v>67</v>
      </c>
      <c r="B45" s="363" t="s">
        <v>68</v>
      </c>
      <c r="C45" s="365" t="s">
        <v>69</v>
      </c>
      <c r="D45" s="366"/>
      <c r="E45" s="366"/>
      <c r="F45" s="366"/>
      <c r="G45" s="366"/>
      <c r="H45" s="366"/>
      <c r="I45" s="366"/>
      <c r="J45" s="366"/>
      <c r="K45" s="366"/>
      <c r="L45" s="366"/>
      <c r="M45" s="366"/>
      <c r="N45" s="366"/>
      <c r="O45" s="366"/>
      <c r="P45" s="366"/>
      <c r="Q45" s="366"/>
      <c r="R45" s="366"/>
      <c r="S45" s="366"/>
      <c r="T45" s="366"/>
      <c r="U45" s="367"/>
      <c r="V45" s="365" t="s">
        <v>7</v>
      </c>
      <c r="W45" s="367"/>
      <c r="X45" s="330" t="s">
        <v>70</v>
      </c>
      <c r="Y45" s="51"/>
      <c r="Z45" s="51"/>
      <c r="AA45" s="51"/>
      <c r="AB45" s="51"/>
      <c r="AC45" s="51"/>
      <c r="AD45" s="51"/>
      <c r="AE45" s="51"/>
      <c r="AF45" s="51"/>
      <c r="AG45" s="51"/>
      <c r="AH45" s="51"/>
      <c r="AI45" s="51"/>
      <c r="AJ45" s="51"/>
      <c r="AW45" s="285"/>
      <c r="AX45" s="52"/>
      <c r="BA45" s="3"/>
      <c r="BB45" s="3"/>
      <c r="BC45" s="3"/>
      <c r="BD45" s="3"/>
      <c r="BE45" s="3"/>
      <c r="BF45" s="90"/>
      <c r="BP45" s="282"/>
    </row>
    <row r="46" spans="1:81" s="4" customFormat="1" ht="27.75" customHeight="1" x14ac:dyDescent="0.15">
      <c r="A46" s="362"/>
      <c r="B46" s="364"/>
      <c r="C46" s="53" t="s">
        <v>186</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31"/>
      <c r="Y46" s="51"/>
      <c r="Z46" s="51"/>
      <c r="AA46" s="51"/>
      <c r="AB46" s="51"/>
      <c r="AC46" s="51"/>
      <c r="AD46" s="51"/>
      <c r="AE46" s="51"/>
      <c r="AF46" s="43"/>
      <c r="AG46" s="51"/>
      <c r="AH46" s="51"/>
      <c r="AI46" s="51"/>
      <c r="AJ46" s="51"/>
      <c r="AK46" s="51"/>
      <c r="AL46" s="51"/>
      <c r="AM46" s="51"/>
      <c r="AW46" s="282"/>
      <c r="AZ46" s="52"/>
      <c r="BA46" s="3"/>
      <c r="BB46" s="3"/>
      <c r="BC46" s="3"/>
      <c r="BD46" s="3"/>
      <c r="BE46" s="3"/>
      <c r="BF46" s="90"/>
      <c r="BP46" s="282"/>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W47" s="282"/>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c r="BP47" s="282"/>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W48" s="282"/>
      <c r="AZ48" s="52"/>
      <c r="BA48" s="63" t="str">
        <f t="shared" si="3"/>
        <v/>
      </c>
      <c r="BB48" s="124" t="str">
        <f t="shared" si="4"/>
        <v/>
      </c>
      <c r="BC48" s="63" t="str">
        <f t="shared" si="5"/>
        <v/>
      </c>
      <c r="BD48" s="64">
        <f t="shared" si="6"/>
        <v>0</v>
      </c>
      <c r="BE48" s="64">
        <f t="shared" si="7"/>
        <v>0</v>
      </c>
      <c r="BF48" s="64" t="str">
        <f t="shared" si="8"/>
        <v/>
      </c>
      <c r="BP48" s="282"/>
    </row>
    <row r="49" spans="1:6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W49" s="282"/>
      <c r="AZ49" s="52"/>
      <c r="BA49" s="63" t="str">
        <f t="shared" si="3"/>
        <v/>
      </c>
      <c r="BB49" s="124" t="str">
        <f t="shared" si="4"/>
        <v/>
      </c>
      <c r="BC49" s="63" t="str">
        <f t="shared" si="5"/>
        <v/>
      </c>
      <c r="BD49" s="64">
        <f t="shared" si="6"/>
        <v>0</v>
      </c>
      <c r="BE49" s="64">
        <f t="shared" si="7"/>
        <v>0</v>
      </c>
      <c r="BF49" s="64" t="str">
        <f t="shared" si="8"/>
        <v/>
      </c>
      <c r="BP49" s="282"/>
    </row>
    <row r="50" spans="1:6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W50" s="282"/>
      <c r="AZ50" s="52"/>
      <c r="BA50" s="63" t="str">
        <f t="shared" si="3"/>
        <v/>
      </c>
      <c r="BB50" s="124" t="str">
        <f t="shared" si="4"/>
        <v/>
      </c>
      <c r="BC50" s="63" t="str">
        <f t="shared" si="5"/>
        <v/>
      </c>
      <c r="BD50" s="64">
        <f t="shared" si="6"/>
        <v>0</v>
      </c>
      <c r="BE50" s="64">
        <f t="shared" si="7"/>
        <v>0</v>
      </c>
      <c r="BF50" s="64" t="str">
        <f t="shared" si="8"/>
        <v/>
      </c>
      <c r="BP50" s="282"/>
    </row>
    <row r="51" spans="1:6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W51" s="282"/>
      <c r="AZ51" s="52"/>
      <c r="BA51" s="63" t="str">
        <f t="shared" si="3"/>
        <v/>
      </c>
      <c r="BB51" s="124" t="str">
        <f t="shared" si="4"/>
        <v/>
      </c>
      <c r="BC51" s="63" t="str">
        <f t="shared" si="5"/>
        <v/>
      </c>
      <c r="BD51" s="64">
        <f t="shared" si="6"/>
        <v>0</v>
      </c>
      <c r="BE51" s="64">
        <f t="shared" si="7"/>
        <v>0</v>
      </c>
      <c r="BF51" s="64" t="str">
        <f t="shared" si="8"/>
        <v/>
      </c>
      <c r="BP51" s="282"/>
    </row>
    <row r="52" spans="1:6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W52" s="282"/>
      <c r="AZ52" s="52"/>
      <c r="BA52" s="63" t="str">
        <f t="shared" si="3"/>
        <v/>
      </c>
      <c r="BB52" s="124" t="str">
        <f t="shared" si="4"/>
        <v/>
      </c>
      <c r="BC52" s="63" t="str">
        <f t="shared" si="5"/>
        <v/>
      </c>
      <c r="BD52" s="64">
        <f t="shared" si="6"/>
        <v>0</v>
      </c>
      <c r="BE52" s="64">
        <f t="shared" si="7"/>
        <v>0</v>
      </c>
      <c r="BF52" s="64" t="str">
        <f t="shared" si="8"/>
        <v/>
      </c>
      <c r="BP52" s="282"/>
    </row>
    <row r="53" spans="1:6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285"/>
      <c r="BA53" s="3"/>
      <c r="BB53" s="3"/>
      <c r="BC53" s="3"/>
      <c r="BD53" s="3"/>
      <c r="BE53" s="3"/>
      <c r="BF53" s="90"/>
      <c r="BP53" s="282"/>
    </row>
    <row r="54" spans="1:68" s="4" customFormat="1" ht="19.5" customHeight="1" x14ac:dyDescent="0.15">
      <c r="A54" s="298" t="s">
        <v>67</v>
      </c>
      <c r="B54" s="93" t="s">
        <v>68</v>
      </c>
      <c r="C54" s="51"/>
      <c r="D54" s="51"/>
      <c r="E54" s="51"/>
      <c r="F54" s="51"/>
      <c r="G54" s="51"/>
      <c r="H54" s="51"/>
      <c r="I54" s="51"/>
      <c r="J54" s="51"/>
      <c r="K54" s="51"/>
      <c r="Q54" s="51"/>
      <c r="R54" s="51"/>
      <c r="S54" s="51"/>
      <c r="T54" s="51"/>
      <c r="U54" s="51"/>
      <c r="AH54" s="136"/>
      <c r="AI54" s="136"/>
      <c r="AW54" s="282"/>
      <c r="BA54" s="3"/>
      <c r="BB54" s="3"/>
      <c r="BC54" s="3"/>
      <c r="BD54" s="3"/>
      <c r="BE54" s="3"/>
      <c r="BF54" s="90"/>
      <c r="BP54" s="282"/>
    </row>
    <row r="55" spans="1:6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AW55" s="282"/>
      <c r="BA55" s="3"/>
      <c r="BB55" s="3"/>
      <c r="BC55" s="3"/>
      <c r="BD55" s="3"/>
      <c r="BE55" s="3"/>
      <c r="BF55" s="90"/>
      <c r="BP55" s="282"/>
    </row>
    <row r="56" spans="1:6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AW56" s="282"/>
      <c r="BA56" s="3"/>
      <c r="BB56" s="3"/>
      <c r="BC56" s="3"/>
      <c r="BD56" s="3"/>
      <c r="BE56" s="3"/>
      <c r="BF56" s="90"/>
      <c r="BP56" s="282"/>
    </row>
    <row r="57" spans="1:6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AW57" s="282"/>
      <c r="BA57" s="45"/>
      <c r="BB57" s="45"/>
      <c r="BC57" s="45"/>
      <c r="BD57" s="45"/>
      <c r="BE57" s="45"/>
      <c r="BF57" s="140"/>
      <c r="BP57" s="282"/>
    </row>
    <row r="58" spans="1:6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AW58" s="282"/>
      <c r="BA58" s="45"/>
      <c r="BB58" s="45"/>
      <c r="BC58" s="45"/>
      <c r="BD58" s="45"/>
      <c r="BE58" s="45"/>
      <c r="BF58" s="140"/>
      <c r="BP58" s="282"/>
    </row>
    <row r="59" spans="1:6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AW59" s="282"/>
      <c r="BA59" s="45"/>
      <c r="BB59" s="45"/>
      <c r="BC59" s="45"/>
      <c r="BD59" s="45"/>
      <c r="BE59" s="45"/>
      <c r="BF59" s="140"/>
      <c r="BP59" s="282"/>
    </row>
    <row r="60" spans="1:6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AW60" s="282"/>
      <c r="BA60" s="45"/>
      <c r="BB60" s="45"/>
      <c r="BC60" s="45"/>
      <c r="BD60" s="45"/>
      <c r="BE60" s="45"/>
      <c r="BF60" s="140"/>
      <c r="BP60" s="282"/>
    </row>
    <row r="61" spans="1:68" s="4" customFormat="1" ht="15" customHeight="1" x14ac:dyDescent="0.15">
      <c r="A61" s="298"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AW61" s="282"/>
      <c r="BA61" s="45"/>
      <c r="BB61" s="45"/>
      <c r="BC61" s="45"/>
      <c r="BD61" s="45"/>
      <c r="BE61" s="45"/>
      <c r="BF61" s="140"/>
      <c r="BP61" s="282"/>
    </row>
    <row r="62" spans="1:6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AW62" s="282"/>
      <c r="BA62" s="45"/>
      <c r="BB62" s="45"/>
      <c r="BC62" s="45"/>
      <c r="BD62" s="45"/>
      <c r="BE62" s="45"/>
      <c r="BF62" s="140"/>
      <c r="BP62" s="282"/>
    </row>
    <row r="63" spans="1:6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AW63" s="282"/>
      <c r="BA63" s="45"/>
      <c r="BB63" s="45"/>
      <c r="BC63" s="45"/>
      <c r="BD63" s="45"/>
      <c r="BE63" s="45"/>
      <c r="BF63" s="140"/>
      <c r="BP63" s="282"/>
    </row>
    <row r="64" spans="1:6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AW64" s="282"/>
      <c r="BA64" s="45"/>
      <c r="BB64" s="45"/>
      <c r="BC64" s="45"/>
      <c r="BD64" s="45"/>
      <c r="BE64" s="45"/>
      <c r="BF64" s="140"/>
      <c r="BP64" s="282"/>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AW65" s="282"/>
      <c r="BA65" s="45"/>
      <c r="BB65" s="45"/>
      <c r="BC65" s="45"/>
      <c r="BD65" s="45"/>
      <c r="BE65" s="45"/>
      <c r="BF65" s="140"/>
      <c r="BP65" s="282"/>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AW66" s="282"/>
      <c r="BA66" s="45"/>
      <c r="BB66" s="45"/>
      <c r="BC66" s="45"/>
      <c r="BD66" s="45"/>
      <c r="BE66" s="45"/>
      <c r="BF66" s="140"/>
      <c r="BP66" s="282"/>
    </row>
    <row r="67" spans="1:81" s="48" customFormat="1" ht="45" customHeight="1" x14ac:dyDescent="0.2">
      <c r="A67" s="142" t="s">
        <v>78</v>
      </c>
      <c r="B67" s="143"/>
      <c r="C67" s="144"/>
      <c r="AS67" s="92"/>
      <c r="AT67" s="92"/>
      <c r="AU67" s="92"/>
      <c r="AV67" s="283"/>
      <c r="AW67" s="284"/>
      <c r="AX67" s="92"/>
      <c r="AY67" s="92"/>
      <c r="AZ67" s="92"/>
      <c r="BA67" s="45"/>
      <c r="BB67" s="45"/>
      <c r="BC67" s="45"/>
      <c r="BD67" s="45"/>
      <c r="BE67" s="45"/>
      <c r="BF67" s="140"/>
      <c r="BG67" s="92"/>
      <c r="BH67" s="92"/>
      <c r="BI67" s="92"/>
      <c r="BJ67" s="92"/>
      <c r="BK67" s="92"/>
      <c r="BL67" s="92"/>
      <c r="BM67" s="92"/>
      <c r="BN67" s="92"/>
      <c r="BO67" s="92"/>
      <c r="BP67" s="284"/>
      <c r="BQ67" s="92"/>
      <c r="BR67" s="92"/>
      <c r="BS67" s="92"/>
      <c r="BT67" s="92"/>
      <c r="BU67" s="92"/>
      <c r="BV67" s="92"/>
      <c r="BW67" s="92"/>
      <c r="BX67" s="92"/>
      <c r="BY67" s="92"/>
      <c r="BZ67" s="92"/>
      <c r="CA67" s="92"/>
      <c r="CB67" s="92"/>
      <c r="CC67" s="92"/>
    </row>
    <row r="68" spans="1:81" s="48" customFormat="1" ht="15" customHeight="1" x14ac:dyDescent="0.2">
      <c r="A68" s="297" t="s">
        <v>79</v>
      </c>
      <c r="B68" s="291" t="s">
        <v>0</v>
      </c>
      <c r="AS68" s="92"/>
      <c r="AT68" s="92"/>
      <c r="AU68" s="92"/>
      <c r="AV68" s="283"/>
      <c r="AW68" s="284"/>
      <c r="AX68" s="92"/>
      <c r="AY68" s="92"/>
      <c r="AZ68" s="92"/>
      <c r="BA68" s="45"/>
      <c r="BB68" s="45"/>
      <c r="BC68" s="45"/>
      <c r="BD68" s="45"/>
      <c r="BE68" s="45"/>
      <c r="BF68" s="140"/>
      <c r="BG68" s="92"/>
      <c r="BH68" s="92"/>
      <c r="BI68" s="92"/>
      <c r="BJ68" s="92"/>
      <c r="BK68" s="92"/>
      <c r="BL68" s="92"/>
      <c r="BM68" s="92"/>
      <c r="BN68" s="92"/>
      <c r="BO68" s="92"/>
      <c r="BP68" s="284"/>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283"/>
      <c r="AW69" s="284"/>
      <c r="AX69" s="92"/>
      <c r="AY69" s="92"/>
      <c r="AZ69" s="92"/>
      <c r="BA69" s="45"/>
      <c r="BB69" s="45"/>
      <c r="BC69" s="45"/>
      <c r="BD69" s="45"/>
      <c r="BE69" s="45"/>
      <c r="BF69" s="140"/>
      <c r="BG69" s="92"/>
      <c r="BH69" s="92"/>
      <c r="BI69" s="92"/>
      <c r="BJ69" s="92"/>
      <c r="BK69" s="92"/>
      <c r="BL69" s="92"/>
      <c r="BM69" s="92"/>
      <c r="BN69" s="92"/>
      <c r="BO69" s="92"/>
      <c r="BP69" s="284"/>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283"/>
      <c r="AW70" s="284"/>
      <c r="AX70" s="92"/>
      <c r="AY70" s="92"/>
      <c r="AZ70" s="92"/>
      <c r="BA70" s="45"/>
      <c r="BB70" s="45"/>
      <c r="BC70" s="45"/>
      <c r="BD70" s="45"/>
      <c r="BE70" s="45"/>
      <c r="BF70" s="140"/>
      <c r="BG70" s="92"/>
      <c r="BH70" s="92"/>
      <c r="BI70" s="92"/>
      <c r="BJ70" s="92"/>
      <c r="BK70" s="92"/>
      <c r="BL70" s="92"/>
      <c r="BM70" s="92"/>
      <c r="BN70" s="92"/>
      <c r="BO70" s="92"/>
      <c r="BP70" s="284"/>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283"/>
      <c r="AW71" s="284"/>
      <c r="AX71" s="92"/>
      <c r="AY71" s="92"/>
      <c r="AZ71" s="92"/>
      <c r="BA71" s="45"/>
      <c r="BB71" s="45"/>
      <c r="BC71" s="45"/>
      <c r="BD71" s="45"/>
      <c r="BE71" s="45"/>
      <c r="BF71" s="140"/>
      <c r="BG71" s="92"/>
      <c r="BH71" s="92"/>
      <c r="BI71" s="92"/>
      <c r="BJ71" s="92"/>
      <c r="BK71" s="92"/>
      <c r="BL71" s="92"/>
      <c r="BM71" s="92"/>
      <c r="BN71" s="92"/>
      <c r="BO71" s="92"/>
      <c r="BP71" s="284"/>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283"/>
      <c r="AW72" s="284"/>
      <c r="AX72" s="92"/>
      <c r="AY72" s="92"/>
      <c r="AZ72" s="92"/>
      <c r="BA72" s="45"/>
      <c r="BB72" s="45"/>
      <c r="BC72" s="45"/>
      <c r="BD72" s="45"/>
      <c r="BE72" s="45"/>
      <c r="BF72" s="140"/>
      <c r="BG72" s="92"/>
      <c r="BH72" s="92"/>
      <c r="BI72" s="92"/>
      <c r="BJ72" s="92"/>
      <c r="BK72" s="92"/>
      <c r="BL72" s="92"/>
      <c r="BM72" s="92"/>
      <c r="BN72" s="92"/>
      <c r="BO72" s="92"/>
      <c r="BP72" s="284"/>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283"/>
      <c r="AW73" s="284"/>
      <c r="AX73" s="92"/>
      <c r="AY73" s="92"/>
      <c r="AZ73" s="92"/>
      <c r="BA73" s="45"/>
      <c r="BB73" s="45"/>
      <c r="BC73" s="45"/>
      <c r="BD73" s="45"/>
      <c r="BE73" s="45"/>
      <c r="BF73" s="140"/>
      <c r="BG73" s="92"/>
      <c r="BH73" s="92"/>
      <c r="BI73" s="92"/>
      <c r="BJ73" s="92"/>
      <c r="BK73" s="92"/>
      <c r="BL73" s="92"/>
      <c r="BM73" s="92"/>
      <c r="BN73" s="92"/>
      <c r="BO73" s="92"/>
      <c r="BP73" s="284"/>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283"/>
      <c r="AW74" s="284"/>
      <c r="AX74" s="92"/>
      <c r="AY74" s="92"/>
      <c r="AZ74" s="92"/>
      <c r="BA74" s="45"/>
      <c r="BB74" s="45"/>
      <c r="BC74" s="45"/>
      <c r="BD74" s="45"/>
      <c r="BE74" s="45"/>
      <c r="BF74" s="140"/>
      <c r="BG74" s="92"/>
      <c r="BH74" s="92"/>
      <c r="BI74" s="92"/>
      <c r="BJ74" s="92"/>
      <c r="BK74" s="92"/>
      <c r="BL74" s="92"/>
      <c r="BM74" s="92"/>
      <c r="BN74" s="92"/>
      <c r="BO74" s="92"/>
      <c r="BP74" s="284"/>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283"/>
      <c r="AW75" s="284"/>
      <c r="AX75" s="92"/>
      <c r="AY75" s="92"/>
      <c r="AZ75" s="92"/>
      <c r="BA75" s="45"/>
      <c r="BB75" s="45"/>
      <c r="BC75" s="45"/>
      <c r="BD75" s="45"/>
      <c r="BE75" s="45"/>
      <c r="BF75" s="140"/>
      <c r="BG75" s="92"/>
      <c r="BH75" s="92"/>
      <c r="BI75" s="92"/>
      <c r="BJ75" s="92"/>
      <c r="BK75" s="92"/>
      <c r="BL75" s="92"/>
      <c r="BM75" s="92"/>
      <c r="BN75" s="92"/>
      <c r="BO75" s="92"/>
      <c r="BP75" s="284"/>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283"/>
      <c r="AW76" s="284"/>
      <c r="AX76" s="92"/>
      <c r="AY76" s="92"/>
      <c r="AZ76" s="92"/>
      <c r="BA76" s="45"/>
      <c r="BB76" s="45"/>
      <c r="BC76" s="45"/>
      <c r="BD76" s="45"/>
      <c r="BE76" s="45"/>
      <c r="BF76" s="140"/>
      <c r="BG76" s="92"/>
      <c r="BH76" s="92"/>
      <c r="BI76" s="92"/>
      <c r="BJ76" s="92"/>
      <c r="BK76" s="92"/>
      <c r="BL76" s="92"/>
      <c r="BM76" s="92"/>
      <c r="BN76" s="92"/>
      <c r="BO76" s="92"/>
      <c r="BP76" s="284"/>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283"/>
      <c r="AW77" s="284"/>
      <c r="AX77" s="92"/>
      <c r="AY77" s="92"/>
      <c r="AZ77" s="92"/>
      <c r="BA77" s="45"/>
      <c r="BB77" s="45"/>
      <c r="BC77" s="45"/>
      <c r="BD77" s="45"/>
      <c r="BE77" s="45"/>
      <c r="BF77" s="140"/>
      <c r="BG77" s="92"/>
      <c r="BH77" s="92"/>
      <c r="BI77" s="92"/>
      <c r="BJ77" s="92"/>
      <c r="BK77" s="92"/>
      <c r="BL77" s="92"/>
      <c r="BM77" s="92"/>
      <c r="BN77" s="92"/>
      <c r="BO77" s="92"/>
      <c r="BP77" s="284"/>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283"/>
      <c r="AW78" s="284"/>
      <c r="AX78" s="92"/>
      <c r="AY78" s="92"/>
      <c r="AZ78" s="92"/>
      <c r="BA78" s="45"/>
      <c r="BB78" s="45"/>
      <c r="BC78" s="45"/>
      <c r="BD78" s="45"/>
      <c r="BE78" s="45"/>
      <c r="BF78" s="140"/>
      <c r="BG78" s="92"/>
      <c r="BH78" s="92"/>
      <c r="BI78" s="92"/>
      <c r="BJ78" s="92"/>
      <c r="BK78" s="92"/>
      <c r="BL78" s="92"/>
      <c r="BM78" s="92"/>
      <c r="BN78" s="92"/>
      <c r="BO78" s="92"/>
      <c r="BP78" s="284"/>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283"/>
      <c r="AW79" s="284"/>
      <c r="AX79" s="92"/>
      <c r="AY79" s="92"/>
      <c r="AZ79" s="92"/>
      <c r="BA79" s="45"/>
      <c r="BB79" s="45"/>
      <c r="BC79" s="45"/>
      <c r="BD79" s="45"/>
      <c r="BE79" s="45"/>
      <c r="BF79" s="140"/>
      <c r="BG79" s="92"/>
      <c r="BH79" s="92"/>
      <c r="BI79" s="92"/>
      <c r="BJ79" s="92"/>
      <c r="BK79" s="92"/>
      <c r="BL79" s="92"/>
      <c r="BM79" s="92"/>
      <c r="BN79" s="92"/>
      <c r="BO79" s="92"/>
      <c r="BP79" s="284"/>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283"/>
      <c r="AW80" s="284"/>
      <c r="AX80" s="92"/>
      <c r="AY80" s="92"/>
      <c r="AZ80" s="92"/>
      <c r="BA80" s="45"/>
      <c r="BB80" s="45"/>
      <c r="BC80" s="45"/>
      <c r="BD80" s="45"/>
      <c r="BE80" s="45"/>
      <c r="BF80" s="140"/>
      <c r="BG80" s="92"/>
      <c r="BH80" s="92"/>
      <c r="BI80" s="92"/>
      <c r="BJ80" s="92"/>
      <c r="BK80" s="92"/>
      <c r="BL80" s="92"/>
      <c r="BM80" s="92"/>
      <c r="BN80" s="92"/>
      <c r="BO80" s="92"/>
      <c r="BP80" s="284"/>
      <c r="BQ80" s="92"/>
      <c r="BR80" s="92"/>
      <c r="BS80" s="92"/>
      <c r="BT80" s="92"/>
      <c r="BU80" s="92"/>
      <c r="BV80" s="92"/>
      <c r="BW80" s="92"/>
      <c r="BX80" s="92"/>
      <c r="BY80" s="92"/>
      <c r="BZ80" s="92"/>
      <c r="CA80" s="92"/>
      <c r="CB80" s="92"/>
      <c r="CC80" s="92"/>
    </row>
    <row r="81" spans="1:81" s="48" customFormat="1" ht="15" customHeight="1" x14ac:dyDescent="0.2">
      <c r="A81" s="294" t="s">
        <v>0</v>
      </c>
      <c r="B81" s="128">
        <f>SUM(B69:B80)</f>
        <v>0</v>
      </c>
      <c r="AS81" s="92"/>
      <c r="AT81" s="92"/>
      <c r="AU81" s="92"/>
      <c r="AV81" s="283"/>
      <c r="AW81" s="284"/>
      <c r="AX81" s="92"/>
      <c r="AY81" s="92"/>
      <c r="AZ81" s="92"/>
      <c r="BA81" s="45"/>
      <c r="BB81" s="45"/>
      <c r="BC81" s="45"/>
      <c r="BD81" s="45"/>
      <c r="BE81" s="45"/>
      <c r="BF81" s="140"/>
      <c r="BG81" s="92"/>
      <c r="BH81" s="92"/>
      <c r="BI81" s="92"/>
      <c r="BJ81" s="92"/>
      <c r="BK81" s="92"/>
      <c r="BL81" s="92"/>
      <c r="BM81" s="92"/>
      <c r="BN81" s="92"/>
      <c r="BO81" s="92"/>
      <c r="BP81" s="284"/>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161"/>
      <c r="AW82" s="281"/>
      <c r="AX82" s="45"/>
      <c r="AY82" s="45"/>
      <c r="AZ82" s="45"/>
      <c r="BA82" s="45"/>
      <c r="BB82" s="45"/>
      <c r="BC82" s="45"/>
      <c r="BD82" s="45"/>
      <c r="BE82" s="45"/>
      <c r="BF82" s="140"/>
      <c r="BG82" s="45"/>
      <c r="BH82" s="45"/>
      <c r="BI82" s="45"/>
      <c r="BJ82" s="45"/>
      <c r="BK82" s="45"/>
      <c r="BL82" s="45"/>
      <c r="BM82" s="45"/>
      <c r="BN82" s="45"/>
      <c r="BO82" s="45"/>
      <c r="BP82" s="281"/>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161"/>
      <c r="AW83" s="281"/>
      <c r="AX83" s="45"/>
      <c r="AY83" s="45"/>
      <c r="AZ83" s="45"/>
      <c r="BA83" s="45"/>
      <c r="BB83" s="45"/>
      <c r="BC83" s="45"/>
      <c r="BD83" s="45"/>
      <c r="BE83" s="45"/>
      <c r="BF83" s="140"/>
      <c r="BG83" s="45"/>
      <c r="BH83" s="45"/>
      <c r="BI83" s="45"/>
      <c r="BJ83" s="45"/>
      <c r="BK83" s="45"/>
      <c r="BL83" s="45"/>
      <c r="BM83" s="45"/>
      <c r="BN83" s="45"/>
      <c r="BO83" s="45"/>
      <c r="BP83" s="281"/>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161"/>
      <c r="AW84" s="281"/>
      <c r="AX84" s="45"/>
      <c r="AY84" s="45"/>
      <c r="AZ84" s="45"/>
      <c r="BA84" s="45"/>
      <c r="BB84" s="45"/>
      <c r="BC84" s="45"/>
      <c r="BD84" s="45"/>
      <c r="BE84" s="45"/>
      <c r="BF84" s="140"/>
      <c r="BG84" s="45"/>
      <c r="BH84" s="45"/>
      <c r="BI84" s="45"/>
      <c r="BJ84" s="45"/>
      <c r="BK84" s="45"/>
      <c r="BL84" s="45"/>
      <c r="BM84" s="45"/>
      <c r="BN84" s="45"/>
      <c r="BO84" s="45"/>
      <c r="BP84" s="281"/>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161"/>
      <c r="AW85" s="281"/>
      <c r="AX85" s="45"/>
      <c r="AY85" s="45"/>
      <c r="AZ85" s="45"/>
      <c r="BA85" s="45"/>
      <c r="BB85" s="45"/>
      <c r="BC85" s="45"/>
      <c r="BD85" s="45"/>
      <c r="BE85" s="45"/>
      <c r="BF85" s="140"/>
      <c r="BG85" s="45"/>
      <c r="BH85" s="45"/>
      <c r="BI85" s="45"/>
      <c r="BJ85" s="45"/>
      <c r="BK85" s="45"/>
      <c r="BL85" s="45"/>
      <c r="BM85" s="45"/>
      <c r="BN85" s="45"/>
      <c r="BO85" s="45"/>
      <c r="BP85" s="281"/>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161"/>
      <c r="AW86" s="281"/>
      <c r="AX86" s="45"/>
      <c r="AY86" s="45"/>
      <c r="AZ86" s="45"/>
      <c r="BA86" s="45"/>
      <c r="BB86" s="45"/>
      <c r="BC86" s="45"/>
      <c r="BD86" s="45"/>
      <c r="BE86" s="45"/>
      <c r="BF86" s="140"/>
      <c r="BG86" s="45"/>
      <c r="BH86" s="45"/>
      <c r="BI86" s="45"/>
      <c r="BJ86" s="45"/>
      <c r="BK86" s="45"/>
      <c r="BL86" s="45"/>
      <c r="BM86" s="45"/>
      <c r="BN86" s="45"/>
      <c r="BO86" s="45"/>
      <c r="BP86" s="281"/>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161"/>
      <c r="AW87" s="281"/>
      <c r="AX87" s="45"/>
      <c r="AY87" s="45"/>
      <c r="AZ87" s="45"/>
      <c r="BA87" s="45"/>
      <c r="BB87" s="45"/>
      <c r="BC87" s="45"/>
      <c r="BD87" s="45"/>
      <c r="BE87" s="45"/>
      <c r="BF87" s="140"/>
      <c r="BG87" s="45"/>
      <c r="BH87" s="45"/>
      <c r="BI87" s="45"/>
      <c r="BJ87" s="45"/>
      <c r="BK87" s="45"/>
      <c r="BL87" s="45"/>
      <c r="BM87" s="45"/>
      <c r="BN87" s="45"/>
      <c r="BO87" s="45"/>
      <c r="BP87" s="281"/>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161"/>
      <c r="AW88" s="281"/>
      <c r="AX88" s="45"/>
      <c r="AY88" s="45"/>
      <c r="AZ88" s="45"/>
      <c r="BA88" s="45"/>
      <c r="BB88" s="45"/>
      <c r="BC88" s="45"/>
      <c r="BD88" s="45"/>
      <c r="BE88" s="45"/>
      <c r="BF88" s="140"/>
      <c r="BG88" s="45"/>
      <c r="BH88" s="45"/>
      <c r="BI88" s="45"/>
      <c r="BJ88" s="45"/>
      <c r="BK88" s="45"/>
      <c r="BL88" s="45"/>
      <c r="BM88" s="45"/>
      <c r="BN88" s="45"/>
      <c r="BO88" s="45"/>
      <c r="BP88" s="281"/>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161"/>
      <c r="AW89" s="281"/>
      <c r="AX89" s="45"/>
      <c r="AY89" s="45"/>
      <c r="AZ89" s="45"/>
      <c r="BA89" s="45"/>
      <c r="BB89" s="45"/>
      <c r="BC89" s="45"/>
      <c r="BD89" s="45"/>
      <c r="BE89" s="45"/>
      <c r="BF89" s="140"/>
      <c r="BG89" s="45"/>
      <c r="BH89" s="45"/>
      <c r="BI89" s="45"/>
      <c r="BJ89" s="45"/>
      <c r="BK89" s="45"/>
      <c r="BL89" s="45"/>
      <c r="BM89" s="45"/>
      <c r="BN89" s="45"/>
      <c r="BO89" s="45"/>
      <c r="BP89" s="281"/>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161"/>
      <c r="AW90" s="281"/>
      <c r="AX90" s="45"/>
      <c r="AY90" s="45"/>
      <c r="AZ90" s="45"/>
      <c r="BA90" s="45"/>
      <c r="BB90" s="45"/>
      <c r="BC90" s="45"/>
      <c r="BD90" s="45"/>
      <c r="BE90" s="45"/>
      <c r="BF90" s="140"/>
      <c r="BG90" s="45"/>
      <c r="BH90" s="45"/>
      <c r="BI90" s="45"/>
      <c r="BJ90" s="45"/>
      <c r="BK90" s="45"/>
      <c r="BL90" s="45"/>
      <c r="BM90" s="45"/>
      <c r="BN90" s="45"/>
      <c r="BO90" s="45"/>
      <c r="BP90" s="281"/>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161"/>
      <c r="AW91" s="281"/>
      <c r="AX91" s="45"/>
      <c r="AY91" s="45"/>
      <c r="AZ91" s="45"/>
      <c r="BA91" s="45"/>
      <c r="BB91" s="45"/>
      <c r="BC91" s="45"/>
      <c r="BD91" s="45"/>
      <c r="BE91" s="45"/>
      <c r="BF91" s="140"/>
      <c r="BG91" s="45"/>
      <c r="BH91" s="45"/>
      <c r="BI91" s="45"/>
      <c r="BJ91" s="45"/>
      <c r="BK91" s="45"/>
      <c r="BL91" s="45"/>
      <c r="BM91" s="45"/>
      <c r="BN91" s="45"/>
      <c r="BO91" s="45"/>
      <c r="BP91" s="281"/>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161"/>
      <c r="AW92" s="281"/>
      <c r="AX92" s="45"/>
      <c r="AY92" s="45"/>
      <c r="AZ92" s="45"/>
      <c r="BA92" s="45"/>
      <c r="BB92" s="45"/>
      <c r="BC92" s="45"/>
      <c r="BD92" s="45"/>
      <c r="BE92" s="45"/>
      <c r="BF92" s="140"/>
      <c r="BG92" s="45"/>
      <c r="BH92" s="45"/>
      <c r="BI92" s="45"/>
      <c r="BJ92" s="45"/>
      <c r="BK92" s="45"/>
      <c r="BL92" s="45"/>
      <c r="BM92" s="45"/>
      <c r="BN92" s="45"/>
      <c r="BO92" s="45"/>
      <c r="BP92" s="281"/>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161"/>
      <c r="AW93" s="281"/>
      <c r="AX93" s="45"/>
      <c r="AY93" s="45"/>
      <c r="AZ93" s="45"/>
      <c r="BA93" s="45"/>
      <c r="BB93" s="45"/>
      <c r="BC93" s="45"/>
      <c r="BD93" s="45"/>
      <c r="BE93" s="45"/>
      <c r="BF93" s="140"/>
      <c r="BG93" s="45"/>
      <c r="BH93" s="45"/>
      <c r="BI93" s="45"/>
      <c r="BJ93" s="45"/>
      <c r="BK93" s="45"/>
      <c r="BL93" s="45"/>
      <c r="BM93" s="45"/>
      <c r="BN93" s="45"/>
      <c r="BO93" s="45"/>
      <c r="BP93" s="281"/>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161"/>
      <c r="AW94" s="281"/>
      <c r="AX94" s="45"/>
      <c r="AY94" s="45"/>
      <c r="AZ94" s="45"/>
      <c r="BA94" s="45"/>
      <c r="BB94" s="45"/>
      <c r="BC94" s="45"/>
      <c r="BD94" s="45"/>
      <c r="BE94" s="45"/>
      <c r="BF94" s="45"/>
      <c r="BG94" s="45"/>
      <c r="BH94" s="45"/>
      <c r="BI94" s="45"/>
      <c r="BJ94" s="45"/>
      <c r="BK94" s="45"/>
      <c r="BL94" s="45"/>
      <c r="BM94" s="45"/>
      <c r="BN94" s="45"/>
      <c r="BO94" s="45"/>
      <c r="BP94" s="281"/>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161"/>
      <c r="AW95" s="281"/>
      <c r="AX95" s="45"/>
      <c r="AY95" s="45"/>
      <c r="AZ95" s="45"/>
      <c r="BA95" s="161"/>
      <c r="BB95" s="161"/>
      <c r="BC95" s="161"/>
      <c r="BD95" s="161"/>
      <c r="BE95" s="161"/>
      <c r="BF95" s="161"/>
      <c r="BG95" s="45"/>
      <c r="BH95" s="45"/>
      <c r="BI95" s="45"/>
      <c r="BJ95" s="45"/>
      <c r="BK95" s="45"/>
      <c r="BL95" s="45"/>
      <c r="BM95" s="45"/>
      <c r="BN95" s="45"/>
      <c r="BO95" s="45"/>
      <c r="BP95" s="281"/>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161"/>
      <c r="AW96" s="281"/>
      <c r="AX96" s="45"/>
      <c r="AY96" s="45"/>
      <c r="AZ96" s="45"/>
      <c r="BA96" s="161"/>
      <c r="BB96" s="161"/>
      <c r="BC96" s="161"/>
      <c r="BD96" s="161"/>
      <c r="BE96" s="161"/>
      <c r="BF96" s="161"/>
      <c r="BG96" s="45"/>
      <c r="BH96" s="45"/>
      <c r="BI96" s="45"/>
      <c r="BJ96" s="45"/>
      <c r="BK96" s="45"/>
      <c r="BL96" s="45"/>
      <c r="BM96" s="45"/>
      <c r="BN96" s="45"/>
      <c r="BO96" s="45"/>
      <c r="BP96" s="281"/>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161"/>
      <c r="AW97" s="281"/>
      <c r="AX97" s="45"/>
      <c r="AY97" s="45"/>
      <c r="AZ97" s="45"/>
      <c r="BA97" s="161"/>
      <c r="BB97" s="161"/>
      <c r="BC97" s="161"/>
      <c r="BD97" s="161"/>
      <c r="BE97" s="161"/>
      <c r="BF97" s="161"/>
      <c r="BG97" s="45"/>
      <c r="BH97" s="45"/>
      <c r="BI97" s="45"/>
      <c r="BJ97" s="45"/>
      <c r="BK97" s="45"/>
      <c r="BL97" s="45"/>
      <c r="BM97" s="45"/>
      <c r="BN97" s="45"/>
      <c r="BO97" s="45"/>
      <c r="BP97" s="281"/>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161"/>
      <c r="AW98" s="281"/>
      <c r="AX98" s="45"/>
      <c r="AY98" s="45"/>
      <c r="AZ98" s="45"/>
      <c r="BA98" s="161"/>
      <c r="BB98" s="161"/>
      <c r="BC98" s="161"/>
      <c r="BD98" s="161"/>
      <c r="BE98" s="161"/>
      <c r="BF98" s="161"/>
      <c r="BG98" s="45"/>
      <c r="BH98" s="45"/>
      <c r="BI98" s="45"/>
      <c r="BJ98" s="45"/>
      <c r="BK98" s="45"/>
      <c r="BL98" s="45"/>
      <c r="BM98" s="45"/>
      <c r="BN98" s="45"/>
      <c r="BO98" s="45"/>
      <c r="BP98" s="281"/>
      <c r="BQ98" s="45"/>
      <c r="BR98" s="45"/>
      <c r="BS98" s="45"/>
      <c r="BT98" s="45"/>
      <c r="BU98" s="45"/>
      <c r="BV98" s="45"/>
      <c r="BW98" s="45"/>
      <c r="BX98" s="45"/>
      <c r="BY98" s="45"/>
      <c r="BZ98" s="45"/>
      <c r="CA98" s="45"/>
      <c r="CB98" s="45"/>
      <c r="CC98" s="45"/>
    </row>
    <row r="99" spans="1:81" s="43" customFormat="1" ht="27.75" customHeight="1" x14ac:dyDescent="0.2">
      <c r="A99" s="368" t="s">
        <v>96</v>
      </c>
      <c r="B99" s="369"/>
      <c r="C99" s="372" t="s">
        <v>0</v>
      </c>
      <c r="D99" s="340" t="s">
        <v>36</v>
      </c>
      <c r="E99" s="341"/>
      <c r="F99" s="341"/>
      <c r="G99" s="330" t="s">
        <v>37</v>
      </c>
      <c r="K99" s="42"/>
      <c r="L99" s="42"/>
      <c r="M99" s="42"/>
      <c r="N99" s="42"/>
      <c r="AS99" s="45"/>
      <c r="AT99" s="45"/>
      <c r="AU99" s="45"/>
      <c r="AV99" s="161"/>
      <c r="AW99" s="281"/>
      <c r="AX99" s="45"/>
      <c r="AY99" s="45"/>
      <c r="AZ99" s="45"/>
      <c r="BA99" s="161"/>
      <c r="BB99" s="161"/>
      <c r="BC99" s="161"/>
      <c r="BD99" s="161"/>
      <c r="BE99" s="161"/>
      <c r="BF99" s="161"/>
      <c r="BG99" s="45"/>
      <c r="BH99" s="45"/>
      <c r="BI99" s="45"/>
      <c r="BJ99" s="45"/>
      <c r="BK99" s="45"/>
      <c r="BL99" s="45"/>
      <c r="BM99" s="45"/>
      <c r="BN99" s="45"/>
      <c r="BO99" s="45"/>
      <c r="BP99" s="281"/>
      <c r="BQ99" s="45"/>
      <c r="BR99" s="45"/>
      <c r="BS99" s="45"/>
      <c r="BT99" s="45"/>
      <c r="BU99" s="45"/>
      <c r="BV99" s="45"/>
      <c r="BW99" s="45"/>
      <c r="BX99" s="45"/>
      <c r="BY99" s="45"/>
      <c r="BZ99" s="45"/>
      <c r="CA99" s="45"/>
      <c r="CB99" s="45"/>
      <c r="CC99" s="45"/>
    </row>
    <row r="100" spans="1:81" s="43" customFormat="1" ht="51" customHeight="1" x14ac:dyDescent="0.2">
      <c r="A100" s="370"/>
      <c r="B100" s="371"/>
      <c r="C100" s="373"/>
      <c r="D100" s="292" t="s">
        <v>38</v>
      </c>
      <c r="E100" s="292" t="s">
        <v>39</v>
      </c>
      <c r="F100" s="292" t="s">
        <v>40</v>
      </c>
      <c r="G100" s="331"/>
      <c r="H100" s="42"/>
      <c r="I100" s="42"/>
      <c r="J100" s="42"/>
      <c r="K100" s="42"/>
      <c r="L100" s="42"/>
      <c r="M100" s="42"/>
      <c r="N100" s="42"/>
      <c r="AS100" s="45"/>
      <c r="AT100" s="45"/>
      <c r="AU100" s="45"/>
      <c r="AV100" s="161"/>
      <c r="AW100" s="281"/>
      <c r="AX100" s="45"/>
      <c r="AY100" s="45"/>
      <c r="AZ100" s="45"/>
      <c r="BA100" s="161"/>
      <c r="BB100" s="161"/>
      <c r="BC100" s="161"/>
      <c r="BD100" s="161"/>
      <c r="BE100" s="161"/>
      <c r="BF100" s="161"/>
      <c r="BG100" s="45"/>
      <c r="BH100" s="45"/>
      <c r="BI100" s="45"/>
      <c r="BJ100" s="45"/>
      <c r="BK100" s="45"/>
      <c r="BL100" s="45"/>
      <c r="BM100" s="45"/>
      <c r="BN100" s="45"/>
      <c r="BO100" s="45"/>
      <c r="BP100" s="281"/>
      <c r="BQ100" s="45"/>
      <c r="BR100" s="45"/>
      <c r="BS100" s="45"/>
      <c r="BT100" s="45"/>
      <c r="BU100" s="45"/>
      <c r="BV100" s="45"/>
      <c r="BW100" s="45"/>
      <c r="BX100" s="45"/>
      <c r="BY100" s="45"/>
      <c r="BZ100" s="45"/>
      <c r="CA100" s="45"/>
      <c r="CB100" s="45"/>
      <c r="CC100" s="45"/>
    </row>
    <row r="101" spans="1:81" s="43" customFormat="1" ht="15.75" customHeight="1" x14ac:dyDescent="0.2">
      <c r="A101" s="374" t="s">
        <v>97</v>
      </c>
      <c r="B101" s="375"/>
      <c r="C101" s="128">
        <f>SUM(D101:G101)</f>
        <v>0</v>
      </c>
      <c r="D101" s="162"/>
      <c r="E101" s="163"/>
      <c r="F101" s="164"/>
      <c r="G101" s="164"/>
      <c r="H101" s="42"/>
      <c r="I101" s="42"/>
      <c r="J101" s="42"/>
      <c r="K101" s="42"/>
      <c r="L101" s="42"/>
      <c r="M101" s="42"/>
      <c r="N101" s="42"/>
      <c r="AS101" s="45"/>
      <c r="AT101" s="45"/>
      <c r="AU101" s="45"/>
      <c r="AV101" s="161"/>
      <c r="AW101" s="281"/>
      <c r="AX101" s="45"/>
      <c r="AY101" s="45"/>
      <c r="AZ101" s="45"/>
      <c r="BA101" s="161"/>
      <c r="BB101" s="161"/>
      <c r="BC101" s="161"/>
      <c r="BD101" s="161"/>
      <c r="BE101" s="161"/>
      <c r="BF101" s="161"/>
      <c r="BG101" s="45"/>
      <c r="BH101" s="45"/>
      <c r="BI101" s="45"/>
      <c r="BJ101" s="45"/>
      <c r="BK101" s="45"/>
      <c r="BL101" s="45"/>
      <c r="BM101" s="45"/>
      <c r="BN101" s="45"/>
      <c r="BO101" s="45"/>
      <c r="BP101" s="281"/>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289"/>
      <c r="C102" s="289"/>
      <c r="D102" s="289"/>
      <c r="E102" s="289"/>
      <c r="F102" s="289"/>
      <c r="G102" s="289"/>
      <c r="H102" s="289"/>
      <c r="I102" s="289"/>
      <c r="J102" s="289"/>
      <c r="K102" s="289"/>
      <c r="L102" s="289"/>
      <c r="M102" s="289"/>
      <c r="N102" s="42"/>
      <c r="AS102" s="45"/>
      <c r="AT102" s="45"/>
      <c r="AU102" s="45"/>
      <c r="AV102" s="161"/>
      <c r="AW102" s="281"/>
      <c r="AX102" s="45"/>
      <c r="AY102" s="45"/>
      <c r="AZ102" s="45"/>
      <c r="BA102" s="161"/>
      <c r="BB102" s="161"/>
      <c r="BC102" s="161"/>
      <c r="BD102" s="161"/>
      <c r="BE102" s="161"/>
      <c r="BF102" s="161"/>
      <c r="BG102" s="45"/>
      <c r="BH102" s="45"/>
      <c r="BI102" s="45"/>
      <c r="BJ102" s="45"/>
      <c r="BK102" s="45"/>
      <c r="BL102" s="45"/>
      <c r="BM102" s="45"/>
      <c r="BN102" s="45"/>
      <c r="BO102" s="45"/>
      <c r="BP102" s="281"/>
      <c r="BQ102" s="45"/>
      <c r="BR102" s="45"/>
      <c r="BS102" s="45"/>
      <c r="BT102" s="45"/>
      <c r="BU102" s="45"/>
      <c r="BV102" s="45"/>
      <c r="BW102" s="45"/>
      <c r="BX102" s="45"/>
      <c r="BY102" s="45"/>
      <c r="BZ102" s="45"/>
      <c r="CA102" s="45"/>
      <c r="CB102" s="45"/>
      <c r="CC102" s="45"/>
    </row>
    <row r="103" spans="1:81" s="43" customFormat="1" ht="33" customHeight="1" x14ac:dyDescent="0.2">
      <c r="A103" s="376" t="s">
        <v>99</v>
      </c>
      <c r="B103" s="377"/>
      <c r="C103" s="378"/>
      <c r="D103" s="165" t="s">
        <v>0</v>
      </c>
      <c r="E103" s="166"/>
      <c r="F103" s="166"/>
      <c r="G103" s="42"/>
      <c r="H103" s="42"/>
      <c r="I103" s="42"/>
      <c r="J103" s="42"/>
      <c r="K103" s="42"/>
      <c r="L103" s="42"/>
      <c r="M103" s="42"/>
      <c r="N103" s="42"/>
      <c r="AS103" s="45"/>
      <c r="AT103" s="45"/>
      <c r="AU103" s="45"/>
      <c r="AV103" s="161"/>
      <c r="AW103" s="281"/>
      <c r="AX103" s="45"/>
      <c r="AY103" s="45"/>
      <c r="AZ103" s="45"/>
      <c r="BA103" s="161"/>
      <c r="BB103" s="161"/>
      <c r="BC103" s="161"/>
      <c r="BD103" s="161"/>
      <c r="BE103" s="161"/>
      <c r="BF103" s="161"/>
      <c r="BG103" s="45"/>
      <c r="BH103" s="45"/>
      <c r="BI103" s="45"/>
      <c r="BJ103" s="45"/>
      <c r="BK103" s="45"/>
      <c r="BL103" s="45"/>
      <c r="BM103" s="45"/>
      <c r="BN103" s="45"/>
      <c r="BO103" s="45"/>
      <c r="BP103" s="281"/>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161"/>
      <c r="AW104" s="281"/>
      <c r="AX104" s="45"/>
      <c r="AY104" s="45"/>
      <c r="AZ104" s="45"/>
      <c r="BA104" s="161"/>
      <c r="BB104" s="161"/>
      <c r="BC104" s="161"/>
      <c r="BD104" s="161"/>
      <c r="BE104" s="161"/>
      <c r="BF104" s="161"/>
      <c r="BG104" s="45"/>
      <c r="BH104" s="45"/>
      <c r="BI104" s="45"/>
      <c r="BJ104" s="45"/>
      <c r="BK104" s="45"/>
      <c r="BL104" s="45"/>
      <c r="BM104" s="45"/>
      <c r="BN104" s="45"/>
      <c r="BO104" s="45"/>
      <c r="BP104" s="281"/>
      <c r="BQ104" s="45"/>
      <c r="BR104" s="45"/>
      <c r="BS104" s="45"/>
      <c r="BT104" s="45"/>
      <c r="BU104" s="45"/>
      <c r="BV104" s="45"/>
      <c r="BW104" s="45"/>
      <c r="BX104" s="45"/>
      <c r="BY104" s="45"/>
      <c r="BZ104" s="45"/>
      <c r="CA104" s="45"/>
      <c r="CB104" s="45"/>
      <c r="CC104" s="45"/>
    </row>
    <row r="105" spans="1:81" s="43" customFormat="1" ht="30" customHeight="1" x14ac:dyDescent="0.2">
      <c r="A105" s="142" t="s">
        <v>101</v>
      </c>
      <c r="B105" s="289"/>
      <c r="C105" s="289"/>
      <c r="D105" s="289"/>
      <c r="E105" s="42"/>
      <c r="F105" s="42"/>
      <c r="G105" s="42"/>
      <c r="H105" s="42"/>
      <c r="I105" s="42"/>
      <c r="J105" s="42"/>
      <c r="K105" s="42"/>
      <c r="L105" s="42"/>
      <c r="M105" s="42"/>
      <c r="N105" s="42"/>
      <c r="AS105" s="45"/>
      <c r="AT105" s="45"/>
      <c r="AU105" s="45"/>
      <c r="AV105" s="161"/>
      <c r="AW105" s="281"/>
      <c r="AX105" s="45"/>
      <c r="AY105" s="45"/>
      <c r="AZ105" s="45"/>
      <c r="BA105" s="161"/>
      <c r="BB105" s="161"/>
      <c r="BC105" s="161"/>
      <c r="BD105" s="161"/>
      <c r="BE105" s="161"/>
      <c r="BF105" s="161"/>
      <c r="BG105" s="45"/>
      <c r="BH105" s="45"/>
      <c r="BI105" s="45"/>
      <c r="BJ105" s="45"/>
      <c r="BK105" s="45"/>
      <c r="BL105" s="45"/>
      <c r="BM105" s="45"/>
      <c r="BN105" s="45"/>
      <c r="BO105" s="45"/>
      <c r="BP105" s="281"/>
      <c r="BQ105" s="45"/>
      <c r="BR105" s="45"/>
      <c r="BS105" s="45"/>
      <c r="BT105" s="45"/>
      <c r="BU105" s="45"/>
      <c r="BV105" s="45"/>
      <c r="BW105" s="45"/>
      <c r="BX105" s="45"/>
      <c r="BY105" s="45"/>
      <c r="BZ105" s="45"/>
      <c r="CA105" s="45"/>
      <c r="CB105" s="45"/>
      <c r="CC105" s="45"/>
    </row>
    <row r="106" spans="1:81" s="43" customFormat="1" ht="30" customHeight="1" x14ac:dyDescent="0.2">
      <c r="A106" s="379" t="s">
        <v>99</v>
      </c>
      <c r="B106" s="380"/>
      <c r="C106" s="381"/>
      <c r="D106" s="372" t="s">
        <v>0</v>
      </c>
      <c r="E106" s="340" t="s">
        <v>36</v>
      </c>
      <c r="F106" s="341"/>
      <c r="G106" s="341"/>
      <c r="H106" s="330" t="s">
        <v>37</v>
      </c>
      <c r="I106" s="42"/>
      <c r="J106" s="42"/>
      <c r="K106" s="42"/>
      <c r="L106" s="42"/>
      <c r="M106" s="42"/>
      <c r="N106" s="42"/>
      <c r="AS106" s="45"/>
      <c r="AT106" s="45"/>
      <c r="AU106" s="45"/>
      <c r="AV106" s="161"/>
      <c r="AW106" s="281"/>
      <c r="AX106" s="45"/>
      <c r="AY106" s="45"/>
      <c r="AZ106" s="45"/>
      <c r="BA106" s="161"/>
      <c r="BB106" s="161"/>
      <c r="BC106" s="161"/>
      <c r="BD106" s="161"/>
      <c r="BE106" s="161"/>
      <c r="BF106" s="161"/>
      <c r="BG106" s="45"/>
      <c r="BH106" s="45"/>
      <c r="BI106" s="45"/>
      <c r="BJ106" s="45"/>
      <c r="BK106" s="45"/>
      <c r="BL106" s="45"/>
      <c r="BM106" s="45"/>
      <c r="BN106" s="45"/>
      <c r="BO106" s="45"/>
      <c r="BP106" s="281"/>
      <c r="BQ106" s="45"/>
      <c r="BR106" s="45"/>
      <c r="BS106" s="45"/>
      <c r="BT106" s="45"/>
      <c r="BU106" s="45"/>
      <c r="BV106" s="45"/>
      <c r="BW106" s="45"/>
      <c r="BX106" s="45"/>
      <c r="BY106" s="45"/>
      <c r="BZ106" s="45"/>
      <c r="CA106" s="45"/>
      <c r="CB106" s="45"/>
      <c r="CC106" s="45"/>
    </row>
    <row r="107" spans="1:81" s="43" customFormat="1" ht="44.25" customHeight="1" x14ac:dyDescent="0.2">
      <c r="A107" s="382"/>
      <c r="B107" s="383"/>
      <c r="C107" s="384"/>
      <c r="D107" s="373"/>
      <c r="E107" s="292" t="s">
        <v>38</v>
      </c>
      <c r="F107" s="292" t="s">
        <v>39</v>
      </c>
      <c r="G107" s="292" t="s">
        <v>40</v>
      </c>
      <c r="H107" s="331"/>
      <c r="I107" s="42"/>
      <c r="J107" s="42"/>
      <c r="K107" s="42"/>
      <c r="L107" s="42"/>
      <c r="M107" s="42"/>
      <c r="N107" s="42"/>
      <c r="AS107" s="45"/>
      <c r="AT107" s="45"/>
      <c r="AU107" s="45"/>
      <c r="AV107" s="161"/>
      <c r="AW107" s="281"/>
      <c r="AX107" s="45"/>
      <c r="AY107" s="45"/>
      <c r="AZ107" s="45"/>
      <c r="BA107" s="161"/>
      <c r="BB107" s="161"/>
      <c r="BC107" s="161"/>
      <c r="BD107" s="161"/>
      <c r="BE107" s="161"/>
      <c r="BF107" s="161"/>
      <c r="BG107" s="45"/>
      <c r="BH107" s="45"/>
      <c r="BI107" s="45"/>
      <c r="BJ107" s="45"/>
      <c r="BK107" s="45"/>
      <c r="BL107" s="45"/>
      <c r="BM107" s="45"/>
      <c r="BN107" s="45"/>
      <c r="BO107" s="45"/>
      <c r="BP107" s="281"/>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161"/>
      <c r="AW108" s="281"/>
      <c r="AX108" s="45"/>
      <c r="AY108" s="45"/>
      <c r="AZ108" s="45"/>
      <c r="BA108" s="161"/>
      <c r="BB108" s="161"/>
      <c r="BC108" s="161"/>
      <c r="BD108" s="161"/>
      <c r="BE108" s="161"/>
      <c r="BF108" s="161"/>
      <c r="BG108" s="45"/>
      <c r="BH108" s="45"/>
      <c r="BI108" s="45"/>
      <c r="BJ108" s="45"/>
      <c r="BK108" s="45"/>
      <c r="BL108" s="45"/>
      <c r="BM108" s="45"/>
      <c r="BN108" s="45"/>
      <c r="BO108" s="45"/>
      <c r="BP108" s="281"/>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283"/>
      <c r="AW109" s="284"/>
      <c r="AX109" s="92"/>
      <c r="AY109" s="92"/>
      <c r="AZ109" s="92"/>
      <c r="BA109" s="161"/>
      <c r="BB109" s="161"/>
      <c r="BC109" s="161"/>
      <c r="BD109" s="161"/>
      <c r="BE109" s="161"/>
      <c r="BF109" s="161"/>
      <c r="BG109" s="92"/>
      <c r="BH109" s="92"/>
      <c r="BI109" s="92"/>
      <c r="BJ109" s="92"/>
      <c r="BK109" s="92"/>
      <c r="BL109" s="92"/>
      <c r="BM109" s="92"/>
      <c r="BN109" s="92"/>
      <c r="BO109" s="92"/>
      <c r="BP109" s="284"/>
      <c r="BQ109" s="92"/>
      <c r="BR109" s="92"/>
      <c r="BS109" s="92"/>
      <c r="BT109" s="92"/>
      <c r="BU109" s="92"/>
      <c r="BV109" s="92"/>
      <c r="BW109" s="92"/>
      <c r="BX109" s="92"/>
      <c r="BY109" s="92"/>
      <c r="BZ109" s="92"/>
      <c r="CA109" s="92"/>
      <c r="CB109" s="92"/>
      <c r="CC109" s="92"/>
    </row>
    <row r="110" spans="1:81" s="48" customFormat="1" ht="17.25" customHeight="1" x14ac:dyDescent="0.2">
      <c r="A110" s="361" t="s">
        <v>103</v>
      </c>
      <c r="B110" s="385" t="s">
        <v>0</v>
      </c>
      <c r="C110" s="387" t="s">
        <v>104</v>
      </c>
      <c r="D110" s="388"/>
      <c r="E110" s="385" t="s">
        <v>105</v>
      </c>
      <c r="F110" s="389" t="s">
        <v>106</v>
      </c>
      <c r="G110" s="341" t="s">
        <v>36</v>
      </c>
      <c r="H110" s="341"/>
      <c r="I110" s="341"/>
      <c r="J110" s="330" t="s">
        <v>37</v>
      </c>
      <c r="AS110" s="92"/>
      <c r="AT110" s="92"/>
      <c r="AU110" s="92"/>
      <c r="AV110" s="283"/>
      <c r="AW110" s="284"/>
      <c r="AX110" s="92"/>
      <c r="AY110" s="92"/>
      <c r="AZ110" s="92"/>
      <c r="BA110" s="161"/>
      <c r="BB110" s="161"/>
      <c r="BC110" s="161"/>
      <c r="BD110" s="161"/>
      <c r="BE110" s="161"/>
      <c r="BF110" s="161"/>
      <c r="BG110" s="92"/>
      <c r="BH110" s="92"/>
      <c r="BI110" s="92"/>
      <c r="BJ110" s="92"/>
      <c r="BK110" s="92"/>
      <c r="BL110" s="92"/>
      <c r="BM110" s="92"/>
      <c r="BN110" s="92"/>
      <c r="BO110" s="92"/>
      <c r="BP110" s="284"/>
      <c r="BQ110" s="92"/>
      <c r="BR110" s="92"/>
      <c r="BS110" s="92"/>
      <c r="BT110" s="92"/>
      <c r="BU110" s="92"/>
      <c r="BV110" s="92"/>
      <c r="BW110" s="92"/>
      <c r="BX110" s="92"/>
      <c r="BY110" s="92"/>
      <c r="BZ110" s="92"/>
      <c r="CA110" s="92"/>
      <c r="CB110" s="92"/>
      <c r="CC110" s="92"/>
    </row>
    <row r="111" spans="1:81" s="48" customFormat="1" ht="30" customHeight="1" x14ac:dyDescent="0.2">
      <c r="A111" s="362"/>
      <c r="B111" s="386"/>
      <c r="C111" s="174" t="s">
        <v>107</v>
      </c>
      <c r="D111" s="175" t="s">
        <v>108</v>
      </c>
      <c r="E111" s="386"/>
      <c r="F111" s="390"/>
      <c r="G111" s="36" t="s">
        <v>38</v>
      </c>
      <c r="H111" s="292" t="s">
        <v>39</v>
      </c>
      <c r="I111" s="292" t="s">
        <v>40</v>
      </c>
      <c r="J111" s="331"/>
      <c r="AS111" s="92"/>
      <c r="AT111" s="92"/>
      <c r="AU111" s="92"/>
      <c r="AV111" s="283"/>
      <c r="AW111" s="284"/>
      <c r="AX111" s="92"/>
      <c r="AY111" s="92"/>
      <c r="AZ111" s="92"/>
      <c r="BA111" s="4"/>
      <c r="BB111" s="161"/>
      <c r="BC111" s="161"/>
      <c r="BD111" s="4"/>
      <c r="BE111" s="161"/>
      <c r="BF111" s="161"/>
      <c r="BG111" s="92"/>
      <c r="BH111" s="92"/>
      <c r="BI111" s="92"/>
      <c r="BJ111" s="92"/>
      <c r="BK111" s="92"/>
      <c r="BL111" s="92"/>
      <c r="BM111" s="92"/>
      <c r="BN111" s="92"/>
      <c r="BO111" s="92"/>
      <c r="BP111" s="284"/>
      <c r="BQ111" s="92"/>
      <c r="BR111" s="92"/>
      <c r="BS111" s="92"/>
      <c r="BT111" s="92"/>
      <c r="BU111" s="92"/>
      <c r="BV111" s="92"/>
      <c r="BW111" s="92"/>
      <c r="BX111" s="92"/>
      <c r="BY111" s="92"/>
      <c r="BZ111" s="92"/>
      <c r="CA111" s="92"/>
      <c r="CB111" s="92"/>
      <c r="CC111" s="92"/>
    </row>
    <row r="112" spans="1:81" s="48" customFormat="1" ht="15" customHeight="1" x14ac:dyDescent="0.2">
      <c r="A112" s="176" t="s">
        <v>49</v>
      </c>
      <c r="B112" s="15">
        <f>+SUM(C112:F112)</f>
        <v>0</v>
      </c>
      <c r="C112" s="18"/>
      <c r="D112" s="30"/>
      <c r="E112" s="6"/>
      <c r="F112" s="177"/>
      <c r="G112" s="61"/>
      <c r="H112" s="6"/>
      <c r="I112" s="6"/>
      <c r="J112" s="6"/>
      <c r="K112" s="100" t="str">
        <f>+BA112</f>
        <v/>
      </c>
      <c r="AS112" s="92"/>
      <c r="AT112" s="92"/>
      <c r="AU112" s="92"/>
      <c r="AV112" s="283"/>
      <c r="AW112" s="284"/>
      <c r="AX112" s="92"/>
      <c r="AY112" s="92"/>
      <c r="AZ112" s="92"/>
      <c r="BA112" s="63" t="str">
        <f>IF($B112&lt;&gt;SUM($G112:$J112),"Total personas  debe ser igual que segúnTipo estrategia+otros","")</f>
        <v/>
      </c>
      <c r="BB112" s="161"/>
      <c r="BC112" s="161"/>
      <c r="BD112" s="64">
        <f>IF($B112&lt;&gt;SUM($G112:$J112),1,0)</f>
        <v>0</v>
      </c>
      <c r="BE112" s="161"/>
      <c r="BF112" s="161"/>
      <c r="BG112" s="92"/>
      <c r="BH112" s="92"/>
      <c r="BI112" s="92"/>
      <c r="BJ112" s="92"/>
      <c r="BK112" s="92"/>
      <c r="BL112" s="92"/>
      <c r="BM112" s="92"/>
      <c r="BN112" s="92"/>
      <c r="BO112" s="92"/>
      <c r="BP112" s="284"/>
      <c r="BQ112" s="92"/>
      <c r="BR112" s="92"/>
      <c r="BS112" s="92"/>
      <c r="BT112" s="92"/>
      <c r="BU112" s="92"/>
      <c r="BV112" s="92"/>
      <c r="BW112" s="92"/>
      <c r="BX112" s="92"/>
      <c r="BY112" s="92"/>
      <c r="BZ112" s="92"/>
      <c r="CA112" s="92"/>
      <c r="CB112" s="92"/>
      <c r="CC112" s="92"/>
    </row>
    <row r="113" spans="1:90" s="48" customFormat="1" ht="15" customHeight="1" x14ac:dyDescent="0.2">
      <c r="A113" s="178" t="s">
        <v>62</v>
      </c>
      <c r="B113" s="16">
        <f>+SUM(C113:F113)</f>
        <v>0</v>
      </c>
      <c r="C113" s="8"/>
      <c r="D113" s="7"/>
      <c r="E113" s="83"/>
      <c r="F113" s="179"/>
      <c r="G113" s="20">
        <v>0</v>
      </c>
      <c r="H113" s="83"/>
      <c r="I113" s="83"/>
      <c r="J113" s="83"/>
      <c r="K113" s="100" t="str">
        <f>+BA113</f>
        <v/>
      </c>
      <c r="AS113" s="92"/>
      <c r="AT113" s="92"/>
      <c r="AU113" s="92"/>
      <c r="AV113" s="283"/>
      <c r="AW113" s="284"/>
      <c r="AX113" s="92"/>
      <c r="AY113" s="92"/>
      <c r="AZ113" s="92"/>
      <c r="BA113" s="63" t="str">
        <f>IF($B113&lt;&gt;SUM($G113:$J113),"Total personas  debe ser igual que segúnTipo estrategia+otros","")</f>
        <v/>
      </c>
      <c r="BB113" s="161"/>
      <c r="BC113" s="161"/>
      <c r="BD113" s="64">
        <f>IF($B113&lt;&gt;SUM($G113:$J113),1,0)</f>
        <v>0</v>
      </c>
      <c r="BE113" s="161"/>
      <c r="BF113" s="161"/>
      <c r="BG113" s="92"/>
      <c r="BH113" s="92"/>
      <c r="BI113" s="92"/>
      <c r="BJ113" s="92"/>
      <c r="BK113" s="92"/>
      <c r="BL113" s="92"/>
      <c r="BM113" s="92"/>
      <c r="BN113" s="92"/>
      <c r="BO113" s="92"/>
      <c r="BP113" s="284"/>
      <c r="BQ113" s="92"/>
      <c r="BR113" s="92"/>
      <c r="BS113" s="92"/>
      <c r="BT113" s="92"/>
      <c r="BU113" s="92"/>
      <c r="BV113" s="92"/>
      <c r="BW113" s="92"/>
      <c r="BX113" s="92"/>
      <c r="BY113" s="92"/>
      <c r="BZ113" s="92"/>
      <c r="CA113" s="92"/>
      <c r="CB113" s="92"/>
      <c r="CC113" s="92"/>
    </row>
    <row r="114" spans="1:90" s="182" customFormat="1" ht="15" customHeight="1" x14ac:dyDescent="0.2">
      <c r="A114" s="180" t="s">
        <v>65</v>
      </c>
      <c r="B114" s="17">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283"/>
      <c r="AW114" s="284"/>
      <c r="AX114" s="92"/>
      <c r="AY114" s="92"/>
      <c r="AZ114" s="92"/>
      <c r="BA114" s="63" t="str">
        <f>IF($B114&lt;&gt;SUM($G114:$J114),"Total personas  debe ser igual que segúnTipo estrategia+otros","")</f>
        <v/>
      </c>
      <c r="BB114" s="161"/>
      <c r="BC114" s="161"/>
      <c r="BD114" s="64">
        <f>IF($B114&lt;&gt;SUM($G114:$J114),1,0)</f>
        <v>0</v>
      </c>
      <c r="BE114" s="161"/>
      <c r="BF114" s="161"/>
      <c r="BG114" s="92"/>
      <c r="BH114" s="92"/>
      <c r="BI114" s="92"/>
      <c r="BJ114" s="92"/>
      <c r="BK114" s="92"/>
      <c r="BL114" s="92"/>
      <c r="BM114" s="92"/>
      <c r="BN114" s="92"/>
      <c r="BO114" s="92"/>
      <c r="BP114" s="284"/>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289"/>
      <c r="C115" s="289"/>
      <c r="D115" s="289"/>
      <c r="E115" s="289"/>
      <c r="F115" s="289"/>
      <c r="G115" s="289"/>
      <c r="H115" s="289"/>
      <c r="I115" s="289"/>
      <c r="J115" s="289"/>
      <c r="K115" s="289"/>
      <c r="L115" s="289"/>
      <c r="M115" s="289"/>
      <c r="N115" s="42"/>
      <c r="AS115" s="45"/>
      <c r="AT115" s="45"/>
      <c r="AU115" s="45"/>
      <c r="AV115" s="161"/>
      <c r="AW115" s="281"/>
      <c r="AX115" s="45"/>
      <c r="AY115" s="45"/>
      <c r="AZ115" s="45"/>
      <c r="BA115" s="161"/>
      <c r="BB115" s="161"/>
      <c r="BC115" s="161"/>
      <c r="BD115" s="161"/>
      <c r="BE115" s="161"/>
      <c r="BF115" s="161"/>
      <c r="BG115" s="45"/>
      <c r="BH115" s="45"/>
      <c r="BI115" s="45"/>
      <c r="BJ115" s="45"/>
      <c r="BK115" s="45"/>
      <c r="BL115" s="45"/>
      <c r="BM115" s="45"/>
      <c r="BN115" s="45"/>
      <c r="BO115" s="45"/>
      <c r="BP115" s="281"/>
      <c r="BQ115" s="45"/>
      <c r="BR115" s="45"/>
      <c r="BS115" s="45"/>
      <c r="BT115" s="45"/>
      <c r="BU115" s="45"/>
      <c r="BV115" s="45"/>
      <c r="BW115" s="45"/>
      <c r="BX115" s="45"/>
      <c r="BY115" s="45"/>
      <c r="BZ115" s="45"/>
      <c r="CA115" s="45"/>
      <c r="CB115" s="45"/>
      <c r="CC115" s="45"/>
    </row>
    <row r="116" spans="1:90" s="43" customFormat="1" ht="30" customHeight="1" x14ac:dyDescent="0.2">
      <c r="A116" s="293" t="s">
        <v>110</v>
      </c>
      <c r="B116" s="184" t="s">
        <v>111</v>
      </c>
      <c r="C116" s="184" t="s">
        <v>112</v>
      </c>
      <c r="D116" s="290" t="s">
        <v>113</v>
      </c>
      <c r="E116" s="289"/>
      <c r="F116" s="289"/>
      <c r="G116" s="289"/>
      <c r="H116" s="289"/>
      <c r="I116" s="289"/>
      <c r="J116" s="289"/>
      <c r="K116" s="289"/>
      <c r="L116" s="289"/>
      <c r="M116" s="289"/>
      <c r="N116" s="42"/>
      <c r="AS116" s="45"/>
      <c r="AT116" s="45"/>
      <c r="AU116" s="45"/>
      <c r="AV116" s="161"/>
      <c r="AW116" s="281"/>
      <c r="AX116" s="45"/>
      <c r="AY116" s="45"/>
      <c r="AZ116" s="45"/>
      <c r="BA116" s="161"/>
      <c r="BB116" s="161"/>
      <c r="BC116" s="161"/>
      <c r="BD116" s="161"/>
      <c r="BE116" s="161"/>
      <c r="BF116" s="161"/>
      <c r="BG116" s="45"/>
      <c r="BH116" s="45"/>
      <c r="BI116" s="45"/>
      <c r="BJ116" s="45"/>
      <c r="BK116" s="45"/>
      <c r="BL116" s="45"/>
      <c r="BM116" s="45"/>
      <c r="BN116" s="45"/>
      <c r="BO116" s="45"/>
      <c r="BP116" s="281"/>
      <c r="BQ116" s="45"/>
      <c r="BR116" s="45"/>
      <c r="BS116" s="45"/>
      <c r="BT116" s="45"/>
      <c r="BU116" s="45"/>
      <c r="BV116" s="45"/>
      <c r="BW116" s="45"/>
      <c r="BX116" s="45"/>
      <c r="BY116" s="45"/>
      <c r="BZ116" s="45"/>
      <c r="CA116" s="45"/>
      <c r="CB116" s="45"/>
      <c r="CC116" s="45"/>
    </row>
    <row r="117" spans="1:90" s="43" customFormat="1" ht="15" customHeight="1" x14ac:dyDescent="0.2">
      <c r="A117" s="330" t="s">
        <v>114</v>
      </c>
      <c r="B117" s="176" t="s">
        <v>115</v>
      </c>
      <c r="C117" s="6"/>
      <c r="D117" s="6"/>
      <c r="E117" s="289"/>
      <c r="F117" s="289"/>
      <c r="G117" s="289"/>
      <c r="H117" s="289"/>
      <c r="I117" s="289"/>
      <c r="J117" s="289"/>
      <c r="K117" s="289"/>
      <c r="L117" s="289"/>
      <c r="M117" s="289"/>
      <c r="N117" s="42"/>
      <c r="AS117" s="45"/>
      <c r="AT117" s="45"/>
      <c r="AU117" s="45"/>
      <c r="AV117" s="161"/>
      <c r="AW117" s="281"/>
      <c r="AX117" s="45"/>
      <c r="AY117" s="45"/>
      <c r="AZ117" s="45"/>
      <c r="BA117" s="161"/>
      <c r="BB117" s="161"/>
      <c r="BC117" s="161"/>
      <c r="BD117" s="161"/>
      <c r="BE117" s="161"/>
      <c r="BF117" s="161"/>
      <c r="BG117" s="45"/>
      <c r="BH117" s="45"/>
      <c r="BI117" s="45"/>
      <c r="BJ117" s="45"/>
      <c r="BK117" s="45"/>
      <c r="BL117" s="45"/>
      <c r="BM117" s="45"/>
      <c r="BN117" s="45"/>
      <c r="BO117" s="45"/>
      <c r="BP117" s="281"/>
      <c r="BQ117" s="45"/>
      <c r="BR117" s="45"/>
      <c r="BS117" s="45"/>
      <c r="BT117" s="45"/>
      <c r="BU117" s="45"/>
      <c r="BV117" s="45"/>
      <c r="BW117" s="45"/>
      <c r="BX117" s="45"/>
      <c r="BY117" s="45"/>
      <c r="BZ117" s="45"/>
      <c r="CA117" s="45"/>
      <c r="CB117" s="45"/>
      <c r="CC117" s="45"/>
    </row>
    <row r="118" spans="1:90" s="43" customFormat="1" ht="34.5" customHeight="1" x14ac:dyDescent="0.2">
      <c r="A118" s="391"/>
      <c r="B118" s="178" t="s">
        <v>116</v>
      </c>
      <c r="C118" s="83"/>
      <c r="D118" s="83"/>
      <c r="E118" s="289"/>
      <c r="F118" s="289"/>
      <c r="G118" s="289"/>
      <c r="H118" s="289"/>
      <c r="I118" s="289"/>
      <c r="J118" s="289"/>
      <c r="K118" s="289"/>
      <c r="L118" s="289"/>
      <c r="M118" s="289"/>
      <c r="N118" s="42"/>
      <c r="AS118" s="45"/>
      <c r="AT118" s="45"/>
      <c r="AU118" s="45"/>
      <c r="AV118" s="161"/>
      <c r="AW118" s="281"/>
      <c r="AX118" s="45"/>
      <c r="AY118" s="45"/>
      <c r="AZ118" s="45"/>
      <c r="BA118" s="161"/>
      <c r="BB118" s="161"/>
      <c r="BC118" s="161"/>
      <c r="BD118" s="161"/>
      <c r="BE118" s="161"/>
      <c r="BF118" s="161"/>
      <c r="BG118" s="45"/>
      <c r="BH118" s="45"/>
      <c r="BI118" s="45"/>
      <c r="BJ118" s="45"/>
      <c r="BK118" s="45"/>
      <c r="BL118" s="45"/>
      <c r="BM118" s="45"/>
      <c r="BN118" s="45"/>
      <c r="BO118" s="45"/>
      <c r="BP118" s="281"/>
      <c r="BQ118" s="45"/>
      <c r="BR118" s="45"/>
      <c r="BS118" s="45"/>
      <c r="BT118" s="45"/>
      <c r="BU118" s="45"/>
      <c r="BV118" s="45"/>
      <c r="BW118" s="45"/>
      <c r="BX118" s="45"/>
      <c r="BY118" s="45"/>
      <c r="BZ118" s="45"/>
      <c r="CA118" s="45"/>
      <c r="CB118" s="45"/>
      <c r="CC118" s="45"/>
    </row>
    <row r="119" spans="1:90" s="43" customFormat="1" ht="22.5" customHeight="1" x14ac:dyDescent="0.2">
      <c r="A119" s="391"/>
      <c r="B119" s="178" t="s">
        <v>117</v>
      </c>
      <c r="C119" s="83"/>
      <c r="D119" s="83"/>
      <c r="E119" s="289"/>
      <c r="F119" s="289"/>
      <c r="G119" s="289"/>
      <c r="H119" s="289"/>
      <c r="I119" s="289"/>
      <c r="J119" s="289"/>
      <c r="K119" s="289"/>
      <c r="L119" s="289"/>
      <c r="M119" s="289"/>
      <c r="N119" s="42"/>
      <c r="AS119" s="45"/>
      <c r="AT119" s="45"/>
      <c r="AU119" s="45"/>
      <c r="AV119" s="161"/>
      <c r="AW119" s="281"/>
      <c r="AX119" s="45"/>
      <c r="AY119" s="45"/>
      <c r="AZ119" s="45"/>
      <c r="BA119" s="161"/>
      <c r="BB119" s="161"/>
      <c r="BC119" s="161"/>
      <c r="BD119" s="161"/>
      <c r="BE119" s="161"/>
      <c r="BF119" s="161"/>
      <c r="BG119" s="45"/>
      <c r="BH119" s="45"/>
      <c r="BI119" s="45"/>
      <c r="BJ119" s="45"/>
      <c r="BK119" s="45"/>
      <c r="BL119" s="45"/>
      <c r="BM119" s="45"/>
      <c r="BN119" s="45"/>
      <c r="BO119" s="45"/>
      <c r="BP119" s="281"/>
      <c r="BQ119" s="45"/>
      <c r="BR119" s="45"/>
      <c r="BS119" s="45"/>
      <c r="BT119" s="45"/>
      <c r="BU119" s="45"/>
      <c r="BV119" s="45"/>
      <c r="BW119" s="45"/>
      <c r="BX119" s="45"/>
      <c r="BY119" s="45"/>
      <c r="BZ119" s="45"/>
      <c r="CA119" s="45"/>
      <c r="CB119" s="45"/>
      <c r="CC119" s="45"/>
    </row>
    <row r="120" spans="1:90" s="43" customFormat="1" ht="15" x14ac:dyDescent="0.2">
      <c r="A120" s="331"/>
      <c r="B120" s="178" t="s">
        <v>118</v>
      </c>
      <c r="C120" s="141"/>
      <c r="D120" s="141"/>
      <c r="E120" s="289"/>
      <c r="F120" s="289"/>
      <c r="G120" s="289"/>
      <c r="H120" s="289"/>
      <c r="I120" s="289"/>
      <c r="J120" s="289"/>
      <c r="K120" s="289"/>
      <c r="L120" s="289"/>
      <c r="M120" s="289"/>
      <c r="N120" s="42"/>
      <c r="AS120" s="45"/>
      <c r="AT120" s="45"/>
      <c r="AU120" s="45"/>
      <c r="AV120" s="161"/>
      <c r="AW120" s="281"/>
      <c r="AX120" s="45"/>
      <c r="AY120" s="45"/>
      <c r="AZ120" s="45"/>
      <c r="BA120" s="161"/>
      <c r="BB120" s="161"/>
      <c r="BC120" s="161"/>
      <c r="BD120" s="161"/>
      <c r="BE120" s="161"/>
      <c r="BF120" s="161"/>
      <c r="BG120" s="45"/>
      <c r="BH120" s="45"/>
      <c r="BI120" s="45"/>
      <c r="BJ120" s="45"/>
      <c r="BK120" s="45"/>
      <c r="BL120" s="45"/>
      <c r="BM120" s="45"/>
      <c r="BN120" s="45"/>
      <c r="BO120" s="45"/>
      <c r="BP120" s="281"/>
      <c r="BQ120" s="45"/>
      <c r="BR120" s="45"/>
      <c r="BS120" s="45"/>
      <c r="BT120" s="45"/>
      <c r="BU120" s="45"/>
      <c r="BV120" s="45"/>
      <c r="BW120" s="45"/>
      <c r="BX120" s="45"/>
      <c r="BY120" s="45"/>
      <c r="BZ120" s="45"/>
      <c r="CA120" s="45"/>
      <c r="CB120" s="45"/>
      <c r="CC120" s="45"/>
    </row>
    <row r="121" spans="1:90" s="43" customFormat="1" ht="14.25" customHeight="1" x14ac:dyDescent="0.2">
      <c r="A121" s="343" t="s">
        <v>119</v>
      </c>
      <c r="B121" s="176" t="s">
        <v>120</v>
      </c>
      <c r="C121" s="6"/>
      <c r="D121" s="6"/>
      <c r="E121" s="289"/>
      <c r="F121" s="289"/>
      <c r="G121" s="289"/>
      <c r="H121" s="289"/>
      <c r="I121" s="289"/>
      <c r="J121" s="289"/>
      <c r="K121" s="289"/>
      <c r="L121" s="289"/>
      <c r="M121" s="289"/>
      <c r="N121" s="42"/>
      <c r="AS121" s="45"/>
      <c r="AT121" s="45"/>
      <c r="AU121" s="45"/>
      <c r="AV121" s="161"/>
      <c r="AW121" s="281"/>
      <c r="AX121" s="45"/>
      <c r="AY121" s="45"/>
      <c r="AZ121" s="45"/>
      <c r="BA121" s="161"/>
      <c r="BB121" s="161"/>
      <c r="BC121" s="161"/>
      <c r="BD121" s="161"/>
      <c r="BE121" s="161"/>
      <c r="BF121" s="161"/>
      <c r="BG121" s="45"/>
      <c r="BH121" s="45"/>
      <c r="BI121" s="45"/>
      <c r="BJ121" s="45"/>
      <c r="BK121" s="45"/>
      <c r="BL121" s="45"/>
      <c r="BM121" s="45"/>
      <c r="BN121" s="45"/>
      <c r="BO121" s="45"/>
      <c r="BP121" s="281"/>
      <c r="BQ121" s="45"/>
      <c r="BR121" s="45"/>
      <c r="BS121" s="45"/>
      <c r="BT121" s="45"/>
      <c r="BU121" s="45"/>
      <c r="BV121" s="45"/>
      <c r="BW121" s="45"/>
      <c r="BX121" s="45"/>
      <c r="BY121" s="45"/>
      <c r="BZ121" s="45"/>
      <c r="CA121" s="45"/>
      <c r="CB121" s="45"/>
      <c r="CC121" s="45"/>
    </row>
    <row r="122" spans="1:90" s="43" customFormat="1" ht="23.25" customHeight="1" x14ac:dyDescent="0.2">
      <c r="A122" s="392"/>
      <c r="B122" s="178" t="s">
        <v>121</v>
      </c>
      <c r="C122" s="83"/>
      <c r="D122" s="83"/>
      <c r="E122" s="289"/>
      <c r="F122" s="289"/>
      <c r="G122" s="289"/>
      <c r="H122" s="289"/>
      <c r="I122" s="289"/>
      <c r="J122" s="289"/>
      <c r="K122" s="289"/>
      <c r="L122" s="289"/>
      <c r="M122" s="289"/>
      <c r="N122" s="42"/>
      <c r="AS122" s="45"/>
      <c r="AT122" s="45"/>
      <c r="AU122" s="45"/>
      <c r="AV122" s="161"/>
      <c r="AW122" s="281"/>
      <c r="AX122" s="45"/>
      <c r="AY122" s="45"/>
      <c r="AZ122" s="45"/>
      <c r="BA122" s="161"/>
      <c r="BB122" s="161"/>
      <c r="BC122" s="161"/>
      <c r="BD122" s="161"/>
      <c r="BE122" s="161"/>
      <c r="BF122" s="161"/>
      <c r="BG122" s="45"/>
      <c r="BH122" s="45"/>
      <c r="BI122" s="45"/>
      <c r="BJ122" s="45"/>
      <c r="BK122" s="45"/>
      <c r="BL122" s="45"/>
      <c r="BM122" s="45"/>
      <c r="BN122" s="45"/>
      <c r="BO122" s="45"/>
      <c r="BP122" s="281"/>
      <c r="BQ122" s="45"/>
      <c r="BR122" s="45"/>
      <c r="BS122" s="45"/>
      <c r="BT122" s="45"/>
      <c r="BU122" s="45"/>
      <c r="BV122" s="45"/>
      <c r="BW122" s="45"/>
      <c r="BX122" s="45"/>
      <c r="BY122" s="45"/>
      <c r="BZ122" s="45"/>
      <c r="CA122" s="45"/>
      <c r="CB122" s="45"/>
      <c r="CC122" s="45"/>
    </row>
    <row r="123" spans="1:90" s="43" customFormat="1" ht="18" customHeight="1" x14ac:dyDescent="0.2">
      <c r="A123" s="392"/>
      <c r="B123" s="178" t="s">
        <v>118</v>
      </c>
      <c r="C123" s="83"/>
      <c r="D123" s="83"/>
      <c r="E123" s="289"/>
      <c r="F123" s="289"/>
      <c r="G123" s="289"/>
      <c r="H123" s="289"/>
      <c r="I123" s="289"/>
      <c r="J123" s="289"/>
      <c r="K123" s="289"/>
      <c r="L123" s="289"/>
      <c r="M123" s="289"/>
      <c r="N123" s="42"/>
      <c r="AS123" s="45"/>
      <c r="AT123" s="45"/>
      <c r="AU123" s="45"/>
      <c r="AV123" s="161"/>
      <c r="AW123" s="281"/>
      <c r="AX123" s="45"/>
      <c r="AY123" s="45"/>
      <c r="AZ123" s="45"/>
      <c r="BA123" s="161"/>
      <c r="BB123" s="161"/>
      <c r="BC123" s="161"/>
      <c r="BD123" s="161"/>
      <c r="BE123" s="161"/>
      <c r="BF123" s="161"/>
      <c r="BG123" s="45"/>
      <c r="BH123" s="45"/>
      <c r="BI123" s="45"/>
      <c r="BJ123" s="45"/>
      <c r="BK123" s="45"/>
      <c r="BL123" s="45"/>
      <c r="BM123" s="45"/>
      <c r="BN123" s="45"/>
      <c r="BO123" s="45"/>
      <c r="BP123" s="281"/>
      <c r="BQ123" s="45"/>
      <c r="BR123" s="45"/>
      <c r="BS123" s="45"/>
      <c r="BT123" s="45"/>
      <c r="BU123" s="45"/>
      <c r="BV123" s="45"/>
      <c r="BW123" s="45"/>
      <c r="BX123" s="45"/>
      <c r="BY123" s="45"/>
      <c r="BZ123" s="45"/>
      <c r="CA123" s="45"/>
      <c r="CB123" s="45"/>
      <c r="CC123" s="45"/>
    </row>
    <row r="124" spans="1:90" s="43" customFormat="1" ht="15" customHeight="1" x14ac:dyDescent="0.2">
      <c r="A124" s="392"/>
      <c r="B124" s="186" t="s">
        <v>122</v>
      </c>
      <c r="C124" s="87"/>
      <c r="D124" s="87"/>
      <c r="E124" s="289"/>
      <c r="F124" s="289"/>
      <c r="G124" s="289"/>
      <c r="H124" s="289"/>
      <c r="I124" s="289"/>
      <c r="J124" s="289"/>
      <c r="K124" s="289"/>
      <c r="L124" s="289"/>
      <c r="M124" s="289"/>
      <c r="N124" s="42"/>
      <c r="AS124" s="45"/>
      <c r="AT124" s="45"/>
      <c r="AU124" s="45"/>
      <c r="AV124" s="161"/>
      <c r="AW124" s="281"/>
      <c r="AX124" s="45"/>
      <c r="AY124" s="45"/>
      <c r="AZ124" s="45"/>
      <c r="BA124" s="161"/>
      <c r="BB124" s="161"/>
      <c r="BC124" s="161"/>
      <c r="BD124" s="161"/>
      <c r="BE124" s="161"/>
      <c r="BF124" s="161"/>
      <c r="BG124" s="45"/>
      <c r="BH124" s="45"/>
      <c r="BI124" s="45"/>
      <c r="BJ124" s="45"/>
      <c r="BK124" s="45"/>
      <c r="BL124" s="45"/>
      <c r="BM124" s="45"/>
      <c r="BN124" s="45"/>
      <c r="BO124" s="45"/>
      <c r="BP124" s="281"/>
      <c r="BQ124" s="45"/>
      <c r="BR124" s="45"/>
      <c r="BS124" s="45"/>
      <c r="BT124" s="45"/>
      <c r="BU124" s="45"/>
      <c r="BV124" s="45"/>
      <c r="BW124" s="45"/>
      <c r="BX124" s="45"/>
      <c r="BY124" s="45"/>
      <c r="BZ124" s="45"/>
      <c r="CA124" s="45"/>
      <c r="CB124" s="45"/>
      <c r="CC124" s="45"/>
    </row>
    <row r="125" spans="1:90" s="43" customFormat="1" ht="15" customHeight="1" x14ac:dyDescent="0.2">
      <c r="A125" s="392"/>
      <c r="B125" s="180" t="s">
        <v>123</v>
      </c>
      <c r="C125" s="141"/>
      <c r="D125" s="141"/>
      <c r="E125" s="289"/>
      <c r="F125" s="289"/>
      <c r="G125" s="289"/>
      <c r="H125" s="289"/>
      <c r="I125" s="289"/>
      <c r="J125" s="289"/>
      <c r="K125" s="289"/>
      <c r="L125" s="289"/>
      <c r="M125" s="289"/>
      <c r="N125" s="42"/>
      <c r="AS125" s="45"/>
      <c r="AT125" s="45"/>
      <c r="AU125" s="45"/>
      <c r="AV125" s="161"/>
      <c r="AW125" s="281"/>
      <c r="AX125" s="45"/>
      <c r="AY125" s="45"/>
      <c r="AZ125" s="45"/>
      <c r="BA125" s="161"/>
      <c r="BB125" s="161"/>
      <c r="BC125" s="161"/>
      <c r="BD125" s="161"/>
      <c r="BE125" s="161"/>
      <c r="BF125" s="161"/>
      <c r="BG125" s="45"/>
      <c r="BH125" s="45"/>
      <c r="BI125" s="45"/>
      <c r="BJ125" s="45"/>
      <c r="BK125" s="45"/>
      <c r="BL125" s="45"/>
      <c r="BM125" s="45"/>
      <c r="BN125" s="45"/>
      <c r="BO125" s="45"/>
      <c r="BP125" s="281"/>
      <c r="BQ125" s="45"/>
      <c r="BR125" s="45"/>
      <c r="BS125" s="45"/>
      <c r="BT125" s="45"/>
      <c r="BU125" s="45"/>
      <c r="BV125" s="45"/>
      <c r="BW125" s="45"/>
      <c r="BX125" s="45"/>
      <c r="BY125" s="45"/>
      <c r="BZ125" s="45"/>
      <c r="CA125" s="45"/>
      <c r="CB125" s="45"/>
      <c r="CC125" s="45"/>
    </row>
    <row r="126" spans="1:90" s="43" customFormat="1" ht="23.25" customHeight="1" x14ac:dyDescent="0.2">
      <c r="A126" s="330" t="s">
        <v>124</v>
      </c>
      <c r="B126" s="176" t="s">
        <v>125</v>
      </c>
      <c r="C126" s="6"/>
      <c r="D126" s="6"/>
      <c r="E126" s="289"/>
      <c r="F126" s="289"/>
      <c r="G126" s="289"/>
      <c r="H126" s="289"/>
      <c r="I126" s="289"/>
      <c r="J126" s="289"/>
      <c r="K126" s="289"/>
      <c r="L126" s="289"/>
      <c r="M126" s="289"/>
      <c r="N126" s="42"/>
      <c r="AS126" s="45"/>
      <c r="AT126" s="45"/>
      <c r="AU126" s="45"/>
      <c r="AV126" s="161"/>
      <c r="AW126" s="281"/>
      <c r="AX126" s="45"/>
      <c r="AY126" s="45"/>
      <c r="AZ126" s="45"/>
      <c r="BA126" s="161"/>
      <c r="BB126" s="161"/>
      <c r="BC126" s="161"/>
      <c r="BD126" s="161"/>
      <c r="BE126" s="161"/>
      <c r="BF126" s="161"/>
      <c r="BG126" s="45"/>
      <c r="BH126" s="45"/>
      <c r="BI126" s="45"/>
      <c r="BJ126" s="45"/>
      <c r="BK126" s="45"/>
      <c r="BL126" s="45"/>
      <c r="BM126" s="45"/>
      <c r="BN126" s="45"/>
      <c r="BO126" s="45"/>
      <c r="BP126" s="281"/>
      <c r="BQ126" s="45"/>
      <c r="BR126" s="45"/>
      <c r="BS126" s="45"/>
      <c r="BT126" s="45"/>
      <c r="BU126" s="45"/>
      <c r="BV126" s="45"/>
      <c r="BW126" s="45"/>
      <c r="BX126" s="45"/>
      <c r="BY126" s="45"/>
      <c r="BZ126" s="45"/>
      <c r="CA126" s="45"/>
      <c r="CB126" s="45"/>
      <c r="CC126" s="45"/>
    </row>
    <row r="127" spans="1:90" s="43" customFormat="1" ht="27" customHeight="1" x14ac:dyDescent="0.2">
      <c r="A127" s="391"/>
      <c r="B127" s="178" t="s">
        <v>121</v>
      </c>
      <c r="C127" s="83"/>
      <c r="D127" s="83"/>
      <c r="E127" s="289"/>
      <c r="F127" s="289"/>
      <c r="G127" s="289"/>
      <c r="H127" s="289"/>
      <c r="I127" s="289"/>
      <c r="J127" s="289"/>
      <c r="K127" s="289"/>
      <c r="L127" s="289"/>
      <c r="M127" s="289"/>
      <c r="N127" s="42"/>
      <c r="AS127" s="45"/>
      <c r="AT127" s="45"/>
      <c r="AU127" s="45"/>
      <c r="AV127" s="161"/>
      <c r="AW127" s="281"/>
      <c r="AX127" s="45"/>
      <c r="AY127" s="45"/>
      <c r="AZ127" s="45"/>
      <c r="BA127" s="161"/>
      <c r="BB127" s="161"/>
      <c r="BC127" s="161"/>
      <c r="BD127" s="161"/>
      <c r="BE127" s="161"/>
      <c r="BF127" s="161"/>
      <c r="BG127" s="45"/>
      <c r="BH127" s="45"/>
      <c r="BI127" s="45"/>
      <c r="BJ127" s="45"/>
      <c r="BK127" s="45"/>
      <c r="BL127" s="45"/>
      <c r="BM127" s="45"/>
      <c r="BN127" s="45"/>
      <c r="BO127" s="45"/>
      <c r="BP127" s="281"/>
      <c r="BQ127" s="45"/>
      <c r="BR127" s="45"/>
      <c r="BS127" s="45"/>
      <c r="BT127" s="45"/>
      <c r="BU127" s="45"/>
      <c r="BV127" s="45"/>
      <c r="BW127" s="45"/>
      <c r="BX127" s="45"/>
      <c r="BY127" s="45"/>
      <c r="BZ127" s="45"/>
      <c r="CA127" s="45"/>
      <c r="CB127" s="45"/>
      <c r="CC127" s="45"/>
    </row>
    <row r="128" spans="1:90" s="43" customFormat="1" ht="15" customHeight="1" x14ac:dyDescent="0.2">
      <c r="A128" s="391"/>
      <c r="B128" s="178" t="s">
        <v>118</v>
      </c>
      <c r="C128" s="83"/>
      <c r="D128" s="83"/>
      <c r="E128" s="42"/>
      <c r="F128" s="42"/>
      <c r="G128" s="42"/>
      <c r="H128" s="42"/>
      <c r="I128" s="42"/>
      <c r="J128" s="42"/>
      <c r="K128" s="42"/>
      <c r="L128" s="42"/>
      <c r="M128" s="42"/>
      <c r="N128" s="42"/>
      <c r="AS128" s="45"/>
      <c r="AT128" s="45"/>
      <c r="AU128" s="45"/>
      <c r="AV128" s="161"/>
      <c r="AW128" s="281"/>
      <c r="AX128" s="45"/>
      <c r="AY128" s="45"/>
      <c r="AZ128" s="45"/>
      <c r="BA128" s="161"/>
      <c r="BB128" s="161"/>
      <c r="BC128" s="161"/>
      <c r="BD128" s="161"/>
      <c r="BE128" s="161"/>
      <c r="BF128" s="161"/>
      <c r="BG128" s="45"/>
      <c r="BH128" s="45"/>
      <c r="BI128" s="45"/>
      <c r="BJ128" s="45"/>
      <c r="BK128" s="45"/>
      <c r="BL128" s="45"/>
      <c r="BM128" s="45"/>
      <c r="BN128" s="45"/>
      <c r="BO128" s="45"/>
      <c r="BP128" s="281"/>
      <c r="BQ128" s="45"/>
      <c r="BR128" s="45"/>
      <c r="BS128" s="45"/>
      <c r="BT128" s="45"/>
      <c r="BU128" s="45"/>
      <c r="BV128" s="45"/>
      <c r="BW128" s="45"/>
      <c r="BX128" s="45"/>
      <c r="BY128" s="45"/>
      <c r="BZ128" s="45"/>
      <c r="CA128" s="45"/>
      <c r="CB128" s="45"/>
      <c r="CC128" s="45"/>
    </row>
    <row r="129" spans="1:81" s="43" customFormat="1" ht="19.5" customHeight="1" x14ac:dyDescent="0.2">
      <c r="A129" s="391"/>
      <c r="B129" s="186" t="s">
        <v>126</v>
      </c>
      <c r="C129" s="83"/>
      <c r="D129" s="83"/>
      <c r="E129" s="42"/>
      <c r="F129" s="42"/>
      <c r="G129" s="42"/>
      <c r="H129" s="42"/>
      <c r="I129" s="42"/>
      <c r="J129" s="42"/>
      <c r="K129" s="42"/>
      <c r="L129" s="42"/>
      <c r="M129" s="42"/>
      <c r="N129" s="42"/>
      <c r="AS129" s="45"/>
      <c r="AT129" s="45"/>
      <c r="AU129" s="45"/>
      <c r="AV129" s="161"/>
      <c r="AW129" s="281"/>
      <c r="AX129" s="45"/>
      <c r="AY129" s="45"/>
      <c r="AZ129" s="45"/>
      <c r="BA129" s="161"/>
      <c r="BB129" s="161"/>
      <c r="BC129" s="161"/>
      <c r="BD129" s="161"/>
      <c r="BE129" s="161"/>
      <c r="BF129" s="161"/>
      <c r="BG129" s="45"/>
      <c r="BH129" s="45"/>
      <c r="BI129" s="45"/>
      <c r="BJ129" s="45"/>
      <c r="BK129" s="45"/>
      <c r="BL129" s="45"/>
      <c r="BM129" s="45"/>
      <c r="BN129" s="45"/>
      <c r="BO129" s="45"/>
      <c r="BP129" s="281"/>
      <c r="BQ129" s="45"/>
      <c r="BR129" s="45"/>
      <c r="BS129" s="45"/>
      <c r="BT129" s="45"/>
      <c r="BU129" s="45"/>
      <c r="BV129" s="45"/>
      <c r="BW129" s="45"/>
      <c r="BX129" s="45"/>
      <c r="BY129" s="45"/>
      <c r="BZ129" s="45"/>
      <c r="CA129" s="45"/>
      <c r="CB129" s="45"/>
      <c r="CC129" s="45"/>
    </row>
    <row r="130" spans="1:81" s="43" customFormat="1" x14ac:dyDescent="0.2">
      <c r="A130" s="391"/>
      <c r="B130" s="186" t="s">
        <v>122</v>
      </c>
      <c r="C130" s="83"/>
      <c r="D130" s="83"/>
      <c r="F130" s="42"/>
      <c r="G130" s="42"/>
      <c r="H130" s="42"/>
      <c r="I130" s="42"/>
      <c r="J130" s="42"/>
      <c r="K130" s="42"/>
      <c r="L130" s="42"/>
      <c r="M130" s="42"/>
      <c r="N130" s="42"/>
      <c r="AS130" s="45"/>
      <c r="AT130" s="45"/>
      <c r="AU130" s="45"/>
      <c r="AV130" s="161"/>
      <c r="AW130" s="281"/>
      <c r="AX130" s="45"/>
      <c r="AY130" s="45"/>
      <c r="AZ130" s="45"/>
      <c r="BA130" s="161"/>
      <c r="BB130" s="161"/>
      <c r="BC130" s="161"/>
      <c r="BD130" s="161"/>
      <c r="BE130" s="161"/>
      <c r="BF130" s="161"/>
      <c r="BG130" s="45"/>
      <c r="BH130" s="45"/>
      <c r="BI130" s="45"/>
      <c r="BJ130" s="45"/>
      <c r="BK130" s="45"/>
      <c r="BL130" s="45"/>
      <c r="BM130" s="45"/>
      <c r="BN130" s="45"/>
      <c r="BO130" s="45"/>
      <c r="BP130" s="281"/>
      <c r="BQ130" s="45"/>
      <c r="BR130" s="45"/>
      <c r="BS130" s="45"/>
      <c r="BT130" s="45"/>
      <c r="BU130" s="45"/>
      <c r="BV130" s="45"/>
      <c r="BW130" s="45"/>
      <c r="BX130" s="45"/>
      <c r="BY130" s="45"/>
      <c r="BZ130" s="45"/>
      <c r="CA130" s="45"/>
      <c r="CB130" s="45"/>
      <c r="CC130" s="45"/>
    </row>
    <row r="131" spans="1:81" s="43" customFormat="1" ht="15" customHeight="1" x14ac:dyDescent="0.2">
      <c r="A131" s="331"/>
      <c r="B131" s="180" t="s">
        <v>123</v>
      </c>
      <c r="C131" s="187"/>
      <c r="D131" s="187"/>
      <c r="F131" s="42"/>
      <c r="G131" s="42"/>
      <c r="H131" s="42"/>
      <c r="I131" s="42"/>
      <c r="J131" s="42"/>
      <c r="K131" s="42"/>
      <c r="L131" s="42"/>
      <c r="M131" s="42"/>
      <c r="N131" s="42"/>
      <c r="AS131" s="45"/>
      <c r="AT131" s="45"/>
      <c r="AU131" s="45"/>
      <c r="AV131" s="161"/>
      <c r="AW131" s="281"/>
      <c r="AX131" s="45"/>
      <c r="AY131" s="45"/>
      <c r="AZ131" s="45"/>
      <c r="BA131" s="161"/>
      <c r="BB131" s="161"/>
      <c r="BC131" s="161"/>
      <c r="BD131" s="161"/>
      <c r="BE131" s="161"/>
      <c r="BF131" s="161"/>
      <c r="BG131" s="45"/>
      <c r="BH131" s="45"/>
      <c r="BI131" s="45"/>
      <c r="BJ131" s="45"/>
      <c r="BK131" s="45"/>
      <c r="BL131" s="45"/>
      <c r="BM131" s="45"/>
      <c r="BN131" s="45"/>
      <c r="BO131" s="45"/>
      <c r="BP131" s="281"/>
      <c r="BQ131" s="45"/>
      <c r="BR131" s="45"/>
      <c r="BS131" s="45"/>
      <c r="BT131" s="45"/>
      <c r="BU131" s="45"/>
      <c r="BV131" s="45"/>
      <c r="BW131" s="45"/>
      <c r="BX131" s="45"/>
      <c r="BY131" s="45"/>
      <c r="BZ131" s="45"/>
      <c r="CA131" s="45"/>
      <c r="CB131" s="45"/>
      <c r="CC131" s="45"/>
    </row>
    <row r="132" spans="1:81" s="43" customFormat="1" ht="15" customHeight="1" x14ac:dyDescent="0.2">
      <c r="A132" s="343" t="s">
        <v>127</v>
      </c>
      <c r="B132" s="176" t="s">
        <v>128</v>
      </c>
      <c r="C132" s="6"/>
      <c r="D132" s="6"/>
      <c r="F132" s="42"/>
      <c r="G132" s="42"/>
      <c r="H132" s="42"/>
      <c r="I132" s="42"/>
      <c r="J132" s="42"/>
      <c r="K132" s="42"/>
      <c r="L132" s="42"/>
      <c r="M132" s="42"/>
      <c r="N132" s="42"/>
      <c r="AS132" s="45"/>
      <c r="AT132" s="45"/>
      <c r="AU132" s="45"/>
      <c r="AV132" s="161"/>
      <c r="AW132" s="281"/>
      <c r="AX132" s="45"/>
      <c r="AY132" s="45"/>
      <c r="AZ132" s="45"/>
      <c r="BA132" s="161"/>
      <c r="BB132" s="161"/>
      <c r="BC132" s="161"/>
      <c r="BD132" s="161"/>
      <c r="BE132" s="161"/>
      <c r="BF132" s="161"/>
      <c r="BG132" s="45"/>
      <c r="BH132" s="45"/>
      <c r="BI132" s="45"/>
      <c r="BJ132" s="45"/>
      <c r="BK132" s="45"/>
      <c r="BL132" s="45"/>
      <c r="BM132" s="45"/>
      <c r="BN132" s="45"/>
      <c r="BO132" s="45"/>
      <c r="BP132" s="281"/>
      <c r="BQ132" s="45"/>
      <c r="BR132" s="45"/>
      <c r="BS132" s="45"/>
      <c r="BT132" s="45"/>
      <c r="BU132" s="45"/>
      <c r="BV132" s="45"/>
      <c r="BW132" s="45"/>
      <c r="BX132" s="45"/>
      <c r="BY132" s="45"/>
      <c r="BZ132" s="45"/>
      <c r="CA132" s="45"/>
      <c r="CB132" s="45"/>
      <c r="CC132" s="45"/>
    </row>
    <row r="133" spans="1:81" s="43" customFormat="1" ht="25.5" customHeight="1" x14ac:dyDescent="0.2">
      <c r="A133" s="392"/>
      <c r="B133" s="180" t="s">
        <v>129</v>
      </c>
      <c r="C133" s="141"/>
      <c r="D133" s="141"/>
      <c r="F133" s="42"/>
      <c r="G133" s="42"/>
      <c r="H133" s="42"/>
      <c r="I133" s="42"/>
      <c r="J133" s="42"/>
      <c r="K133" s="42"/>
      <c r="L133" s="42"/>
      <c r="M133" s="42"/>
      <c r="N133" s="42"/>
      <c r="AS133" s="45"/>
      <c r="AT133" s="45"/>
      <c r="AU133" s="45"/>
      <c r="AV133" s="161"/>
      <c r="AW133" s="281"/>
      <c r="AX133" s="45"/>
      <c r="AY133" s="45"/>
      <c r="AZ133" s="45"/>
      <c r="BA133" s="161"/>
      <c r="BB133" s="161"/>
      <c r="BC133" s="161"/>
      <c r="BD133" s="161"/>
      <c r="BE133" s="161"/>
      <c r="BF133" s="161"/>
      <c r="BG133" s="45"/>
      <c r="BH133" s="45"/>
      <c r="BI133" s="45"/>
      <c r="BJ133" s="45"/>
      <c r="BK133" s="45"/>
      <c r="BL133" s="45"/>
      <c r="BM133" s="45"/>
      <c r="BN133" s="45"/>
      <c r="BO133" s="45"/>
      <c r="BP133" s="281"/>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AV134" s="161"/>
      <c r="AW134" s="281"/>
      <c r="BA134" s="161"/>
      <c r="BB134" s="161"/>
      <c r="BC134" s="161"/>
      <c r="BD134" s="161"/>
      <c r="BE134" s="161"/>
      <c r="BF134" s="161"/>
      <c r="BP134" s="281"/>
    </row>
    <row r="135" spans="1:81" s="45" customFormat="1" ht="18.75" customHeight="1" x14ac:dyDescent="0.2">
      <c r="A135" s="188" t="s">
        <v>131</v>
      </c>
      <c r="B135" s="189"/>
      <c r="C135" s="190"/>
      <c r="D135" s="190"/>
      <c r="E135" s="190"/>
      <c r="F135" s="190"/>
      <c r="G135" s="190"/>
      <c r="H135" s="190"/>
      <c r="I135" s="190"/>
      <c r="J135" s="190"/>
      <c r="K135" s="190"/>
      <c r="L135" s="190"/>
      <c r="M135" s="190"/>
      <c r="N135" s="190"/>
      <c r="AV135" s="161"/>
      <c r="AW135" s="281"/>
      <c r="BA135" s="161"/>
      <c r="BB135" s="161"/>
      <c r="BC135" s="161"/>
      <c r="BD135" s="161"/>
      <c r="BE135" s="161"/>
      <c r="BF135" s="161"/>
      <c r="BP135" s="281"/>
    </row>
    <row r="136" spans="1:81" s="48" customFormat="1" ht="34.5" customHeight="1" x14ac:dyDescent="0.2">
      <c r="A136" s="393" t="s">
        <v>31</v>
      </c>
      <c r="B136" s="330" t="s">
        <v>0</v>
      </c>
      <c r="C136" s="365" t="s">
        <v>69</v>
      </c>
      <c r="D136" s="366"/>
      <c r="E136" s="366"/>
      <c r="F136" s="366"/>
      <c r="G136" s="366"/>
      <c r="H136" s="366"/>
      <c r="I136" s="366"/>
      <c r="J136" s="366"/>
      <c r="K136" s="366"/>
      <c r="L136" s="366"/>
      <c r="M136" s="366"/>
      <c r="N136" s="366"/>
      <c r="O136" s="366"/>
      <c r="P136" s="366"/>
      <c r="Q136" s="366"/>
      <c r="R136" s="366"/>
      <c r="S136" s="366"/>
      <c r="T136" s="366"/>
      <c r="U136" s="367"/>
      <c r="V136" s="395" t="s">
        <v>132</v>
      </c>
      <c r="W136" s="396"/>
      <c r="X136" s="395" t="s">
        <v>133</v>
      </c>
      <c r="Y136" s="396"/>
      <c r="AS136" s="92"/>
      <c r="AT136" s="92"/>
      <c r="AU136" s="92"/>
      <c r="AV136" s="283"/>
      <c r="AW136" s="284"/>
      <c r="AX136" s="92"/>
      <c r="AY136" s="92"/>
      <c r="AZ136" s="92"/>
      <c r="BA136" s="161"/>
      <c r="BB136" s="161"/>
      <c r="BC136" s="161"/>
      <c r="BD136" s="161"/>
      <c r="BE136" s="161"/>
      <c r="BF136" s="161"/>
      <c r="BG136" s="92"/>
      <c r="BH136" s="92"/>
      <c r="BI136" s="92"/>
      <c r="BJ136" s="92"/>
      <c r="BK136" s="92"/>
      <c r="BL136" s="92"/>
      <c r="BM136" s="92"/>
      <c r="BN136" s="92"/>
      <c r="BO136" s="92"/>
      <c r="BP136" s="284"/>
      <c r="BQ136" s="92"/>
      <c r="BR136" s="92"/>
      <c r="BS136" s="92"/>
      <c r="BT136" s="92"/>
      <c r="BU136" s="92"/>
      <c r="BV136" s="92"/>
      <c r="BW136" s="92"/>
      <c r="BX136" s="92"/>
      <c r="BY136" s="92"/>
      <c r="BZ136" s="92"/>
      <c r="CA136" s="92"/>
      <c r="CB136" s="92"/>
      <c r="CC136" s="92"/>
    </row>
    <row r="137" spans="1:81" s="50" customFormat="1" ht="54" customHeight="1" x14ac:dyDescent="0.2">
      <c r="A137" s="401"/>
      <c r="B137" s="391"/>
      <c r="C137" s="260" t="s">
        <v>186</v>
      </c>
      <c r="D137" s="76" t="s">
        <v>11</v>
      </c>
      <c r="E137" s="261" t="s">
        <v>12</v>
      </c>
      <c r="F137" s="261" t="s">
        <v>13</v>
      </c>
      <c r="G137" s="261" t="s">
        <v>14</v>
      </c>
      <c r="H137" s="76" t="s">
        <v>15</v>
      </c>
      <c r="I137" s="76" t="s">
        <v>16</v>
      </c>
      <c r="J137" s="76" t="s">
        <v>17</v>
      </c>
      <c r="K137" s="76" t="s">
        <v>18</v>
      </c>
      <c r="L137" s="76" t="s">
        <v>19</v>
      </c>
      <c r="M137" s="76" t="s">
        <v>20</v>
      </c>
      <c r="N137" s="76" t="s">
        <v>21</v>
      </c>
      <c r="O137" s="76" t="s">
        <v>22</v>
      </c>
      <c r="P137" s="76" t="s">
        <v>23</v>
      </c>
      <c r="Q137" s="76" t="s">
        <v>24</v>
      </c>
      <c r="R137" s="76" t="s">
        <v>25</v>
      </c>
      <c r="S137" s="76" t="s">
        <v>26</v>
      </c>
      <c r="T137" s="76" t="s">
        <v>27</v>
      </c>
      <c r="U137" s="262" t="s">
        <v>28</v>
      </c>
      <c r="V137" s="263" t="s">
        <v>29</v>
      </c>
      <c r="W137" s="262" t="s">
        <v>30</v>
      </c>
      <c r="X137" s="263" t="s">
        <v>155</v>
      </c>
      <c r="Y137" s="262" t="s">
        <v>135</v>
      </c>
      <c r="Z137" s="48"/>
      <c r="AS137" s="191"/>
      <c r="AT137" s="191"/>
      <c r="AU137" s="191"/>
      <c r="AV137" s="283"/>
      <c r="AW137" s="284"/>
      <c r="AX137" s="191"/>
      <c r="AY137" s="191"/>
      <c r="AZ137" s="191"/>
      <c r="BA137" s="161"/>
      <c r="BB137" s="161"/>
      <c r="BC137" s="161"/>
      <c r="BD137" s="161"/>
      <c r="BE137" s="161"/>
      <c r="BF137" s="161"/>
      <c r="BG137" s="191"/>
      <c r="BH137" s="191"/>
      <c r="BI137" s="191"/>
      <c r="BJ137" s="191"/>
      <c r="BK137" s="191"/>
      <c r="BL137" s="191"/>
      <c r="BM137" s="191"/>
      <c r="BN137" s="191"/>
      <c r="BO137" s="191"/>
      <c r="BP137" s="284"/>
      <c r="BQ137" s="191"/>
      <c r="BR137" s="191"/>
      <c r="BS137" s="191"/>
      <c r="BT137" s="191"/>
      <c r="BU137" s="191"/>
      <c r="BV137" s="191"/>
      <c r="BW137" s="191"/>
      <c r="BX137" s="191"/>
      <c r="BY137" s="191"/>
      <c r="BZ137" s="191"/>
      <c r="CA137" s="191"/>
      <c r="CB137" s="191"/>
      <c r="CC137" s="191"/>
    </row>
    <row r="138" spans="1:81" s="48" customFormat="1" ht="22.5" customHeight="1" x14ac:dyDescent="0.2">
      <c r="A138" s="202" t="s">
        <v>48</v>
      </c>
      <c r="B138" s="25">
        <f>+SUM(C138:U138)</f>
        <v>213</v>
      </c>
      <c r="C138" s="162">
        <v>32</v>
      </c>
      <c r="D138" s="163">
        <v>12</v>
      </c>
      <c r="E138" s="163">
        <v>8</v>
      </c>
      <c r="F138" s="163">
        <v>2</v>
      </c>
      <c r="G138" s="163"/>
      <c r="H138" s="163">
        <v>5</v>
      </c>
      <c r="I138" s="163">
        <v>3</v>
      </c>
      <c r="J138" s="163">
        <v>6</v>
      </c>
      <c r="K138" s="163">
        <v>5</v>
      </c>
      <c r="L138" s="163">
        <v>7</v>
      </c>
      <c r="M138" s="163">
        <v>4</v>
      </c>
      <c r="N138" s="163">
        <v>12</v>
      </c>
      <c r="O138" s="163">
        <v>18</v>
      </c>
      <c r="P138" s="163">
        <v>10</v>
      </c>
      <c r="Q138" s="163">
        <v>15</v>
      </c>
      <c r="R138" s="163">
        <v>15</v>
      </c>
      <c r="S138" s="163">
        <v>18</v>
      </c>
      <c r="T138" s="163">
        <v>13</v>
      </c>
      <c r="U138" s="164">
        <v>28</v>
      </c>
      <c r="V138" s="264">
        <v>100</v>
      </c>
      <c r="W138" s="164">
        <v>113</v>
      </c>
      <c r="X138" s="264">
        <v>89</v>
      </c>
      <c r="Y138" s="164">
        <v>124</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282"/>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282"/>
      <c r="BQ138" s="4"/>
      <c r="BR138" s="4"/>
      <c r="BS138" s="92"/>
      <c r="BT138" s="92"/>
      <c r="BU138" s="92"/>
      <c r="BV138" s="92"/>
      <c r="BW138" s="92"/>
      <c r="BX138" s="92"/>
      <c r="BY138" s="92"/>
      <c r="BZ138" s="92"/>
      <c r="CA138" s="92"/>
      <c r="CB138" s="92"/>
      <c r="CC138" s="92"/>
    </row>
    <row r="139" spans="1:81" s="48" customFormat="1" ht="31.5" customHeight="1" x14ac:dyDescent="0.2">
      <c r="A139" s="265" t="s">
        <v>136</v>
      </c>
      <c r="B139" s="266">
        <f t="shared" ref="B139:B154" si="12">+SUM(C139:U139)</f>
        <v>0</v>
      </c>
      <c r="C139" s="267"/>
      <c r="D139" s="268"/>
      <c r="E139" s="268"/>
      <c r="F139" s="268"/>
      <c r="G139" s="268"/>
      <c r="H139" s="268"/>
      <c r="I139" s="268"/>
      <c r="J139" s="268"/>
      <c r="K139" s="268"/>
      <c r="L139" s="268"/>
      <c r="M139" s="268"/>
      <c r="N139" s="268"/>
      <c r="O139" s="268"/>
      <c r="P139" s="268"/>
      <c r="Q139" s="268"/>
      <c r="R139" s="268"/>
      <c r="S139" s="268"/>
      <c r="T139" s="268"/>
      <c r="U139" s="269"/>
      <c r="V139" s="270"/>
      <c r="W139" s="269"/>
      <c r="X139" s="270"/>
      <c r="Y139" s="269"/>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282"/>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284"/>
      <c r="BQ139" s="92"/>
      <c r="BR139" s="92"/>
      <c r="BS139" s="92"/>
      <c r="BT139" s="92"/>
      <c r="BU139" s="92"/>
      <c r="BV139" s="92"/>
      <c r="BW139" s="92"/>
      <c r="BX139" s="92"/>
      <c r="BY139" s="92"/>
      <c r="BZ139" s="92"/>
      <c r="CA139" s="92"/>
      <c r="CB139" s="92"/>
      <c r="CC139" s="92"/>
    </row>
    <row r="140" spans="1:81" s="48" customFormat="1" ht="18" customHeight="1" x14ac:dyDescent="0.2">
      <c r="A140" s="194" t="s">
        <v>137</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282"/>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284"/>
      <c r="BQ140" s="92"/>
      <c r="BR140" s="92"/>
      <c r="BS140" s="92"/>
      <c r="BT140" s="92"/>
      <c r="BU140" s="92"/>
      <c r="BV140" s="92"/>
      <c r="BW140" s="92"/>
      <c r="BX140" s="92"/>
      <c r="BY140" s="92"/>
      <c r="BZ140" s="92"/>
      <c r="CA140" s="92"/>
      <c r="CB140" s="92"/>
      <c r="CC140" s="92"/>
    </row>
    <row r="141" spans="1:81" s="196" customFormat="1" ht="18" customHeight="1" x14ac:dyDescent="0.2">
      <c r="A141" s="194" t="s">
        <v>138</v>
      </c>
      <c r="B141" s="16">
        <f t="shared" si="12"/>
        <v>10</v>
      </c>
      <c r="C141" s="8"/>
      <c r="D141" s="9"/>
      <c r="E141" s="82"/>
      <c r="F141" s="9"/>
      <c r="G141" s="9"/>
      <c r="H141" s="9"/>
      <c r="I141" s="9"/>
      <c r="J141" s="9"/>
      <c r="K141" s="9">
        <v>1</v>
      </c>
      <c r="L141" s="9"/>
      <c r="M141" s="9"/>
      <c r="N141" s="9">
        <v>1</v>
      </c>
      <c r="O141" s="82"/>
      <c r="P141" s="9"/>
      <c r="Q141" s="9">
        <v>2</v>
      </c>
      <c r="R141" s="9">
        <v>2</v>
      </c>
      <c r="S141" s="9">
        <v>1</v>
      </c>
      <c r="T141" s="9">
        <v>1</v>
      </c>
      <c r="U141" s="7">
        <v>2</v>
      </c>
      <c r="V141" s="82">
        <v>7</v>
      </c>
      <c r="W141" s="7">
        <v>3</v>
      </c>
      <c r="X141" s="82">
        <v>1</v>
      </c>
      <c r="Y141" s="7">
        <v>9</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282"/>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286"/>
      <c r="BQ141" s="195"/>
      <c r="BR141" s="195"/>
      <c r="BS141" s="195"/>
      <c r="BT141" s="195"/>
      <c r="BU141" s="195"/>
      <c r="BV141" s="195"/>
      <c r="BW141" s="195"/>
      <c r="BX141" s="195"/>
      <c r="BY141" s="195"/>
      <c r="BZ141" s="195"/>
      <c r="CA141" s="195"/>
      <c r="CB141" s="195"/>
      <c r="CC141" s="195"/>
    </row>
    <row r="142" spans="1:81" s="196" customFormat="1" ht="18" customHeight="1" x14ac:dyDescent="0.2">
      <c r="A142" s="194" t="s">
        <v>139</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282"/>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286"/>
      <c r="BQ142" s="195"/>
      <c r="BR142" s="195"/>
      <c r="BS142" s="195"/>
      <c r="BT142" s="195"/>
      <c r="BU142" s="195"/>
      <c r="BV142" s="195"/>
      <c r="BW142" s="195"/>
      <c r="BX142" s="195"/>
      <c r="BY142" s="195"/>
      <c r="BZ142" s="195"/>
      <c r="CA142" s="195"/>
      <c r="CB142" s="195"/>
      <c r="CC142" s="195"/>
    </row>
    <row r="143" spans="1:81" s="196" customFormat="1" ht="18" customHeight="1" x14ac:dyDescent="0.2">
      <c r="A143" s="194" t="s">
        <v>140</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282"/>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286"/>
      <c r="BQ143" s="195"/>
      <c r="BR143" s="195"/>
      <c r="BS143" s="195"/>
      <c r="BT143" s="195"/>
      <c r="BU143" s="195"/>
      <c r="BV143" s="195"/>
      <c r="BW143" s="195"/>
      <c r="BX143" s="195"/>
      <c r="BY143" s="195"/>
      <c r="BZ143" s="195"/>
      <c r="CA143" s="195"/>
      <c r="CB143" s="195"/>
      <c r="CC143" s="195"/>
    </row>
    <row r="144" spans="1:81" s="196" customFormat="1" ht="18" customHeight="1" x14ac:dyDescent="0.2">
      <c r="A144" s="194" t="s">
        <v>141</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282"/>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286"/>
      <c r="BQ144" s="195"/>
      <c r="BR144" s="195"/>
      <c r="BS144" s="195"/>
      <c r="BT144" s="195"/>
      <c r="BU144" s="195"/>
      <c r="BV144" s="195"/>
      <c r="BW144" s="195"/>
      <c r="BX144" s="195"/>
      <c r="BY144" s="195"/>
      <c r="BZ144" s="195"/>
      <c r="CA144" s="195"/>
      <c r="CB144" s="195"/>
      <c r="CC144" s="195"/>
    </row>
    <row r="145" spans="1:81" s="196" customFormat="1" ht="18" customHeight="1" x14ac:dyDescent="0.2">
      <c r="A145" s="194" t="s">
        <v>142</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282"/>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286"/>
      <c r="BQ145" s="195"/>
      <c r="BR145" s="195"/>
      <c r="BS145" s="195"/>
      <c r="BT145" s="195"/>
      <c r="BU145" s="195"/>
      <c r="BV145" s="195"/>
      <c r="BW145" s="195"/>
      <c r="BX145" s="195"/>
      <c r="BY145" s="195"/>
      <c r="BZ145" s="195"/>
      <c r="CA145" s="195"/>
      <c r="CB145" s="195"/>
      <c r="CC145" s="195"/>
    </row>
    <row r="146" spans="1:81" s="196" customFormat="1" ht="18" customHeight="1" x14ac:dyDescent="0.2">
      <c r="A146" s="194" t="s">
        <v>143</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282"/>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286"/>
      <c r="BQ146" s="195"/>
      <c r="BR146" s="195"/>
      <c r="BS146" s="195"/>
      <c r="BT146" s="195"/>
      <c r="BU146" s="195"/>
      <c r="BV146" s="195"/>
      <c r="BW146" s="195"/>
      <c r="BX146" s="195"/>
      <c r="BY146" s="195"/>
      <c r="BZ146" s="195"/>
      <c r="CA146" s="195"/>
      <c r="CB146" s="195"/>
      <c r="CC146" s="195"/>
    </row>
    <row r="147" spans="1:81" s="196" customFormat="1" ht="18" customHeight="1" x14ac:dyDescent="0.2">
      <c r="A147" s="194" t="s">
        <v>144</v>
      </c>
      <c r="B147" s="16">
        <f t="shared" si="12"/>
        <v>71</v>
      </c>
      <c r="C147" s="8"/>
      <c r="D147" s="9"/>
      <c r="E147" s="82"/>
      <c r="F147" s="9"/>
      <c r="G147" s="9"/>
      <c r="H147" s="9">
        <v>3</v>
      </c>
      <c r="I147" s="9">
        <v>2</v>
      </c>
      <c r="J147" s="9">
        <v>4</v>
      </c>
      <c r="K147" s="9">
        <v>1</v>
      </c>
      <c r="L147" s="9">
        <v>3</v>
      </c>
      <c r="M147" s="9">
        <v>4</v>
      </c>
      <c r="N147" s="9">
        <v>9</v>
      </c>
      <c r="O147" s="82">
        <v>11</v>
      </c>
      <c r="P147" s="9">
        <v>7</v>
      </c>
      <c r="Q147" s="9">
        <v>8</v>
      </c>
      <c r="R147" s="9">
        <v>8</v>
      </c>
      <c r="S147" s="9">
        <v>5</v>
      </c>
      <c r="T147" s="9">
        <v>4</v>
      </c>
      <c r="U147" s="7">
        <v>2</v>
      </c>
      <c r="V147" s="82">
        <v>26</v>
      </c>
      <c r="W147" s="7">
        <v>45</v>
      </c>
      <c r="X147" s="82">
        <v>65</v>
      </c>
      <c r="Y147" s="7">
        <v>6</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282"/>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286"/>
      <c r="BQ147" s="195"/>
      <c r="BR147" s="195"/>
      <c r="BS147" s="195"/>
      <c r="BT147" s="195"/>
      <c r="BU147" s="195"/>
      <c r="BV147" s="195"/>
      <c r="BW147" s="195"/>
      <c r="BX147" s="195"/>
      <c r="BY147" s="195"/>
      <c r="BZ147" s="195"/>
      <c r="CA147" s="195"/>
      <c r="CB147" s="195"/>
      <c r="CC147" s="195"/>
    </row>
    <row r="148" spans="1:81" s="196" customFormat="1" ht="18" customHeight="1" x14ac:dyDescent="0.2">
      <c r="A148" s="194" t="s">
        <v>145</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282"/>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286"/>
      <c r="BQ148" s="195"/>
      <c r="BR148" s="195"/>
      <c r="BS148" s="195"/>
      <c r="BT148" s="195"/>
      <c r="BU148" s="195"/>
      <c r="BV148" s="195"/>
      <c r="BW148" s="195"/>
      <c r="BX148" s="195"/>
      <c r="BY148" s="195"/>
      <c r="BZ148" s="195"/>
      <c r="CA148" s="195"/>
      <c r="CB148" s="195"/>
      <c r="CC148" s="195"/>
    </row>
    <row r="149" spans="1:81" s="196" customFormat="1" ht="18" customHeight="1" x14ac:dyDescent="0.2">
      <c r="A149" s="194" t="s">
        <v>146</v>
      </c>
      <c r="B149" s="16">
        <f t="shared" si="12"/>
        <v>1</v>
      </c>
      <c r="C149" s="8"/>
      <c r="D149" s="9"/>
      <c r="E149" s="82"/>
      <c r="F149" s="9"/>
      <c r="G149" s="9"/>
      <c r="H149" s="9"/>
      <c r="I149" s="9"/>
      <c r="J149" s="9"/>
      <c r="K149" s="9">
        <v>1</v>
      </c>
      <c r="L149" s="9"/>
      <c r="M149" s="9"/>
      <c r="N149" s="9"/>
      <c r="O149" s="82"/>
      <c r="P149" s="9"/>
      <c r="Q149" s="9"/>
      <c r="R149" s="9"/>
      <c r="S149" s="9"/>
      <c r="T149" s="9"/>
      <c r="U149" s="7"/>
      <c r="V149" s="82">
        <v>1</v>
      </c>
      <c r="W149" s="7"/>
      <c r="X149" s="82"/>
      <c r="Y149" s="7">
        <v>1</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282"/>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286"/>
      <c r="BQ149" s="195"/>
      <c r="BR149" s="195"/>
      <c r="BS149" s="195"/>
      <c r="BT149" s="195"/>
      <c r="BU149" s="195"/>
      <c r="BV149" s="195"/>
      <c r="BW149" s="195"/>
      <c r="BX149" s="195"/>
      <c r="BY149" s="195"/>
      <c r="BZ149" s="195"/>
      <c r="CA149" s="195"/>
      <c r="CB149" s="195"/>
      <c r="CC149" s="195"/>
    </row>
    <row r="150" spans="1:81" s="196" customFormat="1" ht="18" customHeight="1" x14ac:dyDescent="0.2">
      <c r="A150" s="194" t="s">
        <v>147</v>
      </c>
      <c r="B150" s="16">
        <f t="shared" si="12"/>
        <v>101</v>
      </c>
      <c r="C150" s="8">
        <v>30</v>
      </c>
      <c r="D150" s="9">
        <v>12</v>
      </c>
      <c r="E150" s="82">
        <v>7</v>
      </c>
      <c r="F150" s="9">
        <v>1</v>
      </c>
      <c r="G150" s="9"/>
      <c r="H150" s="9"/>
      <c r="I150" s="9">
        <v>1</v>
      </c>
      <c r="J150" s="9"/>
      <c r="K150" s="9"/>
      <c r="L150" s="9"/>
      <c r="M150" s="9"/>
      <c r="N150" s="9"/>
      <c r="O150" s="82">
        <v>3</v>
      </c>
      <c r="P150" s="9">
        <v>2</v>
      </c>
      <c r="Q150" s="9">
        <v>3</v>
      </c>
      <c r="R150" s="9">
        <v>2</v>
      </c>
      <c r="S150" s="9">
        <v>10</v>
      </c>
      <c r="T150" s="9">
        <v>7</v>
      </c>
      <c r="U150" s="7">
        <v>23</v>
      </c>
      <c r="V150" s="82">
        <v>48</v>
      </c>
      <c r="W150" s="7">
        <v>53</v>
      </c>
      <c r="X150" s="82"/>
      <c r="Y150" s="7">
        <v>101</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282"/>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286"/>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0</v>
      </c>
      <c r="C151" s="8"/>
      <c r="D151" s="9"/>
      <c r="E151" s="82"/>
      <c r="F151" s="9"/>
      <c r="G151" s="9"/>
      <c r="H151" s="9"/>
      <c r="I151" s="9"/>
      <c r="J151" s="9"/>
      <c r="K151" s="9"/>
      <c r="L151" s="9"/>
      <c r="M151" s="9"/>
      <c r="N151" s="9"/>
      <c r="O151" s="82"/>
      <c r="P151" s="9"/>
      <c r="Q151" s="9"/>
      <c r="R151" s="9"/>
      <c r="S151" s="9"/>
      <c r="T151" s="9"/>
      <c r="U151" s="7"/>
      <c r="V151" s="82"/>
      <c r="W151" s="7"/>
      <c r="X151" s="82"/>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282"/>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286"/>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282"/>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286"/>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2</v>
      </c>
      <c r="C153" s="8"/>
      <c r="D153" s="9"/>
      <c r="E153" s="82"/>
      <c r="F153" s="9"/>
      <c r="G153" s="9"/>
      <c r="H153" s="9"/>
      <c r="I153" s="9"/>
      <c r="J153" s="9"/>
      <c r="K153" s="9"/>
      <c r="L153" s="9"/>
      <c r="M153" s="9"/>
      <c r="N153" s="9">
        <v>1</v>
      </c>
      <c r="O153" s="82"/>
      <c r="P153" s="9"/>
      <c r="Q153" s="9"/>
      <c r="R153" s="9">
        <v>1</v>
      </c>
      <c r="S153" s="9"/>
      <c r="T153" s="9"/>
      <c r="U153" s="7"/>
      <c r="V153" s="82">
        <v>1</v>
      </c>
      <c r="W153" s="7">
        <v>1</v>
      </c>
      <c r="X153" s="82">
        <v>2</v>
      </c>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282"/>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286"/>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28</v>
      </c>
      <c r="C154" s="11">
        <v>2</v>
      </c>
      <c r="D154" s="12"/>
      <c r="E154" s="12">
        <v>1</v>
      </c>
      <c r="F154" s="12">
        <v>1</v>
      </c>
      <c r="G154" s="12"/>
      <c r="H154" s="12">
        <v>2</v>
      </c>
      <c r="I154" s="12"/>
      <c r="J154" s="12">
        <v>2</v>
      </c>
      <c r="K154" s="12">
        <v>2</v>
      </c>
      <c r="L154" s="12">
        <v>4</v>
      </c>
      <c r="M154" s="12"/>
      <c r="N154" s="12">
        <v>1</v>
      </c>
      <c r="O154" s="12">
        <v>4</v>
      </c>
      <c r="P154" s="12">
        <v>1</v>
      </c>
      <c r="Q154" s="12">
        <v>2</v>
      </c>
      <c r="R154" s="12">
        <v>2</v>
      </c>
      <c r="S154" s="12">
        <v>2</v>
      </c>
      <c r="T154" s="12">
        <v>1</v>
      </c>
      <c r="U154" s="14">
        <v>1</v>
      </c>
      <c r="V154" s="198">
        <v>17</v>
      </c>
      <c r="W154" s="14">
        <v>11</v>
      </c>
      <c r="X154" s="198">
        <v>21</v>
      </c>
      <c r="Y154" s="14">
        <v>7</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282"/>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286"/>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287"/>
      <c r="AW155" s="286"/>
      <c r="AX155" s="195"/>
      <c r="AY155" s="195"/>
      <c r="AZ155" s="195"/>
      <c r="BA155" s="161"/>
      <c r="BB155" s="161"/>
      <c r="BC155" s="161"/>
      <c r="BD155" s="161"/>
      <c r="BE155" s="161"/>
      <c r="BF155" s="161"/>
      <c r="BG155" s="195"/>
      <c r="BH155" s="195"/>
      <c r="BI155" s="195"/>
      <c r="BJ155" s="195"/>
      <c r="BK155" s="195"/>
      <c r="BL155" s="195"/>
      <c r="BM155" s="195"/>
      <c r="BN155" s="195"/>
      <c r="BO155" s="195"/>
      <c r="BP155" s="286"/>
      <c r="BQ155" s="195"/>
      <c r="BR155" s="195"/>
      <c r="BS155" s="195"/>
      <c r="BT155" s="195"/>
      <c r="BU155" s="195"/>
      <c r="BV155" s="195"/>
      <c r="BW155" s="195"/>
      <c r="BX155" s="195"/>
      <c r="BY155" s="195"/>
      <c r="BZ155" s="195"/>
      <c r="CA155" s="195"/>
      <c r="CB155" s="195"/>
      <c r="CC155" s="195"/>
    </row>
    <row r="156" spans="1:81" s="196" customFormat="1" ht="14.25" customHeight="1" x14ac:dyDescent="0.2">
      <c r="A156" s="330" t="s">
        <v>153</v>
      </c>
      <c r="B156" s="330" t="s">
        <v>0</v>
      </c>
      <c r="C156" s="332" t="s">
        <v>154</v>
      </c>
      <c r="D156" s="33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287"/>
      <c r="AW156" s="286"/>
      <c r="AX156" s="195"/>
      <c r="AY156" s="195"/>
      <c r="AZ156" s="195"/>
      <c r="BA156" s="161"/>
      <c r="BB156" s="161"/>
      <c r="BC156" s="161"/>
      <c r="BD156" s="161"/>
      <c r="BE156" s="161"/>
      <c r="BF156" s="161"/>
      <c r="BG156" s="195"/>
      <c r="BH156" s="195"/>
      <c r="BI156" s="195"/>
      <c r="BJ156" s="195"/>
      <c r="BK156" s="195"/>
      <c r="BL156" s="195"/>
      <c r="BM156" s="195"/>
      <c r="BN156" s="195"/>
      <c r="BO156" s="195"/>
      <c r="BP156" s="286"/>
      <c r="BQ156" s="195"/>
      <c r="BR156" s="195"/>
      <c r="BS156" s="195"/>
      <c r="BT156" s="195"/>
      <c r="BU156" s="195"/>
      <c r="BV156" s="195"/>
      <c r="BW156" s="195"/>
      <c r="BX156" s="195"/>
      <c r="BY156" s="195"/>
      <c r="BZ156" s="195"/>
      <c r="CA156" s="195"/>
      <c r="CB156" s="195"/>
      <c r="CC156" s="195"/>
    </row>
    <row r="157" spans="1:81" s="196" customFormat="1" ht="14.25" x14ac:dyDescent="0.2">
      <c r="A157" s="331"/>
      <c r="B157" s="331"/>
      <c r="C157" s="295" t="s">
        <v>155</v>
      </c>
      <c r="D157" s="295"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287"/>
      <c r="AW157" s="286"/>
      <c r="AX157" s="195"/>
      <c r="AY157" s="195"/>
      <c r="AZ157" s="195"/>
      <c r="BA157" s="161"/>
      <c r="BB157" s="161"/>
      <c r="BC157" s="161"/>
      <c r="BD157" s="161"/>
      <c r="BE157" s="161"/>
      <c r="BF157" s="161"/>
      <c r="BG157" s="195"/>
      <c r="BH157" s="195"/>
      <c r="BI157" s="195"/>
      <c r="BJ157" s="195"/>
      <c r="BK157" s="195"/>
      <c r="BL157" s="195"/>
      <c r="BM157" s="195"/>
      <c r="BN157" s="195"/>
      <c r="BO157" s="195"/>
      <c r="BP157" s="286"/>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102</v>
      </c>
      <c r="C158" s="6">
        <v>20</v>
      </c>
      <c r="D158" s="6">
        <v>82</v>
      </c>
      <c r="E158" s="73"/>
      <c r="F158" s="73"/>
      <c r="G158" s="73"/>
      <c r="H158" s="73"/>
      <c r="I158" s="73"/>
      <c r="J158" s="73"/>
      <c r="K158" s="73"/>
      <c r="L158" s="73"/>
      <c r="M158" s="73"/>
      <c r="N158" s="73"/>
      <c r="O158" s="73"/>
      <c r="P158" s="73"/>
      <c r="Q158" s="73"/>
      <c r="U158" s="50"/>
      <c r="V158" s="50"/>
      <c r="W158" s="48"/>
      <c r="X158" s="48"/>
      <c r="Z158" s="199"/>
      <c r="AS158" s="195"/>
      <c r="AT158" s="195"/>
      <c r="AU158" s="195"/>
      <c r="AV158" s="287"/>
      <c r="AW158" s="286"/>
      <c r="AX158" s="195"/>
      <c r="AY158" s="195"/>
      <c r="AZ158" s="195"/>
      <c r="BA158" s="161"/>
      <c r="BB158" s="161"/>
      <c r="BC158" s="161"/>
      <c r="BD158" s="161"/>
      <c r="BE158" s="161"/>
      <c r="BF158" s="161"/>
      <c r="BG158" s="195"/>
      <c r="BH158" s="195"/>
      <c r="BI158" s="195"/>
      <c r="BJ158" s="195"/>
      <c r="BK158" s="195"/>
      <c r="BL158" s="195"/>
      <c r="BM158" s="195"/>
      <c r="BN158" s="195"/>
      <c r="BO158" s="195"/>
      <c r="BP158" s="286"/>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287"/>
      <c r="AW159" s="286"/>
      <c r="AX159" s="195"/>
      <c r="AY159" s="195"/>
      <c r="AZ159" s="195"/>
      <c r="BA159" s="161"/>
      <c r="BB159" s="161"/>
      <c r="BC159" s="161"/>
      <c r="BD159" s="161"/>
      <c r="BE159" s="161"/>
      <c r="BF159" s="161"/>
      <c r="BG159" s="195"/>
      <c r="BH159" s="195"/>
      <c r="BI159" s="195"/>
      <c r="BJ159" s="195"/>
      <c r="BK159" s="195"/>
      <c r="BL159" s="195"/>
      <c r="BM159" s="195"/>
      <c r="BN159" s="195"/>
      <c r="BO159" s="195"/>
      <c r="BP159" s="286"/>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10</v>
      </c>
      <c r="C160" s="87"/>
      <c r="D160" s="87">
        <v>10</v>
      </c>
      <c r="E160" s="73"/>
      <c r="F160" s="73"/>
      <c r="G160" s="73"/>
      <c r="H160" s="73"/>
      <c r="I160" s="73"/>
      <c r="J160" s="73"/>
      <c r="K160" s="73"/>
      <c r="L160" s="73"/>
      <c r="M160" s="73"/>
      <c r="N160" s="73"/>
      <c r="O160" s="73"/>
      <c r="P160" s="73"/>
      <c r="Q160" s="73"/>
      <c r="U160" s="50"/>
      <c r="V160" s="50"/>
      <c r="W160" s="48"/>
      <c r="X160" s="48"/>
      <c r="Z160" s="199"/>
      <c r="AS160" s="195"/>
      <c r="AT160" s="195"/>
      <c r="AU160" s="195"/>
      <c r="AV160" s="287"/>
      <c r="AW160" s="286"/>
      <c r="AX160" s="195"/>
      <c r="AY160" s="195"/>
      <c r="AZ160" s="195"/>
      <c r="BA160" s="161"/>
      <c r="BB160" s="161"/>
      <c r="BC160" s="161"/>
      <c r="BD160" s="161"/>
      <c r="BE160" s="161"/>
      <c r="BF160" s="161"/>
      <c r="BG160" s="195"/>
      <c r="BH160" s="195"/>
      <c r="BI160" s="195"/>
      <c r="BJ160" s="195"/>
      <c r="BK160" s="195"/>
      <c r="BL160" s="195"/>
      <c r="BM160" s="195"/>
      <c r="BN160" s="195"/>
      <c r="BO160" s="195"/>
      <c r="BP160" s="286"/>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112</v>
      </c>
      <c r="C161" s="203">
        <f>+SUM(C158:C160)</f>
        <v>20</v>
      </c>
      <c r="D161" s="203">
        <f>+SUM(D158:D160)</f>
        <v>92</v>
      </c>
      <c r="E161" s="73"/>
      <c r="F161" s="73"/>
      <c r="G161" s="73"/>
      <c r="H161" s="73"/>
      <c r="I161" s="73"/>
      <c r="J161" s="73"/>
      <c r="K161" s="73"/>
      <c r="L161" s="73"/>
      <c r="M161" s="73"/>
      <c r="N161" s="73"/>
      <c r="O161" s="73"/>
      <c r="P161" s="73"/>
      <c r="Q161" s="73"/>
      <c r="U161" s="50"/>
      <c r="V161" s="50"/>
      <c r="W161" s="48"/>
      <c r="X161" s="48"/>
      <c r="Z161" s="199"/>
      <c r="AS161" s="195"/>
      <c r="AT161" s="195"/>
      <c r="AU161" s="195"/>
      <c r="AV161" s="287"/>
      <c r="AW161" s="286"/>
      <c r="AX161" s="195"/>
      <c r="AY161" s="195"/>
      <c r="AZ161" s="195"/>
      <c r="BA161" s="161"/>
      <c r="BB161" s="161"/>
      <c r="BC161" s="161"/>
      <c r="BD161" s="161"/>
      <c r="BE161" s="161"/>
      <c r="BF161" s="161"/>
      <c r="BG161" s="195"/>
      <c r="BH161" s="195"/>
      <c r="BI161" s="195"/>
      <c r="BJ161" s="195"/>
      <c r="BK161" s="195"/>
      <c r="BL161" s="195"/>
      <c r="BM161" s="195"/>
      <c r="BN161" s="195"/>
      <c r="BO161" s="195"/>
      <c r="BP161" s="286"/>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52"/>
      <c r="AW162" s="285"/>
      <c r="BA162" s="161"/>
      <c r="BB162" s="161"/>
      <c r="BC162" s="161"/>
      <c r="BD162" s="161"/>
      <c r="BE162" s="161"/>
      <c r="BF162" s="161"/>
      <c r="BP162" s="282"/>
    </row>
    <row r="163" spans="1:81" s="4" customFormat="1" ht="14.25" customHeight="1" x14ac:dyDescent="0.15">
      <c r="A163" s="361" t="s">
        <v>67</v>
      </c>
      <c r="B163" s="363" t="s">
        <v>68</v>
      </c>
      <c r="C163" s="365" t="s">
        <v>69</v>
      </c>
      <c r="D163" s="366"/>
      <c r="E163" s="366"/>
      <c r="F163" s="366"/>
      <c r="G163" s="366"/>
      <c r="H163" s="366"/>
      <c r="I163" s="366"/>
      <c r="J163" s="366"/>
      <c r="K163" s="366"/>
      <c r="L163" s="366"/>
      <c r="M163" s="366"/>
      <c r="N163" s="366"/>
      <c r="O163" s="366"/>
      <c r="P163" s="366"/>
      <c r="Q163" s="366"/>
      <c r="R163" s="366"/>
      <c r="S163" s="366"/>
      <c r="T163" s="366"/>
      <c r="U163" s="366"/>
      <c r="V163" s="365" t="s">
        <v>7</v>
      </c>
      <c r="W163" s="367"/>
      <c r="X163" s="397" t="s">
        <v>70</v>
      </c>
      <c r="Y163" s="399" t="s">
        <v>157</v>
      </c>
      <c r="Z163" s="51"/>
      <c r="AA163" s="51"/>
      <c r="AB163" s="51"/>
      <c r="AC163" s="51"/>
      <c r="AD163" s="51"/>
      <c r="AE163" s="51"/>
      <c r="AF163" s="51"/>
      <c r="AG163" s="51"/>
      <c r="AH163" s="51"/>
      <c r="AI163" s="51"/>
      <c r="AJ163" s="51"/>
      <c r="AW163" s="285"/>
      <c r="AX163" s="52"/>
      <c r="BA163" s="161"/>
      <c r="BB163" s="161"/>
      <c r="BC163" s="161"/>
      <c r="BD163" s="161"/>
      <c r="BE163" s="161"/>
      <c r="BF163" s="161"/>
      <c r="BP163" s="282"/>
    </row>
    <row r="164" spans="1:81" s="4" customFormat="1" ht="30" customHeight="1" x14ac:dyDescent="0.15">
      <c r="A164" s="362"/>
      <c r="B164" s="364"/>
      <c r="C164" s="53" t="s">
        <v>186</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98"/>
      <c r="Y164" s="400"/>
      <c r="Z164" s="51"/>
      <c r="AA164" s="51"/>
      <c r="AB164" s="51"/>
      <c r="AC164" s="51"/>
      <c r="AD164" s="51"/>
      <c r="AE164" s="51"/>
      <c r="AF164" s="43"/>
      <c r="AG164" s="51"/>
      <c r="AH164" s="51"/>
      <c r="AI164" s="51"/>
      <c r="AJ164" s="51"/>
      <c r="AK164" s="51"/>
      <c r="AL164" s="51"/>
      <c r="AM164" s="51"/>
      <c r="AW164" s="282"/>
      <c r="AZ164" s="52"/>
      <c r="BA164" s="161"/>
      <c r="BB164" s="161"/>
      <c r="BC164" s="161"/>
      <c r="BD164" s="161"/>
      <c r="BE164" s="161"/>
      <c r="BF164" s="161"/>
      <c r="BP164" s="282"/>
    </row>
    <row r="165" spans="1:81" s="4" customFormat="1" ht="15.75" customHeight="1" x14ac:dyDescent="0.15">
      <c r="A165" s="122" t="s">
        <v>72</v>
      </c>
      <c r="B165" s="15">
        <f t="shared" ref="B165:B170" si="16">SUM(C165:U165)</f>
        <v>89</v>
      </c>
      <c r="C165" s="8">
        <v>2</v>
      </c>
      <c r="D165" s="9"/>
      <c r="E165" s="9">
        <v>1</v>
      </c>
      <c r="F165" s="9">
        <v>1</v>
      </c>
      <c r="G165" s="9"/>
      <c r="H165" s="9">
        <v>5</v>
      </c>
      <c r="I165" s="9">
        <v>2</v>
      </c>
      <c r="J165" s="9">
        <v>4</v>
      </c>
      <c r="K165" s="9">
        <v>4</v>
      </c>
      <c r="L165" s="9">
        <v>5</v>
      </c>
      <c r="M165" s="10">
        <v>4</v>
      </c>
      <c r="N165" s="10">
        <v>11</v>
      </c>
      <c r="O165" s="10">
        <v>13</v>
      </c>
      <c r="P165" s="10">
        <v>7</v>
      </c>
      <c r="Q165" s="10">
        <v>9</v>
      </c>
      <c r="R165" s="10">
        <v>11</v>
      </c>
      <c r="S165" s="10">
        <v>4</v>
      </c>
      <c r="T165" s="10">
        <v>3</v>
      </c>
      <c r="U165" s="10">
        <v>3</v>
      </c>
      <c r="V165" s="8">
        <v>38</v>
      </c>
      <c r="W165" s="7">
        <v>51</v>
      </c>
      <c r="X165" s="205">
        <v>89</v>
      </c>
      <c r="Y165" s="206"/>
      <c r="Z165" s="99" t="str">
        <f t="shared" ref="Z165:Z170" si="17">+BA165&amp;BB165&amp;BC165</f>
        <v/>
      </c>
      <c r="AA165" s="51"/>
      <c r="AB165" s="51"/>
      <c r="AC165" s="51"/>
      <c r="AI165" s="51"/>
      <c r="AJ165" s="51"/>
      <c r="AK165" s="51"/>
      <c r="AL165" s="51"/>
      <c r="AM165" s="51"/>
      <c r="AW165" s="282"/>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c r="BP165" s="282"/>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W166" s="282"/>
      <c r="AZ166" s="52"/>
      <c r="BA166" s="63" t="str">
        <f t="shared" si="18"/>
        <v/>
      </c>
      <c r="BB166" s="124" t="str">
        <f t="shared" si="19"/>
        <v/>
      </c>
      <c r="BC166" s="63" t="str">
        <f t="shared" si="20"/>
        <v/>
      </c>
      <c r="BD166" s="64">
        <f t="shared" si="21"/>
        <v>0</v>
      </c>
      <c r="BE166" s="64">
        <f t="shared" si="22"/>
        <v>0</v>
      </c>
      <c r="BF166" s="64" t="str">
        <f t="shared" si="23"/>
        <v/>
      </c>
      <c r="BP166" s="282"/>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W167" s="282"/>
      <c r="AZ167" s="52"/>
      <c r="BA167" s="63" t="str">
        <f t="shared" si="18"/>
        <v/>
      </c>
      <c r="BB167" s="124" t="str">
        <f t="shared" si="19"/>
        <v/>
      </c>
      <c r="BC167" s="63" t="str">
        <f t="shared" si="20"/>
        <v/>
      </c>
      <c r="BD167" s="64">
        <f t="shared" si="21"/>
        <v>0</v>
      </c>
      <c r="BE167" s="64">
        <f t="shared" si="22"/>
        <v>0</v>
      </c>
      <c r="BF167" s="64" t="str">
        <f t="shared" si="23"/>
        <v/>
      </c>
      <c r="BP167" s="282"/>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W168" s="282"/>
      <c r="AZ168" s="52"/>
      <c r="BA168" s="63" t="str">
        <f t="shared" si="18"/>
        <v/>
      </c>
      <c r="BB168" s="124" t="str">
        <f t="shared" si="19"/>
        <v/>
      </c>
      <c r="BC168" s="63" t="str">
        <f t="shared" si="20"/>
        <v/>
      </c>
      <c r="BD168" s="64">
        <f t="shared" si="21"/>
        <v>0</v>
      </c>
      <c r="BE168" s="64">
        <f t="shared" si="22"/>
        <v>0</v>
      </c>
      <c r="BF168" s="64" t="str">
        <f t="shared" si="23"/>
        <v/>
      </c>
      <c r="BP168" s="282"/>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W169" s="282"/>
      <c r="AZ169" s="52"/>
      <c r="BA169" s="63" t="str">
        <f t="shared" si="18"/>
        <v/>
      </c>
      <c r="BB169" s="124" t="str">
        <f t="shared" si="19"/>
        <v/>
      </c>
      <c r="BC169" s="63" t="str">
        <f t="shared" si="20"/>
        <v/>
      </c>
      <c r="BD169" s="64">
        <f t="shared" si="21"/>
        <v>0</v>
      </c>
      <c r="BE169" s="64">
        <f t="shared" si="22"/>
        <v>0</v>
      </c>
      <c r="BF169" s="64" t="str">
        <f t="shared" si="23"/>
        <v/>
      </c>
      <c r="BP169" s="282"/>
    </row>
    <row r="170" spans="1:81" s="4" customFormat="1" ht="15.75" customHeight="1" x14ac:dyDescent="0.15">
      <c r="A170" s="202" t="s">
        <v>0</v>
      </c>
      <c r="B170" s="17">
        <f t="shared" si="16"/>
        <v>89</v>
      </c>
      <c r="C170" s="26">
        <f>+SUM(C165:C169)</f>
        <v>2</v>
      </c>
      <c r="D170" s="27">
        <f t="shared" ref="D170:Y170" si="24">+SUM(D165:D169)</f>
        <v>0</v>
      </c>
      <c r="E170" s="27">
        <f t="shared" si="24"/>
        <v>1</v>
      </c>
      <c r="F170" s="27">
        <f t="shared" si="24"/>
        <v>1</v>
      </c>
      <c r="G170" s="27">
        <f t="shared" si="24"/>
        <v>0</v>
      </c>
      <c r="H170" s="27">
        <f t="shared" si="24"/>
        <v>5</v>
      </c>
      <c r="I170" s="27">
        <f t="shared" si="24"/>
        <v>2</v>
      </c>
      <c r="J170" s="27">
        <f t="shared" si="24"/>
        <v>4</v>
      </c>
      <c r="K170" s="27">
        <f t="shared" si="24"/>
        <v>4</v>
      </c>
      <c r="L170" s="27">
        <f t="shared" si="24"/>
        <v>5</v>
      </c>
      <c r="M170" s="27">
        <f t="shared" si="24"/>
        <v>4</v>
      </c>
      <c r="N170" s="27">
        <f t="shared" si="24"/>
        <v>11</v>
      </c>
      <c r="O170" s="27">
        <f t="shared" si="24"/>
        <v>13</v>
      </c>
      <c r="P170" s="27">
        <f t="shared" si="24"/>
        <v>7</v>
      </c>
      <c r="Q170" s="27">
        <f t="shared" si="24"/>
        <v>9</v>
      </c>
      <c r="R170" s="27">
        <f t="shared" si="24"/>
        <v>11</v>
      </c>
      <c r="S170" s="27">
        <f t="shared" si="24"/>
        <v>4</v>
      </c>
      <c r="T170" s="27">
        <f t="shared" si="24"/>
        <v>3</v>
      </c>
      <c r="U170" s="28">
        <f t="shared" si="24"/>
        <v>3</v>
      </c>
      <c r="V170" s="26">
        <f t="shared" si="24"/>
        <v>38</v>
      </c>
      <c r="W170" s="29">
        <f t="shared" si="24"/>
        <v>51</v>
      </c>
      <c r="X170" s="212">
        <f t="shared" si="24"/>
        <v>89</v>
      </c>
      <c r="Y170" s="213">
        <f t="shared" si="24"/>
        <v>0</v>
      </c>
      <c r="Z170" s="99" t="str">
        <f t="shared" si="17"/>
        <v/>
      </c>
      <c r="AA170" s="51"/>
      <c r="AB170" s="51"/>
      <c r="AC170" s="51"/>
      <c r="AI170" s="51"/>
      <c r="AJ170" s="51"/>
      <c r="AK170" s="51"/>
      <c r="AL170" s="51"/>
      <c r="AM170" s="51"/>
      <c r="AW170" s="282"/>
      <c r="AZ170" s="52"/>
      <c r="BA170" s="63" t="str">
        <f t="shared" si="18"/>
        <v/>
      </c>
      <c r="BB170" s="124" t="str">
        <f t="shared" si="19"/>
        <v/>
      </c>
      <c r="BC170" s="63" t="str">
        <f t="shared" si="20"/>
        <v/>
      </c>
      <c r="BD170" s="64">
        <f t="shared" si="21"/>
        <v>0</v>
      </c>
      <c r="BE170" s="64">
        <f t="shared" si="22"/>
        <v>0</v>
      </c>
      <c r="BF170" s="64">
        <f t="shared" si="23"/>
        <v>0</v>
      </c>
      <c r="BP170" s="282"/>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285"/>
      <c r="BA171" s="161"/>
      <c r="BB171" s="161"/>
      <c r="BC171" s="161"/>
      <c r="BD171" s="161"/>
      <c r="BE171" s="161"/>
      <c r="BF171" s="161"/>
      <c r="BP171" s="282"/>
    </row>
    <row r="172" spans="1:81" s="4" customFormat="1" ht="18.75" customHeight="1" x14ac:dyDescent="0.15">
      <c r="A172" s="298" t="s">
        <v>67</v>
      </c>
      <c r="B172" s="296" t="s">
        <v>68</v>
      </c>
      <c r="C172" s="51"/>
      <c r="D172" s="51"/>
      <c r="E172" s="51"/>
      <c r="F172" s="51"/>
      <c r="G172" s="51"/>
      <c r="H172" s="51"/>
      <c r="I172" s="51"/>
      <c r="J172" s="51"/>
      <c r="P172" s="51"/>
      <c r="Q172" s="51"/>
      <c r="R172" s="51"/>
      <c r="S172" s="51"/>
      <c r="T172" s="51"/>
      <c r="AG172" s="136"/>
      <c r="AH172" s="136"/>
      <c r="AW172" s="282"/>
      <c r="BA172" s="161"/>
      <c r="BB172" s="161"/>
      <c r="BC172" s="161"/>
      <c r="BD172" s="161"/>
      <c r="BE172" s="161"/>
      <c r="BF172" s="161"/>
      <c r="BP172" s="282"/>
    </row>
    <row r="173" spans="1:81" s="4" customFormat="1" ht="15" customHeight="1" x14ac:dyDescent="0.15">
      <c r="A173" s="137" t="s">
        <v>72</v>
      </c>
      <c r="B173" s="6">
        <v>661</v>
      </c>
      <c r="C173" s="51"/>
      <c r="D173" s="51"/>
      <c r="E173" s="51"/>
      <c r="F173" s="51"/>
      <c r="G173" s="51"/>
      <c r="H173" s="51"/>
      <c r="I173" s="51"/>
      <c r="J173" s="51"/>
      <c r="T173" s="51"/>
      <c r="AG173" s="136"/>
      <c r="AH173" s="136"/>
      <c r="AK173" s="1"/>
      <c r="AL173" s="139"/>
      <c r="AM173" s="1"/>
      <c r="AN173" s="1"/>
      <c r="AO173" s="1"/>
      <c r="AP173" s="1"/>
      <c r="AW173" s="282"/>
      <c r="BA173" s="161"/>
      <c r="BB173" s="161"/>
      <c r="BC173" s="161"/>
      <c r="BD173" s="161"/>
      <c r="BE173" s="161"/>
      <c r="BF173" s="161"/>
      <c r="BP173" s="282"/>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AW174" s="282"/>
      <c r="BA174" s="161"/>
      <c r="BB174" s="161"/>
      <c r="BC174" s="161"/>
      <c r="BD174" s="161"/>
      <c r="BE174" s="161"/>
      <c r="BF174" s="161"/>
      <c r="BP174" s="282"/>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AW175" s="282"/>
      <c r="BA175" s="161"/>
      <c r="BB175" s="161"/>
      <c r="BC175" s="161"/>
      <c r="BD175" s="161"/>
      <c r="BE175" s="161"/>
      <c r="BF175" s="161"/>
      <c r="BP175" s="282"/>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AW176" s="282"/>
      <c r="BA176" s="161"/>
      <c r="BB176" s="161"/>
      <c r="BC176" s="161"/>
      <c r="BD176" s="161"/>
      <c r="BE176" s="161"/>
      <c r="BF176" s="161"/>
      <c r="BP176" s="282"/>
    </row>
    <row r="177" spans="1:68" s="4" customFormat="1" ht="16.5" customHeight="1" x14ac:dyDescent="0.15">
      <c r="A177" s="202" t="s">
        <v>0</v>
      </c>
      <c r="B177" s="17">
        <f>+SUM(B173:B176)</f>
        <v>661</v>
      </c>
      <c r="C177" s="51"/>
      <c r="D177" s="51"/>
      <c r="E177" s="51"/>
      <c r="F177" s="51"/>
      <c r="G177" s="51"/>
      <c r="H177" s="51"/>
      <c r="I177" s="51"/>
      <c r="J177" s="51"/>
      <c r="T177" s="51"/>
      <c r="AG177" s="136"/>
      <c r="AH177" s="136"/>
      <c r="AK177" s="1"/>
      <c r="AL177" s="139"/>
      <c r="AM177" s="1"/>
      <c r="AN177" s="1"/>
      <c r="AO177" s="1"/>
      <c r="AP177" s="1"/>
      <c r="AW177" s="282"/>
      <c r="BA177" s="161"/>
      <c r="BB177" s="161"/>
      <c r="BC177" s="161"/>
      <c r="BD177" s="161"/>
      <c r="BE177" s="161"/>
      <c r="BF177" s="161"/>
      <c r="BP177" s="282"/>
    </row>
    <row r="178" spans="1:6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AW178" s="282"/>
      <c r="BA178" s="161"/>
      <c r="BB178" s="161"/>
      <c r="BC178" s="161"/>
      <c r="BD178" s="161"/>
      <c r="BE178" s="161"/>
      <c r="BF178" s="161"/>
      <c r="BP178" s="282"/>
    </row>
    <row r="179" spans="1:68" s="4" customFormat="1" ht="15" customHeight="1" x14ac:dyDescent="0.15">
      <c r="A179" s="298" t="s">
        <v>67</v>
      </c>
      <c r="B179" s="93" t="s">
        <v>68</v>
      </c>
      <c r="C179" s="51"/>
      <c r="D179" s="51"/>
      <c r="E179" s="51"/>
      <c r="F179" s="51"/>
      <c r="G179" s="51"/>
      <c r="H179" s="51"/>
      <c r="I179" s="51"/>
      <c r="J179" s="51"/>
      <c r="T179" s="51"/>
      <c r="AG179" s="136"/>
      <c r="AH179" s="136"/>
      <c r="AK179" s="1"/>
      <c r="AL179" s="139"/>
      <c r="AM179" s="1"/>
      <c r="AN179" s="1"/>
      <c r="AO179" s="1"/>
      <c r="AP179" s="1"/>
      <c r="AW179" s="282"/>
      <c r="BA179" s="161"/>
      <c r="BB179" s="161"/>
      <c r="BC179" s="161"/>
      <c r="BD179" s="161"/>
      <c r="BE179" s="161"/>
      <c r="BF179" s="161"/>
      <c r="BP179" s="282"/>
    </row>
    <row r="180" spans="1:68" s="4" customFormat="1" ht="15" customHeight="1" x14ac:dyDescent="0.15">
      <c r="A180" s="137" t="s">
        <v>72</v>
      </c>
      <c r="B180" s="138">
        <v>750</v>
      </c>
      <c r="C180" s="51"/>
      <c r="D180" s="51"/>
      <c r="E180" s="51"/>
      <c r="F180" s="51"/>
      <c r="G180" s="51"/>
      <c r="H180" s="51"/>
      <c r="I180" s="51"/>
      <c r="J180" s="51"/>
      <c r="P180" s="51"/>
      <c r="Q180" s="51"/>
      <c r="R180" s="51"/>
      <c r="S180" s="51"/>
      <c r="T180" s="51"/>
      <c r="AG180" s="136"/>
      <c r="AH180" s="136"/>
      <c r="AK180" s="1"/>
      <c r="AL180" s="139"/>
      <c r="AM180" s="1"/>
      <c r="AN180" s="1"/>
      <c r="AO180" s="1"/>
      <c r="AP180" s="1"/>
      <c r="AW180" s="282"/>
      <c r="BA180" s="161"/>
      <c r="BB180" s="161"/>
      <c r="BC180" s="161"/>
      <c r="BD180" s="161"/>
      <c r="BE180" s="161"/>
      <c r="BF180" s="161"/>
      <c r="BP180" s="282"/>
    </row>
    <row r="181" spans="1:6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AW181" s="282"/>
      <c r="BA181" s="161"/>
      <c r="BB181" s="161"/>
      <c r="BC181" s="161"/>
      <c r="BD181" s="161"/>
      <c r="BE181" s="161"/>
      <c r="BF181" s="161"/>
      <c r="BP181" s="282"/>
    </row>
    <row r="182" spans="1:6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AW182" s="282"/>
      <c r="BA182" s="161"/>
      <c r="BB182" s="161"/>
      <c r="BC182" s="161"/>
      <c r="BD182" s="161"/>
      <c r="BE182" s="161"/>
      <c r="BF182" s="161"/>
      <c r="BP182" s="282"/>
    </row>
    <row r="183" spans="1:68" ht="15" customHeight="1" x14ac:dyDescent="0.2">
      <c r="A183" s="125" t="s">
        <v>75</v>
      </c>
      <c r="B183" s="141"/>
      <c r="K183" s="161"/>
      <c r="L183" s="161"/>
    </row>
    <row r="184" spans="1:68" ht="15" customHeight="1" x14ac:dyDescent="0.2">
      <c r="A184" s="202" t="s">
        <v>0</v>
      </c>
      <c r="B184" s="17">
        <f>+SUM(B180:B183)</f>
        <v>750</v>
      </c>
      <c r="K184" s="161"/>
      <c r="L184" s="161"/>
    </row>
    <row r="185" spans="1:68" ht="41.25" customHeight="1" x14ac:dyDescent="0.2">
      <c r="A185" s="47" t="s">
        <v>160</v>
      </c>
      <c r="B185" s="50"/>
      <c r="C185" s="48"/>
      <c r="D185" s="48"/>
      <c r="E185" s="48"/>
      <c r="F185" s="48"/>
      <c r="G185" s="48"/>
      <c r="H185" s="48"/>
      <c r="I185" s="48"/>
      <c r="J185" s="48"/>
      <c r="K185" s="48"/>
      <c r="L185" s="48"/>
      <c r="M185" s="48"/>
      <c r="N185" s="48"/>
      <c r="O185" s="48"/>
      <c r="P185" s="48"/>
      <c r="Q185" s="48"/>
    </row>
    <row r="186" spans="1:68" ht="15.75" customHeight="1" x14ac:dyDescent="0.15">
      <c r="A186" s="216" t="s">
        <v>161</v>
      </c>
      <c r="B186" s="93" t="s">
        <v>68</v>
      </c>
      <c r="C186" s="161"/>
      <c r="D186" s="161"/>
      <c r="E186" s="161"/>
      <c r="F186" s="161"/>
      <c r="G186" s="161"/>
      <c r="H186" s="161"/>
      <c r="I186" s="161"/>
      <c r="J186" s="161"/>
      <c r="K186" s="161"/>
      <c r="L186" s="161"/>
      <c r="M186" s="161"/>
      <c r="N186" s="161"/>
    </row>
    <row r="187" spans="1:68" ht="16.5" customHeight="1" x14ac:dyDescent="0.15">
      <c r="A187" s="217" t="s">
        <v>162</v>
      </c>
      <c r="B187" s="138"/>
      <c r="C187" s="161"/>
      <c r="D187" s="161"/>
      <c r="E187" s="161"/>
      <c r="F187" s="161"/>
      <c r="G187" s="161"/>
      <c r="H187" s="161"/>
      <c r="I187" s="161"/>
      <c r="J187" s="161"/>
      <c r="K187" s="161"/>
      <c r="L187" s="161"/>
      <c r="M187" s="161"/>
      <c r="N187" s="161"/>
    </row>
    <row r="188" spans="1:68" ht="16.5" customHeight="1" x14ac:dyDescent="0.15">
      <c r="A188" s="218" t="s">
        <v>163</v>
      </c>
      <c r="B188" s="83"/>
      <c r="C188" s="161"/>
      <c r="D188" s="161"/>
      <c r="E188" s="161"/>
      <c r="F188" s="161"/>
      <c r="G188" s="161"/>
      <c r="H188" s="161"/>
      <c r="I188" s="161"/>
      <c r="J188" s="161"/>
      <c r="K188" s="161"/>
      <c r="L188" s="161"/>
      <c r="M188" s="161"/>
      <c r="N188" s="161"/>
    </row>
    <row r="189" spans="1:68" ht="16.5" customHeight="1" x14ac:dyDescent="0.15">
      <c r="A189" s="219" t="s">
        <v>164</v>
      </c>
      <c r="B189" s="141"/>
      <c r="C189" s="161"/>
      <c r="D189" s="161"/>
      <c r="E189" s="161"/>
      <c r="F189" s="161"/>
      <c r="G189" s="161"/>
      <c r="H189" s="161"/>
      <c r="I189" s="161"/>
      <c r="J189" s="161"/>
      <c r="K189" s="161"/>
      <c r="L189" s="161"/>
      <c r="M189" s="161"/>
      <c r="N189" s="161"/>
    </row>
    <row r="190" spans="1:68" ht="26.25" customHeight="1" x14ac:dyDescent="0.2">
      <c r="A190" s="220" t="s">
        <v>165</v>
      </c>
      <c r="B190" s="91"/>
      <c r="C190" s="91"/>
      <c r="D190" s="91"/>
    </row>
    <row r="191" spans="1:68" ht="31.5" customHeight="1" x14ac:dyDescent="0.2">
      <c r="A191" s="35" t="s">
        <v>79</v>
      </c>
      <c r="B191" s="93" t="s">
        <v>0</v>
      </c>
      <c r="N191" s="161"/>
    </row>
    <row r="192" spans="1:68" ht="15" customHeight="1" x14ac:dyDescent="0.2">
      <c r="A192" s="221" t="s">
        <v>80</v>
      </c>
      <c r="B192" s="6">
        <v>7</v>
      </c>
      <c r="M192" s="161"/>
      <c r="N192" s="161"/>
    </row>
    <row r="193" spans="1:14" ht="15" customHeight="1" x14ac:dyDescent="0.2">
      <c r="A193" s="149" t="s">
        <v>166</v>
      </c>
      <c r="B193" s="83">
        <v>498</v>
      </c>
      <c r="M193" s="161"/>
      <c r="N193" s="161"/>
    </row>
    <row r="194" spans="1:14" ht="15" customHeight="1" x14ac:dyDescent="0.2">
      <c r="A194" s="149" t="s">
        <v>167</v>
      </c>
      <c r="B194" s="83">
        <v>4</v>
      </c>
      <c r="M194" s="161"/>
      <c r="N194" s="161"/>
    </row>
    <row r="195" spans="1:14" ht="15" customHeight="1" x14ac:dyDescent="0.2">
      <c r="A195" s="222" t="s">
        <v>168</v>
      </c>
      <c r="B195" s="83">
        <v>49</v>
      </c>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v>14</v>
      </c>
      <c r="M198" s="161"/>
      <c r="N198" s="161"/>
    </row>
    <row r="199" spans="1:14" ht="15" customHeight="1" x14ac:dyDescent="0.2">
      <c r="A199" s="149" t="s">
        <v>172</v>
      </c>
      <c r="B199" s="83"/>
      <c r="M199" s="161"/>
      <c r="N199" s="161"/>
    </row>
    <row r="200" spans="1:14" ht="15" customHeight="1" x14ac:dyDescent="0.2">
      <c r="A200" s="223" t="s">
        <v>83</v>
      </c>
      <c r="B200" s="83">
        <v>263</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v>3</v>
      </c>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838</v>
      </c>
    </row>
    <row r="221" spans="1:14" x14ac:dyDescent="0.2">
      <c r="A221" s="161"/>
    </row>
    <row r="222" spans="1:14" x14ac:dyDescent="0.2">
      <c r="A222" s="161"/>
    </row>
    <row r="223" spans="1:14" x14ac:dyDescent="0.2">
      <c r="A223" s="161"/>
    </row>
    <row r="224" spans="1:14" x14ac:dyDescent="0.2">
      <c r="A224" s="161"/>
    </row>
    <row r="225" spans="1:68" s="215" customFormat="1" x14ac:dyDescent="0.2">
      <c r="A225" s="161"/>
      <c r="AW225" s="288"/>
      <c r="BA225" s="161"/>
      <c r="BB225" s="161"/>
      <c r="BC225" s="161"/>
      <c r="BD225" s="161"/>
      <c r="BE225" s="161"/>
      <c r="BF225" s="161"/>
      <c r="BP225" s="288"/>
    </row>
    <row r="226" spans="1:68" s="215" customFormat="1" x14ac:dyDescent="0.2">
      <c r="A226" s="161"/>
      <c r="AW226" s="288"/>
      <c r="BA226" s="161"/>
      <c r="BB226" s="161"/>
      <c r="BC226" s="161"/>
      <c r="BD226" s="161"/>
      <c r="BE226" s="161"/>
      <c r="BF226" s="161"/>
      <c r="BP226" s="288"/>
    </row>
    <row r="227" spans="1:68" s="215" customFormat="1" x14ac:dyDescent="0.2">
      <c r="A227" s="161"/>
      <c r="AW227" s="288"/>
      <c r="BA227" s="161"/>
      <c r="BB227" s="161"/>
      <c r="BC227" s="161"/>
      <c r="BD227" s="161"/>
      <c r="BE227" s="161"/>
      <c r="BF227" s="161"/>
      <c r="BP227" s="288"/>
    </row>
    <row r="228" spans="1:68" s="215" customFormat="1" x14ac:dyDescent="0.2">
      <c r="A228" s="161"/>
      <c r="AW228" s="288"/>
      <c r="BA228" s="161"/>
      <c r="BB228" s="161"/>
      <c r="BC228" s="161"/>
      <c r="BD228" s="161"/>
      <c r="BE228" s="161"/>
      <c r="BF228" s="161"/>
      <c r="BP228" s="288"/>
    </row>
    <row r="229" spans="1:68" s="215" customFormat="1" hidden="1" x14ac:dyDescent="0.2">
      <c r="A229" s="161"/>
      <c r="AW229" s="288"/>
      <c r="BA229" s="161"/>
      <c r="BB229" s="161"/>
      <c r="BC229" s="161"/>
      <c r="BD229" s="161"/>
      <c r="BE229" s="161"/>
      <c r="BF229" s="161"/>
      <c r="BP229" s="288"/>
    </row>
    <row r="230" spans="1:68" s="215" customFormat="1" hidden="1" x14ac:dyDescent="0.2">
      <c r="A230" s="226">
        <f>SUM(A8:Y216)</f>
        <v>7362</v>
      </c>
      <c r="AW230" s="288"/>
      <c r="BA230" s="161"/>
      <c r="BB230" s="161"/>
      <c r="BC230" s="161"/>
      <c r="BD230" s="161"/>
      <c r="BE230" s="226">
        <f>SUM(BD1:BG199)</f>
        <v>0</v>
      </c>
      <c r="BF230" s="161"/>
      <c r="BP230" s="288"/>
    </row>
    <row r="231" spans="1:68" s="215" customFormat="1" hidden="1" x14ac:dyDescent="0.2">
      <c r="A231" s="161"/>
      <c r="AW231" s="288"/>
      <c r="BA231" s="161"/>
      <c r="BB231" s="161"/>
      <c r="BC231" s="161"/>
      <c r="BD231" s="161"/>
      <c r="BF231" s="161"/>
      <c r="BP231" s="288"/>
    </row>
    <row r="232" spans="1:68" s="215" customFormat="1" hidden="1" x14ac:dyDescent="0.2">
      <c r="A232" s="161"/>
      <c r="AW232" s="288"/>
      <c r="BA232" s="161"/>
      <c r="BB232" s="161"/>
      <c r="BC232" s="161"/>
      <c r="BD232" s="161"/>
      <c r="BE232" s="161"/>
      <c r="BF232" s="161"/>
      <c r="BP232" s="288"/>
    </row>
    <row r="233" spans="1:68" s="215" customFormat="1" x14ac:dyDescent="0.2">
      <c r="A233" s="161"/>
      <c r="AW233" s="288"/>
      <c r="BA233" s="161"/>
      <c r="BB233" s="161"/>
      <c r="BC233" s="161"/>
      <c r="BD233" s="161"/>
      <c r="BE233" s="161"/>
      <c r="BF233" s="161"/>
      <c r="BP233" s="288"/>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dataValidations count="2">
    <dataValidation allowBlank="1" showInputMessage="1" showErrorMessage="1" errorTitle="Error" error="Por favor ingrese números enteros" sqref="X137 JT137 TP137 ADL137 ANH137 AXD137 BGZ137 BQV137 CAR137 CKN137 CUJ137 DEF137 DOB137 DXX137 EHT137 ERP137 FBL137 FLH137 FVD137 GEZ137 GOV137 GYR137 HIN137 HSJ137 ICF137 IMB137 IVX137 JFT137 JPP137 JZL137 KJH137 KTD137 LCZ137 LMV137 LWR137 MGN137 MQJ137 NAF137 NKB137 NTX137 ODT137 ONP137 OXL137 PHH137 PRD137 QAZ137 QKV137 QUR137 REN137 ROJ137 RYF137 SIB137 SRX137 TBT137 TLP137 TVL137 UFH137 UPD137 UYZ137 VIV137 VSR137 WCN137 WMJ137 WWF137 X65673 JT65673 TP65673 ADL65673 ANH65673 AXD65673 BGZ65673 BQV65673 CAR65673 CKN65673 CUJ65673 DEF65673 DOB65673 DXX65673 EHT65673 ERP65673 FBL65673 FLH65673 FVD65673 GEZ65673 GOV65673 GYR65673 HIN65673 HSJ65673 ICF65673 IMB65673 IVX65673 JFT65673 JPP65673 JZL65673 KJH65673 KTD65673 LCZ65673 LMV65673 LWR65673 MGN65673 MQJ65673 NAF65673 NKB65673 NTX65673 ODT65673 ONP65673 OXL65673 PHH65673 PRD65673 QAZ65673 QKV65673 QUR65673 REN65673 ROJ65673 RYF65673 SIB65673 SRX65673 TBT65673 TLP65673 TVL65673 UFH65673 UPD65673 UYZ65673 VIV65673 VSR65673 WCN65673 WMJ65673 WWF65673 X131209 JT131209 TP131209 ADL131209 ANH131209 AXD131209 BGZ131209 BQV131209 CAR131209 CKN131209 CUJ131209 DEF131209 DOB131209 DXX131209 EHT131209 ERP131209 FBL131209 FLH131209 FVD131209 GEZ131209 GOV131209 GYR131209 HIN131209 HSJ131209 ICF131209 IMB131209 IVX131209 JFT131209 JPP131209 JZL131209 KJH131209 KTD131209 LCZ131209 LMV131209 LWR131209 MGN131209 MQJ131209 NAF131209 NKB131209 NTX131209 ODT131209 ONP131209 OXL131209 PHH131209 PRD131209 QAZ131209 QKV131209 QUR131209 REN131209 ROJ131209 RYF131209 SIB131209 SRX131209 TBT131209 TLP131209 TVL131209 UFH131209 UPD131209 UYZ131209 VIV131209 VSR131209 WCN131209 WMJ131209 WWF131209 X196745 JT196745 TP196745 ADL196745 ANH196745 AXD196745 BGZ196745 BQV196745 CAR196745 CKN196745 CUJ196745 DEF196745 DOB196745 DXX196745 EHT196745 ERP196745 FBL196745 FLH196745 FVD196745 GEZ196745 GOV196745 GYR196745 HIN196745 HSJ196745 ICF196745 IMB196745 IVX196745 JFT196745 JPP196745 JZL196745 KJH196745 KTD196745 LCZ196745 LMV196745 LWR196745 MGN196745 MQJ196745 NAF196745 NKB196745 NTX196745 ODT196745 ONP196745 OXL196745 PHH196745 PRD196745 QAZ196745 QKV196745 QUR196745 REN196745 ROJ196745 RYF196745 SIB196745 SRX196745 TBT196745 TLP196745 TVL196745 UFH196745 UPD196745 UYZ196745 VIV196745 VSR196745 WCN196745 WMJ196745 WWF196745 X262281 JT262281 TP262281 ADL262281 ANH262281 AXD262281 BGZ262281 BQV262281 CAR262281 CKN262281 CUJ262281 DEF262281 DOB262281 DXX262281 EHT262281 ERP262281 FBL262281 FLH262281 FVD262281 GEZ262281 GOV262281 GYR262281 HIN262281 HSJ262281 ICF262281 IMB262281 IVX262281 JFT262281 JPP262281 JZL262281 KJH262281 KTD262281 LCZ262281 LMV262281 LWR262281 MGN262281 MQJ262281 NAF262281 NKB262281 NTX262281 ODT262281 ONP262281 OXL262281 PHH262281 PRD262281 QAZ262281 QKV262281 QUR262281 REN262281 ROJ262281 RYF262281 SIB262281 SRX262281 TBT262281 TLP262281 TVL262281 UFH262281 UPD262281 UYZ262281 VIV262281 VSR262281 WCN262281 WMJ262281 WWF262281 X327817 JT327817 TP327817 ADL327817 ANH327817 AXD327817 BGZ327817 BQV327817 CAR327817 CKN327817 CUJ327817 DEF327817 DOB327817 DXX327817 EHT327817 ERP327817 FBL327817 FLH327817 FVD327817 GEZ327817 GOV327817 GYR327817 HIN327817 HSJ327817 ICF327817 IMB327817 IVX327817 JFT327817 JPP327817 JZL327817 KJH327817 KTD327817 LCZ327817 LMV327817 LWR327817 MGN327817 MQJ327817 NAF327817 NKB327817 NTX327817 ODT327817 ONP327817 OXL327817 PHH327817 PRD327817 QAZ327817 QKV327817 QUR327817 REN327817 ROJ327817 RYF327817 SIB327817 SRX327817 TBT327817 TLP327817 TVL327817 UFH327817 UPD327817 UYZ327817 VIV327817 VSR327817 WCN327817 WMJ327817 WWF327817 X393353 JT393353 TP393353 ADL393353 ANH393353 AXD393353 BGZ393353 BQV393353 CAR393353 CKN393353 CUJ393353 DEF393353 DOB393353 DXX393353 EHT393353 ERP393353 FBL393353 FLH393353 FVD393353 GEZ393353 GOV393353 GYR393353 HIN393353 HSJ393353 ICF393353 IMB393353 IVX393353 JFT393353 JPP393353 JZL393353 KJH393353 KTD393353 LCZ393353 LMV393353 LWR393353 MGN393353 MQJ393353 NAF393353 NKB393353 NTX393353 ODT393353 ONP393353 OXL393353 PHH393353 PRD393353 QAZ393353 QKV393353 QUR393353 REN393353 ROJ393353 RYF393353 SIB393353 SRX393353 TBT393353 TLP393353 TVL393353 UFH393353 UPD393353 UYZ393353 VIV393353 VSR393353 WCN393353 WMJ393353 WWF393353 X458889 JT458889 TP458889 ADL458889 ANH458889 AXD458889 BGZ458889 BQV458889 CAR458889 CKN458889 CUJ458889 DEF458889 DOB458889 DXX458889 EHT458889 ERP458889 FBL458889 FLH458889 FVD458889 GEZ458889 GOV458889 GYR458889 HIN458889 HSJ458889 ICF458889 IMB458889 IVX458889 JFT458889 JPP458889 JZL458889 KJH458889 KTD458889 LCZ458889 LMV458889 LWR458889 MGN458889 MQJ458889 NAF458889 NKB458889 NTX458889 ODT458889 ONP458889 OXL458889 PHH458889 PRD458889 QAZ458889 QKV458889 QUR458889 REN458889 ROJ458889 RYF458889 SIB458889 SRX458889 TBT458889 TLP458889 TVL458889 UFH458889 UPD458889 UYZ458889 VIV458889 VSR458889 WCN458889 WMJ458889 WWF458889 X524425 JT524425 TP524425 ADL524425 ANH524425 AXD524425 BGZ524425 BQV524425 CAR524425 CKN524425 CUJ524425 DEF524425 DOB524425 DXX524425 EHT524425 ERP524425 FBL524425 FLH524425 FVD524425 GEZ524425 GOV524425 GYR524425 HIN524425 HSJ524425 ICF524425 IMB524425 IVX524425 JFT524425 JPP524425 JZL524425 KJH524425 KTD524425 LCZ524425 LMV524425 LWR524425 MGN524425 MQJ524425 NAF524425 NKB524425 NTX524425 ODT524425 ONP524425 OXL524425 PHH524425 PRD524425 QAZ524425 QKV524425 QUR524425 REN524425 ROJ524425 RYF524425 SIB524425 SRX524425 TBT524425 TLP524425 TVL524425 UFH524425 UPD524425 UYZ524425 VIV524425 VSR524425 WCN524425 WMJ524425 WWF524425 X589961 JT589961 TP589961 ADL589961 ANH589961 AXD589961 BGZ589961 BQV589961 CAR589961 CKN589961 CUJ589961 DEF589961 DOB589961 DXX589961 EHT589961 ERP589961 FBL589961 FLH589961 FVD589961 GEZ589961 GOV589961 GYR589961 HIN589961 HSJ589961 ICF589961 IMB589961 IVX589961 JFT589961 JPP589961 JZL589961 KJH589961 KTD589961 LCZ589961 LMV589961 LWR589961 MGN589961 MQJ589961 NAF589961 NKB589961 NTX589961 ODT589961 ONP589961 OXL589961 PHH589961 PRD589961 QAZ589961 QKV589961 QUR589961 REN589961 ROJ589961 RYF589961 SIB589961 SRX589961 TBT589961 TLP589961 TVL589961 UFH589961 UPD589961 UYZ589961 VIV589961 VSR589961 WCN589961 WMJ589961 WWF589961 X655497 JT655497 TP655497 ADL655497 ANH655497 AXD655497 BGZ655497 BQV655497 CAR655497 CKN655497 CUJ655497 DEF655497 DOB655497 DXX655497 EHT655497 ERP655497 FBL655497 FLH655497 FVD655497 GEZ655497 GOV655497 GYR655497 HIN655497 HSJ655497 ICF655497 IMB655497 IVX655497 JFT655497 JPP655497 JZL655497 KJH655497 KTD655497 LCZ655497 LMV655497 LWR655497 MGN655497 MQJ655497 NAF655497 NKB655497 NTX655497 ODT655497 ONP655497 OXL655497 PHH655497 PRD655497 QAZ655497 QKV655497 QUR655497 REN655497 ROJ655497 RYF655497 SIB655497 SRX655497 TBT655497 TLP655497 TVL655497 UFH655497 UPD655497 UYZ655497 VIV655497 VSR655497 WCN655497 WMJ655497 WWF655497 X721033 JT721033 TP721033 ADL721033 ANH721033 AXD721033 BGZ721033 BQV721033 CAR721033 CKN721033 CUJ721033 DEF721033 DOB721033 DXX721033 EHT721033 ERP721033 FBL721033 FLH721033 FVD721033 GEZ721033 GOV721033 GYR721033 HIN721033 HSJ721033 ICF721033 IMB721033 IVX721033 JFT721033 JPP721033 JZL721033 KJH721033 KTD721033 LCZ721033 LMV721033 LWR721033 MGN721033 MQJ721033 NAF721033 NKB721033 NTX721033 ODT721033 ONP721033 OXL721033 PHH721033 PRD721033 QAZ721033 QKV721033 QUR721033 REN721033 ROJ721033 RYF721033 SIB721033 SRX721033 TBT721033 TLP721033 TVL721033 UFH721033 UPD721033 UYZ721033 VIV721033 VSR721033 WCN721033 WMJ721033 WWF721033 X786569 JT786569 TP786569 ADL786569 ANH786569 AXD786569 BGZ786569 BQV786569 CAR786569 CKN786569 CUJ786569 DEF786569 DOB786569 DXX786569 EHT786569 ERP786569 FBL786569 FLH786569 FVD786569 GEZ786569 GOV786569 GYR786569 HIN786569 HSJ786569 ICF786569 IMB786569 IVX786569 JFT786569 JPP786569 JZL786569 KJH786569 KTD786569 LCZ786569 LMV786569 LWR786569 MGN786569 MQJ786569 NAF786569 NKB786569 NTX786569 ODT786569 ONP786569 OXL786569 PHH786569 PRD786569 QAZ786569 QKV786569 QUR786569 REN786569 ROJ786569 RYF786569 SIB786569 SRX786569 TBT786569 TLP786569 TVL786569 UFH786569 UPD786569 UYZ786569 VIV786569 VSR786569 WCN786569 WMJ786569 WWF786569 X852105 JT852105 TP852105 ADL852105 ANH852105 AXD852105 BGZ852105 BQV852105 CAR852105 CKN852105 CUJ852105 DEF852105 DOB852105 DXX852105 EHT852105 ERP852105 FBL852105 FLH852105 FVD852105 GEZ852105 GOV852105 GYR852105 HIN852105 HSJ852105 ICF852105 IMB852105 IVX852105 JFT852105 JPP852105 JZL852105 KJH852105 KTD852105 LCZ852105 LMV852105 LWR852105 MGN852105 MQJ852105 NAF852105 NKB852105 NTX852105 ODT852105 ONP852105 OXL852105 PHH852105 PRD852105 QAZ852105 QKV852105 QUR852105 REN852105 ROJ852105 RYF852105 SIB852105 SRX852105 TBT852105 TLP852105 TVL852105 UFH852105 UPD852105 UYZ852105 VIV852105 VSR852105 WCN852105 WMJ852105 WWF852105 X917641 JT917641 TP917641 ADL917641 ANH917641 AXD917641 BGZ917641 BQV917641 CAR917641 CKN917641 CUJ917641 DEF917641 DOB917641 DXX917641 EHT917641 ERP917641 FBL917641 FLH917641 FVD917641 GEZ917641 GOV917641 GYR917641 HIN917641 HSJ917641 ICF917641 IMB917641 IVX917641 JFT917641 JPP917641 JZL917641 KJH917641 KTD917641 LCZ917641 LMV917641 LWR917641 MGN917641 MQJ917641 NAF917641 NKB917641 NTX917641 ODT917641 ONP917641 OXL917641 PHH917641 PRD917641 QAZ917641 QKV917641 QUR917641 REN917641 ROJ917641 RYF917641 SIB917641 SRX917641 TBT917641 TLP917641 TVL917641 UFH917641 UPD917641 UYZ917641 VIV917641 VSR917641 WCN917641 WMJ917641 WWF917641 X983177 JT983177 TP983177 ADL983177 ANH983177 AXD983177 BGZ983177 BQV983177 CAR983177 CKN983177 CUJ983177 DEF983177 DOB983177 DXX983177 EHT983177 ERP983177 FBL983177 FLH983177 FVD983177 GEZ983177 GOV983177 GYR983177 HIN983177 HSJ983177 ICF983177 IMB983177 IVX983177 JFT983177 JPP983177 JZL983177 KJH983177 KTD983177 LCZ983177 LMV983177 LWR983177 MGN983177 MQJ983177 NAF983177 NKB983177 NTX983177 ODT983177 ONP983177 OXL983177 PHH983177 PRD983177 QAZ983177 QKV983177 QUR983177 REN983177 ROJ983177 RYF983177 SIB983177 SRX983177 TBT983177 TLP983177 TVL983177 UFH983177 UPD983177 UYZ983177 VIV983177 VSR983177 WCN983177 WMJ983177 WWF983177"/>
    <dataValidation type="whole" allowBlank="1" showInputMessage="1" showErrorMessage="1" errorTitle="Error" error="Por favor ingrese números enteros" sqref="BA115:BA65647 KW115:KW65647 US115:US65647 AEO115:AEO65647 AOK115:AOK65647 AYG115:AYG65647 BIC115:BIC65647 BRY115:BRY65647 CBU115:CBU65647 CLQ115:CLQ65647 CVM115:CVM65647 DFI115:DFI65647 DPE115:DPE65647 DZA115:DZA65647 EIW115:EIW65647 ESS115:ESS65647 FCO115:FCO65647 FMK115:FMK65647 FWG115:FWG65647 GGC115:GGC65647 GPY115:GPY65647 GZU115:GZU65647 HJQ115:HJQ65647 HTM115:HTM65647 IDI115:IDI65647 INE115:INE65647 IXA115:IXA65647 JGW115:JGW65647 JQS115:JQS65647 KAO115:KAO65647 KKK115:KKK65647 KUG115:KUG65647 LEC115:LEC65647 LNY115:LNY65647 LXU115:LXU65647 MHQ115:MHQ65647 MRM115:MRM65647 NBI115:NBI65647 NLE115:NLE65647 NVA115:NVA65647 OEW115:OEW65647 OOS115:OOS65647 OYO115:OYO65647 PIK115:PIK65647 PSG115:PSG65647 QCC115:QCC65647 QLY115:QLY65647 QVU115:QVU65647 RFQ115:RFQ65647 RPM115:RPM65647 RZI115:RZI65647 SJE115:SJE65647 STA115:STA65647 TCW115:TCW65647 TMS115:TMS65647 TWO115:TWO65647 UGK115:UGK65647 UQG115:UQG65647 VAC115:VAC65647 VJY115:VJY65647 VTU115:VTU65647 WDQ115:WDQ65647 WNM115:WNM65647 WXI115:WXI65647 BA65651:BA131183 KW65651:KW131183 US65651:US131183 AEO65651:AEO131183 AOK65651:AOK131183 AYG65651:AYG131183 BIC65651:BIC131183 BRY65651:BRY131183 CBU65651:CBU131183 CLQ65651:CLQ131183 CVM65651:CVM131183 DFI65651:DFI131183 DPE65651:DPE131183 DZA65651:DZA131183 EIW65651:EIW131183 ESS65651:ESS131183 FCO65651:FCO131183 FMK65651:FMK131183 FWG65651:FWG131183 GGC65651:GGC131183 GPY65651:GPY131183 GZU65651:GZU131183 HJQ65651:HJQ131183 HTM65651:HTM131183 IDI65651:IDI131183 INE65651:INE131183 IXA65651:IXA131183 JGW65651:JGW131183 JQS65651:JQS131183 KAO65651:KAO131183 KKK65651:KKK131183 KUG65651:KUG131183 LEC65651:LEC131183 LNY65651:LNY131183 LXU65651:LXU131183 MHQ65651:MHQ131183 MRM65651:MRM131183 NBI65651:NBI131183 NLE65651:NLE131183 NVA65651:NVA131183 OEW65651:OEW131183 OOS65651:OOS131183 OYO65651:OYO131183 PIK65651:PIK131183 PSG65651:PSG131183 QCC65651:QCC131183 QLY65651:QLY131183 QVU65651:QVU131183 RFQ65651:RFQ131183 RPM65651:RPM131183 RZI65651:RZI131183 SJE65651:SJE131183 STA65651:STA131183 TCW65651:TCW131183 TMS65651:TMS131183 TWO65651:TWO131183 UGK65651:UGK131183 UQG65651:UQG131183 VAC65651:VAC131183 VJY65651:VJY131183 VTU65651:VTU131183 WDQ65651:WDQ131183 WNM65651:WNM131183 WXI65651:WXI131183 BA131187:BA196719 KW131187:KW196719 US131187:US196719 AEO131187:AEO196719 AOK131187:AOK196719 AYG131187:AYG196719 BIC131187:BIC196719 BRY131187:BRY196719 CBU131187:CBU196719 CLQ131187:CLQ196719 CVM131187:CVM196719 DFI131187:DFI196719 DPE131187:DPE196719 DZA131187:DZA196719 EIW131187:EIW196719 ESS131187:ESS196719 FCO131187:FCO196719 FMK131187:FMK196719 FWG131187:FWG196719 GGC131187:GGC196719 GPY131187:GPY196719 GZU131187:GZU196719 HJQ131187:HJQ196719 HTM131187:HTM196719 IDI131187:IDI196719 INE131187:INE196719 IXA131187:IXA196719 JGW131187:JGW196719 JQS131187:JQS196719 KAO131187:KAO196719 KKK131187:KKK196719 KUG131187:KUG196719 LEC131187:LEC196719 LNY131187:LNY196719 LXU131187:LXU196719 MHQ131187:MHQ196719 MRM131187:MRM196719 NBI131187:NBI196719 NLE131187:NLE196719 NVA131187:NVA196719 OEW131187:OEW196719 OOS131187:OOS196719 OYO131187:OYO196719 PIK131187:PIK196719 PSG131187:PSG196719 QCC131187:QCC196719 QLY131187:QLY196719 QVU131187:QVU196719 RFQ131187:RFQ196719 RPM131187:RPM196719 RZI131187:RZI196719 SJE131187:SJE196719 STA131187:STA196719 TCW131187:TCW196719 TMS131187:TMS196719 TWO131187:TWO196719 UGK131187:UGK196719 UQG131187:UQG196719 VAC131187:VAC196719 VJY131187:VJY196719 VTU131187:VTU196719 WDQ131187:WDQ196719 WNM131187:WNM196719 WXI131187:WXI196719 BA196723:BA262255 KW196723:KW262255 US196723:US262255 AEO196723:AEO262255 AOK196723:AOK262255 AYG196723:AYG262255 BIC196723:BIC262255 BRY196723:BRY262255 CBU196723:CBU262255 CLQ196723:CLQ262255 CVM196723:CVM262255 DFI196723:DFI262255 DPE196723:DPE262255 DZA196723:DZA262255 EIW196723:EIW262255 ESS196723:ESS262255 FCO196723:FCO262255 FMK196723:FMK262255 FWG196723:FWG262255 GGC196723:GGC262255 GPY196723:GPY262255 GZU196723:GZU262255 HJQ196723:HJQ262255 HTM196723:HTM262255 IDI196723:IDI262255 INE196723:INE262255 IXA196723:IXA262255 JGW196723:JGW262255 JQS196723:JQS262255 KAO196723:KAO262255 KKK196723:KKK262255 KUG196723:KUG262255 LEC196723:LEC262255 LNY196723:LNY262255 LXU196723:LXU262255 MHQ196723:MHQ262255 MRM196723:MRM262255 NBI196723:NBI262255 NLE196723:NLE262255 NVA196723:NVA262255 OEW196723:OEW262255 OOS196723:OOS262255 OYO196723:OYO262255 PIK196723:PIK262255 PSG196723:PSG262255 QCC196723:QCC262255 QLY196723:QLY262255 QVU196723:QVU262255 RFQ196723:RFQ262255 RPM196723:RPM262255 RZI196723:RZI262255 SJE196723:SJE262255 STA196723:STA262255 TCW196723:TCW262255 TMS196723:TMS262255 TWO196723:TWO262255 UGK196723:UGK262255 UQG196723:UQG262255 VAC196723:VAC262255 VJY196723:VJY262255 VTU196723:VTU262255 WDQ196723:WDQ262255 WNM196723:WNM262255 WXI196723:WXI262255 BA262259:BA327791 KW262259:KW327791 US262259:US327791 AEO262259:AEO327791 AOK262259:AOK327791 AYG262259:AYG327791 BIC262259:BIC327791 BRY262259:BRY327791 CBU262259:CBU327791 CLQ262259:CLQ327791 CVM262259:CVM327791 DFI262259:DFI327791 DPE262259:DPE327791 DZA262259:DZA327791 EIW262259:EIW327791 ESS262259:ESS327791 FCO262259:FCO327791 FMK262259:FMK327791 FWG262259:FWG327791 GGC262259:GGC327791 GPY262259:GPY327791 GZU262259:GZU327791 HJQ262259:HJQ327791 HTM262259:HTM327791 IDI262259:IDI327791 INE262259:INE327791 IXA262259:IXA327791 JGW262259:JGW327791 JQS262259:JQS327791 KAO262259:KAO327791 KKK262259:KKK327791 KUG262259:KUG327791 LEC262259:LEC327791 LNY262259:LNY327791 LXU262259:LXU327791 MHQ262259:MHQ327791 MRM262259:MRM327791 NBI262259:NBI327791 NLE262259:NLE327791 NVA262259:NVA327791 OEW262259:OEW327791 OOS262259:OOS327791 OYO262259:OYO327791 PIK262259:PIK327791 PSG262259:PSG327791 QCC262259:QCC327791 QLY262259:QLY327791 QVU262259:QVU327791 RFQ262259:RFQ327791 RPM262259:RPM327791 RZI262259:RZI327791 SJE262259:SJE327791 STA262259:STA327791 TCW262259:TCW327791 TMS262259:TMS327791 TWO262259:TWO327791 UGK262259:UGK327791 UQG262259:UQG327791 VAC262259:VAC327791 VJY262259:VJY327791 VTU262259:VTU327791 WDQ262259:WDQ327791 WNM262259:WNM327791 WXI262259:WXI327791 BA327795:BA393327 KW327795:KW393327 US327795:US393327 AEO327795:AEO393327 AOK327795:AOK393327 AYG327795:AYG393327 BIC327795:BIC393327 BRY327795:BRY393327 CBU327795:CBU393327 CLQ327795:CLQ393327 CVM327795:CVM393327 DFI327795:DFI393327 DPE327795:DPE393327 DZA327795:DZA393327 EIW327795:EIW393327 ESS327795:ESS393327 FCO327795:FCO393327 FMK327795:FMK393327 FWG327795:FWG393327 GGC327795:GGC393327 GPY327795:GPY393327 GZU327795:GZU393327 HJQ327795:HJQ393327 HTM327795:HTM393327 IDI327795:IDI393327 INE327795:INE393327 IXA327795:IXA393327 JGW327795:JGW393327 JQS327795:JQS393327 KAO327795:KAO393327 KKK327795:KKK393327 KUG327795:KUG393327 LEC327795:LEC393327 LNY327795:LNY393327 LXU327795:LXU393327 MHQ327795:MHQ393327 MRM327795:MRM393327 NBI327795:NBI393327 NLE327795:NLE393327 NVA327795:NVA393327 OEW327795:OEW393327 OOS327795:OOS393327 OYO327795:OYO393327 PIK327795:PIK393327 PSG327795:PSG393327 QCC327795:QCC393327 QLY327795:QLY393327 QVU327795:QVU393327 RFQ327795:RFQ393327 RPM327795:RPM393327 RZI327795:RZI393327 SJE327795:SJE393327 STA327795:STA393327 TCW327795:TCW393327 TMS327795:TMS393327 TWO327795:TWO393327 UGK327795:UGK393327 UQG327795:UQG393327 VAC327795:VAC393327 VJY327795:VJY393327 VTU327795:VTU393327 WDQ327795:WDQ393327 WNM327795:WNM393327 WXI327795:WXI393327 BA393331:BA458863 KW393331:KW458863 US393331:US458863 AEO393331:AEO458863 AOK393331:AOK458863 AYG393331:AYG458863 BIC393331:BIC458863 BRY393331:BRY458863 CBU393331:CBU458863 CLQ393331:CLQ458863 CVM393331:CVM458863 DFI393331:DFI458863 DPE393331:DPE458863 DZA393331:DZA458863 EIW393331:EIW458863 ESS393331:ESS458863 FCO393331:FCO458863 FMK393331:FMK458863 FWG393331:FWG458863 GGC393331:GGC458863 GPY393331:GPY458863 GZU393331:GZU458863 HJQ393331:HJQ458863 HTM393331:HTM458863 IDI393331:IDI458863 INE393331:INE458863 IXA393331:IXA458863 JGW393331:JGW458863 JQS393331:JQS458863 KAO393331:KAO458863 KKK393331:KKK458863 KUG393331:KUG458863 LEC393331:LEC458863 LNY393331:LNY458863 LXU393331:LXU458863 MHQ393331:MHQ458863 MRM393331:MRM458863 NBI393331:NBI458863 NLE393331:NLE458863 NVA393331:NVA458863 OEW393331:OEW458863 OOS393331:OOS458863 OYO393331:OYO458863 PIK393331:PIK458863 PSG393331:PSG458863 QCC393331:QCC458863 QLY393331:QLY458863 QVU393331:QVU458863 RFQ393331:RFQ458863 RPM393331:RPM458863 RZI393331:RZI458863 SJE393331:SJE458863 STA393331:STA458863 TCW393331:TCW458863 TMS393331:TMS458863 TWO393331:TWO458863 UGK393331:UGK458863 UQG393331:UQG458863 VAC393331:VAC458863 VJY393331:VJY458863 VTU393331:VTU458863 WDQ393331:WDQ458863 WNM393331:WNM458863 WXI393331:WXI458863 BA458867:BA524399 KW458867:KW524399 US458867:US524399 AEO458867:AEO524399 AOK458867:AOK524399 AYG458867:AYG524399 BIC458867:BIC524399 BRY458867:BRY524399 CBU458867:CBU524399 CLQ458867:CLQ524399 CVM458867:CVM524399 DFI458867:DFI524399 DPE458867:DPE524399 DZA458867:DZA524399 EIW458867:EIW524399 ESS458867:ESS524399 FCO458867:FCO524399 FMK458867:FMK524399 FWG458867:FWG524399 GGC458867:GGC524399 GPY458867:GPY524399 GZU458867:GZU524399 HJQ458867:HJQ524399 HTM458867:HTM524399 IDI458867:IDI524399 INE458867:INE524399 IXA458867:IXA524399 JGW458867:JGW524399 JQS458867:JQS524399 KAO458867:KAO524399 KKK458867:KKK524399 KUG458867:KUG524399 LEC458867:LEC524399 LNY458867:LNY524399 LXU458867:LXU524399 MHQ458867:MHQ524399 MRM458867:MRM524399 NBI458867:NBI524399 NLE458867:NLE524399 NVA458867:NVA524399 OEW458867:OEW524399 OOS458867:OOS524399 OYO458867:OYO524399 PIK458867:PIK524399 PSG458867:PSG524399 QCC458867:QCC524399 QLY458867:QLY524399 QVU458867:QVU524399 RFQ458867:RFQ524399 RPM458867:RPM524399 RZI458867:RZI524399 SJE458867:SJE524399 STA458867:STA524399 TCW458867:TCW524399 TMS458867:TMS524399 TWO458867:TWO524399 UGK458867:UGK524399 UQG458867:UQG524399 VAC458867:VAC524399 VJY458867:VJY524399 VTU458867:VTU524399 WDQ458867:WDQ524399 WNM458867:WNM524399 WXI458867:WXI524399 BA524403:BA589935 KW524403:KW589935 US524403:US589935 AEO524403:AEO589935 AOK524403:AOK589935 AYG524403:AYG589935 BIC524403:BIC589935 BRY524403:BRY589935 CBU524403:CBU589935 CLQ524403:CLQ589935 CVM524403:CVM589935 DFI524403:DFI589935 DPE524403:DPE589935 DZA524403:DZA589935 EIW524403:EIW589935 ESS524403:ESS589935 FCO524403:FCO589935 FMK524403:FMK589935 FWG524403:FWG589935 GGC524403:GGC589935 GPY524403:GPY589935 GZU524403:GZU589935 HJQ524403:HJQ589935 HTM524403:HTM589935 IDI524403:IDI589935 INE524403:INE589935 IXA524403:IXA589935 JGW524403:JGW589935 JQS524403:JQS589935 KAO524403:KAO589935 KKK524403:KKK589935 KUG524403:KUG589935 LEC524403:LEC589935 LNY524403:LNY589935 LXU524403:LXU589935 MHQ524403:MHQ589935 MRM524403:MRM589935 NBI524403:NBI589935 NLE524403:NLE589935 NVA524403:NVA589935 OEW524403:OEW589935 OOS524403:OOS589935 OYO524403:OYO589935 PIK524403:PIK589935 PSG524403:PSG589935 QCC524403:QCC589935 QLY524403:QLY589935 QVU524403:QVU589935 RFQ524403:RFQ589935 RPM524403:RPM589935 RZI524403:RZI589935 SJE524403:SJE589935 STA524403:STA589935 TCW524403:TCW589935 TMS524403:TMS589935 TWO524403:TWO589935 UGK524403:UGK589935 UQG524403:UQG589935 VAC524403:VAC589935 VJY524403:VJY589935 VTU524403:VTU589935 WDQ524403:WDQ589935 WNM524403:WNM589935 WXI524403:WXI589935 BA589939:BA655471 KW589939:KW655471 US589939:US655471 AEO589939:AEO655471 AOK589939:AOK655471 AYG589939:AYG655471 BIC589939:BIC655471 BRY589939:BRY655471 CBU589939:CBU655471 CLQ589939:CLQ655471 CVM589939:CVM655471 DFI589939:DFI655471 DPE589939:DPE655471 DZA589939:DZA655471 EIW589939:EIW655471 ESS589939:ESS655471 FCO589939:FCO655471 FMK589939:FMK655471 FWG589939:FWG655471 GGC589939:GGC655471 GPY589939:GPY655471 GZU589939:GZU655471 HJQ589939:HJQ655471 HTM589939:HTM655471 IDI589939:IDI655471 INE589939:INE655471 IXA589939:IXA655471 JGW589939:JGW655471 JQS589939:JQS655471 KAO589939:KAO655471 KKK589939:KKK655471 KUG589939:KUG655471 LEC589939:LEC655471 LNY589939:LNY655471 LXU589939:LXU655471 MHQ589939:MHQ655471 MRM589939:MRM655471 NBI589939:NBI655471 NLE589939:NLE655471 NVA589939:NVA655471 OEW589939:OEW655471 OOS589939:OOS655471 OYO589939:OYO655471 PIK589939:PIK655471 PSG589939:PSG655471 QCC589939:QCC655471 QLY589939:QLY655471 QVU589939:QVU655471 RFQ589939:RFQ655471 RPM589939:RPM655471 RZI589939:RZI655471 SJE589939:SJE655471 STA589939:STA655471 TCW589939:TCW655471 TMS589939:TMS655471 TWO589939:TWO655471 UGK589939:UGK655471 UQG589939:UQG655471 VAC589939:VAC655471 VJY589939:VJY655471 VTU589939:VTU655471 WDQ589939:WDQ655471 WNM589939:WNM655471 WXI589939:WXI655471 BA655475:BA721007 KW655475:KW721007 US655475:US721007 AEO655475:AEO721007 AOK655475:AOK721007 AYG655475:AYG721007 BIC655475:BIC721007 BRY655475:BRY721007 CBU655475:CBU721007 CLQ655475:CLQ721007 CVM655475:CVM721007 DFI655475:DFI721007 DPE655475:DPE721007 DZA655475:DZA721007 EIW655475:EIW721007 ESS655475:ESS721007 FCO655475:FCO721007 FMK655475:FMK721007 FWG655475:FWG721007 GGC655475:GGC721007 GPY655475:GPY721007 GZU655475:GZU721007 HJQ655475:HJQ721007 HTM655475:HTM721007 IDI655475:IDI721007 INE655475:INE721007 IXA655475:IXA721007 JGW655475:JGW721007 JQS655475:JQS721007 KAO655475:KAO721007 KKK655475:KKK721007 KUG655475:KUG721007 LEC655475:LEC721007 LNY655475:LNY721007 LXU655475:LXU721007 MHQ655475:MHQ721007 MRM655475:MRM721007 NBI655475:NBI721007 NLE655475:NLE721007 NVA655475:NVA721007 OEW655475:OEW721007 OOS655475:OOS721007 OYO655475:OYO721007 PIK655475:PIK721007 PSG655475:PSG721007 QCC655475:QCC721007 QLY655475:QLY721007 QVU655475:QVU721007 RFQ655475:RFQ721007 RPM655475:RPM721007 RZI655475:RZI721007 SJE655475:SJE721007 STA655475:STA721007 TCW655475:TCW721007 TMS655475:TMS721007 TWO655475:TWO721007 UGK655475:UGK721007 UQG655475:UQG721007 VAC655475:VAC721007 VJY655475:VJY721007 VTU655475:VTU721007 WDQ655475:WDQ721007 WNM655475:WNM721007 WXI655475:WXI721007 BA721011:BA786543 KW721011:KW786543 US721011:US786543 AEO721011:AEO786543 AOK721011:AOK786543 AYG721011:AYG786543 BIC721011:BIC786543 BRY721011:BRY786543 CBU721011:CBU786543 CLQ721011:CLQ786543 CVM721011:CVM786543 DFI721011:DFI786543 DPE721011:DPE786543 DZA721011:DZA786543 EIW721011:EIW786543 ESS721011:ESS786543 FCO721011:FCO786543 FMK721011:FMK786543 FWG721011:FWG786543 GGC721011:GGC786543 GPY721011:GPY786543 GZU721011:GZU786543 HJQ721011:HJQ786543 HTM721011:HTM786543 IDI721011:IDI786543 INE721011:INE786543 IXA721011:IXA786543 JGW721011:JGW786543 JQS721011:JQS786543 KAO721011:KAO786543 KKK721011:KKK786543 KUG721011:KUG786543 LEC721011:LEC786543 LNY721011:LNY786543 LXU721011:LXU786543 MHQ721011:MHQ786543 MRM721011:MRM786543 NBI721011:NBI786543 NLE721011:NLE786543 NVA721011:NVA786543 OEW721011:OEW786543 OOS721011:OOS786543 OYO721011:OYO786543 PIK721011:PIK786543 PSG721011:PSG786543 QCC721011:QCC786543 QLY721011:QLY786543 QVU721011:QVU786543 RFQ721011:RFQ786543 RPM721011:RPM786543 RZI721011:RZI786543 SJE721011:SJE786543 STA721011:STA786543 TCW721011:TCW786543 TMS721011:TMS786543 TWO721011:TWO786543 UGK721011:UGK786543 UQG721011:UQG786543 VAC721011:VAC786543 VJY721011:VJY786543 VTU721011:VTU786543 WDQ721011:WDQ786543 WNM721011:WNM786543 WXI721011:WXI786543 BA786547:BA852079 KW786547:KW852079 US786547:US852079 AEO786547:AEO852079 AOK786547:AOK852079 AYG786547:AYG852079 BIC786547:BIC852079 BRY786547:BRY852079 CBU786547:CBU852079 CLQ786547:CLQ852079 CVM786547:CVM852079 DFI786547:DFI852079 DPE786547:DPE852079 DZA786547:DZA852079 EIW786547:EIW852079 ESS786547:ESS852079 FCO786547:FCO852079 FMK786547:FMK852079 FWG786547:FWG852079 GGC786547:GGC852079 GPY786547:GPY852079 GZU786547:GZU852079 HJQ786547:HJQ852079 HTM786547:HTM852079 IDI786547:IDI852079 INE786547:INE852079 IXA786547:IXA852079 JGW786547:JGW852079 JQS786547:JQS852079 KAO786547:KAO852079 KKK786547:KKK852079 KUG786547:KUG852079 LEC786547:LEC852079 LNY786547:LNY852079 LXU786547:LXU852079 MHQ786547:MHQ852079 MRM786547:MRM852079 NBI786547:NBI852079 NLE786547:NLE852079 NVA786547:NVA852079 OEW786547:OEW852079 OOS786547:OOS852079 OYO786547:OYO852079 PIK786547:PIK852079 PSG786547:PSG852079 QCC786547:QCC852079 QLY786547:QLY852079 QVU786547:QVU852079 RFQ786547:RFQ852079 RPM786547:RPM852079 RZI786547:RZI852079 SJE786547:SJE852079 STA786547:STA852079 TCW786547:TCW852079 TMS786547:TMS852079 TWO786547:TWO852079 UGK786547:UGK852079 UQG786547:UQG852079 VAC786547:VAC852079 VJY786547:VJY852079 VTU786547:VTU852079 WDQ786547:WDQ852079 WNM786547:WNM852079 WXI786547:WXI852079 BA852083:BA917615 KW852083:KW917615 US852083:US917615 AEO852083:AEO917615 AOK852083:AOK917615 AYG852083:AYG917615 BIC852083:BIC917615 BRY852083:BRY917615 CBU852083:CBU917615 CLQ852083:CLQ917615 CVM852083:CVM917615 DFI852083:DFI917615 DPE852083:DPE917615 DZA852083:DZA917615 EIW852083:EIW917615 ESS852083:ESS917615 FCO852083:FCO917615 FMK852083:FMK917615 FWG852083:FWG917615 GGC852083:GGC917615 GPY852083:GPY917615 GZU852083:GZU917615 HJQ852083:HJQ917615 HTM852083:HTM917615 IDI852083:IDI917615 INE852083:INE917615 IXA852083:IXA917615 JGW852083:JGW917615 JQS852083:JQS917615 KAO852083:KAO917615 KKK852083:KKK917615 KUG852083:KUG917615 LEC852083:LEC917615 LNY852083:LNY917615 LXU852083:LXU917615 MHQ852083:MHQ917615 MRM852083:MRM917615 NBI852083:NBI917615 NLE852083:NLE917615 NVA852083:NVA917615 OEW852083:OEW917615 OOS852083:OOS917615 OYO852083:OYO917615 PIK852083:PIK917615 PSG852083:PSG917615 QCC852083:QCC917615 QLY852083:QLY917615 QVU852083:QVU917615 RFQ852083:RFQ917615 RPM852083:RPM917615 RZI852083:RZI917615 SJE852083:SJE917615 STA852083:STA917615 TCW852083:TCW917615 TMS852083:TMS917615 TWO852083:TWO917615 UGK852083:UGK917615 UQG852083:UQG917615 VAC852083:VAC917615 VJY852083:VJY917615 VTU852083:VTU917615 WDQ852083:WDQ917615 WNM852083:WNM917615 WXI852083:WXI917615 BA917619:BA983151 KW917619:KW983151 US917619:US983151 AEO917619:AEO983151 AOK917619:AOK983151 AYG917619:AYG983151 BIC917619:BIC983151 BRY917619:BRY983151 CBU917619:CBU983151 CLQ917619:CLQ983151 CVM917619:CVM983151 DFI917619:DFI983151 DPE917619:DPE983151 DZA917619:DZA983151 EIW917619:EIW983151 ESS917619:ESS983151 FCO917619:FCO983151 FMK917619:FMK983151 FWG917619:FWG983151 GGC917619:GGC983151 GPY917619:GPY983151 GZU917619:GZU983151 HJQ917619:HJQ983151 HTM917619:HTM983151 IDI917619:IDI983151 INE917619:INE983151 IXA917619:IXA983151 JGW917619:JGW983151 JQS917619:JQS983151 KAO917619:KAO983151 KKK917619:KKK983151 KUG917619:KUG983151 LEC917619:LEC983151 LNY917619:LNY983151 LXU917619:LXU983151 MHQ917619:MHQ983151 MRM917619:MRM983151 NBI917619:NBI983151 NLE917619:NLE983151 NVA917619:NVA983151 OEW917619:OEW983151 OOS917619:OOS983151 OYO917619:OYO983151 PIK917619:PIK983151 PSG917619:PSG983151 QCC917619:QCC983151 QLY917619:QLY983151 QVU917619:QVU983151 RFQ917619:RFQ983151 RPM917619:RPM983151 RZI917619:RZI983151 SJE917619:SJE983151 STA917619:STA983151 TCW917619:TCW983151 TMS917619:TMS983151 TWO917619:TWO983151 UGK917619:UGK983151 UQG917619:UQG983151 VAC917619:VAC983151 VJY917619:VJY983151 VTU917619:VTU983151 WDQ917619:WDQ983151 WNM917619:WNM983151 WXI917619:WXI983151 BA983155:BA1048576 KW983155:KW1048576 US983155:US1048576 AEO983155:AEO1048576 AOK983155:AOK1048576 AYG983155:AYG1048576 BIC983155:BIC1048576 BRY983155:BRY1048576 CBU983155:CBU1048576 CLQ983155:CLQ1048576 CVM983155:CVM1048576 DFI983155:DFI1048576 DPE983155:DPE1048576 DZA983155:DZA1048576 EIW983155:EIW1048576 ESS983155:ESS1048576 FCO983155:FCO1048576 FMK983155:FMK1048576 FWG983155:FWG1048576 GGC983155:GGC1048576 GPY983155:GPY1048576 GZU983155:GZU1048576 HJQ983155:HJQ1048576 HTM983155:HTM1048576 IDI983155:IDI1048576 INE983155:INE1048576 IXA983155:IXA1048576 JGW983155:JGW1048576 JQS983155:JQS1048576 KAO983155:KAO1048576 KKK983155:KKK1048576 KUG983155:KUG1048576 LEC983155:LEC1048576 LNY983155:LNY1048576 LXU983155:LXU1048576 MHQ983155:MHQ1048576 MRM983155:MRM1048576 NBI983155:NBI1048576 NLE983155:NLE1048576 NVA983155:NVA1048576 OEW983155:OEW1048576 OOS983155:OOS1048576 OYO983155:OYO1048576 PIK983155:PIK1048576 PSG983155:PSG1048576 QCC983155:QCC1048576 QLY983155:QLY1048576 QVU983155:QVU1048576 RFQ983155:RFQ1048576 RPM983155:RPM1048576 RZI983155:RZI1048576 SJE983155:SJE1048576 STA983155:STA1048576 TCW983155:TCW1048576 TMS983155:TMS1048576 TWO983155:TWO1048576 UGK983155:UGK1048576 UQG983155:UQG1048576 VAC983155:VAC1048576 VJY983155:VJY1048576 VTU983155:VTU1048576 WDQ983155:WDQ1048576 WNM983155:WNM1048576 WXI983155:WXI1048576 WXJ1:XFD1048576 BA1:BA111 KW1:KW111 US1:US111 AEO1:AEO111 AOK1:AOK111 AYG1:AYG111 BIC1:BIC111 BRY1:BRY111 CBU1:CBU111 CLQ1:CLQ111 CVM1:CVM111 DFI1:DFI111 DPE1:DPE111 DZA1:DZA111 EIW1:EIW111 ESS1:ESS111 FCO1:FCO111 FMK1:FMK111 FWG1:FWG111 GGC1:GGC111 GPY1:GPY111 GZU1:GZU111 HJQ1:HJQ111 HTM1:HTM111 IDI1:IDI111 INE1:INE111 IXA1:IXA111 JGW1:JGW111 JQS1:JQS111 KAO1:KAO111 KKK1:KKK111 KUG1:KUG111 LEC1:LEC111 LNY1:LNY111 LXU1:LXU111 MHQ1:MHQ111 MRM1:MRM111 NBI1:NBI111 NLE1:NLE111 NVA1:NVA111 OEW1:OEW111 OOS1:OOS111 OYO1:OYO111 PIK1:PIK111 PSG1:PSG111 QCC1:QCC111 QLY1:QLY111 QVU1:QVU111 RFQ1:RFQ111 RPM1:RPM111 RZI1:RZI111 SJE1:SJE111 STA1:STA111 TCW1:TCW111 TMS1:TMS111 TWO1:TWO111 UGK1:UGK111 UQG1:UQG111 VAC1:VAC111 VJY1:VJY111 VTU1:VTU111 WDQ1:WDQ111 WNM1:WNM111 WXI1:WXI111 A1:W1048576 BB1:JS1048576 KX1:TO1048576 UT1:ADK1048576 AEP1:ANG1048576 AOL1:AXC1048576 AYH1:BGY1048576 BID1:BQU1048576 BRZ1:CAQ1048576 CBV1:CKM1048576 CLR1:CUI1048576 CVN1:DEE1048576 DFJ1:DOA1048576 DPF1:DXW1048576 DZB1:EHS1048576 EIX1:ERO1048576 EST1:FBK1048576 FCP1:FLG1048576 FML1:FVC1048576 FWH1:GEY1048576 GGD1:GOU1048576 GPZ1:GYQ1048576 GZV1:HIM1048576 HJR1:HSI1048576 HTN1:ICE1048576 IDJ1:IMA1048576 INF1:IVW1048576 IXB1:JFS1048576 JGX1:JPO1048576 JQT1:JZK1048576 KAP1:KJG1048576 KKL1:KTC1048576 KUH1:LCY1048576 LED1:LMU1048576 LNZ1:LWQ1048576 LXV1:MGM1048576 MHR1:MQI1048576 MRN1:NAE1048576 NBJ1:NKA1048576 NLF1:NTW1048576 NVB1:ODS1048576 OEX1:ONO1048576 OOT1:OXK1048576 OYP1:PHG1048576 PIL1:PRC1048576 PSH1:QAY1048576 QCD1:QKU1048576 QLZ1:QUQ1048576 QVV1:REM1048576 RFR1:ROI1048576 RPN1:RYE1048576 RZJ1:SIA1048576 SJF1:SRW1048576 STB1:TBS1048576 TCX1:TLO1048576 TMT1:TVK1048576 TWP1:UFG1048576 UGL1:UPC1048576 UQH1:UYY1048576 VAD1:VIU1048576 VJZ1:VSQ1048576 VTV1:WCM1048576 WDR1:WMI1048576 WNN1:WWE1048576 Y1:AZ1048576 JU1:KV1048576 TQ1:UR1048576 ADM1:AEN1048576 ANI1:AOJ1048576 AXE1:AYF1048576 BHA1:BIB1048576 BQW1:BRX1048576 CAS1:CBT1048576 CKO1:CLP1048576 CUK1:CVL1048576 DEG1:DFH1048576 DOC1:DPD1048576 DXY1:DYZ1048576 EHU1:EIV1048576 ERQ1:ESR1048576 FBM1:FCN1048576 FLI1:FMJ1048576 FVE1:FWF1048576 GFA1:GGB1048576 GOW1:GPX1048576 GYS1:GZT1048576 HIO1:HJP1048576 HSK1:HTL1048576 ICG1:IDH1048576 IMC1:IND1048576 IVY1:IWZ1048576 JFU1:JGV1048576 JPQ1:JQR1048576 JZM1:KAN1048576 KJI1:KKJ1048576 KTE1:KUF1048576 LDA1:LEB1048576 LMW1:LNX1048576 LWS1:LXT1048576 MGO1:MHP1048576 MQK1:MRL1048576 NAG1:NBH1048576 NKC1:NLD1048576 NTY1:NUZ1048576 ODU1:OEV1048576 ONQ1:OOR1048576 OXM1:OYN1048576 PHI1:PIJ1048576 PRE1:PSF1048576 QBA1:QCB1048576 QKW1:QLX1048576 QUS1:QVT1048576 REO1:RFP1048576 ROK1:RPL1048576 RYG1:RZH1048576 SIC1:SJD1048576 SRY1:SSZ1048576 TBU1:TCV1048576 TLQ1:TMR1048576 TVM1:TWN1048576 UFI1:UGJ1048576 UPE1:UQF1048576 UZA1:VAB1048576 VIW1:VJX1048576 VSS1:VTT1048576 WCO1:WDP1048576 WMK1:WNL1048576 WWG1:WXH1048576 X1:X136 JT1:JT136 TP1:TP136 ADL1:ADL136 ANH1:ANH136 AXD1:AXD136 BGZ1:BGZ136 BQV1:BQV136 CAR1:CAR136 CKN1:CKN136 CUJ1:CUJ136 DEF1:DEF136 DOB1:DOB136 DXX1:DXX136 EHT1:EHT136 ERP1:ERP136 FBL1:FBL136 FLH1:FLH136 FVD1:FVD136 GEZ1:GEZ136 GOV1:GOV136 GYR1:GYR136 HIN1:HIN136 HSJ1:HSJ136 ICF1:ICF136 IMB1:IMB136 IVX1:IVX136 JFT1:JFT136 JPP1:JPP136 JZL1:JZL136 KJH1:KJH136 KTD1:KTD136 LCZ1:LCZ136 LMV1:LMV136 LWR1:LWR136 MGN1:MGN136 MQJ1:MQJ136 NAF1:NAF136 NKB1:NKB136 NTX1:NTX136 ODT1:ODT136 ONP1:ONP136 OXL1:OXL136 PHH1:PHH136 PRD1:PRD136 QAZ1:QAZ136 QKV1:QKV136 QUR1:QUR136 REN1:REN136 ROJ1:ROJ136 RYF1:RYF136 SIB1:SIB136 SRX1:SRX136 TBT1:TBT136 TLP1:TLP136 TVL1:TVL136 UFH1:UFH136 UPD1:UPD136 UYZ1:UYZ136 VIV1:VIV136 VSR1:VSR136 WCN1:WCN136 WMJ1:WMJ136 WWF1:WWF136 X138:X65672 JT138:JT65672 TP138:TP65672 ADL138:ADL65672 ANH138:ANH65672 AXD138:AXD65672 BGZ138:BGZ65672 BQV138:BQV65672 CAR138:CAR65672 CKN138:CKN65672 CUJ138:CUJ65672 DEF138:DEF65672 DOB138:DOB65672 DXX138:DXX65672 EHT138:EHT65672 ERP138:ERP65672 FBL138:FBL65672 FLH138:FLH65672 FVD138:FVD65672 GEZ138:GEZ65672 GOV138:GOV65672 GYR138:GYR65672 HIN138:HIN65672 HSJ138:HSJ65672 ICF138:ICF65672 IMB138:IMB65672 IVX138:IVX65672 JFT138:JFT65672 JPP138:JPP65672 JZL138:JZL65672 KJH138:KJH65672 KTD138:KTD65672 LCZ138:LCZ65672 LMV138:LMV65672 LWR138:LWR65672 MGN138:MGN65672 MQJ138:MQJ65672 NAF138:NAF65672 NKB138:NKB65672 NTX138:NTX65672 ODT138:ODT65672 ONP138:ONP65672 OXL138:OXL65672 PHH138:PHH65672 PRD138:PRD65672 QAZ138:QAZ65672 QKV138:QKV65672 QUR138:QUR65672 REN138:REN65672 ROJ138:ROJ65672 RYF138:RYF65672 SIB138:SIB65672 SRX138:SRX65672 TBT138:TBT65672 TLP138:TLP65672 TVL138:TVL65672 UFH138:UFH65672 UPD138:UPD65672 UYZ138:UYZ65672 VIV138:VIV65672 VSR138:VSR65672 WCN138:WCN65672 WMJ138:WMJ65672 WWF138:WWF65672 X65674:X131208 JT65674:JT131208 TP65674:TP131208 ADL65674:ADL131208 ANH65674:ANH131208 AXD65674:AXD131208 BGZ65674:BGZ131208 BQV65674:BQV131208 CAR65674:CAR131208 CKN65674:CKN131208 CUJ65674:CUJ131208 DEF65674:DEF131208 DOB65674:DOB131208 DXX65674:DXX131208 EHT65674:EHT131208 ERP65674:ERP131208 FBL65674:FBL131208 FLH65674:FLH131208 FVD65674:FVD131208 GEZ65674:GEZ131208 GOV65674:GOV131208 GYR65674:GYR131208 HIN65674:HIN131208 HSJ65674:HSJ131208 ICF65674:ICF131208 IMB65674:IMB131208 IVX65674:IVX131208 JFT65674:JFT131208 JPP65674:JPP131208 JZL65674:JZL131208 KJH65674:KJH131208 KTD65674:KTD131208 LCZ65674:LCZ131208 LMV65674:LMV131208 LWR65674:LWR131208 MGN65674:MGN131208 MQJ65674:MQJ131208 NAF65674:NAF131208 NKB65674:NKB131208 NTX65674:NTX131208 ODT65674:ODT131208 ONP65674:ONP131208 OXL65674:OXL131208 PHH65674:PHH131208 PRD65674:PRD131208 QAZ65674:QAZ131208 QKV65674:QKV131208 QUR65674:QUR131208 REN65674:REN131208 ROJ65674:ROJ131208 RYF65674:RYF131208 SIB65674:SIB131208 SRX65674:SRX131208 TBT65674:TBT131208 TLP65674:TLP131208 TVL65674:TVL131208 UFH65674:UFH131208 UPD65674:UPD131208 UYZ65674:UYZ131208 VIV65674:VIV131208 VSR65674:VSR131208 WCN65674:WCN131208 WMJ65674:WMJ131208 WWF65674:WWF131208 X131210:X196744 JT131210:JT196744 TP131210:TP196744 ADL131210:ADL196744 ANH131210:ANH196744 AXD131210:AXD196744 BGZ131210:BGZ196744 BQV131210:BQV196744 CAR131210:CAR196744 CKN131210:CKN196744 CUJ131210:CUJ196744 DEF131210:DEF196744 DOB131210:DOB196744 DXX131210:DXX196744 EHT131210:EHT196744 ERP131210:ERP196744 FBL131210:FBL196744 FLH131210:FLH196744 FVD131210:FVD196744 GEZ131210:GEZ196744 GOV131210:GOV196744 GYR131210:GYR196744 HIN131210:HIN196744 HSJ131210:HSJ196744 ICF131210:ICF196744 IMB131210:IMB196744 IVX131210:IVX196744 JFT131210:JFT196744 JPP131210:JPP196744 JZL131210:JZL196744 KJH131210:KJH196744 KTD131210:KTD196744 LCZ131210:LCZ196744 LMV131210:LMV196744 LWR131210:LWR196744 MGN131210:MGN196744 MQJ131210:MQJ196744 NAF131210:NAF196744 NKB131210:NKB196744 NTX131210:NTX196744 ODT131210:ODT196744 ONP131210:ONP196744 OXL131210:OXL196744 PHH131210:PHH196744 PRD131210:PRD196744 QAZ131210:QAZ196744 QKV131210:QKV196744 QUR131210:QUR196744 REN131210:REN196744 ROJ131210:ROJ196744 RYF131210:RYF196744 SIB131210:SIB196744 SRX131210:SRX196744 TBT131210:TBT196744 TLP131210:TLP196744 TVL131210:TVL196744 UFH131210:UFH196744 UPD131210:UPD196744 UYZ131210:UYZ196744 VIV131210:VIV196744 VSR131210:VSR196744 WCN131210:WCN196744 WMJ131210:WMJ196744 WWF131210:WWF196744 X196746:X262280 JT196746:JT262280 TP196746:TP262280 ADL196746:ADL262280 ANH196746:ANH262280 AXD196746:AXD262280 BGZ196746:BGZ262280 BQV196746:BQV262280 CAR196746:CAR262280 CKN196746:CKN262280 CUJ196746:CUJ262280 DEF196746:DEF262280 DOB196746:DOB262280 DXX196746:DXX262280 EHT196746:EHT262280 ERP196746:ERP262280 FBL196746:FBL262280 FLH196746:FLH262280 FVD196746:FVD262280 GEZ196746:GEZ262280 GOV196746:GOV262280 GYR196746:GYR262280 HIN196746:HIN262280 HSJ196746:HSJ262280 ICF196746:ICF262280 IMB196746:IMB262280 IVX196746:IVX262280 JFT196746:JFT262280 JPP196746:JPP262280 JZL196746:JZL262280 KJH196746:KJH262280 KTD196746:KTD262280 LCZ196746:LCZ262280 LMV196746:LMV262280 LWR196746:LWR262280 MGN196746:MGN262280 MQJ196746:MQJ262280 NAF196746:NAF262280 NKB196746:NKB262280 NTX196746:NTX262280 ODT196746:ODT262280 ONP196746:ONP262280 OXL196746:OXL262280 PHH196746:PHH262280 PRD196746:PRD262280 QAZ196746:QAZ262280 QKV196746:QKV262280 QUR196746:QUR262280 REN196746:REN262280 ROJ196746:ROJ262280 RYF196746:RYF262280 SIB196746:SIB262280 SRX196746:SRX262280 TBT196746:TBT262280 TLP196746:TLP262280 TVL196746:TVL262280 UFH196746:UFH262280 UPD196746:UPD262280 UYZ196746:UYZ262280 VIV196746:VIV262280 VSR196746:VSR262280 WCN196746:WCN262280 WMJ196746:WMJ262280 WWF196746:WWF262280 X262282:X327816 JT262282:JT327816 TP262282:TP327816 ADL262282:ADL327816 ANH262282:ANH327816 AXD262282:AXD327816 BGZ262282:BGZ327816 BQV262282:BQV327816 CAR262282:CAR327816 CKN262282:CKN327816 CUJ262282:CUJ327816 DEF262282:DEF327816 DOB262282:DOB327816 DXX262282:DXX327816 EHT262282:EHT327816 ERP262282:ERP327816 FBL262282:FBL327816 FLH262282:FLH327816 FVD262282:FVD327816 GEZ262282:GEZ327816 GOV262282:GOV327816 GYR262282:GYR327816 HIN262282:HIN327816 HSJ262282:HSJ327816 ICF262282:ICF327816 IMB262282:IMB327816 IVX262282:IVX327816 JFT262282:JFT327816 JPP262282:JPP327816 JZL262282:JZL327816 KJH262282:KJH327816 KTD262282:KTD327816 LCZ262282:LCZ327816 LMV262282:LMV327816 LWR262282:LWR327816 MGN262282:MGN327816 MQJ262282:MQJ327816 NAF262282:NAF327816 NKB262282:NKB327816 NTX262282:NTX327816 ODT262282:ODT327816 ONP262282:ONP327816 OXL262282:OXL327816 PHH262282:PHH327816 PRD262282:PRD327816 QAZ262282:QAZ327816 QKV262282:QKV327816 QUR262282:QUR327816 REN262282:REN327816 ROJ262282:ROJ327816 RYF262282:RYF327816 SIB262282:SIB327816 SRX262282:SRX327816 TBT262282:TBT327816 TLP262282:TLP327816 TVL262282:TVL327816 UFH262282:UFH327816 UPD262282:UPD327816 UYZ262282:UYZ327816 VIV262282:VIV327816 VSR262282:VSR327816 WCN262282:WCN327816 WMJ262282:WMJ327816 WWF262282:WWF327816 X327818:X393352 JT327818:JT393352 TP327818:TP393352 ADL327818:ADL393352 ANH327818:ANH393352 AXD327818:AXD393352 BGZ327818:BGZ393352 BQV327818:BQV393352 CAR327818:CAR393352 CKN327818:CKN393352 CUJ327818:CUJ393352 DEF327818:DEF393352 DOB327818:DOB393352 DXX327818:DXX393352 EHT327818:EHT393352 ERP327818:ERP393352 FBL327818:FBL393352 FLH327818:FLH393352 FVD327818:FVD393352 GEZ327818:GEZ393352 GOV327818:GOV393352 GYR327818:GYR393352 HIN327818:HIN393352 HSJ327818:HSJ393352 ICF327818:ICF393352 IMB327818:IMB393352 IVX327818:IVX393352 JFT327818:JFT393352 JPP327818:JPP393352 JZL327818:JZL393352 KJH327818:KJH393352 KTD327818:KTD393352 LCZ327818:LCZ393352 LMV327818:LMV393352 LWR327818:LWR393352 MGN327818:MGN393352 MQJ327818:MQJ393352 NAF327818:NAF393352 NKB327818:NKB393352 NTX327818:NTX393352 ODT327818:ODT393352 ONP327818:ONP393352 OXL327818:OXL393352 PHH327818:PHH393352 PRD327818:PRD393352 QAZ327818:QAZ393352 QKV327818:QKV393352 QUR327818:QUR393352 REN327818:REN393352 ROJ327818:ROJ393352 RYF327818:RYF393352 SIB327818:SIB393352 SRX327818:SRX393352 TBT327818:TBT393352 TLP327818:TLP393352 TVL327818:TVL393352 UFH327818:UFH393352 UPD327818:UPD393352 UYZ327818:UYZ393352 VIV327818:VIV393352 VSR327818:VSR393352 WCN327818:WCN393352 WMJ327818:WMJ393352 WWF327818:WWF393352 X393354:X458888 JT393354:JT458888 TP393354:TP458888 ADL393354:ADL458888 ANH393354:ANH458888 AXD393354:AXD458888 BGZ393354:BGZ458888 BQV393354:BQV458888 CAR393354:CAR458888 CKN393354:CKN458888 CUJ393354:CUJ458888 DEF393354:DEF458888 DOB393354:DOB458888 DXX393354:DXX458888 EHT393354:EHT458888 ERP393354:ERP458888 FBL393354:FBL458888 FLH393354:FLH458888 FVD393354:FVD458888 GEZ393354:GEZ458888 GOV393354:GOV458888 GYR393354:GYR458888 HIN393354:HIN458888 HSJ393354:HSJ458888 ICF393354:ICF458888 IMB393354:IMB458888 IVX393354:IVX458888 JFT393354:JFT458888 JPP393354:JPP458888 JZL393354:JZL458888 KJH393354:KJH458888 KTD393354:KTD458888 LCZ393354:LCZ458888 LMV393354:LMV458888 LWR393354:LWR458888 MGN393354:MGN458888 MQJ393354:MQJ458888 NAF393354:NAF458888 NKB393354:NKB458888 NTX393354:NTX458888 ODT393354:ODT458888 ONP393354:ONP458888 OXL393354:OXL458888 PHH393354:PHH458888 PRD393354:PRD458888 QAZ393354:QAZ458888 QKV393354:QKV458888 QUR393354:QUR458888 REN393354:REN458888 ROJ393354:ROJ458888 RYF393354:RYF458888 SIB393354:SIB458888 SRX393354:SRX458888 TBT393354:TBT458888 TLP393354:TLP458888 TVL393354:TVL458888 UFH393354:UFH458888 UPD393354:UPD458888 UYZ393354:UYZ458888 VIV393354:VIV458888 VSR393354:VSR458888 WCN393354:WCN458888 WMJ393354:WMJ458888 WWF393354:WWF458888 X458890:X524424 JT458890:JT524424 TP458890:TP524424 ADL458890:ADL524424 ANH458890:ANH524424 AXD458890:AXD524424 BGZ458890:BGZ524424 BQV458890:BQV524424 CAR458890:CAR524424 CKN458890:CKN524424 CUJ458890:CUJ524424 DEF458890:DEF524424 DOB458890:DOB524424 DXX458890:DXX524424 EHT458890:EHT524424 ERP458890:ERP524424 FBL458890:FBL524424 FLH458890:FLH524424 FVD458890:FVD524424 GEZ458890:GEZ524424 GOV458890:GOV524424 GYR458890:GYR524424 HIN458890:HIN524424 HSJ458890:HSJ524424 ICF458890:ICF524424 IMB458890:IMB524424 IVX458890:IVX524424 JFT458890:JFT524424 JPP458890:JPP524424 JZL458890:JZL524424 KJH458890:KJH524424 KTD458890:KTD524424 LCZ458890:LCZ524424 LMV458890:LMV524424 LWR458890:LWR524424 MGN458890:MGN524424 MQJ458890:MQJ524424 NAF458890:NAF524424 NKB458890:NKB524424 NTX458890:NTX524424 ODT458890:ODT524424 ONP458890:ONP524424 OXL458890:OXL524424 PHH458890:PHH524424 PRD458890:PRD524424 QAZ458890:QAZ524424 QKV458890:QKV524424 QUR458890:QUR524424 REN458890:REN524424 ROJ458890:ROJ524424 RYF458890:RYF524424 SIB458890:SIB524424 SRX458890:SRX524424 TBT458890:TBT524424 TLP458890:TLP524424 TVL458890:TVL524424 UFH458890:UFH524424 UPD458890:UPD524424 UYZ458890:UYZ524424 VIV458890:VIV524424 VSR458890:VSR524424 WCN458890:WCN524424 WMJ458890:WMJ524424 WWF458890:WWF524424 X524426:X589960 JT524426:JT589960 TP524426:TP589960 ADL524426:ADL589960 ANH524426:ANH589960 AXD524426:AXD589960 BGZ524426:BGZ589960 BQV524426:BQV589960 CAR524426:CAR589960 CKN524426:CKN589960 CUJ524426:CUJ589960 DEF524426:DEF589960 DOB524426:DOB589960 DXX524426:DXX589960 EHT524426:EHT589960 ERP524426:ERP589960 FBL524426:FBL589960 FLH524426:FLH589960 FVD524426:FVD589960 GEZ524426:GEZ589960 GOV524426:GOV589960 GYR524426:GYR589960 HIN524426:HIN589960 HSJ524426:HSJ589960 ICF524426:ICF589960 IMB524426:IMB589960 IVX524426:IVX589960 JFT524426:JFT589960 JPP524426:JPP589960 JZL524426:JZL589960 KJH524426:KJH589960 KTD524426:KTD589960 LCZ524426:LCZ589960 LMV524426:LMV589960 LWR524426:LWR589960 MGN524426:MGN589960 MQJ524426:MQJ589960 NAF524426:NAF589960 NKB524426:NKB589960 NTX524426:NTX589960 ODT524426:ODT589960 ONP524426:ONP589960 OXL524426:OXL589960 PHH524426:PHH589960 PRD524426:PRD589960 QAZ524426:QAZ589960 QKV524426:QKV589960 QUR524426:QUR589960 REN524426:REN589960 ROJ524426:ROJ589960 RYF524426:RYF589960 SIB524426:SIB589960 SRX524426:SRX589960 TBT524426:TBT589960 TLP524426:TLP589960 TVL524426:TVL589960 UFH524426:UFH589960 UPD524426:UPD589960 UYZ524426:UYZ589960 VIV524426:VIV589960 VSR524426:VSR589960 WCN524426:WCN589960 WMJ524426:WMJ589960 WWF524426:WWF589960 X589962:X655496 JT589962:JT655496 TP589962:TP655496 ADL589962:ADL655496 ANH589962:ANH655496 AXD589962:AXD655496 BGZ589962:BGZ655496 BQV589962:BQV655496 CAR589962:CAR655496 CKN589962:CKN655496 CUJ589962:CUJ655496 DEF589962:DEF655496 DOB589962:DOB655496 DXX589962:DXX655496 EHT589962:EHT655496 ERP589962:ERP655496 FBL589962:FBL655496 FLH589962:FLH655496 FVD589962:FVD655496 GEZ589962:GEZ655496 GOV589962:GOV655496 GYR589962:GYR655496 HIN589962:HIN655496 HSJ589962:HSJ655496 ICF589962:ICF655496 IMB589962:IMB655496 IVX589962:IVX655496 JFT589962:JFT655496 JPP589962:JPP655496 JZL589962:JZL655496 KJH589962:KJH655496 KTD589962:KTD655496 LCZ589962:LCZ655496 LMV589962:LMV655496 LWR589962:LWR655496 MGN589962:MGN655496 MQJ589962:MQJ655496 NAF589962:NAF655496 NKB589962:NKB655496 NTX589962:NTX655496 ODT589962:ODT655496 ONP589962:ONP655496 OXL589962:OXL655496 PHH589962:PHH655496 PRD589962:PRD655496 QAZ589962:QAZ655496 QKV589962:QKV655496 QUR589962:QUR655496 REN589962:REN655496 ROJ589962:ROJ655496 RYF589962:RYF655496 SIB589962:SIB655496 SRX589962:SRX655496 TBT589962:TBT655496 TLP589962:TLP655496 TVL589962:TVL655496 UFH589962:UFH655496 UPD589962:UPD655496 UYZ589962:UYZ655496 VIV589962:VIV655496 VSR589962:VSR655496 WCN589962:WCN655496 WMJ589962:WMJ655496 WWF589962:WWF655496 X655498:X721032 JT655498:JT721032 TP655498:TP721032 ADL655498:ADL721032 ANH655498:ANH721032 AXD655498:AXD721032 BGZ655498:BGZ721032 BQV655498:BQV721032 CAR655498:CAR721032 CKN655498:CKN721032 CUJ655498:CUJ721032 DEF655498:DEF721032 DOB655498:DOB721032 DXX655498:DXX721032 EHT655498:EHT721032 ERP655498:ERP721032 FBL655498:FBL721032 FLH655498:FLH721032 FVD655498:FVD721032 GEZ655498:GEZ721032 GOV655498:GOV721032 GYR655498:GYR721032 HIN655498:HIN721032 HSJ655498:HSJ721032 ICF655498:ICF721032 IMB655498:IMB721032 IVX655498:IVX721032 JFT655498:JFT721032 JPP655498:JPP721032 JZL655498:JZL721032 KJH655498:KJH721032 KTD655498:KTD721032 LCZ655498:LCZ721032 LMV655498:LMV721032 LWR655498:LWR721032 MGN655498:MGN721032 MQJ655498:MQJ721032 NAF655498:NAF721032 NKB655498:NKB721032 NTX655498:NTX721032 ODT655498:ODT721032 ONP655498:ONP721032 OXL655498:OXL721032 PHH655498:PHH721032 PRD655498:PRD721032 QAZ655498:QAZ721032 QKV655498:QKV721032 QUR655498:QUR721032 REN655498:REN721032 ROJ655498:ROJ721032 RYF655498:RYF721032 SIB655498:SIB721032 SRX655498:SRX721032 TBT655498:TBT721032 TLP655498:TLP721032 TVL655498:TVL721032 UFH655498:UFH721032 UPD655498:UPD721032 UYZ655498:UYZ721032 VIV655498:VIV721032 VSR655498:VSR721032 WCN655498:WCN721032 WMJ655498:WMJ721032 WWF655498:WWF721032 X721034:X786568 JT721034:JT786568 TP721034:TP786568 ADL721034:ADL786568 ANH721034:ANH786568 AXD721034:AXD786568 BGZ721034:BGZ786568 BQV721034:BQV786568 CAR721034:CAR786568 CKN721034:CKN786568 CUJ721034:CUJ786568 DEF721034:DEF786568 DOB721034:DOB786568 DXX721034:DXX786568 EHT721034:EHT786568 ERP721034:ERP786568 FBL721034:FBL786568 FLH721034:FLH786568 FVD721034:FVD786568 GEZ721034:GEZ786568 GOV721034:GOV786568 GYR721034:GYR786568 HIN721034:HIN786568 HSJ721034:HSJ786568 ICF721034:ICF786568 IMB721034:IMB786568 IVX721034:IVX786568 JFT721034:JFT786568 JPP721034:JPP786568 JZL721034:JZL786568 KJH721034:KJH786568 KTD721034:KTD786568 LCZ721034:LCZ786568 LMV721034:LMV786568 LWR721034:LWR786568 MGN721034:MGN786568 MQJ721034:MQJ786568 NAF721034:NAF786568 NKB721034:NKB786568 NTX721034:NTX786568 ODT721034:ODT786568 ONP721034:ONP786568 OXL721034:OXL786568 PHH721034:PHH786568 PRD721034:PRD786568 QAZ721034:QAZ786568 QKV721034:QKV786568 QUR721034:QUR786568 REN721034:REN786568 ROJ721034:ROJ786568 RYF721034:RYF786568 SIB721034:SIB786568 SRX721034:SRX786568 TBT721034:TBT786568 TLP721034:TLP786568 TVL721034:TVL786568 UFH721034:UFH786568 UPD721034:UPD786568 UYZ721034:UYZ786568 VIV721034:VIV786568 VSR721034:VSR786568 WCN721034:WCN786568 WMJ721034:WMJ786568 WWF721034:WWF786568 X786570:X852104 JT786570:JT852104 TP786570:TP852104 ADL786570:ADL852104 ANH786570:ANH852104 AXD786570:AXD852104 BGZ786570:BGZ852104 BQV786570:BQV852104 CAR786570:CAR852104 CKN786570:CKN852104 CUJ786570:CUJ852104 DEF786570:DEF852104 DOB786570:DOB852104 DXX786570:DXX852104 EHT786570:EHT852104 ERP786570:ERP852104 FBL786570:FBL852104 FLH786570:FLH852104 FVD786570:FVD852104 GEZ786570:GEZ852104 GOV786570:GOV852104 GYR786570:GYR852104 HIN786570:HIN852104 HSJ786570:HSJ852104 ICF786570:ICF852104 IMB786570:IMB852104 IVX786570:IVX852104 JFT786570:JFT852104 JPP786570:JPP852104 JZL786570:JZL852104 KJH786570:KJH852104 KTD786570:KTD852104 LCZ786570:LCZ852104 LMV786570:LMV852104 LWR786570:LWR852104 MGN786570:MGN852104 MQJ786570:MQJ852104 NAF786570:NAF852104 NKB786570:NKB852104 NTX786570:NTX852104 ODT786570:ODT852104 ONP786570:ONP852104 OXL786570:OXL852104 PHH786570:PHH852104 PRD786570:PRD852104 QAZ786570:QAZ852104 QKV786570:QKV852104 QUR786570:QUR852104 REN786570:REN852104 ROJ786570:ROJ852104 RYF786570:RYF852104 SIB786570:SIB852104 SRX786570:SRX852104 TBT786570:TBT852104 TLP786570:TLP852104 TVL786570:TVL852104 UFH786570:UFH852104 UPD786570:UPD852104 UYZ786570:UYZ852104 VIV786570:VIV852104 VSR786570:VSR852104 WCN786570:WCN852104 WMJ786570:WMJ852104 WWF786570:WWF852104 X852106:X917640 JT852106:JT917640 TP852106:TP917640 ADL852106:ADL917640 ANH852106:ANH917640 AXD852106:AXD917640 BGZ852106:BGZ917640 BQV852106:BQV917640 CAR852106:CAR917640 CKN852106:CKN917640 CUJ852106:CUJ917640 DEF852106:DEF917640 DOB852106:DOB917640 DXX852106:DXX917640 EHT852106:EHT917640 ERP852106:ERP917640 FBL852106:FBL917640 FLH852106:FLH917640 FVD852106:FVD917640 GEZ852106:GEZ917640 GOV852106:GOV917640 GYR852106:GYR917640 HIN852106:HIN917640 HSJ852106:HSJ917640 ICF852106:ICF917640 IMB852106:IMB917640 IVX852106:IVX917640 JFT852106:JFT917640 JPP852106:JPP917640 JZL852106:JZL917640 KJH852106:KJH917640 KTD852106:KTD917640 LCZ852106:LCZ917640 LMV852106:LMV917640 LWR852106:LWR917640 MGN852106:MGN917640 MQJ852106:MQJ917640 NAF852106:NAF917640 NKB852106:NKB917640 NTX852106:NTX917640 ODT852106:ODT917640 ONP852106:ONP917640 OXL852106:OXL917640 PHH852106:PHH917640 PRD852106:PRD917640 QAZ852106:QAZ917640 QKV852106:QKV917640 QUR852106:QUR917640 REN852106:REN917640 ROJ852106:ROJ917640 RYF852106:RYF917640 SIB852106:SIB917640 SRX852106:SRX917640 TBT852106:TBT917640 TLP852106:TLP917640 TVL852106:TVL917640 UFH852106:UFH917640 UPD852106:UPD917640 UYZ852106:UYZ917640 VIV852106:VIV917640 VSR852106:VSR917640 WCN852106:WCN917640 WMJ852106:WMJ917640 WWF852106:WWF917640 X917642:X983176 JT917642:JT983176 TP917642:TP983176 ADL917642:ADL983176 ANH917642:ANH983176 AXD917642:AXD983176 BGZ917642:BGZ983176 BQV917642:BQV983176 CAR917642:CAR983176 CKN917642:CKN983176 CUJ917642:CUJ983176 DEF917642:DEF983176 DOB917642:DOB983176 DXX917642:DXX983176 EHT917642:EHT983176 ERP917642:ERP983176 FBL917642:FBL983176 FLH917642:FLH983176 FVD917642:FVD983176 GEZ917642:GEZ983176 GOV917642:GOV983176 GYR917642:GYR983176 HIN917642:HIN983176 HSJ917642:HSJ983176 ICF917642:ICF983176 IMB917642:IMB983176 IVX917642:IVX983176 JFT917642:JFT983176 JPP917642:JPP983176 JZL917642:JZL983176 KJH917642:KJH983176 KTD917642:KTD983176 LCZ917642:LCZ983176 LMV917642:LMV983176 LWR917642:LWR983176 MGN917642:MGN983176 MQJ917642:MQJ983176 NAF917642:NAF983176 NKB917642:NKB983176 NTX917642:NTX983176 ODT917642:ODT983176 ONP917642:ONP983176 OXL917642:OXL983176 PHH917642:PHH983176 PRD917642:PRD983176 QAZ917642:QAZ983176 QKV917642:QKV983176 QUR917642:QUR983176 REN917642:REN983176 ROJ917642:ROJ983176 RYF917642:RYF983176 SIB917642:SIB983176 SRX917642:SRX983176 TBT917642:TBT983176 TLP917642:TLP983176 TVL917642:TVL983176 UFH917642:UFH983176 UPD917642:UPD983176 UYZ917642:UYZ983176 VIV917642:VIV983176 VSR917642:VSR983176 WCN917642:WCN983176 WMJ917642:WMJ983176 WWF917642:WWF983176 X983178:X1048576 JT983178:JT1048576 TP983178:TP1048576 ADL983178:ADL1048576 ANH983178:ANH1048576 AXD983178:AXD1048576 BGZ983178:BGZ1048576 BQV983178:BQV1048576 CAR983178:CAR1048576 CKN983178:CKN1048576 CUJ983178:CUJ1048576 DEF983178:DEF1048576 DOB983178:DOB1048576 DXX983178:DXX1048576 EHT983178:EHT1048576 ERP983178:ERP1048576 FBL983178:FBL1048576 FLH983178:FLH1048576 FVD983178:FVD1048576 GEZ983178:GEZ1048576 GOV983178:GOV1048576 GYR983178:GYR1048576 HIN983178:HIN1048576 HSJ983178:HSJ1048576 ICF983178:ICF1048576 IMB983178:IMB1048576 IVX983178:IVX1048576 JFT983178:JFT1048576 JPP983178:JPP1048576 JZL983178:JZL1048576 KJH983178:KJH1048576 KTD983178:KTD1048576 LCZ983178:LCZ1048576 LMV983178:LMV1048576 LWR983178:LWR1048576 MGN983178:MGN1048576 MQJ983178:MQJ1048576 NAF983178:NAF1048576 NKB983178:NKB1048576 NTX983178:NTX1048576 ODT983178:ODT1048576 ONP983178:ONP1048576 OXL983178:OXL1048576 PHH983178:PHH1048576 PRD983178:PRD1048576 QAZ983178:QAZ1048576 QKV983178:QKV1048576 QUR983178:QUR1048576 REN983178:REN1048576 ROJ983178:ROJ1048576 RYF983178:RYF1048576 SIB983178:SIB1048576 SRX983178:SRX1048576 TBT983178:TBT1048576 TLP983178:TLP1048576 TVL983178:TVL1048576 UFH983178:UFH1048576 UPD983178:UPD1048576 UYZ983178:UYZ1048576 VIV983178:VIV1048576 VSR983178:VSR1048576 WCN983178:WCN1048576 WMJ983178:WMJ1048576 WWF983178:WWF1048576">
      <formula1>0</formula1>
      <formula2>1000000000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6" workbookViewId="0">
      <selection activeCell="E143" sqref="E143"/>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49" width="11.140625" style="281" hidden="1" customWidth="1"/>
    <col min="50" max="67" width="11.140625" style="161" hidden="1" customWidth="1"/>
    <col min="68" max="68" width="11.140625" style="281" hidden="1" customWidth="1"/>
    <col min="6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161"/>
      <c r="AW1" s="281"/>
      <c r="AX1" s="45"/>
      <c r="AY1" s="45"/>
      <c r="AZ1" s="45"/>
      <c r="BA1" s="45"/>
      <c r="BB1" s="45"/>
      <c r="BC1" s="45"/>
      <c r="BD1" s="45"/>
      <c r="BE1" s="45"/>
      <c r="BF1" s="45"/>
      <c r="BG1" s="45"/>
      <c r="BH1" s="45"/>
      <c r="BI1" s="45"/>
      <c r="BJ1" s="45"/>
      <c r="BK1" s="45"/>
      <c r="BL1" s="45"/>
      <c r="BM1" s="45"/>
      <c r="BN1" s="45"/>
      <c r="BO1" s="45"/>
      <c r="BP1" s="281"/>
      <c r="BQ1" s="45"/>
      <c r="BR1" s="45"/>
      <c r="BS1" s="45"/>
      <c r="BT1" s="45"/>
      <c r="BU1" s="45"/>
      <c r="BV1" s="45"/>
      <c r="BW1" s="45"/>
      <c r="BX1" s="45"/>
      <c r="BY1" s="45"/>
      <c r="BZ1" s="45"/>
      <c r="CA1" s="45"/>
      <c r="CB1" s="45"/>
      <c r="CC1" s="45"/>
    </row>
    <row r="2" spans="1:81" s="43" customFormat="1" x14ac:dyDescent="0.2">
      <c r="A2" s="32" t="str">
        <f>CONCATENATE("COMUNA: ",[9]NOMBRE!B2," - ","( ",[9]NOMBRE!C2,[9]NOMBRE!D2,[9]NOMBRE!E2,[9]NOMBRE!F2,[9]NOMBRE!G2," )")</f>
        <v>COMUNA: LINARES - ( 07401 )</v>
      </c>
      <c r="B2" s="42"/>
      <c r="C2" s="42"/>
      <c r="D2" s="42"/>
      <c r="E2" s="42"/>
      <c r="F2" s="42"/>
      <c r="G2" s="42"/>
      <c r="H2" s="42"/>
      <c r="I2" s="42"/>
      <c r="J2" s="42"/>
      <c r="K2" s="42"/>
      <c r="L2" s="42"/>
      <c r="M2" s="42"/>
      <c r="N2" s="42"/>
      <c r="AK2" s="44"/>
      <c r="AL2" s="44"/>
      <c r="AM2" s="44"/>
      <c r="AN2" s="44"/>
      <c r="AO2" s="44"/>
      <c r="AP2" s="44"/>
      <c r="AS2" s="45"/>
      <c r="AT2" s="45"/>
      <c r="AU2" s="45"/>
      <c r="AV2" s="161"/>
      <c r="AW2" s="281"/>
      <c r="AX2" s="45"/>
      <c r="AY2" s="45"/>
      <c r="AZ2" s="45"/>
      <c r="BA2" s="45"/>
      <c r="BB2" s="45"/>
      <c r="BC2" s="45"/>
      <c r="BD2" s="45"/>
      <c r="BE2" s="45"/>
      <c r="BF2" s="45"/>
      <c r="BG2" s="45"/>
      <c r="BH2" s="45"/>
      <c r="BI2" s="45"/>
      <c r="BJ2" s="45"/>
      <c r="BK2" s="45"/>
      <c r="BL2" s="45"/>
      <c r="BM2" s="45"/>
      <c r="BN2" s="45"/>
      <c r="BO2" s="45"/>
      <c r="BP2" s="281"/>
      <c r="BQ2" s="45"/>
      <c r="BR2" s="45"/>
      <c r="BS2" s="45"/>
      <c r="BT2" s="45"/>
      <c r="BU2" s="45"/>
      <c r="BV2" s="45"/>
      <c r="BW2" s="45"/>
      <c r="BX2" s="45"/>
      <c r="BY2" s="45"/>
      <c r="BZ2" s="45"/>
      <c r="CA2" s="45"/>
      <c r="CB2" s="45"/>
      <c r="CC2" s="45"/>
    </row>
    <row r="3" spans="1:81" s="43" customFormat="1" x14ac:dyDescent="0.2">
      <c r="A3" s="32" t="str">
        <f>CONCATENATE("ESTABLECIMIENTO/ESTRATEGIA: ",[9]NOMBRE!B3," - ","( ",[9]NOMBRE!C3,[9]NOMBRE!D3,[9]NOMBRE!E3,[9]NOMBRE!F3,[9]NOMBRE!G3,[9]NOMBRE!H3,"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161"/>
      <c r="AW3" s="281"/>
      <c r="AX3" s="45"/>
      <c r="AY3" s="45"/>
      <c r="AZ3" s="45"/>
      <c r="BA3" s="45"/>
      <c r="BB3" s="45"/>
      <c r="BC3" s="45"/>
      <c r="BD3" s="45"/>
      <c r="BE3" s="45"/>
      <c r="BF3" s="45"/>
      <c r="BG3" s="45"/>
      <c r="BH3" s="45"/>
      <c r="BI3" s="45"/>
      <c r="BJ3" s="45"/>
      <c r="BK3" s="45"/>
      <c r="BL3" s="45"/>
      <c r="BM3" s="45"/>
      <c r="BN3" s="45"/>
      <c r="BO3" s="45"/>
      <c r="BP3" s="281"/>
      <c r="BQ3" s="45"/>
      <c r="BR3" s="45"/>
      <c r="BS3" s="45"/>
      <c r="BT3" s="45"/>
      <c r="BU3" s="45"/>
      <c r="BV3" s="45"/>
      <c r="BW3" s="45"/>
      <c r="BX3" s="45"/>
      <c r="BY3" s="45"/>
      <c r="BZ3" s="45"/>
      <c r="CA3" s="45"/>
      <c r="CB3" s="45"/>
      <c r="CC3" s="45"/>
    </row>
    <row r="4" spans="1:81" s="43" customFormat="1" x14ac:dyDescent="0.2">
      <c r="A4" s="32" t="str">
        <f>CONCATENATE("MES: ",[9]NOMBRE!B6," - ","( ",[9]NOMBRE!C6,[9]NOMBRE!D6," )")</f>
        <v>MES: AGOSTO - ( 08 )</v>
      </c>
      <c r="B4" s="42"/>
      <c r="C4" s="42"/>
      <c r="D4" s="42"/>
      <c r="E4" s="42"/>
      <c r="F4" s="42"/>
      <c r="G4" s="42"/>
      <c r="H4" s="42"/>
      <c r="I4" s="42"/>
      <c r="J4" s="42"/>
      <c r="K4" s="42"/>
      <c r="L4" s="42"/>
      <c r="M4" s="42"/>
      <c r="N4" s="42"/>
      <c r="AK4" s="44"/>
      <c r="AL4" s="44"/>
      <c r="AM4" s="44"/>
      <c r="AN4" s="44"/>
      <c r="AO4" s="44"/>
      <c r="AP4" s="44"/>
      <c r="AS4" s="45"/>
      <c r="AT4" s="45"/>
      <c r="AU4" s="45"/>
      <c r="AV4" s="161"/>
      <c r="AW4" s="281"/>
      <c r="AX4" s="45"/>
      <c r="AY4" s="45"/>
      <c r="AZ4" s="45"/>
      <c r="BA4" s="45"/>
      <c r="BB4" s="45"/>
      <c r="BC4" s="45"/>
      <c r="BD4" s="45"/>
      <c r="BE4" s="45"/>
      <c r="BF4" s="45"/>
      <c r="BG4" s="45"/>
      <c r="BH4" s="45"/>
      <c r="BI4" s="45"/>
      <c r="BJ4" s="45"/>
      <c r="BK4" s="45"/>
      <c r="BL4" s="45"/>
      <c r="BM4" s="45"/>
      <c r="BN4" s="45"/>
      <c r="BO4" s="45"/>
      <c r="BP4" s="281"/>
      <c r="BQ4" s="45"/>
      <c r="BR4" s="45"/>
      <c r="BS4" s="45"/>
      <c r="BT4" s="45"/>
      <c r="BU4" s="45"/>
      <c r="BV4" s="45"/>
      <c r="BW4" s="45"/>
      <c r="BX4" s="45"/>
      <c r="BY4" s="45"/>
      <c r="BZ4" s="45"/>
      <c r="CA4" s="45"/>
      <c r="CB4" s="45"/>
      <c r="CC4" s="45"/>
    </row>
    <row r="5" spans="1:81" s="43" customFormat="1" x14ac:dyDescent="0.2">
      <c r="A5" s="2" t="str">
        <f>CONCATENATE("AÑO: ",[9]NOMBRE!B7)</f>
        <v>AÑO: 2014</v>
      </c>
      <c r="B5" s="42"/>
      <c r="C5" s="42"/>
      <c r="D5" s="42"/>
      <c r="E5" s="42"/>
      <c r="F5" s="42"/>
      <c r="G5" s="42"/>
      <c r="H5" s="42"/>
      <c r="I5" s="42"/>
      <c r="J5" s="42"/>
      <c r="K5" s="42"/>
      <c r="L5" s="42"/>
      <c r="M5" s="42"/>
      <c r="N5" s="42"/>
      <c r="AK5" s="44"/>
      <c r="AL5" s="44"/>
      <c r="AM5" s="44"/>
      <c r="AN5" s="44"/>
      <c r="AO5" s="44"/>
      <c r="AP5" s="44"/>
      <c r="AS5" s="45"/>
      <c r="AT5" s="45"/>
      <c r="AU5" s="45"/>
      <c r="AV5" s="161"/>
      <c r="AW5" s="281"/>
      <c r="AX5" s="45"/>
      <c r="AY5" s="45"/>
      <c r="AZ5" s="45"/>
      <c r="BA5" s="45"/>
      <c r="BB5" s="45"/>
      <c r="BC5" s="45"/>
      <c r="BD5" s="45"/>
      <c r="BE5" s="45"/>
      <c r="BF5" s="45"/>
      <c r="BG5" s="45"/>
      <c r="BH5" s="45"/>
      <c r="BI5" s="45"/>
      <c r="BJ5" s="45"/>
      <c r="BK5" s="45"/>
      <c r="BL5" s="45"/>
      <c r="BM5" s="45"/>
      <c r="BN5" s="45"/>
      <c r="BO5" s="45"/>
      <c r="BP5" s="281"/>
      <c r="BQ5" s="45"/>
      <c r="BR5" s="45"/>
      <c r="BS5" s="45"/>
      <c r="BT5" s="45"/>
      <c r="BU5" s="45"/>
      <c r="BV5" s="45"/>
      <c r="BW5" s="45"/>
      <c r="BX5" s="45"/>
      <c r="BY5" s="45"/>
      <c r="BZ5" s="45"/>
      <c r="CA5" s="45"/>
      <c r="CB5" s="45"/>
      <c r="CC5" s="45"/>
    </row>
    <row r="6" spans="1:81" s="43" customFormat="1" ht="14.25" customHeight="1" x14ac:dyDescent="0.15">
      <c r="A6" s="329" t="s">
        <v>2</v>
      </c>
      <c r="B6" s="329"/>
      <c r="C6" s="329"/>
      <c r="D6" s="329"/>
      <c r="E6" s="329"/>
      <c r="F6" s="329"/>
      <c r="G6" s="329"/>
      <c r="H6" s="329"/>
      <c r="I6" s="329"/>
      <c r="J6" s="329"/>
      <c r="K6" s="329"/>
      <c r="L6" s="329"/>
      <c r="M6" s="329"/>
      <c r="N6" s="329"/>
      <c r="O6" s="46"/>
      <c r="AK6" s="44"/>
      <c r="AL6" s="44"/>
      <c r="AM6" s="44"/>
      <c r="AN6" s="44"/>
      <c r="AO6" s="44"/>
      <c r="AP6" s="44"/>
      <c r="AS6" s="45"/>
      <c r="AT6" s="45"/>
      <c r="AU6" s="45"/>
      <c r="AV6" s="161"/>
      <c r="AW6" s="281"/>
      <c r="AX6" s="45"/>
      <c r="AY6" s="45"/>
      <c r="AZ6" s="45"/>
      <c r="BA6" s="45"/>
      <c r="BB6" s="45"/>
      <c r="BC6" s="45"/>
      <c r="BD6" s="45"/>
      <c r="BE6" s="45"/>
      <c r="BF6" s="45"/>
      <c r="BG6" s="45"/>
      <c r="BH6" s="45"/>
      <c r="BI6" s="45"/>
      <c r="BJ6" s="45"/>
      <c r="BK6" s="45"/>
      <c r="BL6" s="45"/>
      <c r="BM6" s="45"/>
      <c r="BN6" s="45"/>
      <c r="BO6" s="45"/>
      <c r="BP6" s="281"/>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161"/>
      <c r="AW7" s="281"/>
      <c r="AX7" s="45"/>
      <c r="AY7" s="45"/>
      <c r="AZ7" s="45"/>
      <c r="BA7" s="45"/>
      <c r="BB7" s="45"/>
      <c r="BC7" s="45"/>
      <c r="BD7" s="45"/>
      <c r="BE7" s="45"/>
      <c r="BF7" s="45"/>
      <c r="BG7" s="45"/>
      <c r="BH7" s="45"/>
      <c r="BI7" s="45"/>
      <c r="BJ7" s="45"/>
      <c r="BK7" s="45"/>
      <c r="BL7" s="45"/>
      <c r="BM7" s="45"/>
      <c r="BN7" s="45"/>
      <c r="BO7" s="45"/>
      <c r="BP7" s="281"/>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161"/>
      <c r="AW8" s="281"/>
      <c r="AX8" s="45"/>
      <c r="AY8" s="45"/>
      <c r="AZ8" s="45"/>
      <c r="BA8" s="45"/>
      <c r="BB8" s="45"/>
      <c r="BC8" s="45"/>
      <c r="BD8" s="45"/>
      <c r="BE8" s="45"/>
      <c r="BF8" s="45"/>
      <c r="BG8" s="45"/>
      <c r="BH8" s="45"/>
      <c r="BI8" s="45"/>
      <c r="BJ8" s="45"/>
      <c r="BK8" s="45"/>
      <c r="BL8" s="45"/>
      <c r="BM8" s="45"/>
      <c r="BN8" s="45"/>
      <c r="BO8" s="45"/>
      <c r="BP8" s="281"/>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W9" s="282"/>
      <c r="AZ9" s="52"/>
      <c r="BA9" s="51"/>
      <c r="BB9" s="51"/>
      <c r="BC9" s="51"/>
      <c r="BD9" s="51"/>
      <c r="BE9" s="51"/>
      <c r="BF9" s="51"/>
      <c r="BP9" s="282"/>
    </row>
    <row r="10" spans="1:81" s="4" customFormat="1" ht="15.75" customHeight="1" x14ac:dyDescent="0.15">
      <c r="A10" s="330" t="s">
        <v>5</v>
      </c>
      <c r="B10" s="330" t="s">
        <v>0</v>
      </c>
      <c r="C10" s="332" t="s">
        <v>6</v>
      </c>
      <c r="D10" s="333"/>
      <c r="E10" s="333"/>
      <c r="F10" s="333"/>
      <c r="G10" s="333"/>
      <c r="H10" s="333"/>
      <c r="I10" s="333"/>
      <c r="J10" s="333"/>
      <c r="K10" s="333"/>
      <c r="L10" s="333"/>
      <c r="M10" s="333"/>
      <c r="N10" s="333"/>
      <c r="O10" s="333"/>
      <c r="P10" s="333"/>
      <c r="Q10" s="333"/>
      <c r="R10" s="333"/>
      <c r="S10" s="333"/>
      <c r="T10" s="333"/>
      <c r="U10" s="334"/>
      <c r="V10" s="332" t="s">
        <v>7</v>
      </c>
      <c r="W10" s="335"/>
      <c r="X10" s="336" t="s">
        <v>8</v>
      </c>
      <c r="Y10" s="338" t="s">
        <v>9</v>
      </c>
      <c r="Z10" s="51"/>
      <c r="AA10" s="51"/>
      <c r="AB10" s="51"/>
      <c r="AC10" s="51"/>
      <c r="AI10" s="51"/>
      <c r="AJ10" s="51"/>
      <c r="AK10" s="51"/>
      <c r="AL10" s="51"/>
      <c r="AM10" s="51"/>
      <c r="AW10" s="282"/>
      <c r="AZ10" s="52"/>
      <c r="BP10" s="282"/>
    </row>
    <row r="11" spans="1:81" s="4" customFormat="1" ht="39" customHeight="1" x14ac:dyDescent="0.15">
      <c r="A11" s="331"/>
      <c r="B11" s="331"/>
      <c r="C11" s="53" t="s">
        <v>186</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337"/>
      <c r="Y11" s="339"/>
      <c r="Z11" s="51"/>
      <c r="AA11" s="51"/>
      <c r="AB11" s="51"/>
      <c r="AC11" s="51"/>
      <c r="AD11" s="51"/>
      <c r="AE11" s="51"/>
      <c r="AF11" s="51"/>
      <c r="AG11" s="51"/>
      <c r="AH11" s="51"/>
      <c r="AN11" s="51"/>
      <c r="AO11" s="51"/>
      <c r="AP11" s="51"/>
      <c r="AQ11" s="51"/>
      <c r="AR11" s="51"/>
      <c r="AW11" s="282"/>
      <c r="BP11" s="282"/>
    </row>
    <row r="12" spans="1:81" s="4" customFormat="1" ht="15.75" customHeight="1" x14ac:dyDescent="0.15">
      <c r="A12" s="15" t="s">
        <v>31</v>
      </c>
      <c r="B12" s="15">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AW12" s="282"/>
      <c r="BA12" s="63" t="str">
        <f>IF($B12&lt;&gt;($V12+$W12)," El número de consultas según sexo NO puede ser diferente al Total.","")</f>
        <v/>
      </c>
      <c r="BB12" s="63" t="str">
        <f>IF($B12&lt;$Y12," Ingresos con PTI cuidador NO puede ser mayor al Total de Ingresos.","")</f>
        <v/>
      </c>
      <c r="BD12" s="64">
        <f>IF($B12&lt;&gt;($V12+$W12),1,0)</f>
        <v>0</v>
      </c>
      <c r="BE12" s="63">
        <f>IF($B12&lt;$Y12,1,0)</f>
        <v>0</v>
      </c>
      <c r="BP12" s="282"/>
    </row>
    <row r="13" spans="1:81" s="4" customFormat="1" ht="24" customHeight="1" x14ac:dyDescent="0.15">
      <c r="A13" s="65" t="s">
        <v>32</v>
      </c>
      <c r="B13" s="1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AW13" s="282"/>
      <c r="BA13" s="63" t="str">
        <f>IF($B13&lt;&gt;($V13+$W13)," El número de consultas según sexo NO puede ser diferente al Total.","")</f>
        <v/>
      </c>
      <c r="BD13" s="64">
        <f>IF($B13&lt;&gt;($V13+$W13),1,0)</f>
        <v>0</v>
      </c>
      <c r="BE13" s="63">
        <f>IF($B13&lt;$Y13,1,0)</f>
        <v>0</v>
      </c>
      <c r="BP13" s="282"/>
    </row>
    <row r="14" spans="1:81" s="4" customFormat="1" ht="24.75" customHeight="1" x14ac:dyDescent="0.15">
      <c r="A14" s="68" t="s">
        <v>33</v>
      </c>
      <c r="B14" s="17">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AW14" s="282"/>
      <c r="BA14" s="63" t="str">
        <f>IF($B14&lt;&gt;($V14+$W14)," El número de consultas según sexo NO puede ser diferente al Total.","")</f>
        <v/>
      </c>
      <c r="BD14" s="64">
        <f>IF($B14&lt;&gt;($V14+$W14),1,0)</f>
        <v>0</v>
      </c>
      <c r="BE14" s="63">
        <f>IF($B14&lt;$Y14,1,0)</f>
        <v>0</v>
      </c>
      <c r="BP14" s="282"/>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W15" s="282"/>
      <c r="AX15" s="51"/>
      <c r="AY15" s="51"/>
      <c r="AZ15" s="51"/>
      <c r="BA15" s="51"/>
      <c r="BD15" s="51"/>
      <c r="BE15" s="51"/>
      <c r="BF15" s="51"/>
      <c r="BG15" s="51"/>
      <c r="BH15" s="51"/>
      <c r="BP15" s="282"/>
    </row>
    <row r="16" spans="1:81" s="4" customFormat="1" ht="15.75" customHeight="1" x14ac:dyDescent="0.15">
      <c r="A16" s="330" t="s">
        <v>35</v>
      </c>
      <c r="B16" s="330" t="s">
        <v>0</v>
      </c>
      <c r="C16" s="340" t="s">
        <v>36</v>
      </c>
      <c r="D16" s="341"/>
      <c r="E16" s="341"/>
      <c r="F16" s="330" t="s">
        <v>37</v>
      </c>
      <c r="G16" s="73"/>
      <c r="K16" s="73"/>
      <c r="L16" s="73"/>
      <c r="M16" s="73"/>
      <c r="N16" s="73"/>
      <c r="O16" s="74"/>
      <c r="P16" s="75"/>
      <c r="Q16" s="51"/>
      <c r="R16" s="51"/>
      <c r="S16" s="51"/>
      <c r="T16" s="51"/>
      <c r="U16" s="51"/>
      <c r="V16" s="51"/>
      <c r="W16" s="51"/>
      <c r="X16" s="51"/>
      <c r="Y16" s="51"/>
      <c r="Z16" s="51"/>
      <c r="AA16" s="51"/>
      <c r="AW16" s="282"/>
      <c r="BP16" s="282"/>
    </row>
    <row r="17" spans="1:81" s="4" customFormat="1" ht="46.5" customHeight="1" x14ac:dyDescent="0.15">
      <c r="A17" s="331"/>
      <c r="B17" s="331"/>
      <c r="C17" s="5" t="s">
        <v>38</v>
      </c>
      <c r="D17" s="76" t="s">
        <v>39</v>
      </c>
      <c r="E17" s="77" t="s">
        <v>40</v>
      </c>
      <c r="F17" s="33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W17" s="282"/>
      <c r="AX17" s="52"/>
      <c r="AY17" s="52"/>
      <c r="BA17" s="3"/>
      <c r="BB17" s="3"/>
      <c r="BC17" s="3"/>
      <c r="BD17" s="3"/>
      <c r="BE17" s="3"/>
      <c r="BF17" s="52"/>
      <c r="BP17" s="28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W18" s="282"/>
      <c r="AX18" s="52"/>
      <c r="AY18" s="52"/>
      <c r="BA18" s="3"/>
      <c r="BB18" s="3"/>
      <c r="BC18" s="3"/>
      <c r="BD18" s="3"/>
      <c r="BE18" s="3"/>
      <c r="BF18" s="52"/>
      <c r="BP18" s="28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W19" s="282"/>
      <c r="AX19" s="52"/>
      <c r="AY19" s="52"/>
      <c r="BC19" s="52"/>
      <c r="BF19" s="52"/>
      <c r="BP19" s="28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W20" s="282"/>
      <c r="AX20" s="52"/>
      <c r="AY20" s="52"/>
      <c r="BA20" s="3"/>
      <c r="BB20" s="3"/>
      <c r="BC20" s="3"/>
      <c r="BD20" s="3"/>
      <c r="BE20" s="3"/>
      <c r="BF20" s="52"/>
      <c r="BP20" s="282"/>
    </row>
    <row r="21" spans="1:81" s="4" customFormat="1" ht="15" customHeight="1" x14ac:dyDescent="0.15">
      <c r="A21" s="88" t="s">
        <v>0</v>
      </c>
      <c r="B21" s="303">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W21" s="282"/>
      <c r="AX21" s="52"/>
      <c r="AY21" s="52"/>
      <c r="BA21" s="3"/>
      <c r="BB21" s="3"/>
      <c r="BC21" s="3"/>
      <c r="BD21" s="3"/>
      <c r="BE21" s="3"/>
      <c r="BF21" s="90"/>
      <c r="BP21" s="282"/>
    </row>
    <row r="22" spans="1:81" s="48" customFormat="1" ht="50.25" customHeight="1" x14ac:dyDescent="0.2">
      <c r="A22" s="91" t="s">
        <v>44</v>
      </c>
      <c r="B22" s="91"/>
      <c r="D22" s="91"/>
      <c r="E22" s="91"/>
      <c r="AS22" s="92"/>
      <c r="AT22" s="92"/>
      <c r="AU22" s="92"/>
      <c r="AV22" s="283"/>
      <c r="AW22" s="284"/>
      <c r="AX22" s="92"/>
      <c r="AY22" s="92"/>
      <c r="AZ22" s="92"/>
      <c r="BA22" s="3"/>
      <c r="BB22" s="3"/>
      <c r="BC22" s="3"/>
      <c r="BD22" s="3"/>
      <c r="BE22" s="3"/>
      <c r="BF22" s="90"/>
      <c r="BG22" s="92"/>
      <c r="BH22" s="92"/>
      <c r="BI22" s="92"/>
      <c r="BJ22" s="92"/>
      <c r="BK22" s="92"/>
      <c r="BL22" s="92"/>
      <c r="BM22" s="92"/>
      <c r="BN22" s="92"/>
      <c r="BO22" s="92"/>
      <c r="BP22" s="284"/>
      <c r="BQ22" s="92"/>
      <c r="BR22" s="92"/>
      <c r="BS22" s="92"/>
      <c r="BT22" s="92"/>
      <c r="BU22" s="92"/>
      <c r="BV22" s="92"/>
      <c r="BW22" s="92"/>
      <c r="BX22" s="92"/>
      <c r="BY22" s="92"/>
      <c r="BZ22" s="92"/>
      <c r="CA22" s="92"/>
      <c r="CB22" s="92"/>
      <c r="CC22" s="92"/>
    </row>
    <row r="23" spans="1:81" s="48" customFormat="1" ht="15" customHeight="1" x14ac:dyDescent="0.2">
      <c r="A23" s="342" t="s">
        <v>45</v>
      </c>
      <c r="B23" s="343" t="s">
        <v>46</v>
      </c>
      <c r="C23" s="343"/>
      <c r="D23" s="330" t="s">
        <v>0</v>
      </c>
      <c r="E23" s="344" t="s">
        <v>36</v>
      </c>
      <c r="F23" s="344"/>
      <c r="G23" s="344"/>
      <c r="H23" s="345" t="s">
        <v>37</v>
      </c>
      <c r="AS23" s="92"/>
      <c r="AT23" s="92"/>
      <c r="AU23" s="92"/>
      <c r="AV23" s="283"/>
      <c r="AW23" s="284"/>
      <c r="AX23" s="92"/>
      <c r="AY23" s="92"/>
      <c r="AZ23" s="92"/>
      <c r="BA23" s="3"/>
      <c r="BB23" s="3"/>
      <c r="BC23" s="3"/>
      <c r="BD23" s="3"/>
      <c r="BE23" s="3"/>
      <c r="BF23" s="90"/>
      <c r="BG23" s="92"/>
      <c r="BH23" s="92"/>
      <c r="BI23" s="92"/>
      <c r="BJ23" s="92"/>
      <c r="BK23" s="92"/>
      <c r="BL23" s="92"/>
      <c r="BM23" s="92"/>
      <c r="BN23" s="92"/>
      <c r="BO23" s="92"/>
      <c r="BP23" s="284"/>
      <c r="BQ23" s="92"/>
      <c r="BR23" s="92"/>
      <c r="BS23" s="92"/>
      <c r="BT23" s="92"/>
      <c r="BU23" s="92"/>
      <c r="BV23" s="92"/>
      <c r="BW23" s="92"/>
      <c r="BX23" s="92"/>
      <c r="BY23" s="92"/>
      <c r="BZ23" s="92"/>
      <c r="CA23" s="92"/>
      <c r="CB23" s="92"/>
      <c r="CC23" s="92"/>
    </row>
    <row r="24" spans="1:81" s="48" customFormat="1" ht="49.5" customHeight="1" x14ac:dyDescent="0.2">
      <c r="A24" s="342"/>
      <c r="B24" s="343"/>
      <c r="C24" s="343"/>
      <c r="D24" s="331"/>
      <c r="E24" s="93" t="s">
        <v>38</v>
      </c>
      <c r="F24" s="93" t="s">
        <v>47</v>
      </c>
      <c r="G24" s="93" t="s">
        <v>40</v>
      </c>
      <c r="H24" s="346"/>
      <c r="AS24" s="92"/>
      <c r="AT24" s="92"/>
      <c r="AU24" s="92"/>
      <c r="AV24" s="283"/>
      <c r="AW24" s="284"/>
      <c r="AX24" s="92"/>
      <c r="AY24" s="92"/>
      <c r="AZ24" s="92"/>
      <c r="BA24" s="3"/>
      <c r="BB24" s="3"/>
      <c r="BC24" s="3"/>
      <c r="BD24" s="3"/>
      <c r="BE24" s="3"/>
      <c r="BF24" s="90"/>
      <c r="BG24" s="92"/>
      <c r="BH24" s="92"/>
      <c r="BI24" s="92"/>
      <c r="BJ24" s="92"/>
      <c r="BK24" s="92"/>
      <c r="BL24" s="92"/>
      <c r="BM24" s="92"/>
      <c r="BN24" s="92"/>
      <c r="BO24" s="92"/>
      <c r="BP24" s="284"/>
      <c r="BQ24" s="92"/>
      <c r="BR24" s="92"/>
      <c r="BS24" s="92"/>
      <c r="BT24" s="92"/>
      <c r="BU24" s="92"/>
      <c r="BV24" s="92"/>
      <c r="BW24" s="92"/>
      <c r="BX24" s="92"/>
      <c r="BY24" s="92"/>
      <c r="BZ24" s="92"/>
      <c r="CA24" s="92"/>
      <c r="CB24" s="92"/>
      <c r="CC24" s="92"/>
    </row>
    <row r="25" spans="1:81" s="48" customFormat="1" ht="14.25" x14ac:dyDescent="0.2">
      <c r="A25" s="347" t="s">
        <v>48</v>
      </c>
      <c r="B25" s="348"/>
      <c r="C25" s="349"/>
      <c r="D25" s="94">
        <f>+SUM(E25:H25)</f>
        <v>0</v>
      </c>
      <c r="E25" s="95"/>
      <c r="F25" s="96"/>
      <c r="G25" s="97"/>
      <c r="H25" s="98"/>
      <c r="I25" s="99" t="str">
        <f>$AZ25&amp;"  "&amp;$BA25&amp;"  "&amp;$BB25&amp;"  "&amp;$BC25</f>
        <v xml:space="preserve">      </v>
      </c>
      <c r="J25" s="100"/>
      <c r="K25" s="100"/>
      <c r="L25" s="100"/>
      <c r="AS25" s="92"/>
      <c r="AT25" s="92"/>
      <c r="AU25" s="92"/>
      <c r="AV25" s="283"/>
      <c r="AW25" s="284"/>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284"/>
      <c r="BQ25" s="92"/>
      <c r="BR25" s="92"/>
      <c r="BS25" s="92"/>
      <c r="BT25" s="92"/>
      <c r="BU25" s="92"/>
      <c r="BV25" s="92"/>
      <c r="BW25" s="92"/>
      <c r="BX25" s="92"/>
      <c r="BY25" s="92"/>
      <c r="BZ25" s="92"/>
      <c r="CA25" s="92"/>
      <c r="CB25" s="92"/>
      <c r="CC25" s="92"/>
    </row>
    <row r="26" spans="1:81" s="48" customFormat="1" ht="20.25" customHeight="1" x14ac:dyDescent="0.2">
      <c r="A26" s="350" t="s">
        <v>49</v>
      </c>
      <c r="B26" s="353" t="s">
        <v>50</v>
      </c>
      <c r="C26" s="35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283"/>
      <c r="AW26" s="284"/>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284"/>
      <c r="BQ26" s="92"/>
      <c r="BR26" s="92"/>
      <c r="BS26" s="92"/>
      <c r="BT26" s="92"/>
      <c r="BU26" s="92"/>
      <c r="BV26" s="92"/>
      <c r="BW26" s="92"/>
      <c r="BX26" s="92"/>
      <c r="BY26" s="92"/>
      <c r="BZ26" s="92"/>
      <c r="CA26" s="92"/>
      <c r="CB26" s="92"/>
      <c r="CC26" s="92"/>
    </row>
    <row r="27" spans="1:81" s="48" customFormat="1" ht="22.5" customHeight="1" x14ac:dyDescent="0.2">
      <c r="A27" s="351"/>
      <c r="B27" s="355" t="s">
        <v>51</v>
      </c>
      <c r="C27" s="356"/>
      <c r="D27" s="110">
        <f t="shared" si="0"/>
        <v>0</v>
      </c>
      <c r="E27" s="106"/>
      <c r="F27" s="107"/>
      <c r="G27" s="108"/>
      <c r="H27" s="109"/>
      <c r="I27" s="99"/>
      <c r="J27" s="99"/>
      <c r="K27" s="99"/>
      <c r="L27" s="99"/>
      <c r="M27" s="99"/>
      <c r="N27" s="99"/>
      <c r="O27" s="99"/>
      <c r="P27" s="99"/>
      <c r="Q27" s="99"/>
      <c r="R27" s="99"/>
      <c r="S27" s="99"/>
      <c r="T27" s="99"/>
      <c r="U27" s="99"/>
      <c r="AS27" s="92"/>
      <c r="AT27" s="92"/>
      <c r="AU27" s="92"/>
      <c r="AV27" s="283"/>
      <c r="AW27" s="284"/>
      <c r="AX27" s="92"/>
      <c r="AY27" s="92"/>
      <c r="AZ27" s="4"/>
      <c r="BA27" s="4"/>
      <c r="BB27" s="111"/>
      <c r="BC27" s="4"/>
      <c r="BD27" s="4"/>
      <c r="BE27" s="4"/>
      <c r="BF27" s="4"/>
      <c r="BG27" s="4"/>
      <c r="BH27" s="92"/>
      <c r="BI27" s="92"/>
      <c r="BJ27" s="92"/>
      <c r="BK27" s="92"/>
      <c r="BL27" s="92"/>
      <c r="BM27" s="92"/>
      <c r="BN27" s="92"/>
      <c r="BO27" s="92"/>
      <c r="BP27" s="284"/>
      <c r="BQ27" s="92"/>
      <c r="BR27" s="92"/>
      <c r="BS27" s="92"/>
      <c r="BT27" s="92"/>
      <c r="BU27" s="92"/>
      <c r="BV27" s="92"/>
      <c r="BW27" s="92"/>
      <c r="BX27" s="92"/>
      <c r="BY27" s="92"/>
      <c r="BZ27" s="92"/>
      <c r="CA27" s="92"/>
      <c r="CB27" s="92"/>
      <c r="CC27" s="92"/>
    </row>
    <row r="28" spans="1:81" s="48" customFormat="1" ht="23.25" customHeight="1" x14ac:dyDescent="0.2">
      <c r="A28" s="351"/>
      <c r="B28" s="357" t="s">
        <v>52</v>
      </c>
      <c r="C28" s="358"/>
      <c r="D28" s="110">
        <f t="shared" si="0"/>
        <v>0</v>
      </c>
      <c r="E28" s="106"/>
      <c r="F28" s="107"/>
      <c r="G28" s="108"/>
      <c r="H28" s="109"/>
      <c r="I28" s="99"/>
      <c r="J28" s="99"/>
      <c r="K28" s="99"/>
      <c r="L28" s="99"/>
      <c r="M28" s="99"/>
      <c r="N28" s="99"/>
      <c r="O28" s="99"/>
      <c r="P28" s="99"/>
      <c r="Q28" s="99"/>
      <c r="R28" s="99"/>
      <c r="S28" s="99"/>
      <c r="T28" s="99"/>
      <c r="U28" s="99"/>
      <c r="AS28" s="92"/>
      <c r="AT28" s="92"/>
      <c r="AU28" s="92"/>
      <c r="AV28" s="283"/>
      <c r="AW28" s="284"/>
      <c r="AX28" s="92"/>
      <c r="AY28" s="92"/>
      <c r="AZ28" s="4"/>
      <c r="BA28" s="4"/>
      <c r="BB28" s="111"/>
      <c r="BC28" s="4"/>
      <c r="BD28" s="4"/>
      <c r="BE28" s="4"/>
      <c r="BF28" s="4"/>
      <c r="BG28" s="4"/>
      <c r="BH28" s="92"/>
      <c r="BI28" s="92"/>
      <c r="BJ28" s="92"/>
      <c r="BK28" s="92"/>
      <c r="BL28" s="92"/>
      <c r="BM28" s="92"/>
      <c r="BN28" s="92"/>
      <c r="BO28" s="92"/>
      <c r="BP28" s="284"/>
      <c r="BQ28" s="92"/>
      <c r="BR28" s="92"/>
      <c r="BS28" s="92"/>
      <c r="BT28" s="92"/>
      <c r="BU28" s="92"/>
      <c r="BV28" s="92"/>
      <c r="BW28" s="92"/>
      <c r="BX28" s="92"/>
      <c r="BY28" s="92"/>
      <c r="BZ28" s="92"/>
      <c r="CA28" s="92"/>
      <c r="CB28" s="92"/>
      <c r="CC28" s="92"/>
    </row>
    <row r="29" spans="1:81" s="48" customFormat="1" ht="13.5" customHeight="1" x14ac:dyDescent="0.2">
      <c r="A29" s="351"/>
      <c r="B29" s="355" t="s">
        <v>53</v>
      </c>
      <c r="C29" s="356"/>
      <c r="D29" s="110">
        <f t="shared" si="0"/>
        <v>0</v>
      </c>
      <c r="E29" s="106"/>
      <c r="F29" s="107"/>
      <c r="G29" s="108"/>
      <c r="H29" s="109"/>
      <c r="I29" s="99"/>
      <c r="J29" s="99"/>
      <c r="K29" s="99"/>
      <c r="L29" s="99"/>
      <c r="M29" s="99"/>
      <c r="N29" s="99"/>
      <c r="O29" s="99"/>
      <c r="P29" s="99"/>
      <c r="Q29" s="99"/>
      <c r="R29" s="99"/>
      <c r="S29" s="99"/>
      <c r="T29" s="99"/>
      <c r="U29" s="99"/>
      <c r="AS29" s="92"/>
      <c r="AT29" s="92"/>
      <c r="AU29" s="92"/>
      <c r="AV29" s="283"/>
      <c r="AW29" s="284"/>
      <c r="AX29" s="92"/>
      <c r="AY29" s="92"/>
      <c r="AZ29" s="4"/>
      <c r="BA29" s="4"/>
      <c r="BB29" s="111"/>
      <c r="BC29" s="4"/>
      <c r="BD29" s="4"/>
      <c r="BE29" s="4"/>
      <c r="BF29" s="4"/>
      <c r="BG29" s="4"/>
      <c r="BH29" s="92"/>
      <c r="BI29" s="92"/>
      <c r="BJ29" s="92"/>
      <c r="BK29" s="92"/>
      <c r="BL29" s="92"/>
      <c r="BM29" s="92"/>
      <c r="BN29" s="92"/>
      <c r="BO29" s="92"/>
      <c r="BP29" s="284"/>
      <c r="BQ29" s="92"/>
      <c r="BR29" s="92"/>
      <c r="BS29" s="92"/>
      <c r="BT29" s="92"/>
      <c r="BU29" s="92"/>
      <c r="BV29" s="92"/>
      <c r="BW29" s="92"/>
      <c r="BX29" s="92"/>
      <c r="BY29" s="92"/>
      <c r="BZ29" s="92"/>
      <c r="CA29" s="92"/>
      <c r="CB29" s="92"/>
      <c r="CC29" s="92"/>
    </row>
    <row r="30" spans="1:81" s="48" customFormat="1" ht="16.5" customHeight="1" x14ac:dyDescent="0.2">
      <c r="A30" s="351"/>
      <c r="B30" s="355" t="s">
        <v>54</v>
      </c>
      <c r="C30" s="356"/>
      <c r="D30" s="110">
        <f t="shared" si="0"/>
        <v>0</v>
      </c>
      <c r="E30" s="106"/>
      <c r="F30" s="107"/>
      <c r="G30" s="108"/>
      <c r="H30" s="109"/>
      <c r="I30" s="99"/>
      <c r="J30" s="99"/>
      <c r="K30" s="99"/>
      <c r="L30" s="99"/>
      <c r="M30" s="99"/>
      <c r="N30" s="99"/>
      <c r="O30" s="99"/>
      <c r="P30" s="99"/>
      <c r="Q30" s="99"/>
      <c r="R30" s="99"/>
      <c r="S30" s="99"/>
      <c r="T30" s="99"/>
      <c r="U30" s="99"/>
      <c r="AS30" s="92"/>
      <c r="AT30" s="92"/>
      <c r="AU30" s="92"/>
      <c r="AV30" s="283"/>
      <c r="AW30" s="284"/>
      <c r="AX30" s="92"/>
      <c r="AY30" s="92"/>
      <c r="AZ30" s="4"/>
      <c r="BA30" s="4"/>
      <c r="BB30" s="111"/>
      <c r="BC30" s="4"/>
      <c r="BD30" s="4"/>
      <c r="BE30" s="4"/>
      <c r="BF30" s="4"/>
      <c r="BG30" s="4"/>
      <c r="BH30" s="92"/>
      <c r="BI30" s="92"/>
      <c r="BJ30" s="92"/>
      <c r="BK30" s="92"/>
      <c r="BL30" s="92"/>
      <c r="BM30" s="92"/>
      <c r="BN30" s="92"/>
      <c r="BO30" s="92"/>
      <c r="BP30" s="284"/>
      <c r="BQ30" s="92"/>
      <c r="BR30" s="92"/>
      <c r="BS30" s="92"/>
      <c r="BT30" s="92"/>
      <c r="BU30" s="92"/>
      <c r="BV30" s="92"/>
      <c r="BW30" s="92"/>
      <c r="BX30" s="92"/>
      <c r="BY30" s="92"/>
      <c r="BZ30" s="92"/>
      <c r="CA30" s="92"/>
      <c r="CB30" s="92"/>
      <c r="CC30" s="92"/>
    </row>
    <row r="31" spans="1:81" s="48" customFormat="1" ht="16.5" customHeight="1" x14ac:dyDescent="0.2">
      <c r="A31" s="351"/>
      <c r="B31" s="355" t="s">
        <v>55</v>
      </c>
      <c r="C31" s="356"/>
      <c r="D31" s="110">
        <f t="shared" si="0"/>
        <v>0</v>
      </c>
      <c r="E31" s="106"/>
      <c r="F31" s="107"/>
      <c r="G31" s="108"/>
      <c r="H31" s="109"/>
      <c r="I31" s="99"/>
      <c r="J31" s="99"/>
      <c r="K31" s="99"/>
      <c r="L31" s="99"/>
      <c r="M31" s="99"/>
      <c r="N31" s="99"/>
      <c r="O31" s="99"/>
      <c r="P31" s="99"/>
      <c r="Q31" s="99"/>
      <c r="R31" s="99"/>
      <c r="S31" s="99"/>
      <c r="T31" s="99"/>
      <c r="U31" s="99"/>
      <c r="AS31" s="92"/>
      <c r="AT31" s="92"/>
      <c r="AU31" s="92"/>
      <c r="AV31" s="283"/>
      <c r="AW31" s="284"/>
      <c r="AX31" s="92"/>
      <c r="AY31" s="92"/>
      <c r="AZ31" s="4"/>
      <c r="BA31" s="4"/>
      <c r="BB31" s="111"/>
      <c r="BC31" s="4"/>
      <c r="BD31" s="4"/>
      <c r="BE31" s="4"/>
      <c r="BF31" s="4"/>
      <c r="BG31" s="4"/>
      <c r="BH31" s="92"/>
      <c r="BI31" s="92"/>
      <c r="BJ31" s="92"/>
      <c r="BK31" s="92"/>
      <c r="BL31" s="92"/>
      <c r="BM31" s="92"/>
      <c r="BN31" s="92"/>
      <c r="BO31" s="92"/>
      <c r="BP31" s="284"/>
      <c r="BQ31" s="92"/>
      <c r="BR31" s="92"/>
      <c r="BS31" s="92"/>
      <c r="BT31" s="92"/>
      <c r="BU31" s="92"/>
      <c r="BV31" s="92"/>
      <c r="BW31" s="92"/>
      <c r="BX31" s="92"/>
      <c r="BY31" s="92"/>
      <c r="BZ31" s="92"/>
      <c r="CA31" s="92"/>
      <c r="CB31" s="92"/>
      <c r="CC31" s="92"/>
    </row>
    <row r="32" spans="1:81" s="48" customFormat="1" ht="15" customHeight="1" x14ac:dyDescent="0.2">
      <c r="A32" s="351"/>
      <c r="B32" s="355" t="s">
        <v>56</v>
      </c>
      <c r="C32" s="356"/>
      <c r="D32" s="110">
        <f t="shared" si="0"/>
        <v>0</v>
      </c>
      <c r="E32" s="106"/>
      <c r="F32" s="107"/>
      <c r="G32" s="108"/>
      <c r="H32" s="109"/>
      <c r="I32" s="99"/>
      <c r="J32" s="99"/>
      <c r="K32" s="99"/>
      <c r="L32" s="99"/>
      <c r="M32" s="99"/>
      <c r="N32" s="99"/>
      <c r="O32" s="99"/>
      <c r="P32" s="99"/>
      <c r="Q32" s="99"/>
      <c r="R32" s="99"/>
      <c r="S32" s="99"/>
      <c r="T32" s="99"/>
      <c r="U32" s="99"/>
      <c r="AS32" s="92"/>
      <c r="AT32" s="92"/>
      <c r="AU32" s="92"/>
      <c r="AV32" s="283"/>
      <c r="AW32" s="284"/>
      <c r="AX32" s="92"/>
      <c r="AY32" s="92"/>
      <c r="AZ32" s="4"/>
      <c r="BA32" s="4"/>
      <c r="BB32" s="111"/>
      <c r="BC32" s="4"/>
      <c r="BD32" s="4"/>
      <c r="BE32" s="4"/>
      <c r="BF32" s="4"/>
      <c r="BG32" s="4"/>
      <c r="BH32" s="92"/>
      <c r="BI32" s="92"/>
      <c r="BJ32" s="92"/>
      <c r="BK32" s="92"/>
      <c r="BL32" s="92"/>
      <c r="BM32" s="92"/>
      <c r="BN32" s="92"/>
      <c r="BO32" s="92"/>
      <c r="BP32" s="284"/>
      <c r="BQ32" s="92"/>
      <c r="BR32" s="92"/>
      <c r="BS32" s="92"/>
      <c r="BT32" s="92"/>
      <c r="BU32" s="92"/>
      <c r="BV32" s="92"/>
      <c r="BW32" s="92"/>
      <c r="BX32" s="92"/>
      <c r="BY32" s="92"/>
      <c r="BZ32" s="92"/>
      <c r="CA32" s="92"/>
      <c r="CB32" s="92"/>
      <c r="CC32" s="92"/>
    </row>
    <row r="33" spans="1:81" s="48" customFormat="1" ht="15.75" customHeight="1" x14ac:dyDescent="0.2">
      <c r="A33" s="351"/>
      <c r="B33" s="355" t="s">
        <v>57</v>
      </c>
      <c r="C33" s="356"/>
      <c r="D33" s="110">
        <f t="shared" si="0"/>
        <v>0</v>
      </c>
      <c r="E33" s="106"/>
      <c r="F33" s="107"/>
      <c r="G33" s="108"/>
      <c r="H33" s="109"/>
      <c r="I33" s="99"/>
      <c r="J33" s="99"/>
      <c r="K33" s="99"/>
      <c r="L33" s="99"/>
      <c r="M33" s="99"/>
      <c r="N33" s="99"/>
      <c r="O33" s="99"/>
      <c r="P33" s="99"/>
      <c r="Q33" s="99"/>
      <c r="R33" s="99"/>
      <c r="S33" s="99"/>
      <c r="T33" s="99"/>
      <c r="U33" s="99"/>
      <c r="AS33" s="92"/>
      <c r="AT33" s="92"/>
      <c r="AU33" s="92"/>
      <c r="AV33" s="283"/>
      <c r="AW33" s="284"/>
      <c r="AX33" s="92"/>
      <c r="AY33" s="92"/>
      <c r="AZ33" s="4"/>
      <c r="BA33" s="4"/>
      <c r="BB33" s="111"/>
      <c r="BC33" s="4"/>
      <c r="BD33" s="4"/>
      <c r="BE33" s="4"/>
      <c r="BF33" s="4"/>
      <c r="BG33" s="4"/>
      <c r="BH33" s="92"/>
      <c r="BI33" s="92"/>
      <c r="BJ33" s="92"/>
      <c r="BK33" s="92"/>
      <c r="BL33" s="92"/>
      <c r="BM33" s="92"/>
      <c r="BN33" s="92"/>
      <c r="BO33" s="92"/>
      <c r="BP33" s="284"/>
      <c r="BQ33" s="92"/>
      <c r="BR33" s="92"/>
      <c r="BS33" s="92"/>
      <c r="BT33" s="92"/>
      <c r="BU33" s="92"/>
      <c r="BV33" s="92"/>
      <c r="BW33" s="92"/>
      <c r="BX33" s="92"/>
      <c r="BY33" s="92"/>
      <c r="BZ33" s="92"/>
      <c r="CA33" s="92"/>
      <c r="CB33" s="92"/>
      <c r="CC33" s="92"/>
    </row>
    <row r="34" spans="1:81" s="48" customFormat="1" ht="33.75" customHeight="1" x14ac:dyDescent="0.2">
      <c r="A34" s="351"/>
      <c r="B34" s="355" t="s">
        <v>58</v>
      </c>
      <c r="C34" s="356"/>
      <c r="D34" s="110">
        <f t="shared" si="0"/>
        <v>0</v>
      </c>
      <c r="E34" s="106"/>
      <c r="F34" s="107"/>
      <c r="G34" s="108"/>
      <c r="H34" s="109"/>
      <c r="I34" s="99"/>
      <c r="J34" s="99"/>
      <c r="K34" s="99"/>
      <c r="L34" s="99"/>
      <c r="M34" s="99"/>
      <c r="N34" s="99"/>
      <c r="O34" s="99"/>
      <c r="P34" s="99"/>
      <c r="Q34" s="99"/>
      <c r="R34" s="99"/>
      <c r="S34" s="99"/>
      <c r="T34" s="99"/>
      <c r="U34" s="99"/>
      <c r="AS34" s="92"/>
      <c r="AT34" s="92"/>
      <c r="AU34" s="92"/>
      <c r="AV34" s="283"/>
      <c r="AW34" s="284"/>
      <c r="AX34" s="92"/>
      <c r="AY34" s="92"/>
      <c r="AZ34" s="4"/>
      <c r="BA34" s="4"/>
      <c r="BB34" s="111"/>
      <c r="BC34" s="4"/>
      <c r="BD34" s="4"/>
      <c r="BE34" s="4"/>
      <c r="BF34" s="4"/>
      <c r="BG34" s="4"/>
      <c r="BH34" s="92"/>
      <c r="BI34" s="92"/>
      <c r="BJ34" s="92"/>
      <c r="BK34" s="92"/>
      <c r="BL34" s="92"/>
      <c r="BM34" s="92"/>
      <c r="BN34" s="92"/>
      <c r="BO34" s="92"/>
      <c r="BP34" s="284"/>
      <c r="BQ34" s="92"/>
      <c r="BR34" s="92"/>
      <c r="BS34" s="92"/>
      <c r="BT34" s="92"/>
      <c r="BU34" s="92"/>
      <c r="BV34" s="92"/>
      <c r="BW34" s="92"/>
      <c r="BX34" s="92"/>
      <c r="BY34" s="92"/>
      <c r="BZ34" s="92"/>
      <c r="CA34" s="92"/>
      <c r="CB34" s="92"/>
      <c r="CC34" s="92"/>
    </row>
    <row r="35" spans="1:81" s="48" customFormat="1" ht="33.75" customHeight="1" x14ac:dyDescent="0.2">
      <c r="A35" s="351"/>
      <c r="B35" s="355" t="s">
        <v>59</v>
      </c>
      <c r="C35" s="356"/>
      <c r="D35" s="110">
        <f t="shared" si="0"/>
        <v>0</v>
      </c>
      <c r="E35" s="106"/>
      <c r="F35" s="107"/>
      <c r="G35" s="108"/>
      <c r="H35" s="109"/>
      <c r="I35" s="99"/>
      <c r="J35" s="99"/>
      <c r="K35" s="99"/>
      <c r="L35" s="99"/>
      <c r="M35" s="99"/>
      <c r="N35" s="99"/>
      <c r="O35" s="99"/>
      <c r="P35" s="99"/>
      <c r="Q35" s="99"/>
      <c r="R35" s="99"/>
      <c r="S35" s="99"/>
      <c r="T35" s="99"/>
      <c r="U35" s="99"/>
      <c r="AS35" s="92"/>
      <c r="AT35" s="92"/>
      <c r="AU35" s="92"/>
      <c r="AV35" s="283"/>
      <c r="AW35" s="284"/>
      <c r="AX35" s="92"/>
      <c r="AY35" s="92"/>
      <c r="AZ35" s="4"/>
      <c r="BA35" s="4"/>
      <c r="BB35" s="111"/>
      <c r="BC35" s="4"/>
      <c r="BD35" s="4"/>
      <c r="BE35" s="4"/>
      <c r="BF35" s="4"/>
      <c r="BG35" s="4"/>
      <c r="BH35" s="92"/>
      <c r="BI35" s="92"/>
      <c r="BJ35" s="92"/>
      <c r="BK35" s="92"/>
      <c r="BL35" s="92"/>
      <c r="BM35" s="92"/>
      <c r="BN35" s="92"/>
      <c r="BO35" s="92"/>
      <c r="BP35" s="284"/>
      <c r="BQ35" s="92"/>
      <c r="BR35" s="92"/>
      <c r="BS35" s="92"/>
      <c r="BT35" s="92"/>
      <c r="BU35" s="92"/>
      <c r="BV35" s="92"/>
      <c r="BW35" s="92"/>
      <c r="BX35" s="92"/>
      <c r="BY35" s="92"/>
      <c r="BZ35" s="92"/>
      <c r="CA35" s="92"/>
      <c r="CB35" s="92"/>
      <c r="CC35" s="92"/>
    </row>
    <row r="36" spans="1:81" s="48" customFormat="1" ht="35.25" customHeight="1" x14ac:dyDescent="0.2">
      <c r="A36" s="351"/>
      <c r="B36" s="355" t="s">
        <v>60</v>
      </c>
      <c r="C36" s="356"/>
      <c r="D36" s="110">
        <f t="shared" si="0"/>
        <v>0</v>
      </c>
      <c r="E36" s="106"/>
      <c r="F36" s="107"/>
      <c r="G36" s="108"/>
      <c r="H36" s="109"/>
      <c r="I36" s="99"/>
      <c r="J36" s="99"/>
      <c r="K36" s="99"/>
      <c r="L36" s="99"/>
      <c r="M36" s="99"/>
      <c r="N36" s="99"/>
      <c r="O36" s="99"/>
      <c r="P36" s="99"/>
      <c r="Q36" s="99"/>
      <c r="R36" s="99"/>
      <c r="S36" s="99"/>
      <c r="T36" s="99"/>
      <c r="U36" s="99"/>
      <c r="AS36" s="92"/>
      <c r="AT36" s="92"/>
      <c r="AU36" s="92"/>
      <c r="AV36" s="283"/>
      <c r="AW36" s="284"/>
      <c r="AX36" s="92"/>
      <c r="AY36" s="92"/>
      <c r="AZ36" s="4"/>
      <c r="BA36" s="4"/>
      <c r="BB36" s="111"/>
      <c r="BC36" s="4"/>
      <c r="BD36" s="4"/>
      <c r="BE36" s="4"/>
      <c r="BF36" s="4"/>
      <c r="BG36" s="4"/>
      <c r="BH36" s="92"/>
      <c r="BI36" s="92"/>
      <c r="BJ36" s="92"/>
      <c r="BK36" s="92"/>
      <c r="BL36" s="92"/>
      <c r="BM36" s="92"/>
      <c r="BN36" s="92"/>
      <c r="BO36" s="92"/>
      <c r="BP36" s="284"/>
      <c r="BQ36" s="92"/>
      <c r="BR36" s="92"/>
      <c r="BS36" s="92"/>
      <c r="BT36" s="92"/>
      <c r="BU36" s="92"/>
      <c r="BV36" s="92"/>
      <c r="BW36" s="92"/>
      <c r="BX36" s="92"/>
      <c r="BY36" s="92"/>
      <c r="BZ36" s="92"/>
      <c r="CA36" s="92"/>
      <c r="CB36" s="92"/>
      <c r="CC36" s="92"/>
    </row>
    <row r="37" spans="1:81" s="48" customFormat="1" ht="14.25" customHeight="1" x14ac:dyDescent="0.2">
      <c r="A37" s="352"/>
      <c r="B37" s="359" t="s">
        <v>61</v>
      </c>
      <c r="C37" s="360"/>
      <c r="D37" s="112">
        <f t="shared" si="0"/>
        <v>0</v>
      </c>
      <c r="E37" s="113"/>
      <c r="F37" s="114"/>
      <c r="G37" s="115"/>
      <c r="H37" s="116"/>
      <c r="I37" s="99"/>
      <c r="J37" s="99"/>
      <c r="K37" s="99"/>
      <c r="L37" s="99"/>
      <c r="M37" s="99"/>
      <c r="N37" s="99"/>
      <c r="O37" s="99"/>
      <c r="P37" s="99"/>
      <c r="Q37" s="99"/>
      <c r="R37" s="99"/>
      <c r="S37" s="99"/>
      <c r="T37" s="99"/>
      <c r="U37" s="99"/>
      <c r="AS37" s="92"/>
      <c r="AT37" s="92"/>
      <c r="AU37" s="92"/>
      <c r="AV37" s="283"/>
      <c r="AW37" s="284"/>
      <c r="AX37" s="92"/>
      <c r="AY37" s="92"/>
      <c r="AZ37" s="4"/>
      <c r="BA37" s="4"/>
      <c r="BB37" s="111"/>
      <c r="BC37" s="4"/>
      <c r="BD37" s="4"/>
      <c r="BE37" s="4"/>
      <c r="BF37" s="4"/>
      <c r="BG37" s="4"/>
      <c r="BH37" s="92"/>
      <c r="BI37" s="92"/>
      <c r="BJ37" s="92"/>
      <c r="BK37" s="92"/>
      <c r="BL37" s="92"/>
      <c r="BM37" s="92"/>
      <c r="BN37" s="92"/>
      <c r="BO37" s="92"/>
      <c r="BP37" s="284"/>
      <c r="BQ37" s="92"/>
      <c r="BR37" s="92"/>
      <c r="BS37" s="92"/>
      <c r="BT37" s="92"/>
      <c r="BU37" s="92"/>
      <c r="BV37" s="92"/>
      <c r="BW37" s="92"/>
      <c r="BX37" s="92"/>
      <c r="BY37" s="92"/>
      <c r="BZ37" s="92"/>
      <c r="CA37" s="92"/>
      <c r="CB37" s="92"/>
      <c r="CC37" s="92"/>
    </row>
    <row r="38" spans="1:81" s="48" customFormat="1" ht="14.25" x14ac:dyDescent="0.2">
      <c r="A38" s="350" t="s">
        <v>62</v>
      </c>
      <c r="B38" s="353" t="s">
        <v>63</v>
      </c>
      <c r="C38" s="354"/>
      <c r="D38" s="105">
        <f t="shared" si="0"/>
        <v>0</v>
      </c>
      <c r="E38" s="117"/>
      <c r="F38" s="118"/>
      <c r="G38" s="119"/>
      <c r="H38" s="120"/>
      <c r="I38" s="99"/>
      <c r="J38" s="99"/>
      <c r="K38" s="99"/>
      <c r="L38" s="99"/>
      <c r="M38" s="99"/>
      <c r="N38" s="99"/>
      <c r="O38" s="99"/>
      <c r="P38" s="99"/>
      <c r="Q38" s="99"/>
      <c r="R38" s="99"/>
      <c r="S38" s="99"/>
      <c r="T38" s="99"/>
      <c r="U38" s="99"/>
      <c r="AS38" s="92"/>
      <c r="AT38" s="92"/>
      <c r="AU38" s="92"/>
      <c r="AV38" s="283"/>
      <c r="AW38" s="284"/>
      <c r="AX38" s="92"/>
      <c r="AY38" s="92"/>
      <c r="AZ38" s="4"/>
      <c r="BA38" s="4"/>
      <c r="BB38" s="111"/>
      <c r="BC38" s="4"/>
      <c r="BD38" s="4"/>
      <c r="BE38" s="4"/>
      <c r="BF38" s="4"/>
      <c r="BG38" s="4"/>
      <c r="BH38" s="92"/>
      <c r="BI38" s="92"/>
      <c r="BJ38" s="92"/>
      <c r="BK38" s="92"/>
      <c r="BL38" s="92"/>
      <c r="BM38" s="92"/>
      <c r="BN38" s="92"/>
      <c r="BO38" s="92"/>
      <c r="BP38" s="284"/>
      <c r="BQ38" s="92"/>
      <c r="BR38" s="92"/>
      <c r="BS38" s="92"/>
      <c r="BT38" s="92"/>
      <c r="BU38" s="92"/>
      <c r="BV38" s="92"/>
      <c r="BW38" s="92"/>
      <c r="BX38" s="92"/>
      <c r="BY38" s="92"/>
      <c r="BZ38" s="92"/>
      <c r="CA38" s="92"/>
      <c r="CB38" s="92"/>
      <c r="CC38" s="92"/>
    </row>
    <row r="39" spans="1:81" s="48" customFormat="1" ht="14.25" x14ac:dyDescent="0.2">
      <c r="A39" s="351"/>
      <c r="B39" s="355" t="s">
        <v>64</v>
      </c>
      <c r="C39" s="356"/>
      <c r="D39" s="110">
        <f t="shared" si="0"/>
        <v>0</v>
      </c>
      <c r="E39" s="106"/>
      <c r="F39" s="107"/>
      <c r="G39" s="108"/>
      <c r="H39" s="109"/>
      <c r="I39" s="99"/>
      <c r="J39" s="99"/>
      <c r="K39" s="99"/>
      <c r="L39" s="99"/>
      <c r="M39" s="99"/>
      <c r="N39" s="99"/>
      <c r="O39" s="99"/>
      <c r="P39" s="99"/>
      <c r="Q39" s="99"/>
      <c r="R39" s="99"/>
      <c r="S39" s="99"/>
      <c r="T39" s="99"/>
      <c r="U39" s="99"/>
      <c r="AS39" s="92"/>
      <c r="AT39" s="92"/>
      <c r="AU39" s="92"/>
      <c r="AV39" s="283"/>
      <c r="AW39" s="284"/>
      <c r="AX39" s="92"/>
      <c r="AY39" s="92"/>
      <c r="AZ39" s="4"/>
      <c r="BA39" s="4"/>
      <c r="BB39" s="111"/>
      <c r="BC39" s="4"/>
      <c r="BD39" s="4"/>
      <c r="BE39" s="4"/>
      <c r="BF39" s="4"/>
      <c r="BG39" s="4"/>
      <c r="BH39" s="92"/>
      <c r="BI39" s="92"/>
      <c r="BJ39" s="92"/>
      <c r="BK39" s="92"/>
      <c r="BL39" s="92"/>
      <c r="BM39" s="92"/>
      <c r="BN39" s="92"/>
      <c r="BO39" s="92"/>
      <c r="BP39" s="284"/>
      <c r="BQ39" s="92"/>
      <c r="BR39" s="92"/>
      <c r="BS39" s="92"/>
      <c r="BT39" s="92"/>
      <c r="BU39" s="92"/>
      <c r="BV39" s="92"/>
      <c r="BW39" s="92"/>
      <c r="BX39" s="92"/>
      <c r="BY39" s="92"/>
      <c r="BZ39" s="92"/>
      <c r="CA39" s="92"/>
      <c r="CB39" s="92"/>
      <c r="CC39" s="92"/>
    </row>
    <row r="40" spans="1:81" s="48" customFormat="1" ht="14.25" x14ac:dyDescent="0.2">
      <c r="A40" s="351"/>
      <c r="B40" s="359" t="s">
        <v>61</v>
      </c>
      <c r="C40" s="360"/>
      <c r="D40" s="112">
        <f t="shared" si="0"/>
        <v>0</v>
      </c>
      <c r="E40" s="106"/>
      <c r="F40" s="107"/>
      <c r="G40" s="108"/>
      <c r="H40" s="109"/>
      <c r="I40" s="99"/>
      <c r="J40" s="99"/>
      <c r="K40" s="99"/>
      <c r="L40" s="99"/>
      <c r="M40" s="99"/>
      <c r="N40" s="99"/>
      <c r="O40" s="99"/>
      <c r="P40" s="99"/>
      <c r="Q40" s="99"/>
      <c r="R40" s="99"/>
      <c r="S40" s="99"/>
      <c r="T40" s="99"/>
      <c r="U40" s="99"/>
      <c r="AS40" s="92"/>
      <c r="AT40" s="92"/>
      <c r="AU40" s="92"/>
      <c r="AV40" s="283"/>
      <c r="AW40" s="284"/>
      <c r="AX40" s="92"/>
      <c r="AY40" s="92"/>
      <c r="AZ40" s="4"/>
      <c r="BA40" s="4"/>
      <c r="BB40" s="111"/>
      <c r="BC40" s="4"/>
      <c r="BD40" s="4"/>
      <c r="BE40" s="4"/>
      <c r="BF40" s="4"/>
      <c r="BG40" s="4"/>
      <c r="BH40" s="92"/>
      <c r="BI40" s="92"/>
      <c r="BJ40" s="92"/>
      <c r="BK40" s="92"/>
      <c r="BL40" s="92"/>
      <c r="BM40" s="92"/>
      <c r="BN40" s="92"/>
      <c r="BO40" s="92"/>
      <c r="BP40" s="284"/>
      <c r="BQ40" s="92"/>
      <c r="BR40" s="92"/>
      <c r="BS40" s="92"/>
      <c r="BT40" s="92"/>
      <c r="BU40" s="92"/>
      <c r="BV40" s="92"/>
      <c r="BW40" s="92"/>
      <c r="BX40" s="92"/>
      <c r="BY40" s="92"/>
      <c r="BZ40" s="92"/>
      <c r="CA40" s="92"/>
      <c r="CB40" s="92"/>
      <c r="CC40" s="92"/>
    </row>
    <row r="41" spans="1:81" s="48" customFormat="1" ht="14.25" x14ac:dyDescent="0.2">
      <c r="A41" s="350" t="s">
        <v>65</v>
      </c>
      <c r="B41" s="353" t="s">
        <v>63</v>
      </c>
      <c r="C41" s="354"/>
      <c r="D41" s="105">
        <f t="shared" si="0"/>
        <v>0</v>
      </c>
      <c r="E41" s="117"/>
      <c r="F41" s="118"/>
      <c r="G41" s="119"/>
      <c r="H41" s="120"/>
      <c r="I41" s="99"/>
      <c r="J41" s="99"/>
      <c r="K41" s="99"/>
      <c r="L41" s="99"/>
      <c r="M41" s="99"/>
      <c r="N41" s="99"/>
      <c r="O41" s="99"/>
      <c r="P41" s="99"/>
      <c r="Q41" s="99"/>
      <c r="R41" s="99"/>
      <c r="S41" s="99"/>
      <c r="T41" s="99"/>
      <c r="U41" s="99"/>
      <c r="AS41" s="92"/>
      <c r="AT41" s="92"/>
      <c r="AU41" s="92"/>
      <c r="AV41" s="283"/>
      <c r="AW41" s="284"/>
      <c r="AX41" s="92"/>
      <c r="AY41" s="92"/>
      <c r="AZ41" s="4"/>
      <c r="BA41" s="4"/>
      <c r="BB41" s="111"/>
      <c r="BC41" s="4"/>
      <c r="BD41" s="4"/>
      <c r="BE41" s="4"/>
      <c r="BF41" s="4"/>
      <c r="BG41" s="4"/>
      <c r="BH41" s="92"/>
      <c r="BI41" s="92"/>
      <c r="BJ41" s="92"/>
      <c r="BK41" s="92"/>
      <c r="BL41" s="92"/>
      <c r="BM41" s="92"/>
      <c r="BN41" s="92"/>
      <c r="BO41" s="92"/>
      <c r="BP41" s="284"/>
      <c r="BQ41" s="92"/>
      <c r="BR41" s="92"/>
      <c r="BS41" s="92"/>
      <c r="BT41" s="92"/>
      <c r="BU41" s="92"/>
      <c r="BV41" s="92"/>
      <c r="BW41" s="92"/>
      <c r="BX41" s="92"/>
      <c r="BY41" s="92"/>
      <c r="BZ41" s="92"/>
      <c r="CA41" s="92"/>
      <c r="CB41" s="92"/>
      <c r="CC41" s="92"/>
    </row>
    <row r="42" spans="1:81" s="48" customFormat="1" ht="14.25" x14ac:dyDescent="0.2">
      <c r="A42" s="351"/>
      <c r="B42" s="355" t="s">
        <v>64</v>
      </c>
      <c r="C42" s="356"/>
      <c r="D42" s="110">
        <f t="shared" si="0"/>
        <v>0</v>
      </c>
      <c r="E42" s="106"/>
      <c r="F42" s="107"/>
      <c r="G42" s="108"/>
      <c r="H42" s="109"/>
      <c r="I42" s="99"/>
      <c r="J42" s="99"/>
      <c r="K42" s="99"/>
      <c r="L42" s="99"/>
      <c r="M42" s="99"/>
      <c r="N42" s="99"/>
      <c r="O42" s="99"/>
      <c r="P42" s="99"/>
      <c r="Q42" s="99"/>
      <c r="R42" s="99"/>
      <c r="S42" s="99"/>
      <c r="T42" s="99"/>
      <c r="U42" s="99"/>
      <c r="AS42" s="92"/>
      <c r="AT42" s="92"/>
      <c r="AU42" s="92"/>
      <c r="AV42" s="283"/>
      <c r="AW42" s="284"/>
      <c r="AX42" s="92"/>
      <c r="AY42" s="92"/>
      <c r="AZ42" s="4"/>
      <c r="BA42" s="4"/>
      <c r="BB42" s="111"/>
      <c r="BC42" s="4"/>
      <c r="BD42" s="4"/>
      <c r="BE42" s="4"/>
      <c r="BF42" s="4"/>
      <c r="BG42" s="4"/>
      <c r="BH42" s="92"/>
      <c r="BI42" s="92"/>
      <c r="BJ42" s="92"/>
      <c r="BK42" s="92"/>
      <c r="BL42" s="92"/>
      <c r="BM42" s="92"/>
      <c r="BN42" s="92"/>
      <c r="BO42" s="92"/>
      <c r="BP42" s="284"/>
      <c r="BQ42" s="92"/>
      <c r="BR42" s="92"/>
      <c r="BS42" s="92"/>
      <c r="BT42" s="92"/>
      <c r="BU42" s="92"/>
      <c r="BV42" s="92"/>
      <c r="BW42" s="92"/>
      <c r="BX42" s="92"/>
      <c r="BY42" s="92"/>
      <c r="BZ42" s="92"/>
      <c r="CA42" s="92"/>
      <c r="CB42" s="92"/>
      <c r="CC42" s="92"/>
    </row>
    <row r="43" spans="1:81" s="48" customFormat="1" ht="25.5" customHeight="1" x14ac:dyDescent="0.2">
      <c r="A43" s="352"/>
      <c r="B43" s="359" t="s">
        <v>61</v>
      </c>
      <c r="C43" s="360"/>
      <c r="D43" s="112">
        <f t="shared" si="0"/>
        <v>0</v>
      </c>
      <c r="E43" s="113"/>
      <c r="F43" s="114"/>
      <c r="G43" s="115"/>
      <c r="H43" s="116"/>
      <c r="I43" s="99"/>
      <c r="J43" s="99"/>
      <c r="K43" s="99"/>
      <c r="L43" s="99"/>
      <c r="M43" s="99"/>
      <c r="N43" s="99"/>
      <c r="O43" s="99"/>
      <c r="P43" s="99"/>
      <c r="Q43" s="99"/>
      <c r="R43" s="99"/>
      <c r="S43" s="99"/>
      <c r="T43" s="99"/>
      <c r="U43" s="99"/>
      <c r="AS43" s="92"/>
      <c r="AT43" s="92"/>
      <c r="AU43" s="92"/>
      <c r="AV43" s="283"/>
      <c r="AW43" s="284"/>
      <c r="AX43" s="92"/>
      <c r="AY43" s="92"/>
      <c r="AZ43" s="4"/>
      <c r="BA43" s="4"/>
      <c r="BB43" s="111"/>
      <c r="BC43" s="4"/>
      <c r="BD43" s="4"/>
      <c r="BE43" s="4"/>
      <c r="BF43" s="4"/>
      <c r="BG43" s="4"/>
      <c r="BH43" s="92"/>
      <c r="BI43" s="92"/>
      <c r="BJ43" s="92"/>
      <c r="BK43" s="92"/>
      <c r="BL43" s="92"/>
      <c r="BM43" s="92"/>
      <c r="BN43" s="92"/>
      <c r="BO43" s="92"/>
      <c r="BP43" s="284"/>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52"/>
      <c r="AW44" s="285"/>
      <c r="BA44" s="3"/>
      <c r="BB44" s="3"/>
      <c r="BC44" s="3"/>
      <c r="BD44" s="3"/>
      <c r="BE44" s="3"/>
      <c r="BF44" s="90"/>
      <c r="BP44" s="282"/>
    </row>
    <row r="45" spans="1:81" s="4" customFormat="1" ht="19.5" customHeight="1" x14ac:dyDescent="0.15">
      <c r="A45" s="361" t="s">
        <v>67</v>
      </c>
      <c r="B45" s="363" t="s">
        <v>68</v>
      </c>
      <c r="C45" s="365" t="s">
        <v>69</v>
      </c>
      <c r="D45" s="366"/>
      <c r="E45" s="366"/>
      <c r="F45" s="366"/>
      <c r="G45" s="366"/>
      <c r="H45" s="366"/>
      <c r="I45" s="366"/>
      <c r="J45" s="366"/>
      <c r="K45" s="366"/>
      <c r="L45" s="366"/>
      <c r="M45" s="366"/>
      <c r="N45" s="366"/>
      <c r="O45" s="366"/>
      <c r="P45" s="366"/>
      <c r="Q45" s="366"/>
      <c r="R45" s="366"/>
      <c r="S45" s="366"/>
      <c r="T45" s="366"/>
      <c r="U45" s="367"/>
      <c r="V45" s="365" t="s">
        <v>7</v>
      </c>
      <c r="W45" s="367"/>
      <c r="X45" s="330" t="s">
        <v>70</v>
      </c>
      <c r="Y45" s="51"/>
      <c r="Z45" s="51"/>
      <c r="AA45" s="51"/>
      <c r="AB45" s="51"/>
      <c r="AC45" s="51"/>
      <c r="AD45" s="51"/>
      <c r="AE45" s="51"/>
      <c r="AF45" s="51"/>
      <c r="AG45" s="51"/>
      <c r="AH45" s="51"/>
      <c r="AI45" s="51"/>
      <c r="AJ45" s="51"/>
      <c r="AW45" s="285"/>
      <c r="AX45" s="52"/>
      <c r="BA45" s="3"/>
      <c r="BB45" s="3"/>
      <c r="BC45" s="3"/>
      <c r="BD45" s="3"/>
      <c r="BE45" s="3"/>
      <c r="BF45" s="90"/>
      <c r="BP45" s="282"/>
    </row>
    <row r="46" spans="1:81" s="4" customFormat="1" ht="27.75" customHeight="1" x14ac:dyDescent="0.15">
      <c r="A46" s="362"/>
      <c r="B46" s="364"/>
      <c r="C46" s="53" t="s">
        <v>186</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31"/>
      <c r="Y46" s="51"/>
      <c r="Z46" s="51"/>
      <c r="AA46" s="51"/>
      <c r="AB46" s="51"/>
      <c r="AC46" s="51"/>
      <c r="AD46" s="51"/>
      <c r="AE46" s="51"/>
      <c r="AF46" s="43"/>
      <c r="AG46" s="51"/>
      <c r="AH46" s="51"/>
      <c r="AI46" s="51"/>
      <c r="AJ46" s="51"/>
      <c r="AK46" s="51"/>
      <c r="AL46" s="51"/>
      <c r="AM46" s="51"/>
      <c r="AW46" s="282"/>
      <c r="AZ46" s="52"/>
      <c r="BA46" s="3"/>
      <c r="BB46" s="3"/>
      <c r="BC46" s="3"/>
      <c r="BD46" s="3"/>
      <c r="BE46" s="3"/>
      <c r="BF46" s="90"/>
      <c r="BP46" s="282"/>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W47" s="282"/>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c r="BP47" s="282"/>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W48" s="282"/>
      <c r="AZ48" s="52"/>
      <c r="BA48" s="63" t="str">
        <f t="shared" si="3"/>
        <v/>
      </c>
      <c r="BB48" s="124" t="str">
        <f t="shared" si="4"/>
        <v/>
      </c>
      <c r="BC48" s="63" t="str">
        <f t="shared" si="5"/>
        <v/>
      </c>
      <c r="BD48" s="64">
        <f t="shared" si="6"/>
        <v>0</v>
      </c>
      <c r="BE48" s="64">
        <f t="shared" si="7"/>
        <v>0</v>
      </c>
      <c r="BF48" s="64" t="str">
        <f t="shared" si="8"/>
        <v/>
      </c>
      <c r="BP48" s="282"/>
    </row>
    <row r="49" spans="1:6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W49" s="282"/>
      <c r="AZ49" s="52"/>
      <c r="BA49" s="63" t="str">
        <f t="shared" si="3"/>
        <v/>
      </c>
      <c r="BB49" s="124" t="str">
        <f t="shared" si="4"/>
        <v/>
      </c>
      <c r="BC49" s="63" t="str">
        <f t="shared" si="5"/>
        <v/>
      </c>
      <c r="BD49" s="64">
        <f t="shared" si="6"/>
        <v>0</v>
      </c>
      <c r="BE49" s="64">
        <f t="shared" si="7"/>
        <v>0</v>
      </c>
      <c r="BF49" s="64" t="str">
        <f t="shared" si="8"/>
        <v/>
      </c>
      <c r="BP49" s="282"/>
    </row>
    <row r="50" spans="1:6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W50" s="282"/>
      <c r="AZ50" s="52"/>
      <c r="BA50" s="63" t="str">
        <f t="shared" si="3"/>
        <v/>
      </c>
      <c r="BB50" s="124" t="str">
        <f t="shared" si="4"/>
        <v/>
      </c>
      <c r="BC50" s="63" t="str">
        <f t="shared" si="5"/>
        <v/>
      </c>
      <c r="BD50" s="64">
        <f t="shared" si="6"/>
        <v>0</v>
      </c>
      <c r="BE50" s="64">
        <f t="shared" si="7"/>
        <v>0</v>
      </c>
      <c r="BF50" s="64" t="str">
        <f t="shared" si="8"/>
        <v/>
      </c>
      <c r="BP50" s="282"/>
    </row>
    <row r="51" spans="1:6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W51" s="282"/>
      <c r="AZ51" s="52"/>
      <c r="BA51" s="63" t="str">
        <f t="shared" si="3"/>
        <v/>
      </c>
      <c r="BB51" s="124" t="str">
        <f t="shared" si="4"/>
        <v/>
      </c>
      <c r="BC51" s="63" t="str">
        <f t="shared" si="5"/>
        <v/>
      </c>
      <c r="BD51" s="64">
        <f t="shared" si="6"/>
        <v>0</v>
      </c>
      <c r="BE51" s="64">
        <f t="shared" si="7"/>
        <v>0</v>
      </c>
      <c r="BF51" s="64" t="str">
        <f t="shared" si="8"/>
        <v/>
      </c>
      <c r="BP51" s="282"/>
    </row>
    <row r="52" spans="1:6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W52" s="282"/>
      <c r="AZ52" s="52"/>
      <c r="BA52" s="63" t="str">
        <f t="shared" si="3"/>
        <v/>
      </c>
      <c r="BB52" s="124" t="str">
        <f t="shared" si="4"/>
        <v/>
      </c>
      <c r="BC52" s="63" t="str">
        <f t="shared" si="5"/>
        <v/>
      </c>
      <c r="BD52" s="64">
        <f t="shared" si="6"/>
        <v>0</v>
      </c>
      <c r="BE52" s="64">
        <f t="shared" si="7"/>
        <v>0</v>
      </c>
      <c r="BF52" s="64" t="str">
        <f t="shared" si="8"/>
        <v/>
      </c>
      <c r="BP52" s="282"/>
    </row>
    <row r="53" spans="1:6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285"/>
      <c r="BA53" s="3"/>
      <c r="BB53" s="3"/>
      <c r="BC53" s="3"/>
      <c r="BD53" s="3"/>
      <c r="BE53" s="3"/>
      <c r="BF53" s="90"/>
      <c r="BP53" s="282"/>
    </row>
    <row r="54" spans="1:68" s="4" customFormat="1" ht="19.5" customHeight="1" x14ac:dyDescent="0.15">
      <c r="A54" s="304" t="s">
        <v>67</v>
      </c>
      <c r="B54" s="93" t="s">
        <v>68</v>
      </c>
      <c r="C54" s="51"/>
      <c r="D54" s="51"/>
      <c r="E54" s="51"/>
      <c r="F54" s="51"/>
      <c r="G54" s="51"/>
      <c r="H54" s="51"/>
      <c r="I54" s="51"/>
      <c r="J54" s="51"/>
      <c r="K54" s="51"/>
      <c r="Q54" s="51"/>
      <c r="R54" s="51"/>
      <c r="S54" s="51"/>
      <c r="T54" s="51"/>
      <c r="U54" s="51"/>
      <c r="AH54" s="136"/>
      <c r="AI54" s="136"/>
      <c r="AW54" s="282"/>
      <c r="BA54" s="3"/>
      <c r="BB54" s="3"/>
      <c r="BC54" s="3"/>
      <c r="BD54" s="3"/>
      <c r="BE54" s="3"/>
      <c r="BF54" s="90"/>
      <c r="BP54" s="282"/>
    </row>
    <row r="55" spans="1:6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AW55" s="282"/>
      <c r="BA55" s="3"/>
      <c r="BB55" s="3"/>
      <c r="BC55" s="3"/>
      <c r="BD55" s="3"/>
      <c r="BE55" s="3"/>
      <c r="BF55" s="90"/>
      <c r="BP55" s="282"/>
    </row>
    <row r="56" spans="1:6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AW56" s="282"/>
      <c r="BA56" s="3"/>
      <c r="BB56" s="3"/>
      <c r="BC56" s="3"/>
      <c r="BD56" s="3"/>
      <c r="BE56" s="3"/>
      <c r="BF56" s="90"/>
      <c r="BP56" s="282"/>
    </row>
    <row r="57" spans="1:6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AW57" s="282"/>
      <c r="BA57" s="45"/>
      <c r="BB57" s="45"/>
      <c r="BC57" s="45"/>
      <c r="BD57" s="45"/>
      <c r="BE57" s="45"/>
      <c r="BF57" s="140"/>
      <c r="BP57" s="282"/>
    </row>
    <row r="58" spans="1:6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AW58" s="282"/>
      <c r="BA58" s="45"/>
      <c r="BB58" s="45"/>
      <c r="BC58" s="45"/>
      <c r="BD58" s="45"/>
      <c r="BE58" s="45"/>
      <c r="BF58" s="140"/>
      <c r="BP58" s="282"/>
    </row>
    <row r="59" spans="1:6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AW59" s="282"/>
      <c r="BA59" s="45"/>
      <c r="BB59" s="45"/>
      <c r="BC59" s="45"/>
      <c r="BD59" s="45"/>
      <c r="BE59" s="45"/>
      <c r="BF59" s="140"/>
      <c r="BP59" s="282"/>
    </row>
    <row r="60" spans="1:6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AW60" s="282"/>
      <c r="BA60" s="45"/>
      <c r="BB60" s="45"/>
      <c r="BC60" s="45"/>
      <c r="BD60" s="45"/>
      <c r="BE60" s="45"/>
      <c r="BF60" s="140"/>
      <c r="BP60" s="282"/>
    </row>
    <row r="61" spans="1:68" s="4" customFormat="1" ht="15" customHeight="1" x14ac:dyDescent="0.15">
      <c r="A61" s="304"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AW61" s="282"/>
      <c r="BA61" s="45"/>
      <c r="BB61" s="45"/>
      <c r="BC61" s="45"/>
      <c r="BD61" s="45"/>
      <c r="BE61" s="45"/>
      <c r="BF61" s="140"/>
      <c r="BP61" s="282"/>
    </row>
    <row r="62" spans="1:6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AW62" s="282"/>
      <c r="BA62" s="45"/>
      <c r="BB62" s="45"/>
      <c r="BC62" s="45"/>
      <c r="BD62" s="45"/>
      <c r="BE62" s="45"/>
      <c r="BF62" s="140"/>
      <c r="BP62" s="282"/>
    </row>
    <row r="63" spans="1:6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AW63" s="282"/>
      <c r="BA63" s="45"/>
      <c r="BB63" s="45"/>
      <c r="BC63" s="45"/>
      <c r="BD63" s="45"/>
      <c r="BE63" s="45"/>
      <c r="BF63" s="140"/>
      <c r="BP63" s="282"/>
    </row>
    <row r="64" spans="1:6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AW64" s="282"/>
      <c r="BA64" s="45"/>
      <c r="BB64" s="45"/>
      <c r="BC64" s="45"/>
      <c r="BD64" s="45"/>
      <c r="BE64" s="45"/>
      <c r="BF64" s="140"/>
      <c r="BP64" s="282"/>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AW65" s="282"/>
      <c r="BA65" s="45"/>
      <c r="BB65" s="45"/>
      <c r="BC65" s="45"/>
      <c r="BD65" s="45"/>
      <c r="BE65" s="45"/>
      <c r="BF65" s="140"/>
      <c r="BP65" s="282"/>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AW66" s="282"/>
      <c r="BA66" s="45"/>
      <c r="BB66" s="45"/>
      <c r="BC66" s="45"/>
      <c r="BD66" s="45"/>
      <c r="BE66" s="45"/>
      <c r="BF66" s="140"/>
      <c r="BP66" s="282"/>
    </row>
    <row r="67" spans="1:81" s="48" customFormat="1" ht="45" customHeight="1" x14ac:dyDescent="0.2">
      <c r="A67" s="142" t="s">
        <v>78</v>
      </c>
      <c r="B67" s="143"/>
      <c r="C67" s="144"/>
      <c r="AS67" s="92"/>
      <c r="AT67" s="92"/>
      <c r="AU67" s="92"/>
      <c r="AV67" s="283"/>
      <c r="AW67" s="284"/>
      <c r="AX67" s="92"/>
      <c r="AY67" s="92"/>
      <c r="AZ67" s="92"/>
      <c r="BA67" s="45"/>
      <c r="BB67" s="45"/>
      <c r="BC67" s="45"/>
      <c r="BD67" s="45"/>
      <c r="BE67" s="45"/>
      <c r="BF67" s="140"/>
      <c r="BG67" s="92"/>
      <c r="BH67" s="92"/>
      <c r="BI67" s="92"/>
      <c r="BJ67" s="92"/>
      <c r="BK67" s="92"/>
      <c r="BL67" s="92"/>
      <c r="BM67" s="92"/>
      <c r="BN67" s="92"/>
      <c r="BO67" s="92"/>
      <c r="BP67" s="284"/>
      <c r="BQ67" s="92"/>
      <c r="BR67" s="92"/>
      <c r="BS67" s="92"/>
      <c r="BT67" s="92"/>
      <c r="BU67" s="92"/>
      <c r="BV67" s="92"/>
      <c r="BW67" s="92"/>
      <c r="BX67" s="92"/>
      <c r="BY67" s="92"/>
      <c r="BZ67" s="92"/>
      <c r="CA67" s="92"/>
      <c r="CB67" s="92"/>
      <c r="CC67" s="92"/>
    </row>
    <row r="68" spans="1:81" s="48" customFormat="1" ht="15" customHeight="1" x14ac:dyDescent="0.2">
      <c r="A68" s="299" t="s">
        <v>79</v>
      </c>
      <c r="B68" s="306" t="s">
        <v>0</v>
      </c>
      <c r="AS68" s="92"/>
      <c r="AT68" s="92"/>
      <c r="AU68" s="92"/>
      <c r="AV68" s="283"/>
      <c r="AW68" s="284"/>
      <c r="AX68" s="92"/>
      <c r="AY68" s="92"/>
      <c r="AZ68" s="92"/>
      <c r="BA68" s="45"/>
      <c r="BB68" s="45"/>
      <c r="BC68" s="45"/>
      <c r="BD68" s="45"/>
      <c r="BE68" s="45"/>
      <c r="BF68" s="140"/>
      <c r="BG68" s="92"/>
      <c r="BH68" s="92"/>
      <c r="BI68" s="92"/>
      <c r="BJ68" s="92"/>
      <c r="BK68" s="92"/>
      <c r="BL68" s="92"/>
      <c r="BM68" s="92"/>
      <c r="BN68" s="92"/>
      <c r="BO68" s="92"/>
      <c r="BP68" s="284"/>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283"/>
      <c r="AW69" s="284"/>
      <c r="AX69" s="92"/>
      <c r="AY69" s="92"/>
      <c r="AZ69" s="92"/>
      <c r="BA69" s="45"/>
      <c r="BB69" s="45"/>
      <c r="BC69" s="45"/>
      <c r="BD69" s="45"/>
      <c r="BE69" s="45"/>
      <c r="BF69" s="140"/>
      <c r="BG69" s="92"/>
      <c r="BH69" s="92"/>
      <c r="BI69" s="92"/>
      <c r="BJ69" s="92"/>
      <c r="BK69" s="92"/>
      <c r="BL69" s="92"/>
      <c r="BM69" s="92"/>
      <c r="BN69" s="92"/>
      <c r="BO69" s="92"/>
      <c r="BP69" s="284"/>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283"/>
      <c r="AW70" s="284"/>
      <c r="AX70" s="92"/>
      <c r="AY70" s="92"/>
      <c r="AZ70" s="92"/>
      <c r="BA70" s="45"/>
      <c r="BB70" s="45"/>
      <c r="BC70" s="45"/>
      <c r="BD70" s="45"/>
      <c r="BE70" s="45"/>
      <c r="BF70" s="140"/>
      <c r="BG70" s="92"/>
      <c r="BH70" s="92"/>
      <c r="BI70" s="92"/>
      <c r="BJ70" s="92"/>
      <c r="BK70" s="92"/>
      <c r="BL70" s="92"/>
      <c r="BM70" s="92"/>
      <c r="BN70" s="92"/>
      <c r="BO70" s="92"/>
      <c r="BP70" s="284"/>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283"/>
      <c r="AW71" s="284"/>
      <c r="AX71" s="92"/>
      <c r="AY71" s="92"/>
      <c r="AZ71" s="92"/>
      <c r="BA71" s="45"/>
      <c r="BB71" s="45"/>
      <c r="BC71" s="45"/>
      <c r="BD71" s="45"/>
      <c r="BE71" s="45"/>
      <c r="BF71" s="140"/>
      <c r="BG71" s="92"/>
      <c r="BH71" s="92"/>
      <c r="BI71" s="92"/>
      <c r="BJ71" s="92"/>
      <c r="BK71" s="92"/>
      <c r="BL71" s="92"/>
      <c r="BM71" s="92"/>
      <c r="BN71" s="92"/>
      <c r="BO71" s="92"/>
      <c r="BP71" s="284"/>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283"/>
      <c r="AW72" s="284"/>
      <c r="AX72" s="92"/>
      <c r="AY72" s="92"/>
      <c r="AZ72" s="92"/>
      <c r="BA72" s="45"/>
      <c r="BB72" s="45"/>
      <c r="BC72" s="45"/>
      <c r="BD72" s="45"/>
      <c r="BE72" s="45"/>
      <c r="BF72" s="140"/>
      <c r="BG72" s="92"/>
      <c r="BH72" s="92"/>
      <c r="BI72" s="92"/>
      <c r="BJ72" s="92"/>
      <c r="BK72" s="92"/>
      <c r="BL72" s="92"/>
      <c r="BM72" s="92"/>
      <c r="BN72" s="92"/>
      <c r="BO72" s="92"/>
      <c r="BP72" s="284"/>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283"/>
      <c r="AW73" s="284"/>
      <c r="AX73" s="92"/>
      <c r="AY73" s="92"/>
      <c r="AZ73" s="92"/>
      <c r="BA73" s="45"/>
      <c r="BB73" s="45"/>
      <c r="BC73" s="45"/>
      <c r="BD73" s="45"/>
      <c r="BE73" s="45"/>
      <c r="BF73" s="140"/>
      <c r="BG73" s="92"/>
      <c r="BH73" s="92"/>
      <c r="BI73" s="92"/>
      <c r="BJ73" s="92"/>
      <c r="BK73" s="92"/>
      <c r="BL73" s="92"/>
      <c r="BM73" s="92"/>
      <c r="BN73" s="92"/>
      <c r="BO73" s="92"/>
      <c r="BP73" s="284"/>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283"/>
      <c r="AW74" s="284"/>
      <c r="AX74" s="92"/>
      <c r="AY74" s="92"/>
      <c r="AZ74" s="92"/>
      <c r="BA74" s="45"/>
      <c r="BB74" s="45"/>
      <c r="BC74" s="45"/>
      <c r="BD74" s="45"/>
      <c r="BE74" s="45"/>
      <c r="BF74" s="140"/>
      <c r="BG74" s="92"/>
      <c r="BH74" s="92"/>
      <c r="BI74" s="92"/>
      <c r="BJ74" s="92"/>
      <c r="BK74" s="92"/>
      <c r="BL74" s="92"/>
      <c r="BM74" s="92"/>
      <c r="BN74" s="92"/>
      <c r="BO74" s="92"/>
      <c r="BP74" s="284"/>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283"/>
      <c r="AW75" s="284"/>
      <c r="AX75" s="92"/>
      <c r="AY75" s="92"/>
      <c r="AZ75" s="92"/>
      <c r="BA75" s="45"/>
      <c r="BB75" s="45"/>
      <c r="BC75" s="45"/>
      <c r="BD75" s="45"/>
      <c r="BE75" s="45"/>
      <c r="BF75" s="140"/>
      <c r="BG75" s="92"/>
      <c r="BH75" s="92"/>
      <c r="BI75" s="92"/>
      <c r="BJ75" s="92"/>
      <c r="BK75" s="92"/>
      <c r="BL75" s="92"/>
      <c r="BM75" s="92"/>
      <c r="BN75" s="92"/>
      <c r="BO75" s="92"/>
      <c r="BP75" s="284"/>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283"/>
      <c r="AW76" s="284"/>
      <c r="AX76" s="92"/>
      <c r="AY76" s="92"/>
      <c r="AZ76" s="92"/>
      <c r="BA76" s="45"/>
      <c r="BB76" s="45"/>
      <c r="BC76" s="45"/>
      <c r="BD76" s="45"/>
      <c r="BE76" s="45"/>
      <c r="BF76" s="140"/>
      <c r="BG76" s="92"/>
      <c r="BH76" s="92"/>
      <c r="BI76" s="92"/>
      <c r="BJ76" s="92"/>
      <c r="BK76" s="92"/>
      <c r="BL76" s="92"/>
      <c r="BM76" s="92"/>
      <c r="BN76" s="92"/>
      <c r="BO76" s="92"/>
      <c r="BP76" s="284"/>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283"/>
      <c r="AW77" s="284"/>
      <c r="AX77" s="92"/>
      <c r="AY77" s="92"/>
      <c r="AZ77" s="92"/>
      <c r="BA77" s="45"/>
      <c r="BB77" s="45"/>
      <c r="BC77" s="45"/>
      <c r="BD77" s="45"/>
      <c r="BE77" s="45"/>
      <c r="BF77" s="140"/>
      <c r="BG77" s="92"/>
      <c r="BH77" s="92"/>
      <c r="BI77" s="92"/>
      <c r="BJ77" s="92"/>
      <c r="BK77" s="92"/>
      <c r="BL77" s="92"/>
      <c r="BM77" s="92"/>
      <c r="BN77" s="92"/>
      <c r="BO77" s="92"/>
      <c r="BP77" s="284"/>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283"/>
      <c r="AW78" s="284"/>
      <c r="AX78" s="92"/>
      <c r="AY78" s="92"/>
      <c r="AZ78" s="92"/>
      <c r="BA78" s="45"/>
      <c r="BB78" s="45"/>
      <c r="BC78" s="45"/>
      <c r="BD78" s="45"/>
      <c r="BE78" s="45"/>
      <c r="BF78" s="140"/>
      <c r="BG78" s="92"/>
      <c r="BH78" s="92"/>
      <c r="BI78" s="92"/>
      <c r="BJ78" s="92"/>
      <c r="BK78" s="92"/>
      <c r="BL78" s="92"/>
      <c r="BM78" s="92"/>
      <c r="BN78" s="92"/>
      <c r="BO78" s="92"/>
      <c r="BP78" s="284"/>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283"/>
      <c r="AW79" s="284"/>
      <c r="AX79" s="92"/>
      <c r="AY79" s="92"/>
      <c r="AZ79" s="92"/>
      <c r="BA79" s="45"/>
      <c r="BB79" s="45"/>
      <c r="BC79" s="45"/>
      <c r="BD79" s="45"/>
      <c r="BE79" s="45"/>
      <c r="BF79" s="140"/>
      <c r="BG79" s="92"/>
      <c r="BH79" s="92"/>
      <c r="BI79" s="92"/>
      <c r="BJ79" s="92"/>
      <c r="BK79" s="92"/>
      <c r="BL79" s="92"/>
      <c r="BM79" s="92"/>
      <c r="BN79" s="92"/>
      <c r="BO79" s="92"/>
      <c r="BP79" s="284"/>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283"/>
      <c r="AW80" s="284"/>
      <c r="AX80" s="92"/>
      <c r="AY80" s="92"/>
      <c r="AZ80" s="92"/>
      <c r="BA80" s="45"/>
      <c r="BB80" s="45"/>
      <c r="BC80" s="45"/>
      <c r="BD80" s="45"/>
      <c r="BE80" s="45"/>
      <c r="BF80" s="140"/>
      <c r="BG80" s="92"/>
      <c r="BH80" s="92"/>
      <c r="BI80" s="92"/>
      <c r="BJ80" s="92"/>
      <c r="BK80" s="92"/>
      <c r="BL80" s="92"/>
      <c r="BM80" s="92"/>
      <c r="BN80" s="92"/>
      <c r="BO80" s="92"/>
      <c r="BP80" s="284"/>
      <c r="BQ80" s="92"/>
      <c r="BR80" s="92"/>
      <c r="BS80" s="92"/>
      <c r="BT80" s="92"/>
      <c r="BU80" s="92"/>
      <c r="BV80" s="92"/>
      <c r="BW80" s="92"/>
      <c r="BX80" s="92"/>
      <c r="BY80" s="92"/>
      <c r="BZ80" s="92"/>
      <c r="CA80" s="92"/>
      <c r="CB80" s="92"/>
      <c r="CC80" s="92"/>
    </row>
    <row r="81" spans="1:81" s="48" customFormat="1" ht="15" customHeight="1" x14ac:dyDescent="0.2">
      <c r="A81" s="305" t="s">
        <v>0</v>
      </c>
      <c r="B81" s="128">
        <f>SUM(B69:B80)</f>
        <v>0</v>
      </c>
      <c r="AS81" s="92"/>
      <c r="AT81" s="92"/>
      <c r="AU81" s="92"/>
      <c r="AV81" s="283"/>
      <c r="AW81" s="284"/>
      <c r="AX81" s="92"/>
      <c r="AY81" s="92"/>
      <c r="AZ81" s="92"/>
      <c r="BA81" s="45"/>
      <c r="BB81" s="45"/>
      <c r="BC81" s="45"/>
      <c r="BD81" s="45"/>
      <c r="BE81" s="45"/>
      <c r="BF81" s="140"/>
      <c r="BG81" s="92"/>
      <c r="BH81" s="92"/>
      <c r="BI81" s="92"/>
      <c r="BJ81" s="92"/>
      <c r="BK81" s="92"/>
      <c r="BL81" s="92"/>
      <c r="BM81" s="92"/>
      <c r="BN81" s="92"/>
      <c r="BO81" s="92"/>
      <c r="BP81" s="284"/>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161"/>
      <c r="AW82" s="281"/>
      <c r="AX82" s="45"/>
      <c r="AY82" s="45"/>
      <c r="AZ82" s="45"/>
      <c r="BA82" s="45"/>
      <c r="BB82" s="45"/>
      <c r="BC82" s="45"/>
      <c r="BD82" s="45"/>
      <c r="BE82" s="45"/>
      <c r="BF82" s="140"/>
      <c r="BG82" s="45"/>
      <c r="BH82" s="45"/>
      <c r="BI82" s="45"/>
      <c r="BJ82" s="45"/>
      <c r="BK82" s="45"/>
      <c r="BL82" s="45"/>
      <c r="BM82" s="45"/>
      <c r="BN82" s="45"/>
      <c r="BO82" s="45"/>
      <c r="BP82" s="281"/>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161"/>
      <c r="AW83" s="281"/>
      <c r="AX83" s="45"/>
      <c r="AY83" s="45"/>
      <c r="AZ83" s="45"/>
      <c r="BA83" s="45"/>
      <c r="BB83" s="45"/>
      <c r="BC83" s="45"/>
      <c r="BD83" s="45"/>
      <c r="BE83" s="45"/>
      <c r="BF83" s="140"/>
      <c r="BG83" s="45"/>
      <c r="BH83" s="45"/>
      <c r="BI83" s="45"/>
      <c r="BJ83" s="45"/>
      <c r="BK83" s="45"/>
      <c r="BL83" s="45"/>
      <c r="BM83" s="45"/>
      <c r="BN83" s="45"/>
      <c r="BO83" s="45"/>
      <c r="BP83" s="281"/>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161"/>
      <c r="AW84" s="281"/>
      <c r="AX84" s="45"/>
      <c r="AY84" s="45"/>
      <c r="AZ84" s="45"/>
      <c r="BA84" s="45"/>
      <c r="BB84" s="45"/>
      <c r="BC84" s="45"/>
      <c r="BD84" s="45"/>
      <c r="BE84" s="45"/>
      <c r="BF84" s="140"/>
      <c r="BG84" s="45"/>
      <c r="BH84" s="45"/>
      <c r="BI84" s="45"/>
      <c r="BJ84" s="45"/>
      <c r="BK84" s="45"/>
      <c r="BL84" s="45"/>
      <c r="BM84" s="45"/>
      <c r="BN84" s="45"/>
      <c r="BO84" s="45"/>
      <c r="BP84" s="281"/>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161"/>
      <c r="AW85" s="281"/>
      <c r="AX85" s="45"/>
      <c r="AY85" s="45"/>
      <c r="AZ85" s="45"/>
      <c r="BA85" s="45"/>
      <c r="BB85" s="45"/>
      <c r="BC85" s="45"/>
      <c r="BD85" s="45"/>
      <c r="BE85" s="45"/>
      <c r="BF85" s="140"/>
      <c r="BG85" s="45"/>
      <c r="BH85" s="45"/>
      <c r="BI85" s="45"/>
      <c r="BJ85" s="45"/>
      <c r="BK85" s="45"/>
      <c r="BL85" s="45"/>
      <c r="BM85" s="45"/>
      <c r="BN85" s="45"/>
      <c r="BO85" s="45"/>
      <c r="BP85" s="281"/>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161"/>
      <c r="AW86" s="281"/>
      <c r="AX86" s="45"/>
      <c r="AY86" s="45"/>
      <c r="AZ86" s="45"/>
      <c r="BA86" s="45"/>
      <c r="BB86" s="45"/>
      <c r="BC86" s="45"/>
      <c r="BD86" s="45"/>
      <c r="BE86" s="45"/>
      <c r="BF86" s="140"/>
      <c r="BG86" s="45"/>
      <c r="BH86" s="45"/>
      <c r="BI86" s="45"/>
      <c r="BJ86" s="45"/>
      <c r="BK86" s="45"/>
      <c r="BL86" s="45"/>
      <c r="BM86" s="45"/>
      <c r="BN86" s="45"/>
      <c r="BO86" s="45"/>
      <c r="BP86" s="281"/>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161"/>
      <c r="AW87" s="281"/>
      <c r="AX87" s="45"/>
      <c r="AY87" s="45"/>
      <c r="AZ87" s="45"/>
      <c r="BA87" s="45"/>
      <c r="BB87" s="45"/>
      <c r="BC87" s="45"/>
      <c r="BD87" s="45"/>
      <c r="BE87" s="45"/>
      <c r="BF87" s="140"/>
      <c r="BG87" s="45"/>
      <c r="BH87" s="45"/>
      <c r="BI87" s="45"/>
      <c r="BJ87" s="45"/>
      <c r="BK87" s="45"/>
      <c r="BL87" s="45"/>
      <c r="BM87" s="45"/>
      <c r="BN87" s="45"/>
      <c r="BO87" s="45"/>
      <c r="BP87" s="281"/>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161"/>
      <c r="AW88" s="281"/>
      <c r="AX88" s="45"/>
      <c r="AY88" s="45"/>
      <c r="AZ88" s="45"/>
      <c r="BA88" s="45"/>
      <c r="BB88" s="45"/>
      <c r="BC88" s="45"/>
      <c r="BD88" s="45"/>
      <c r="BE88" s="45"/>
      <c r="BF88" s="140"/>
      <c r="BG88" s="45"/>
      <c r="BH88" s="45"/>
      <c r="BI88" s="45"/>
      <c r="BJ88" s="45"/>
      <c r="BK88" s="45"/>
      <c r="BL88" s="45"/>
      <c r="BM88" s="45"/>
      <c r="BN88" s="45"/>
      <c r="BO88" s="45"/>
      <c r="BP88" s="281"/>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161"/>
      <c r="AW89" s="281"/>
      <c r="AX89" s="45"/>
      <c r="AY89" s="45"/>
      <c r="AZ89" s="45"/>
      <c r="BA89" s="45"/>
      <c r="BB89" s="45"/>
      <c r="BC89" s="45"/>
      <c r="BD89" s="45"/>
      <c r="BE89" s="45"/>
      <c r="BF89" s="140"/>
      <c r="BG89" s="45"/>
      <c r="BH89" s="45"/>
      <c r="BI89" s="45"/>
      <c r="BJ89" s="45"/>
      <c r="BK89" s="45"/>
      <c r="BL89" s="45"/>
      <c r="BM89" s="45"/>
      <c r="BN89" s="45"/>
      <c r="BO89" s="45"/>
      <c r="BP89" s="281"/>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161"/>
      <c r="AW90" s="281"/>
      <c r="AX90" s="45"/>
      <c r="AY90" s="45"/>
      <c r="AZ90" s="45"/>
      <c r="BA90" s="45"/>
      <c r="BB90" s="45"/>
      <c r="BC90" s="45"/>
      <c r="BD90" s="45"/>
      <c r="BE90" s="45"/>
      <c r="BF90" s="140"/>
      <c r="BG90" s="45"/>
      <c r="BH90" s="45"/>
      <c r="BI90" s="45"/>
      <c r="BJ90" s="45"/>
      <c r="BK90" s="45"/>
      <c r="BL90" s="45"/>
      <c r="BM90" s="45"/>
      <c r="BN90" s="45"/>
      <c r="BO90" s="45"/>
      <c r="BP90" s="281"/>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161"/>
      <c r="AW91" s="281"/>
      <c r="AX91" s="45"/>
      <c r="AY91" s="45"/>
      <c r="AZ91" s="45"/>
      <c r="BA91" s="45"/>
      <c r="BB91" s="45"/>
      <c r="BC91" s="45"/>
      <c r="BD91" s="45"/>
      <c r="BE91" s="45"/>
      <c r="BF91" s="140"/>
      <c r="BG91" s="45"/>
      <c r="BH91" s="45"/>
      <c r="BI91" s="45"/>
      <c r="BJ91" s="45"/>
      <c r="BK91" s="45"/>
      <c r="BL91" s="45"/>
      <c r="BM91" s="45"/>
      <c r="BN91" s="45"/>
      <c r="BO91" s="45"/>
      <c r="BP91" s="281"/>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161"/>
      <c r="AW92" s="281"/>
      <c r="AX92" s="45"/>
      <c r="AY92" s="45"/>
      <c r="AZ92" s="45"/>
      <c r="BA92" s="45"/>
      <c r="BB92" s="45"/>
      <c r="BC92" s="45"/>
      <c r="BD92" s="45"/>
      <c r="BE92" s="45"/>
      <c r="BF92" s="140"/>
      <c r="BG92" s="45"/>
      <c r="BH92" s="45"/>
      <c r="BI92" s="45"/>
      <c r="BJ92" s="45"/>
      <c r="BK92" s="45"/>
      <c r="BL92" s="45"/>
      <c r="BM92" s="45"/>
      <c r="BN92" s="45"/>
      <c r="BO92" s="45"/>
      <c r="BP92" s="281"/>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161"/>
      <c r="AW93" s="281"/>
      <c r="AX93" s="45"/>
      <c r="AY93" s="45"/>
      <c r="AZ93" s="45"/>
      <c r="BA93" s="45"/>
      <c r="BB93" s="45"/>
      <c r="BC93" s="45"/>
      <c r="BD93" s="45"/>
      <c r="BE93" s="45"/>
      <c r="BF93" s="140"/>
      <c r="BG93" s="45"/>
      <c r="BH93" s="45"/>
      <c r="BI93" s="45"/>
      <c r="BJ93" s="45"/>
      <c r="BK93" s="45"/>
      <c r="BL93" s="45"/>
      <c r="BM93" s="45"/>
      <c r="BN93" s="45"/>
      <c r="BO93" s="45"/>
      <c r="BP93" s="281"/>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161"/>
      <c r="AW94" s="281"/>
      <c r="AX94" s="45"/>
      <c r="AY94" s="45"/>
      <c r="AZ94" s="45"/>
      <c r="BA94" s="45"/>
      <c r="BB94" s="45"/>
      <c r="BC94" s="45"/>
      <c r="BD94" s="45"/>
      <c r="BE94" s="45"/>
      <c r="BF94" s="45"/>
      <c r="BG94" s="45"/>
      <c r="BH94" s="45"/>
      <c r="BI94" s="45"/>
      <c r="BJ94" s="45"/>
      <c r="BK94" s="45"/>
      <c r="BL94" s="45"/>
      <c r="BM94" s="45"/>
      <c r="BN94" s="45"/>
      <c r="BO94" s="45"/>
      <c r="BP94" s="281"/>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161"/>
      <c r="AW95" s="281"/>
      <c r="AX95" s="45"/>
      <c r="AY95" s="45"/>
      <c r="AZ95" s="45"/>
      <c r="BA95" s="161"/>
      <c r="BB95" s="161"/>
      <c r="BC95" s="161"/>
      <c r="BD95" s="161"/>
      <c r="BE95" s="161"/>
      <c r="BF95" s="161"/>
      <c r="BG95" s="45"/>
      <c r="BH95" s="45"/>
      <c r="BI95" s="45"/>
      <c r="BJ95" s="45"/>
      <c r="BK95" s="45"/>
      <c r="BL95" s="45"/>
      <c r="BM95" s="45"/>
      <c r="BN95" s="45"/>
      <c r="BO95" s="45"/>
      <c r="BP95" s="281"/>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161"/>
      <c r="AW96" s="281"/>
      <c r="AX96" s="45"/>
      <c r="AY96" s="45"/>
      <c r="AZ96" s="45"/>
      <c r="BA96" s="161"/>
      <c r="BB96" s="161"/>
      <c r="BC96" s="161"/>
      <c r="BD96" s="161"/>
      <c r="BE96" s="161"/>
      <c r="BF96" s="161"/>
      <c r="BG96" s="45"/>
      <c r="BH96" s="45"/>
      <c r="BI96" s="45"/>
      <c r="BJ96" s="45"/>
      <c r="BK96" s="45"/>
      <c r="BL96" s="45"/>
      <c r="BM96" s="45"/>
      <c r="BN96" s="45"/>
      <c r="BO96" s="45"/>
      <c r="BP96" s="281"/>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161"/>
      <c r="AW97" s="281"/>
      <c r="AX97" s="45"/>
      <c r="AY97" s="45"/>
      <c r="AZ97" s="45"/>
      <c r="BA97" s="161"/>
      <c r="BB97" s="161"/>
      <c r="BC97" s="161"/>
      <c r="BD97" s="161"/>
      <c r="BE97" s="161"/>
      <c r="BF97" s="161"/>
      <c r="BG97" s="45"/>
      <c r="BH97" s="45"/>
      <c r="BI97" s="45"/>
      <c r="BJ97" s="45"/>
      <c r="BK97" s="45"/>
      <c r="BL97" s="45"/>
      <c r="BM97" s="45"/>
      <c r="BN97" s="45"/>
      <c r="BO97" s="45"/>
      <c r="BP97" s="281"/>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161"/>
      <c r="AW98" s="281"/>
      <c r="AX98" s="45"/>
      <c r="AY98" s="45"/>
      <c r="AZ98" s="45"/>
      <c r="BA98" s="161"/>
      <c r="BB98" s="161"/>
      <c r="BC98" s="161"/>
      <c r="BD98" s="161"/>
      <c r="BE98" s="161"/>
      <c r="BF98" s="161"/>
      <c r="BG98" s="45"/>
      <c r="BH98" s="45"/>
      <c r="BI98" s="45"/>
      <c r="BJ98" s="45"/>
      <c r="BK98" s="45"/>
      <c r="BL98" s="45"/>
      <c r="BM98" s="45"/>
      <c r="BN98" s="45"/>
      <c r="BO98" s="45"/>
      <c r="BP98" s="281"/>
      <c r="BQ98" s="45"/>
      <c r="BR98" s="45"/>
      <c r="BS98" s="45"/>
      <c r="BT98" s="45"/>
      <c r="BU98" s="45"/>
      <c r="BV98" s="45"/>
      <c r="BW98" s="45"/>
      <c r="BX98" s="45"/>
      <c r="BY98" s="45"/>
      <c r="BZ98" s="45"/>
      <c r="CA98" s="45"/>
      <c r="CB98" s="45"/>
      <c r="CC98" s="45"/>
    </row>
    <row r="99" spans="1:81" s="43" customFormat="1" ht="27.75" customHeight="1" x14ac:dyDescent="0.2">
      <c r="A99" s="368" t="s">
        <v>96</v>
      </c>
      <c r="B99" s="369"/>
      <c r="C99" s="372" t="s">
        <v>0</v>
      </c>
      <c r="D99" s="340" t="s">
        <v>36</v>
      </c>
      <c r="E99" s="341"/>
      <c r="F99" s="341"/>
      <c r="G99" s="330" t="s">
        <v>37</v>
      </c>
      <c r="K99" s="42"/>
      <c r="L99" s="42"/>
      <c r="M99" s="42"/>
      <c r="N99" s="42"/>
      <c r="AS99" s="45"/>
      <c r="AT99" s="45"/>
      <c r="AU99" s="45"/>
      <c r="AV99" s="161"/>
      <c r="AW99" s="281"/>
      <c r="AX99" s="45"/>
      <c r="AY99" s="45"/>
      <c r="AZ99" s="45"/>
      <c r="BA99" s="161"/>
      <c r="BB99" s="161"/>
      <c r="BC99" s="161"/>
      <c r="BD99" s="161"/>
      <c r="BE99" s="161"/>
      <c r="BF99" s="161"/>
      <c r="BG99" s="45"/>
      <c r="BH99" s="45"/>
      <c r="BI99" s="45"/>
      <c r="BJ99" s="45"/>
      <c r="BK99" s="45"/>
      <c r="BL99" s="45"/>
      <c r="BM99" s="45"/>
      <c r="BN99" s="45"/>
      <c r="BO99" s="45"/>
      <c r="BP99" s="281"/>
      <c r="BQ99" s="45"/>
      <c r="BR99" s="45"/>
      <c r="BS99" s="45"/>
      <c r="BT99" s="45"/>
      <c r="BU99" s="45"/>
      <c r="BV99" s="45"/>
      <c r="BW99" s="45"/>
      <c r="BX99" s="45"/>
      <c r="BY99" s="45"/>
      <c r="BZ99" s="45"/>
      <c r="CA99" s="45"/>
      <c r="CB99" s="45"/>
      <c r="CC99" s="45"/>
    </row>
    <row r="100" spans="1:81" s="43" customFormat="1" ht="51" customHeight="1" x14ac:dyDescent="0.2">
      <c r="A100" s="370"/>
      <c r="B100" s="371"/>
      <c r="C100" s="373"/>
      <c r="D100" s="303" t="s">
        <v>38</v>
      </c>
      <c r="E100" s="303" t="s">
        <v>39</v>
      </c>
      <c r="F100" s="303" t="s">
        <v>40</v>
      </c>
      <c r="G100" s="331"/>
      <c r="H100" s="42"/>
      <c r="I100" s="42"/>
      <c r="J100" s="42"/>
      <c r="K100" s="42"/>
      <c r="L100" s="42"/>
      <c r="M100" s="42"/>
      <c r="N100" s="42"/>
      <c r="AS100" s="45"/>
      <c r="AT100" s="45"/>
      <c r="AU100" s="45"/>
      <c r="AV100" s="161"/>
      <c r="AW100" s="281"/>
      <c r="AX100" s="45"/>
      <c r="AY100" s="45"/>
      <c r="AZ100" s="45"/>
      <c r="BA100" s="161"/>
      <c r="BB100" s="161"/>
      <c r="BC100" s="161"/>
      <c r="BD100" s="161"/>
      <c r="BE100" s="161"/>
      <c r="BF100" s="161"/>
      <c r="BG100" s="45"/>
      <c r="BH100" s="45"/>
      <c r="BI100" s="45"/>
      <c r="BJ100" s="45"/>
      <c r="BK100" s="45"/>
      <c r="BL100" s="45"/>
      <c r="BM100" s="45"/>
      <c r="BN100" s="45"/>
      <c r="BO100" s="45"/>
      <c r="BP100" s="281"/>
      <c r="BQ100" s="45"/>
      <c r="BR100" s="45"/>
      <c r="BS100" s="45"/>
      <c r="BT100" s="45"/>
      <c r="BU100" s="45"/>
      <c r="BV100" s="45"/>
      <c r="BW100" s="45"/>
      <c r="BX100" s="45"/>
      <c r="BY100" s="45"/>
      <c r="BZ100" s="45"/>
      <c r="CA100" s="45"/>
      <c r="CB100" s="45"/>
      <c r="CC100" s="45"/>
    </row>
    <row r="101" spans="1:81" s="43" customFormat="1" ht="15.75" customHeight="1" x14ac:dyDescent="0.2">
      <c r="A101" s="374" t="s">
        <v>97</v>
      </c>
      <c r="B101" s="375"/>
      <c r="C101" s="128">
        <f>SUM(D101:G101)</f>
        <v>0</v>
      </c>
      <c r="D101" s="162"/>
      <c r="E101" s="163"/>
      <c r="F101" s="164"/>
      <c r="G101" s="164"/>
      <c r="H101" s="42"/>
      <c r="I101" s="42"/>
      <c r="J101" s="42"/>
      <c r="K101" s="42"/>
      <c r="L101" s="42"/>
      <c r="M101" s="42"/>
      <c r="N101" s="42"/>
      <c r="AS101" s="45"/>
      <c r="AT101" s="45"/>
      <c r="AU101" s="45"/>
      <c r="AV101" s="161"/>
      <c r="AW101" s="281"/>
      <c r="AX101" s="45"/>
      <c r="AY101" s="45"/>
      <c r="AZ101" s="45"/>
      <c r="BA101" s="161"/>
      <c r="BB101" s="161"/>
      <c r="BC101" s="161"/>
      <c r="BD101" s="161"/>
      <c r="BE101" s="161"/>
      <c r="BF101" s="161"/>
      <c r="BG101" s="45"/>
      <c r="BH101" s="45"/>
      <c r="BI101" s="45"/>
      <c r="BJ101" s="45"/>
      <c r="BK101" s="45"/>
      <c r="BL101" s="45"/>
      <c r="BM101" s="45"/>
      <c r="BN101" s="45"/>
      <c r="BO101" s="45"/>
      <c r="BP101" s="281"/>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08"/>
      <c r="C102" s="308"/>
      <c r="D102" s="308"/>
      <c r="E102" s="308"/>
      <c r="F102" s="308"/>
      <c r="G102" s="308"/>
      <c r="H102" s="308"/>
      <c r="I102" s="308"/>
      <c r="J102" s="308"/>
      <c r="K102" s="308"/>
      <c r="L102" s="308"/>
      <c r="M102" s="308"/>
      <c r="N102" s="42"/>
      <c r="AS102" s="45"/>
      <c r="AT102" s="45"/>
      <c r="AU102" s="45"/>
      <c r="AV102" s="161"/>
      <c r="AW102" s="281"/>
      <c r="AX102" s="45"/>
      <c r="AY102" s="45"/>
      <c r="AZ102" s="45"/>
      <c r="BA102" s="161"/>
      <c r="BB102" s="161"/>
      <c r="BC102" s="161"/>
      <c r="BD102" s="161"/>
      <c r="BE102" s="161"/>
      <c r="BF102" s="161"/>
      <c r="BG102" s="45"/>
      <c r="BH102" s="45"/>
      <c r="BI102" s="45"/>
      <c r="BJ102" s="45"/>
      <c r="BK102" s="45"/>
      <c r="BL102" s="45"/>
      <c r="BM102" s="45"/>
      <c r="BN102" s="45"/>
      <c r="BO102" s="45"/>
      <c r="BP102" s="281"/>
      <c r="BQ102" s="45"/>
      <c r="BR102" s="45"/>
      <c r="BS102" s="45"/>
      <c r="BT102" s="45"/>
      <c r="BU102" s="45"/>
      <c r="BV102" s="45"/>
      <c r="BW102" s="45"/>
      <c r="BX102" s="45"/>
      <c r="BY102" s="45"/>
      <c r="BZ102" s="45"/>
      <c r="CA102" s="45"/>
      <c r="CB102" s="45"/>
      <c r="CC102" s="45"/>
    </row>
    <row r="103" spans="1:81" s="43" customFormat="1" ht="33" customHeight="1" x14ac:dyDescent="0.2">
      <c r="A103" s="376" t="s">
        <v>99</v>
      </c>
      <c r="B103" s="377"/>
      <c r="C103" s="378"/>
      <c r="D103" s="165" t="s">
        <v>0</v>
      </c>
      <c r="E103" s="166"/>
      <c r="F103" s="166"/>
      <c r="G103" s="42"/>
      <c r="H103" s="42"/>
      <c r="I103" s="42"/>
      <c r="J103" s="42"/>
      <c r="K103" s="42"/>
      <c r="L103" s="42"/>
      <c r="M103" s="42"/>
      <c r="N103" s="42"/>
      <c r="AS103" s="45"/>
      <c r="AT103" s="45"/>
      <c r="AU103" s="45"/>
      <c r="AV103" s="161"/>
      <c r="AW103" s="281"/>
      <c r="AX103" s="45"/>
      <c r="AY103" s="45"/>
      <c r="AZ103" s="45"/>
      <c r="BA103" s="161"/>
      <c r="BB103" s="161"/>
      <c r="BC103" s="161"/>
      <c r="BD103" s="161"/>
      <c r="BE103" s="161"/>
      <c r="BF103" s="161"/>
      <c r="BG103" s="45"/>
      <c r="BH103" s="45"/>
      <c r="BI103" s="45"/>
      <c r="BJ103" s="45"/>
      <c r="BK103" s="45"/>
      <c r="BL103" s="45"/>
      <c r="BM103" s="45"/>
      <c r="BN103" s="45"/>
      <c r="BO103" s="45"/>
      <c r="BP103" s="281"/>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v>18</v>
      </c>
      <c r="E104" s="73"/>
      <c r="F104" s="73"/>
      <c r="K104" s="42"/>
      <c r="L104" s="42"/>
      <c r="M104" s="42"/>
      <c r="N104" s="42"/>
      <c r="AS104" s="45"/>
      <c r="AT104" s="45"/>
      <c r="AU104" s="45"/>
      <c r="AV104" s="161"/>
      <c r="AW104" s="281"/>
      <c r="AX104" s="45"/>
      <c r="AY104" s="45"/>
      <c r="AZ104" s="45"/>
      <c r="BA104" s="161"/>
      <c r="BB104" s="161"/>
      <c r="BC104" s="161"/>
      <c r="BD104" s="161"/>
      <c r="BE104" s="161"/>
      <c r="BF104" s="161"/>
      <c r="BG104" s="45"/>
      <c r="BH104" s="45"/>
      <c r="BI104" s="45"/>
      <c r="BJ104" s="45"/>
      <c r="BK104" s="45"/>
      <c r="BL104" s="45"/>
      <c r="BM104" s="45"/>
      <c r="BN104" s="45"/>
      <c r="BO104" s="45"/>
      <c r="BP104" s="281"/>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08"/>
      <c r="C105" s="308"/>
      <c r="D105" s="308"/>
      <c r="E105" s="42"/>
      <c r="F105" s="42"/>
      <c r="G105" s="42"/>
      <c r="H105" s="42"/>
      <c r="I105" s="42"/>
      <c r="J105" s="42"/>
      <c r="K105" s="42"/>
      <c r="L105" s="42"/>
      <c r="M105" s="42"/>
      <c r="N105" s="42"/>
      <c r="AS105" s="45"/>
      <c r="AT105" s="45"/>
      <c r="AU105" s="45"/>
      <c r="AV105" s="161"/>
      <c r="AW105" s="281"/>
      <c r="AX105" s="45"/>
      <c r="AY105" s="45"/>
      <c r="AZ105" s="45"/>
      <c r="BA105" s="161"/>
      <c r="BB105" s="161"/>
      <c r="BC105" s="161"/>
      <c r="BD105" s="161"/>
      <c r="BE105" s="161"/>
      <c r="BF105" s="161"/>
      <c r="BG105" s="45"/>
      <c r="BH105" s="45"/>
      <c r="BI105" s="45"/>
      <c r="BJ105" s="45"/>
      <c r="BK105" s="45"/>
      <c r="BL105" s="45"/>
      <c r="BM105" s="45"/>
      <c r="BN105" s="45"/>
      <c r="BO105" s="45"/>
      <c r="BP105" s="281"/>
      <c r="BQ105" s="45"/>
      <c r="BR105" s="45"/>
      <c r="BS105" s="45"/>
      <c r="BT105" s="45"/>
      <c r="BU105" s="45"/>
      <c r="BV105" s="45"/>
      <c r="BW105" s="45"/>
      <c r="BX105" s="45"/>
      <c r="BY105" s="45"/>
      <c r="BZ105" s="45"/>
      <c r="CA105" s="45"/>
      <c r="CB105" s="45"/>
      <c r="CC105" s="45"/>
    </row>
    <row r="106" spans="1:81" s="43" customFormat="1" ht="30" customHeight="1" x14ac:dyDescent="0.2">
      <c r="A106" s="379" t="s">
        <v>99</v>
      </c>
      <c r="B106" s="380"/>
      <c r="C106" s="381"/>
      <c r="D106" s="372" t="s">
        <v>0</v>
      </c>
      <c r="E106" s="340" t="s">
        <v>36</v>
      </c>
      <c r="F106" s="341"/>
      <c r="G106" s="341"/>
      <c r="H106" s="330" t="s">
        <v>37</v>
      </c>
      <c r="I106" s="42"/>
      <c r="J106" s="42"/>
      <c r="K106" s="42"/>
      <c r="L106" s="42"/>
      <c r="M106" s="42"/>
      <c r="N106" s="42"/>
      <c r="AS106" s="45"/>
      <c r="AT106" s="45"/>
      <c r="AU106" s="45"/>
      <c r="AV106" s="161"/>
      <c r="AW106" s="281"/>
      <c r="AX106" s="45"/>
      <c r="AY106" s="45"/>
      <c r="AZ106" s="45"/>
      <c r="BA106" s="161"/>
      <c r="BB106" s="161"/>
      <c r="BC106" s="161"/>
      <c r="BD106" s="161"/>
      <c r="BE106" s="161"/>
      <c r="BF106" s="161"/>
      <c r="BG106" s="45"/>
      <c r="BH106" s="45"/>
      <c r="BI106" s="45"/>
      <c r="BJ106" s="45"/>
      <c r="BK106" s="45"/>
      <c r="BL106" s="45"/>
      <c r="BM106" s="45"/>
      <c r="BN106" s="45"/>
      <c r="BO106" s="45"/>
      <c r="BP106" s="281"/>
      <c r="BQ106" s="45"/>
      <c r="BR106" s="45"/>
      <c r="BS106" s="45"/>
      <c r="BT106" s="45"/>
      <c r="BU106" s="45"/>
      <c r="BV106" s="45"/>
      <c r="BW106" s="45"/>
      <c r="BX106" s="45"/>
      <c r="BY106" s="45"/>
      <c r="BZ106" s="45"/>
      <c r="CA106" s="45"/>
      <c r="CB106" s="45"/>
      <c r="CC106" s="45"/>
    </row>
    <row r="107" spans="1:81" s="43" customFormat="1" ht="44.25" customHeight="1" x14ac:dyDescent="0.2">
      <c r="A107" s="382"/>
      <c r="B107" s="383"/>
      <c r="C107" s="384"/>
      <c r="D107" s="373"/>
      <c r="E107" s="303" t="s">
        <v>38</v>
      </c>
      <c r="F107" s="303" t="s">
        <v>39</v>
      </c>
      <c r="G107" s="303" t="s">
        <v>40</v>
      </c>
      <c r="H107" s="331"/>
      <c r="I107" s="42"/>
      <c r="J107" s="42"/>
      <c r="K107" s="42"/>
      <c r="L107" s="42"/>
      <c r="M107" s="42"/>
      <c r="N107" s="42"/>
      <c r="AS107" s="45"/>
      <c r="AT107" s="45"/>
      <c r="AU107" s="45"/>
      <c r="AV107" s="161"/>
      <c r="AW107" s="281"/>
      <c r="AX107" s="45"/>
      <c r="AY107" s="45"/>
      <c r="AZ107" s="45"/>
      <c r="BA107" s="161"/>
      <c r="BB107" s="161"/>
      <c r="BC107" s="161"/>
      <c r="BD107" s="161"/>
      <c r="BE107" s="161"/>
      <c r="BF107" s="161"/>
      <c r="BG107" s="45"/>
      <c r="BH107" s="45"/>
      <c r="BI107" s="45"/>
      <c r="BJ107" s="45"/>
      <c r="BK107" s="45"/>
      <c r="BL107" s="45"/>
      <c r="BM107" s="45"/>
      <c r="BN107" s="45"/>
      <c r="BO107" s="45"/>
      <c r="BP107" s="281"/>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18</v>
      </c>
      <c r="E108" s="162"/>
      <c r="F108" s="163"/>
      <c r="G108" s="164"/>
      <c r="H108" s="164">
        <v>18</v>
      </c>
      <c r="I108" s="42"/>
      <c r="J108" s="42"/>
      <c r="K108" s="42"/>
      <c r="L108" s="42"/>
      <c r="M108" s="42"/>
      <c r="N108" s="42"/>
      <c r="AS108" s="45"/>
      <c r="AT108" s="45"/>
      <c r="AU108" s="45"/>
      <c r="AV108" s="161"/>
      <c r="AW108" s="281"/>
      <c r="AX108" s="45"/>
      <c r="AY108" s="45"/>
      <c r="AZ108" s="45"/>
      <c r="BA108" s="161"/>
      <c r="BB108" s="161"/>
      <c r="BC108" s="161"/>
      <c r="BD108" s="161"/>
      <c r="BE108" s="161"/>
      <c r="BF108" s="161"/>
      <c r="BG108" s="45"/>
      <c r="BH108" s="45"/>
      <c r="BI108" s="45"/>
      <c r="BJ108" s="45"/>
      <c r="BK108" s="45"/>
      <c r="BL108" s="45"/>
      <c r="BM108" s="45"/>
      <c r="BN108" s="45"/>
      <c r="BO108" s="45"/>
      <c r="BP108" s="281"/>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283"/>
      <c r="AW109" s="284"/>
      <c r="AX109" s="92"/>
      <c r="AY109" s="92"/>
      <c r="AZ109" s="92"/>
      <c r="BA109" s="161"/>
      <c r="BB109" s="161"/>
      <c r="BC109" s="161"/>
      <c r="BD109" s="161"/>
      <c r="BE109" s="161"/>
      <c r="BF109" s="161"/>
      <c r="BG109" s="92"/>
      <c r="BH109" s="92"/>
      <c r="BI109" s="92"/>
      <c r="BJ109" s="92"/>
      <c r="BK109" s="92"/>
      <c r="BL109" s="92"/>
      <c r="BM109" s="92"/>
      <c r="BN109" s="92"/>
      <c r="BO109" s="92"/>
      <c r="BP109" s="284"/>
      <c r="BQ109" s="92"/>
      <c r="BR109" s="92"/>
      <c r="BS109" s="92"/>
      <c r="BT109" s="92"/>
      <c r="BU109" s="92"/>
      <c r="BV109" s="92"/>
      <c r="BW109" s="92"/>
      <c r="BX109" s="92"/>
      <c r="BY109" s="92"/>
      <c r="BZ109" s="92"/>
      <c r="CA109" s="92"/>
      <c r="CB109" s="92"/>
      <c r="CC109" s="92"/>
    </row>
    <row r="110" spans="1:81" s="48" customFormat="1" ht="17.25" customHeight="1" x14ac:dyDescent="0.2">
      <c r="A110" s="361" t="s">
        <v>103</v>
      </c>
      <c r="B110" s="385" t="s">
        <v>0</v>
      </c>
      <c r="C110" s="387" t="s">
        <v>104</v>
      </c>
      <c r="D110" s="388"/>
      <c r="E110" s="385" t="s">
        <v>105</v>
      </c>
      <c r="F110" s="389" t="s">
        <v>106</v>
      </c>
      <c r="G110" s="341" t="s">
        <v>36</v>
      </c>
      <c r="H110" s="341"/>
      <c r="I110" s="341"/>
      <c r="J110" s="330" t="s">
        <v>37</v>
      </c>
      <c r="AS110" s="92"/>
      <c r="AT110" s="92"/>
      <c r="AU110" s="92"/>
      <c r="AV110" s="283"/>
      <c r="AW110" s="284"/>
      <c r="AX110" s="92"/>
      <c r="AY110" s="92"/>
      <c r="AZ110" s="92"/>
      <c r="BA110" s="161"/>
      <c r="BB110" s="161"/>
      <c r="BC110" s="161"/>
      <c r="BD110" s="161"/>
      <c r="BE110" s="161"/>
      <c r="BF110" s="161"/>
      <c r="BG110" s="92"/>
      <c r="BH110" s="92"/>
      <c r="BI110" s="92"/>
      <c r="BJ110" s="92"/>
      <c r="BK110" s="92"/>
      <c r="BL110" s="92"/>
      <c r="BM110" s="92"/>
      <c r="BN110" s="92"/>
      <c r="BO110" s="92"/>
      <c r="BP110" s="284"/>
      <c r="BQ110" s="92"/>
      <c r="BR110" s="92"/>
      <c r="BS110" s="92"/>
      <c r="BT110" s="92"/>
      <c r="BU110" s="92"/>
      <c r="BV110" s="92"/>
      <c r="BW110" s="92"/>
      <c r="BX110" s="92"/>
      <c r="BY110" s="92"/>
      <c r="BZ110" s="92"/>
      <c r="CA110" s="92"/>
      <c r="CB110" s="92"/>
      <c r="CC110" s="92"/>
    </row>
    <row r="111" spans="1:81" s="48" customFormat="1" ht="30" customHeight="1" x14ac:dyDescent="0.2">
      <c r="A111" s="362"/>
      <c r="B111" s="386"/>
      <c r="C111" s="174" t="s">
        <v>107</v>
      </c>
      <c r="D111" s="175" t="s">
        <v>108</v>
      </c>
      <c r="E111" s="386"/>
      <c r="F111" s="390"/>
      <c r="G111" s="36" t="s">
        <v>38</v>
      </c>
      <c r="H111" s="303" t="s">
        <v>39</v>
      </c>
      <c r="I111" s="303" t="s">
        <v>40</v>
      </c>
      <c r="J111" s="331"/>
      <c r="AS111" s="92"/>
      <c r="AT111" s="92"/>
      <c r="AU111" s="92"/>
      <c r="AV111" s="283"/>
      <c r="AW111" s="284"/>
      <c r="AX111" s="92"/>
      <c r="AY111" s="92"/>
      <c r="AZ111" s="92"/>
      <c r="BA111" s="4"/>
      <c r="BB111" s="161"/>
      <c r="BC111" s="161"/>
      <c r="BD111" s="4"/>
      <c r="BE111" s="161"/>
      <c r="BF111" s="161"/>
      <c r="BG111" s="92"/>
      <c r="BH111" s="92"/>
      <c r="BI111" s="92"/>
      <c r="BJ111" s="92"/>
      <c r="BK111" s="92"/>
      <c r="BL111" s="92"/>
      <c r="BM111" s="92"/>
      <c r="BN111" s="92"/>
      <c r="BO111" s="92"/>
      <c r="BP111" s="284"/>
      <c r="BQ111" s="92"/>
      <c r="BR111" s="92"/>
      <c r="BS111" s="92"/>
      <c r="BT111" s="92"/>
      <c r="BU111" s="92"/>
      <c r="BV111" s="92"/>
      <c r="BW111" s="92"/>
      <c r="BX111" s="92"/>
      <c r="BY111" s="92"/>
      <c r="BZ111" s="92"/>
      <c r="CA111" s="92"/>
      <c r="CB111" s="92"/>
      <c r="CC111" s="92"/>
    </row>
    <row r="112" spans="1:81" s="48" customFormat="1" ht="15" customHeight="1" x14ac:dyDescent="0.2">
      <c r="A112" s="176" t="s">
        <v>49</v>
      </c>
      <c r="B112" s="15">
        <f>+SUM(C112:F112)</f>
        <v>0</v>
      </c>
      <c r="C112" s="18"/>
      <c r="D112" s="30"/>
      <c r="E112" s="6"/>
      <c r="F112" s="177"/>
      <c r="G112" s="61"/>
      <c r="H112" s="6"/>
      <c r="I112" s="6"/>
      <c r="J112" s="6"/>
      <c r="K112" s="100" t="str">
        <f>+BA112</f>
        <v/>
      </c>
      <c r="AS112" s="92"/>
      <c r="AT112" s="92"/>
      <c r="AU112" s="92"/>
      <c r="AV112" s="283"/>
      <c r="AW112" s="284"/>
      <c r="AX112" s="92"/>
      <c r="AY112" s="92"/>
      <c r="AZ112" s="92"/>
      <c r="BA112" s="63" t="str">
        <f>IF($B112&lt;&gt;SUM($G112:$J112),"Total personas  debe ser igual que segúnTipo estrategia+otros","")</f>
        <v/>
      </c>
      <c r="BB112" s="161"/>
      <c r="BC112" s="161"/>
      <c r="BD112" s="64">
        <f>IF($B112&lt;&gt;SUM($G112:$J112),1,0)</f>
        <v>0</v>
      </c>
      <c r="BE112" s="161"/>
      <c r="BF112" s="161"/>
      <c r="BG112" s="92"/>
      <c r="BH112" s="92"/>
      <c r="BI112" s="92"/>
      <c r="BJ112" s="92"/>
      <c r="BK112" s="92"/>
      <c r="BL112" s="92"/>
      <c r="BM112" s="92"/>
      <c r="BN112" s="92"/>
      <c r="BO112" s="92"/>
      <c r="BP112" s="284"/>
      <c r="BQ112" s="92"/>
      <c r="BR112" s="92"/>
      <c r="BS112" s="92"/>
      <c r="BT112" s="92"/>
      <c r="BU112" s="92"/>
      <c r="BV112" s="92"/>
      <c r="BW112" s="92"/>
      <c r="BX112" s="92"/>
      <c r="BY112" s="92"/>
      <c r="BZ112" s="92"/>
      <c r="CA112" s="92"/>
      <c r="CB112" s="92"/>
      <c r="CC112" s="92"/>
    </row>
    <row r="113" spans="1:90" s="48" customFormat="1" ht="15" customHeight="1" x14ac:dyDescent="0.2">
      <c r="A113" s="178" t="s">
        <v>62</v>
      </c>
      <c r="B113" s="16">
        <f>+SUM(C113:F113)</f>
        <v>0</v>
      </c>
      <c r="C113" s="8"/>
      <c r="D113" s="7"/>
      <c r="E113" s="83"/>
      <c r="F113" s="179"/>
      <c r="G113" s="20">
        <v>0</v>
      </c>
      <c r="H113" s="83"/>
      <c r="I113" s="83"/>
      <c r="J113" s="83"/>
      <c r="K113" s="100" t="str">
        <f>+BA113</f>
        <v/>
      </c>
      <c r="AS113" s="92"/>
      <c r="AT113" s="92"/>
      <c r="AU113" s="92"/>
      <c r="AV113" s="283"/>
      <c r="AW113" s="284"/>
      <c r="AX113" s="92"/>
      <c r="AY113" s="92"/>
      <c r="AZ113" s="92"/>
      <c r="BA113" s="63" t="str">
        <f>IF($B113&lt;&gt;SUM($G113:$J113),"Total personas  debe ser igual que segúnTipo estrategia+otros","")</f>
        <v/>
      </c>
      <c r="BB113" s="161"/>
      <c r="BC113" s="161"/>
      <c r="BD113" s="64">
        <f>IF($B113&lt;&gt;SUM($G113:$J113),1,0)</f>
        <v>0</v>
      </c>
      <c r="BE113" s="161"/>
      <c r="BF113" s="161"/>
      <c r="BG113" s="92"/>
      <c r="BH113" s="92"/>
      <c r="BI113" s="92"/>
      <c r="BJ113" s="92"/>
      <c r="BK113" s="92"/>
      <c r="BL113" s="92"/>
      <c r="BM113" s="92"/>
      <c r="BN113" s="92"/>
      <c r="BO113" s="92"/>
      <c r="BP113" s="284"/>
      <c r="BQ113" s="92"/>
      <c r="BR113" s="92"/>
      <c r="BS113" s="92"/>
      <c r="BT113" s="92"/>
      <c r="BU113" s="92"/>
      <c r="BV113" s="92"/>
      <c r="BW113" s="92"/>
      <c r="BX113" s="92"/>
      <c r="BY113" s="92"/>
      <c r="BZ113" s="92"/>
      <c r="CA113" s="92"/>
      <c r="CB113" s="92"/>
      <c r="CC113" s="92"/>
    </row>
    <row r="114" spans="1:90" s="182" customFormat="1" ht="15" customHeight="1" x14ac:dyDescent="0.2">
      <c r="A114" s="180" t="s">
        <v>65</v>
      </c>
      <c r="B114" s="17">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283"/>
      <c r="AW114" s="284"/>
      <c r="AX114" s="92"/>
      <c r="AY114" s="92"/>
      <c r="AZ114" s="92"/>
      <c r="BA114" s="63" t="str">
        <f>IF($B114&lt;&gt;SUM($G114:$J114),"Total personas  debe ser igual que segúnTipo estrategia+otros","")</f>
        <v/>
      </c>
      <c r="BB114" s="161"/>
      <c r="BC114" s="161"/>
      <c r="BD114" s="64">
        <f>IF($B114&lt;&gt;SUM($G114:$J114),1,0)</f>
        <v>0</v>
      </c>
      <c r="BE114" s="161"/>
      <c r="BF114" s="161"/>
      <c r="BG114" s="92"/>
      <c r="BH114" s="92"/>
      <c r="BI114" s="92"/>
      <c r="BJ114" s="92"/>
      <c r="BK114" s="92"/>
      <c r="BL114" s="92"/>
      <c r="BM114" s="92"/>
      <c r="BN114" s="92"/>
      <c r="BO114" s="92"/>
      <c r="BP114" s="284"/>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08"/>
      <c r="C115" s="308"/>
      <c r="D115" s="308"/>
      <c r="E115" s="308"/>
      <c r="F115" s="308"/>
      <c r="G115" s="308"/>
      <c r="H115" s="308"/>
      <c r="I115" s="308"/>
      <c r="J115" s="308"/>
      <c r="K115" s="308"/>
      <c r="L115" s="308"/>
      <c r="M115" s="308"/>
      <c r="N115" s="42"/>
      <c r="AS115" s="45"/>
      <c r="AT115" s="45"/>
      <c r="AU115" s="45"/>
      <c r="AV115" s="161"/>
      <c r="AW115" s="281"/>
      <c r="AX115" s="45"/>
      <c r="AY115" s="45"/>
      <c r="AZ115" s="45"/>
      <c r="BA115" s="161"/>
      <c r="BB115" s="161"/>
      <c r="BC115" s="161"/>
      <c r="BD115" s="161"/>
      <c r="BE115" s="161"/>
      <c r="BF115" s="161"/>
      <c r="BG115" s="45"/>
      <c r="BH115" s="45"/>
      <c r="BI115" s="45"/>
      <c r="BJ115" s="45"/>
      <c r="BK115" s="45"/>
      <c r="BL115" s="45"/>
      <c r="BM115" s="45"/>
      <c r="BN115" s="45"/>
      <c r="BO115" s="45"/>
      <c r="BP115" s="281"/>
      <c r="BQ115" s="45"/>
      <c r="BR115" s="45"/>
      <c r="BS115" s="45"/>
      <c r="BT115" s="45"/>
      <c r="BU115" s="45"/>
      <c r="BV115" s="45"/>
      <c r="BW115" s="45"/>
      <c r="BX115" s="45"/>
      <c r="BY115" s="45"/>
      <c r="BZ115" s="45"/>
      <c r="CA115" s="45"/>
      <c r="CB115" s="45"/>
      <c r="CC115" s="45"/>
    </row>
    <row r="116" spans="1:90" s="43" customFormat="1" ht="30" customHeight="1" x14ac:dyDescent="0.2">
      <c r="A116" s="307" t="s">
        <v>110</v>
      </c>
      <c r="B116" s="184" t="s">
        <v>111</v>
      </c>
      <c r="C116" s="184" t="s">
        <v>112</v>
      </c>
      <c r="D116" s="300" t="s">
        <v>113</v>
      </c>
      <c r="E116" s="308"/>
      <c r="F116" s="308"/>
      <c r="G116" s="308"/>
      <c r="H116" s="308"/>
      <c r="I116" s="308"/>
      <c r="J116" s="308"/>
      <c r="K116" s="308"/>
      <c r="L116" s="308"/>
      <c r="M116" s="308"/>
      <c r="N116" s="42"/>
      <c r="AS116" s="45"/>
      <c r="AT116" s="45"/>
      <c r="AU116" s="45"/>
      <c r="AV116" s="161"/>
      <c r="AW116" s="281"/>
      <c r="AX116" s="45"/>
      <c r="AY116" s="45"/>
      <c r="AZ116" s="45"/>
      <c r="BA116" s="161"/>
      <c r="BB116" s="161"/>
      <c r="BC116" s="161"/>
      <c r="BD116" s="161"/>
      <c r="BE116" s="161"/>
      <c r="BF116" s="161"/>
      <c r="BG116" s="45"/>
      <c r="BH116" s="45"/>
      <c r="BI116" s="45"/>
      <c r="BJ116" s="45"/>
      <c r="BK116" s="45"/>
      <c r="BL116" s="45"/>
      <c r="BM116" s="45"/>
      <c r="BN116" s="45"/>
      <c r="BO116" s="45"/>
      <c r="BP116" s="281"/>
      <c r="BQ116" s="45"/>
      <c r="BR116" s="45"/>
      <c r="BS116" s="45"/>
      <c r="BT116" s="45"/>
      <c r="BU116" s="45"/>
      <c r="BV116" s="45"/>
      <c r="BW116" s="45"/>
      <c r="BX116" s="45"/>
      <c r="BY116" s="45"/>
      <c r="BZ116" s="45"/>
      <c r="CA116" s="45"/>
      <c r="CB116" s="45"/>
      <c r="CC116" s="45"/>
    </row>
    <row r="117" spans="1:90" s="43" customFormat="1" ht="15" customHeight="1" x14ac:dyDescent="0.2">
      <c r="A117" s="330" t="s">
        <v>114</v>
      </c>
      <c r="B117" s="176" t="s">
        <v>115</v>
      </c>
      <c r="C117" s="6"/>
      <c r="D117" s="6"/>
      <c r="E117" s="308"/>
      <c r="F117" s="308"/>
      <c r="G117" s="308"/>
      <c r="H117" s="308"/>
      <c r="I117" s="308"/>
      <c r="J117" s="308"/>
      <c r="K117" s="308"/>
      <c r="L117" s="308"/>
      <c r="M117" s="308"/>
      <c r="N117" s="42"/>
      <c r="AS117" s="45"/>
      <c r="AT117" s="45"/>
      <c r="AU117" s="45"/>
      <c r="AV117" s="161"/>
      <c r="AW117" s="281"/>
      <c r="AX117" s="45"/>
      <c r="AY117" s="45"/>
      <c r="AZ117" s="45"/>
      <c r="BA117" s="161"/>
      <c r="BB117" s="161"/>
      <c r="BC117" s="161"/>
      <c r="BD117" s="161"/>
      <c r="BE117" s="161"/>
      <c r="BF117" s="161"/>
      <c r="BG117" s="45"/>
      <c r="BH117" s="45"/>
      <c r="BI117" s="45"/>
      <c r="BJ117" s="45"/>
      <c r="BK117" s="45"/>
      <c r="BL117" s="45"/>
      <c r="BM117" s="45"/>
      <c r="BN117" s="45"/>
      <c r="BO117" s="45"/>
      <c r="BP117" s="281"/>
      <c r="BQ117" s="45"/>
      <c r="BR117" s="45"/>
      <c r="BS117" s="45"/>
      <c r="BT117" s="45"/>
      <c r="BU117" s="45"/>
      <c r="BV117" s="45"/>
      <c r="BW117" s="45"/>
      <c r="BX117" s="45"/>
      <c r="BY117" s="45"/>
      <c r="BZ117" s="45"/>
      <c r="CA117" s="45"/>
      <c r="CB117" s="45"/>
      <c r="CC117" s="45"/>
    </row>
    <row r="118" spans="1:90" s="43" customFormat="1" ht="34.5" customHeight="1" x14ac:dyDescent="0.2">
      <c r="A118" s="391"/>
      <c r="B118" s="178" t="s">
        <v>116</v>
      </c>
      <c r="C118" s="83"/>
      <c r="D118" s="83"/>
      <c r="E118" s="308"/>
      <c r="F118" s="308"/>
      <c r="G118" s="308"/>
      <c r="H118" s="308"/>
      <c r="I118" s="308"/>
      <c r="J118" s="308"/>
      <c r="K118" s="308"/>
      <c r="L118" s="308"/>
      <c r="M118" s="308"/>
      <c r="N118" s="42"/>
      <c r="AS118" s="45"/>
      <c r="AT118" s="45"/>
      <c r="AU118" s="45"/>
      <c r="AV118" s="161"/>
      <c r="AW118" s="281"/>
      <c r="AX118" s="45"/>
      <c r="AY118" s="45"/>
      <c r="AZ118" s="45"/>
      <c r="BA118" s="161"/>
      <c r="BB118" s="161"/>
      <c r="BC118" s="161"/>
      <c r="BD118" s="161"/>
      <c r="BE118" s="161"/>
      <c r="BF118" s="161"/>
      <c r="BG118" s="45"/>
      <c r="BH118" s="45"/>
      <c r="BI118" s="45"/>
      <c r="BJ118" s="45"/>
      <c r="BK118" s="45"/>
      <c r="BL118" s="45"/>
      <c r="BM118" s="45"/>
      <c r="BN118" s="45"/>
      <c r="BO118" s="45"/>
      <c r="BP118" s="281"/>
      <c r="BQ118" s="45"/>
      <c r="BR118" s="45"/>
      <c r="BS118" s="45"/>
      <c r="BT118" s="45"/>
      <c r="BU118" s="45"/>
      <c r="BV118" s="45"/>
      <c r="BW118" s="45"/>
      <c r="BX118" s="45"/>
      <c r="BY118" s="45"/>
      <c r="BZ118" s="45"/>
      <c r="CA118" s="45"/>
      <c r="CB118" s="45"/>
      <c r="CC118" s="45"/>
    </row>
    <row r="119" spans="1:90" s="43" customFormat="1" ht="22.5" customHeight="1" x14ac:dyDescent="0.2">
      <c r="A119" s="391"/>
      <c r="B119" s="178" t="s">
        <v>117</v>
      </c>
      <c r="C119" s="83"/>
      <c r="D119" s="83"/>
      <c r="E119" s="308"/>
      <c r="F119" s="308"/>
      <c r="G119" s="308"/>
      <c r="H119" s="308"/>
      <c r="I119" s="308"/>
      <c r="J119" s="308"/>
      <c r="K119" s="308"/>
      <c r="L119" s="308"/>
      <c r="M119" s="308"/>
      <c r="N119" s="42"/>
      <c r="AS119" s="45"/>
      <c r="AT119" s="45"/>
      <c r="AU119" s="45"/>
      <c r="AV119" s="161"/>
      <c r="AW119" s="281"/>
      <c r="AX119" s="45"/>
      <c r="AY119" s="45"/>
      <c r="AZ119" s="45"/>
      <c r="BA119" s="161"/>
      <c r="BB119" s="161"/>
      <c r="BC119" s="161"/>
      <c r="BD119" s="161"/>
      <c r="BE119" s="161"/>
      <c r="BF119" s="161"/>
      <c r="BG119" s="45"/>
      <c r="BH119" s="45"/>
      <c r="BI119" s="45"/>
      <c r="BJ119" s="45"/>
      <c r="BK119" s="45"/>
      <c r="BL119" s="45"/>
      <c r="BM119" s="45"/>
      <c r="BN119" s="45"/>
      <c r="BO119" s="45"/>
      <c r="BP119" s="281"/>
      <c r="BQ119" s="45"/>
      <c r="BR119" s="45"/>
      <c r="BS119" s="45"/>
      <c r="BT119" s="45"/>
      <c r="BU119" s="45"/>
      <c r="BV119" s="45"/>
      <c r="BW119" s="45"/>
      <c r="BX119" s="45"/>
      <c r="BY119" s="45"/>
      <c r="BZ119" s="45"/>
      <c r="CA119" s="45"/>
      <c r="CB119" s="45"/>
      <c r="CC119" s="45"/>
    </row>
    <row r="120" spans="1:90" s="43" customFormat="1" ht="15" x14ac:dyDescent="0.2">
      <c r="A120" s="331"/>
      <c r="B120" s="178" t="s">
        <v>118</v>
      </c>
      <c r="C120" s="141"/>
      <c r="D120" s="141"/>
      <c r="E120" s="308"/>
      <c r="F120" s="308"/>
      <c r="G120" s="308"/>
      <c r="H120" s="308"/>
      <c r="I120" s="308"/>
      <c r="J120" s="308"/>
      <c r="K120" s="308"/>
      <c r="L120" s="308"/>
      <c r="M120" s="308"/>
      <c r="N120" s="42"/>
      <c r="AS120" s="45"/>
      <c r="AT120" s="45"/>
      <c r="AU120" s="45"/>
      <c r="AV120" s="161"/>
      <c r="AW120" s="281"/>
      <c r="AX120" s="45"/>
      <c r="AY120" s="45"/>
      <c r="AZ120" s="45"/>
      <c r="BA120" s="161"/>
      <c r="BB120" s="161"/>
      <c r="BC120" s="161"/>
      <c r="BD120" s="161"/>
      <c r="BE120" s="161"/>
      <c r="BF120" s="161"/>
      <c r="BG120" s="45"/>
      <c r="BH120" s="45"/>
      <c r="BI120" s="45"/>
      <c r="BJ120" s="45"/>
      <c r="BK120" s="45"/>
      <c r="BL120" s="45"/>
      <c r="BM120" s="45"/>
      <c r="BN120" s="45"/>
      <c r="BO120" s="45"/>
      <c r="BP120" s="281"/>
      <c r="BQ120" s="45"/>
      <c r="BR120" s="45"/>
      <c r="BS120" s="45"/>
      <c r="BT120" s="45"/>
      <c r="BU120" s="45"/>
      <c r="BV120" s="45"/>
      <c r="BW120" s="45"/>
      <c r="BX120" s="45"/>
      <c r="BY120" s="45"/>
      <c r="BZ120" s="45"/>
      <c r="CA120" s="45"/>
      <c r="CB120" s="45"/>
      <c r="CC120" s="45"/>
    </row>
    <row r="121" spans="1:90" s="43" customFormat="1" ht="14.25" customHeight="1" x14ac:dyDescent="0.2">
      <c r="A121" s="343" t="s">
        <v>119</v>
      </c>
      <c r="B121" s="176" t="s">
        <v>120</v>
      </c>
      <c r="C121" s="6"/>
      <c r="D121" s="6"/>
      <c r="E121" s="308"/>
      <c r="F121" s="308"/>
      <c r="G121" s="308"/>
      <c r="H121" s="308"/>
      <c r="I121" s="308"/>
      <c r="J121" s="308"/>
      <c r="K121" s="308"/>
      <c r="L121" s="308"/>
      <c r="M121" s="308"/>
      <c r="N121" s="42"/>
      <c r="AS121" s="45"/>
      <c r="AT121" s="45"/>
      <c r="AU121" s="45"/>
      <c r="AV121" s="161"/>
      <c r="AW121" s="281"/>
      <c r="AX121" s="45"/>
      <c r="AY121" s="45"/>
      <c r="AZ121" s="45"/>
      <c r="BA121" s="161"/>
      <c r="BB121" s="161"/>
      <c r="BC121" s="161"/>
      <c r="BD121" s="161"/>
      <c r="BE121" s="161"/>
      <c r="BF121" s="161"/>
      <c r="BG121" s="45"/>
      <c r="BH121" s="45"/>
      <c r="BI121" s="45"/>
      <c r="BJ121" s="45"/>
      <c r="BK121" s="45"/>
      <c r="BL121" s="45"/>
      <c r="BM121" s="45"/>
      <c r="BN121" s="45"/>
      <c r="BO121" s="45"/>
      <c r="BP121" s="281"/>
      <c r="BQ121" s="45"/>
      <c r="BR121" s="45"/>
      <c r="BS121" s="45"/>
      <c r="BT121" s="45"/>
      <c r="BU121" s="45"/>
      <c r="BV121" s="45"/>
      <c r="BW121" s="45"/>
      <c r="BX121" s="45"/>
      <c r="BY121" s="45"/>
      <c r="BZ121" s="45"/>
      <c r="CA121" s="45"/>
      <c r="CB121" s="45"/>
      <c r="CC121" s="45"/>
    </row>
    <row r="122" spans="1:90" s="43" customFormat="1" ht="23.25" customHeight="1" x14ac:dyDescent="0.2">
      <c r="A122" s="392"/>
      <c r="B122" s="178" t="s">
        <v>121</v>
      </c>
      <c r="C122" s="83"/>
      <c r="D122" s="83"/>
      <c r="E122" s="308"/>
      <c r="F122" s="308"/>
      <c r="G122" s="308"/>
      <c r="H122" s="308"/>
      <c r="I122" s="308"/>
      <c r="J122" s="308"/>
      <c r="K122" s="308"/>
      <c r="L122" s="308"/>
      <c r="M122" s="308"/>
      <c r="N122" s="42"/>
      <c r="AS122" s="45"/>
      <c r="AT122" s="45"/>
      <c r="AU122" s="45"/>
      <c r="AV122" s="161"/>
      <c r="AW122" s="281"/>
      <c r="AX122" s="45"/>
      <c r="AY122" s="45"/>
      <c r="AZ122" s="45"/>
      <c r="BA122" s="161"/>
      <c r="BB122" s="161"/>
      <c r="BC122" s="161"/>
      <c r="BD122" s="161"/>
      <c r="BE122" s="161"/>
      <c r="BF122" s="161"/>
      <c r="BG122" s="45"/>
      <c r="BH122" s="45"/>
      <c r="BI122" s="45"/>
      <c r="BJ122" s="45"/>
      <c r="BK122" s="45"/>
      <c r="BL122" s="45"/>
      <c r="BM122" s="45"/>
      <c r="BN122" s="45"/>
      <c r="BO122" s="45"/>
      <c r="BP122" s="281"/>
      <c r="BQ122" s="45"/>
      <c r="BR122" s="45"/>
      <c r="BS122" s="45"/>
      <c r="BT122" s="45"/>
      <c r="BU122" s="45"/>
      <c r="BV122" s="45"/>
      <c r="BW122" s="45"/>
      <c r="BX122" s="45"/>
      <c r="BY122" s="45"/>
      <c r="BZ122" s="45"/>
      <c r="CA122" s="45"/>
      <c r="CB122" s="45"/>
      <c r="CC122" s="45"/>
    </row>
    <row r="123" spans="1:90" s="43" customFormat="1" ht="18" customHeight="1" x14ac:dyDescent="0.2">
      <c r="A123" s="392"/>
      <c r="B123" s="178" t="s">
        <v>118</v>
      </c>
      <c r="C123" s="83"/>
      <c r="D123" s="83"/>
      <c r="E123" s="308"/>
      <c r="F123" s="308"/>
      <c r="G123" s="308"/>
      <c r="H123" s="308"/>
      <c r="I123" s="308"/>
      <c r="J123" s="308"/>
      <c r="K123" s="308"/>
      <c r="L123" s="308"/>
      <c r="M123" s="308"/>
      <c r="N123" s="42"/>
      <c r="AS123" s="45"/>
      <c r="AT123" s="45"/>
      <c r="AU123" s="45"/>
      <c r="AV123" s="161"/>
      <c r="AW123" s="281"/>
      <c r="AX123" s="45"/>
      <c r="AY123" s="45"/>
      <c r="AZ123" s="45"/>
      <c r="BA123" s="161"/>
      <c r="BB123" s="161"/>
      <c r="BC123" s="161"/>
      <c r="BD123" s="161"/>
      <c r="BE123" s="161"/>
      <c r="BF123" s="161"/>
      <c r="BG123" s="45"/>
      <c r="BH123" s="45"/>
      <c r="BI123" s="45"/>
      <c r="BJ123" s="45"/>
      <c r="BK123" s="45"/>
      <c r="BL123" s="45"/>
      <c r="BM123" s="45"/>
      <c r="BN123" s="45"/>
      <c r="BO123" s="45"/>
      <c r="BP123" s="281"/>
      <c r="BQ123" s="45"/>
      <c r="BR123" s="45"/>
      <c r="BS123" s="45"/>
      <c r="BT123" s="45"/>
      <c r="BU123" s="45"/>
      <c r="BV123" s="45"/>
      <c r="BW123" s="45"/>
      <c r="BX123" s="45"/>
      <c r="BY123" s="45"/>
      <c r="BZ123" s="45"/>
      <c r="CA123" s="45"/>
      <c r="CB123" s="45"/>
      <c r="CC123" s="45"/>
    </row>
    <row r="124" spans="1:90" s="43" customFormat="1" ht="15" customHeight="1" x14ac:dyDescent="0.2">
      <c r="A124" s="392"/>
      <c r="B124" s="186" t="s">
        <v>122</v>
      </c>
      <c r="C124" s="87"/>
      <c r="D124" s="87"/>
      <c r="E124" s="308"/>
      <c r="F124" s="308"/>
      <c r="G124" s="308"/>
      <c r="H124" s="308"/>
      <c r="I124" s="308"/>
      <c r="J124" s="308"/>
      <c r="K124" s="308"/>
      <c r="L124" s="308"/>
      <c r="M124" s="308"/>
      <c r="N124" s="42"/>
      <c r="AS124" s="45"/>
      <c r="AT124" s="45"/>
      <c r="AU124" s="45"/>
      <c r="AV124" s="161"/>
      <c r="AW124" s="281"/>
      <c r="AX124" s="45"/>
      <c r="AY124" s="45"/>
      <c r="AZ124" s="45"/>
      <c r="BA124" s="161"/>
      <c r="BB124" s="161"/>
      <c r="BC124" s="161"/>
      <c r="BD124" s="161"/>
      <c r="BE124" s="161"/>
      <c r="BF124" s="161"/>
      <c r="BG124" s="45"/>
      <c r="BH124" s="45"/>
      <c r="BI124" s="45"/>
      <c r="BJ124" s="45"/>
      <c r="BK124" s="45"/>
      <c r="BL124" s="45"/>
      <c r="BM124" s="45"/>
      <c r="BN124" s="45"/>
      <c r="BO124" s="45"/>
      <c r="BP124" s="281"/>
      <c r="BQ124" s="45"/>
      <c r="BR124" s="45"/>
      <c r="BS124" s="45"/>
      <c r="BT124" s="45"/>
      <c r="BU124" s="45"/>
      <c r="BV124" s="45"/>
      <c r="BW124" s="45"/>
      <c r="BX124" s="45"/>
      <c r="BY124" s="45"/>
      <c r="BZ124" s="45"/>
      <c r="CA124" s="45"/>
      <c r="CB124" s="45"/>
      <c r="CC124" s="45"/>
    </row>
    <row r="125" spans="1:90" s="43" customFormat="1" ht="15" customHeight="1" x14ac:dyDescent="0.2">
      <c r="A125" s="392"/>
      <c r="B125" s="180" t="s">
        <v>123</v>
      </c>
      <c r="C125" s="141"/>
      <c r="D125" s="141"/>
      <c r="E125" s="308"/>
      <c r="F125" s="308"/>
      <c r="G125" s="308"/>
      <c r="H125" s="308"/>
      <c r="I125" s="308"/>
      <c r="J125" s="308"/>
      <c r="K125" s="308"/>
      <c r="L125" s="308"/>
      <c r="M125" s="308"/>
      <c r="N125" s="42"/>
      <c r="AS125" s="45"/>
      <c r="AT125" s="45"/>
      <c r="AU125" s="45"/>
      <c r="AV125" s="161"/>
      <c r="AW125" s="281"/>
      <c r="AX125" s="45"/>
      <c r="AY125" s="45"/>
      <c r="AZ125" s="45"/>
      <c r="BA125" s="161"/>
      <c r="BB125" s="161"/>
      <c r="BC125" s="161"/>
      <c r="BD125" s="161"/>
      <c r="BE125" s="161"/>
      <c r="BF125" s="161"/>
      <c r="BG125" s="45"/>
      <c r="BH125" s="45"/>
      <c r="BI125" s="45"/>
      <c r="BJ125" s="45"/>
      <c r="BK125" s="45"/>
      <c r="BL125" s="45"/>
      <c r="BM125" s="45"/>
      <c r="BN125" s="45"/>
      <c r="BO125" s="45"/>
      <c r="BP125" s="281"/>
      <c r="BQ125" s="45"/>
      <c r="BR125" s="45"/>
      <c r="BS125" s="45"/>
      <c r="BT125" s="45"/>
      <c r="BU125" s="45"/>
      <c r="BV125" s="45"/>
      <c r="BW125" s="45"/>
      <c r="BX125" s="45"/>
      <c r="BY125" s="45"/>
      <c r="BZ125" s="45"/>
      <c r="CA125" s="45"/>
      <c r="CB125" s="45"/>
      <c r="CC125" s="45"/>
    </row>
    <row r="126" spans="1:90" s="43" customFormat="1" ht="23.25" customHeight="1" x14ac:dyDescent="0.2">
      <c r="A126" s="330" t="s">
        <v>124</v>
      </c>
      <c r="B126" s="176" t="s">
        <v>125</v>
      </c>
      <c r="C126" s="6"/>
      <c r="D126" s="6"/>
      <c r="E126" s="308"/>
      <c r="F126" s="308"/>
      <c r="G126" s="308"/>
      <c r="H126" s="308"/>
      <c r="I126" s="308"/>
      <c r="J126" s="308"/>
      <c r="K126" s="308"/>
      <c r="L126" s="308"/>
      <c r="M126" s="308"/>
      <c r="N126" s="42"/>
      <c r="AS126" s="45"/>
      <c r="AT126" s="45"/>
      <c r="AU126" s="45"/>
      <c r="AV126" s="161"/>
      <c r="AW126" s="281"/>
      <c r="AX126" s="45"/>
      <c r="AY126" s="45"/>
      <c r="AZ126" s="45"/>
      <c r="BA126" s="161"/>
      <c r="BB126" s="161"/>
      <c r="BC126" s="161"/>
      <c r="BD126" s="161"/>
      <c r="BE126" s="161"/>
      <c r="BF126" s="161"/>
      <c r="BG126" s="45"/>
      <c r="BH126" s="45"/>
      <c r="BI126" s="45"/>
      <c r="BJ126" s="45"/>
      <c r="BK126" s="45"/>
      <c r="BL126" s="45"/>
      <c r="BM126" s="45"/>
      <c r="BN126" s="45"/>
      <c r="BO126" s="45"/>
      <c r="BP126" s="281"/>
      <c r="BQ126" s="45"/>
      <c r="BR126" s="45"/>
      <c r="BS126" s="45"/>
      <c r="BT126" s="45"/>
      <c r="BU126" s="45"/>
      <c r="BV126" s="45"/>
      <c r="BW126" s="45"/>
      <c r="BX126" s="45"/>
      <c r="BY126" s="45"/>
      <c r="BZ126" s="45"/>
      <c r="CA126" s="45"/>
      <c r="CB126" s="45"/>
      <c r="CC126" s="45"/>
    </row>
    <row r="127" spans="1:90" s="43" customFormat="1" ht="27" customHeight="1" x14ac:dyDescent="0.2">
      <c r="A127" s="391"/>
      <c r="B127" s="178" t="s">
        <v>121</v>
      </c>
      <c r="C127" s="83"/>
      <c r="D127" s="83"/>
      <c r="E127" s="308"/>
      <c r="F127" s="308"/>
      <c r="G127" s="308"/>
      <c r="H127" s="308"/>
      <c r="I127" s="308"/>
      <c r="J127" s="308"/>
      <c r="K127" s="308"/>
      <c r="L127" s="308"/>
      <c r="M127" s="308"/>
      <c r="N127" s="42"/>
      <c r="AS127" s="45"/>
      <c r="AT127" s="45"/>
      <c r="AU127" s="45"/>
      <c r="AV127" s="161"/>
      <c r="AW127" s="281"/>
      <c r="AX127" s="45"/>
      <c r="AY127" s="45"/>
      <c r="AZ127" s="45"/>
      <c r="BA127" s="161"/>
      <c r="BB127" s="161"/>
      <c r="BC127" s="161"/>
      <c r="BD127" s="161"/>
      <c r="BE127" s="161"/>
      <c r="BF127" s="161"/>
      <c r="BG127" s="45"/>
      <c r="BH127" s="45"/>
      <c r="BI127" s="45"/>
      <c r="BJ127" s="45"/>
      <c r="BK127" s="45"/>
      <c r="BL127" s="45"/>
      <c r="BM127" s="45"/>
      <c r="BN127" s="45"/>
      <c r="BO127" s="45"/>
      <c r="BP127" s="281"/>
      <c r="BQ127" s="45"/>
      <c r="BR127" s="45"/>
      <c r="BS127" s="45"/>
      <c r="BT127" s="45"/>
      <c r="BU127" s="45"/>
      <c r="BV127" s="45"/>
      <c r="BW127" s="45"/>
      <c r="BX127" s="45"/>
      <c r="BY127" s="45"/>
      <c r="BZ127" s="45"/>
      <c r="CA127" s="45"/>
      <c r="CB127" s="45"/>
      <c r="CC127" s="45"/>
    </row>
    <row r="128" spans="1:90" s="43" customFormat="1" ht="15" customHeight="1" x14ac:dyDescent="0.2">
      <c r="A128" s="391"/>
      <c r="B128" s="178" t="s">
        <v>118</v>
      </c>
      <c r="C128" s="83"/>
      <c r="D128" s="83"/>
      <c r="E128" s="42"/>
      <c r="F128" s="42"/>
      <c r="G128" s="42"/>
      <c r="H128" s="42"/>
      <c r="I128" s="42"/>
      <c r="J128" s="42"/>
      <c r="K128" s="42"/>
      <c r="L128" s="42"/>
      <c r="M128" s="42"/>
      <c r="N128" s="42"/>
      <c r="AS128" s="45"/>
      <c r="AT128" s="45"/>
      <c r="AU128" s="45"/>
      <c r="AV128" s="161"/>
      <c r="AW128" s="281"/>
      <c r="AX128" s="45"/>
      <c r="AY128" s="45"/>
      <c r="AZ128" s="45"/>
      <c r="BA128" s="161"/>
      <c r="BB128" s="161"/>
      <c r="BC128" s="161"/>
      <c r="BD128" s="161"/>
      <c r="BE128" s="161"/>
      <c r="BF128" s="161"/>
      <c r="BG128" s="45"/>
      <c r="BH128" s="45"/>
      <c r="BI128" s="45"/>
      <c r="BJ128" s="45"/>
      <c r="BK128" s="45"/>
      <c r="BL128" s="45"/>
      <c r="BM128" s="45"/>
      <c r="BN128" s="45"/>
      <c r="BO128" s="45"/>
      <c r="BP128" s="281"/>
      <c r="BQ128" s="45"/>
      <c r="BR128" s="45"/>
      <c r="BS128" s="45"/>
      <c r="BT128" s="45"/>
      <c r="BU128" s="45"/>
      <c r="BV128" s="45"/>
      <c r="BW128" s="45"/>
      <c r="BX128" s="45"/>
      <c r="BY128" s="45"/>
      <c r="BZ128" s="45"/>
      <c r="CA128" s="45"/>
      <c r="CB128" s="45"/>
      <c r="CC128" s="45"/>
    </row>
    <row r="129" spans="1:81" s="43" customFormat="1" ht="19.5" customHeight="1" x14ac:dyDescent="0.2">
      <c r="A129" s="391"/>
      <c r="B129" s="186" t="s">
        <v>126</v>
      </c>
      <c r="C129" s="83"/>
      <c r="D129" s="83"/>
      <c r="E129" s="42"/>
      <c r="F129" s="42"/>
      <c r="G129" s="42"/>
      <c r="H129" s="42"/>
      <c r="I129" s="42"/>
      <c r="J129" s="42"/>
      <c r="K129" s="42"/>
      <c r="L129" s="42"/>
      <c r="M129" s="42"/>
      <c r="N129" s="42"/>
      <c r="AS129" s="45"/>
      <c r="AT129" s="45"/>
      <c r="AU129" s="45"/>
      <c r="AV129" s="161"/>
      <c r="AW129" s="281"/>
      <c r="AX129" s="45"/>
      <c r="AY129" s="45"/>
      <c r="AZ129" s="45"/>
      <c r="BA129" s="161"/>
      <c r="BB129" s="161"/>
      <c r="BC129" s="161"/>
      <c r="BD129" s="161"/>
      <c r="BE129" s="161"/>
      <c r="BF129" s="161"/>
      <c r="BG129" s="45"/>
      <c r="BH129" s="45"/>
      <c r="BI129" s="45"/>
      <c r="BJ129" s="45"/>
      <c r="BK129" s="45"/>
      <c r="BL129" s="45"/>
      <c r="BM129" s="45"/>
      <c r="BN129" s="45"/>
      <c r="BO129" s="45"/>
      <c r="BP129" s="281"/>
      <c r="BQ129" s="45"/>
      <c r="BR129" s="45"/>
      <c r="BS129" s="45"/>
      <c r="BT129" s="45"/>
      <c r="BU129" s="45"/>
      <c r="BV129" s="45"/>
      <c r="BW129" s="45"/>
      <c r="BX129" s="45"/>
      <c r="BY129" s="45"/>
      <c r="BZ129" s="45"/>
      <c r="CA129" s="45"/>
      <c r="CB129" s="45"/>
      <c r="CC129" s="45"/>
    </row>
    <row r="130" spans="1:81" s="43" customFormat="1" x14ac:dyDescent="0.2">
      <c r="A130" s="391"/>
      <c r="B130" s="186" t="s">
        <v>122</v>
      </c>
      <c r="C130" s="83"/>
      <c r="D130" s="83"/>
      <c r="F130" s="42"/>
      <c r="G130" s="42"/>
      <c r="H130" s="42"/>
      <c r="I130" s="42"/>
      <c r="J130" s="42"/>
      <c r="K130" s="42"/>
      <c r="L130" s="42"/>
      <c r="M130" s="42"/>
      <c r="N130" s="42"/>
      <c r="AS130" s="45"/>
      <c r="AT130" s="45"/>
      <c r="AU130" s="45"/>
      <c r="AV130" s="161"/>
      <c r="AW130" s="281"/>
      <c r="AX130" s="45"/>
      <c r="AY130" s="45"/>
      <c r="AZ130" s="45"/>
      <c r="BA130" s="161"/>
      <c r="BB130" s="161"/>
      <c r="BC130" s="161"/>
      <c r="BD130" s="161"/>
      <c r="BE130" s="161"/>
      <c r="BF130" s="161"/>
      <c r="BG130" s="45"/>
      <c r="BH130" s="45"/>
      <c r="BI130" s="45"/>
      <c r="BJ130" s="45"/>
      <c r="BK130" s="45"/>
      <c r="BL130" s="45"/>
      <c r="BM130" s="45"/>
      <c r="BN130" s="45"/>
      <c r="BO130" s="45"/>
      <c r="BP130" s="281"/>
      <c r="BQ130" s="45"/>
      <c r="BR130" s="45"/>
      <c r="BS130" s="45"/>
      <c r="BT130" s="45"/>
      <c r="BU130" s="45"/>
      <c r="BV130" s="45"/>
      <c r="BW130" s="45"/>
      <c r="BX130" s="45"/>
      <c r="BY130" s="45"/>
      <c r="BZ130" s="45"/>
      <c r="CA130" s="45"/>
      <c r="CB130" s="45"/>
      <c r="CC130" s="45"/>
    </row>
    <row r="131" spans="1:81" s="43" customFormat="1" ht="15" customHeight="1" x14ac:dyDescent="0.2">
      <c r="A131" s="331"/>
      <c r="B131" s="180" t="s">
        <v>123</v>
      </c>
      <c r="C131" s="187"/>
      <c r="D131" s="187"/>
      <c r="F131" s="42"/>
      <c r="G131" s="42"/>
      <c r="H131" s="42"/>
      <c r="I131" s="42"/>
      <c r="J131" s="42"/>
      <c r="K131" s="42"/>
      <c r="L131" s="42"/>
      <c r="M131" s="42"/>
      <c r="N131" s="42"/>
      <c r="AS131" s="45"/>
      <c r="AT131" s="45"/>
      <c r="AU131" s="45"/>
      <c r="AV131" s="161"/>
      <c r="AW131" s="281"/>
      <c r="AX131" s="45"/>
      <c r="AY131" s="45"/>
      <c r="AZ131" s="45"/>
      <c r="BA131" s="161"/>
      <c r="BB131" s="161"/>
      <c r="BC131" s="161"/>
      <c r="BD131" s="161"/>
      <c r="BE131" s="161"/>
      <c r="BF131" s="161"/>
      <c r="BG131" s="45"/>
      <c r="BH131" s="45"/>
      <c r="BI131" s="45"/>
      <c r="BJ131" s="45"/>
      <c r="BK131" s="45"/>
      <c r="BL131" s="45"/>
      <c r="BM131" s="45"/>
      <c r="BN131" s="45"/>
      <c r="BO131" s="45"/>
      <c r="BP131" s="281"/>
      <c r="BQ131" s="45"/>
      <c r="BR131" s="45"/>
      <c r="BS131" s="45"/>
      <c r="BT131" s="45"/>
      <c r="BU131" s="45"/>
      <c r="BV131" s="45"/>
      <c r="BW131" s="45"/>
      <c r="BX131" s="45"/>
      <c r="BY131" s="45"/>
      <c r="BZ131" s="45"/>
      <c r="CA131" s="45"/>
      <c r="CB131" s="45"/>
      <c r="CC131" s="45"/>
    </row>
    <row r="132" spans="1:81" s="43" customFormat="1" ht="15" customHeight="1" x14ac:dyDescent="0.2">
      <c r="A132" s="343" t="s">
        <v>127</v>
      </c>
      <c r="B132" s="176" t="s">
        <v>128</v>
      </c>
      <c r="C132" s="6"/>
      <c r="D132" s="6"/>
      <c r="F132" s="42"/>
      <c r="G132" s="42"/>
      <c r="H132" s="42"/>
      <c r="I132" s="42"/>
      <c r="J132" s="42"/>
      <c r="K132" s="42"/>
      <c r="L132" s="42"/>
      <c r="M132" s="42"/>
      <c r="N132" s="42"/>
      <c r="AS132" s="45"/>
      <c r="AT132" s="45"/>
      <c r="AU132" s="45"/>
      <c r="AV132" s="161"/>
      <c r="AW132" s="281"/>
      <c r="AX132" s="45"/>
      <c r="AY132" s="45"/>
      <c r="AZ132" s="45"/>
      <c r="BA132" s="161"/>
      <c r="BB132" s="161"/>
      <c r="BC132" s="161"/>
      <c r="BD132" s="161"/>
      <c r="BE132" s="161"/>
      <c r="BF132" s="161"/>
      <c r="BG132" s="45"/>
      <c r="BH132" s="45"/>
      <c r="BI132" s="45"/>
      <c r="BJ132" s="45"/>
      <c r="BK132" s="45"/>
      <c r="BL132" s="45"/>
      <c r="BM132" s="45"/>
      <c r="BN132" s="45"/>
      <c r="BO132" s="45"/>
      <c r="BP132" s="281"/>
      <c r="BQ132" s="45"/>
      <c r="BR132" s="45"/>
      <c r="BS132" s="45"/>
      <c r="BT132" s="45"/>
      <c r="BU132" s="45"/>
      <c r="BV132" s="45"/>
      <c r="BW132" s="45"/>
      <c r="BX132" s="45"/>
      <c r="BY132" s="45"/>
      <c r="BZ132" s="45"/>
      <c r="CA132" s="45"/>
      <c r="CB132" s="45"/>
      <c r="CC132" s="45"/>
    </row>
    <row r="133" spans="1:81" s="43" customFormat="1" ht="25.5" customHeight="1" x14ac:dyDescent="0.2">
      <c r="A133" s="392"/>
      <c r="B133" s="180" t="s">
        <v>129</v>
      </c>
      <c r="C133" s="141"/>
      <c r="D133" s="141"/>
      <c r="F133" s="42"/>
      <c r="G133" s="42"/>
      <c r="H133" s="42"/>
      <c r="I133" s="42"/>
      <c r="J133" s="42"/>
      <c r="K133" s="42"/>
      <c r="L133" s="42"/>
      <c r="M133" s="42"/>
      <c r="N133" s="42"/>
      <c r="AS133" s="45"/>
      <c r="AT133" s="45"/>
      <c r="AU133" s="45"/>
      <c r="AV133" s="161"/>
      <c r="AW133" s="281"/>
      <c r="AX133" s="45"/>
      <c r="AY133" s="45"/>
      <c r="AZ133" s="45"/>
      <c r="BA133" s="161"/>
      <c r="BB133" s="161"/>
      <c r="BC133" s="161"/>
      <c r="BD133" s="161"/>
      <c r="BE133" s="161"/>
      <c r="BF133" s="161"/>
      <c r="BG133" s="45"/>
      <c r="BH133" s="45"/>
      <c r="BI133" s="45"/>
      <c r="BJ133" s="45"/>
      <c r="BK133" s="45"/>
      <c r="BL133" s="45"/>
      <c r="BM133" s="45"/>
      <c r="BN133" s="45"/>
      <c r="BO133" s="45"/>
      <c r="BP133" s="281"/>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AV134" s="161"/>
      <c r="AW134" s="281"/>
      <c r="BA134" s="161"/>
      <c r="BB134" s="161"/>
      <c r="BC134" s="161"/>
      <c r="BD134" s="161"/>
      <c r="BE134" s="161"/>
      <c r="BF134" s="161"/>
      <c r="BP134" s="281"/>
    </row>
    <row r="135" spans="1:81" s="45" customFormat="1" ht="18.75" customHeight="1" x14ac:dyDescent="0.2">
      <c r="A135" s="188" t="s">
        <v>131</v>
      </c>
      <c r="B135" s="189"/>
      <c r="C135" s="190"/>
      <c r="D135" s="190"/>
      <c r="E135" s="190"/>
      <c r="F135" s="190"/>
      <c r="G135" s="190"/>
      <c r="H135" s="190"/>
      <c r="I135" s="190"/>
      <c r="J135" s="190"/>
      <c r="K135" s="190"/>
      <c r="L135" s="190"/>
      <c r="M135" s="190"/>
      <c r="N135" s="190"/>
      <c r="AV135" s="161"/>
      <c r="AW135" s="281"/>
      <c r="BA135" s="161"/>
      <c r="BB135" s="161"/>
      <c r="BC135" s="161"/>
      <c r="BD135" s="161"/>
      <c r="BE135" s="161"/>
      <c r="BF135" s="161"/>
      <c r="BP135" s="281"/>
    </row>
    <row r="136" spans="1:81" s="48" customFormat="1" ht="34.5" customHeight="1" x14ac:dyDescent="0.2">
      <c r="A136" s="393" t="s">
        <v>31</v>
      </c>
      <c r="B136" s="330" t="s">
        <v>0</v>
      </c>
      <c r="C136" s="365" t="s">
        <v>69</v>
      </c>
      <c r="D136" s="366"/>
      <c r="E136" s="366"/>
      <c r="F136" s="366"/>
      <c r="G136" s="366"/>
      <c r="H136" s="366"/>
      <c r="I136" s="366"/>
      <c r="J136" s="366"/>
      <c r="K136" s="366"/>
      <c r="L136" s="366"/>
      <c r="M136" s="366"/>
      <c r="N136" s="366"/>
      <c r="O136" s="366"/>
      <c r="P136" s="366"/>
      <c r="Q136" s="366"/>
      <c r="R136" s="366"/>
      <c r="S136" s="366"/>
      <c r="T136" s="366"/>
      <c r="U136" s="367"/>
      <c r="V136" s="395" t="s">
        <v>132</v>
      </c>
      <c r="W136" s="396"/>
      <c r="X136" s="395" t="s">
        <v>133</v>
      </c>
      <c r="Y136" s="396"/>
      <c r="AS136" s="92"/>
      <c r="AT136" s="92"/>
      <c r="AU136" s="92"/>
      <c r="AV136" s="283"/>
      <c r="AW136" s="284"/>
      <c r="AX136" s="92"/>
      <c r="AY136" s="92"/>
      <c r="AZ136" s="92"/>
      <c r="BA136" s="161"/>
      <c r="BB136" s="161"/>
      <c r="BC136" s="161"/>
      <c r="BD136" s="161"/>
      <c r="BE136" s="161"/>
      <c r="BF136" s="161"/>
      <c r="BG136" s="92"/>
      <c r="BH136" s="92"/>
      <c r="BI136" s="92"/>
      <c r="BJ136" s="92"/>
      <c r="BK136" s="92"/>
      <c r="BL136" s="92"/>
      <c r="BM136" s="92"/>
      <c r="BN136" s="92"/>
      <c r="BO136" s="92"/>
      <c r="BP136" s="284"/>
      <c r="BQ136" s="92"/>
      <c r="BR136" s="92"/>
      <c r="BS136" s="92"/>
      <c r="BT136" s="92"/>
      <c r="BU136" s="92"/>
      <c r="BV136" s="92"/>
      <c r="BW136" s="92"/>
      <c r="BX136" s="92"/>
      <c r="BY136" s="92"/>
      <c r="BZ136" s="92"/>
      <c r="CA136" s="92"/>
      <c r="CB136" s="92"/>
      <c r="CC136" s="92"/>
    </row>
    <row r="137" spans="1:81" s="50" customFormat="1" ht="54" customHeight="1" x14ac:dyDescent="0.2">
      <c r="A137" s="401"/>
      <c r="B137" s="391"/>
      <c r="C137" s="260" t="s">
        <v>186</v>
      </c>
      <c r="D137" s="76" t="s">
        <v>11</v>
      </c>
      <c r="E137" s="261" t="s">
        <v>12</v>
      </c>
      <c r="F137" s="261" t="s">
        <v>13</v>
      </c>
      <c r="G137" s="261" t="s">
        <v>14</v>
      </c>
      <c r="H137" s="76" t="s">
        <v>15</v>
      </c>
      <c r="I137" s="76" t="s">
        <v>16</v>
      </c>
      <c r="J137" s="76" t="s">
        <v>17</v>
      </c>
      <c r="K137" s="76" t="s">
        <v>18</v>
      </c>
      <c r="L137" s="76" t="s">
        <v>19</v>
      </c>
      <c r="M137" s="76" t="s">
        <v>20</v>
      </c>
      <c r="N137" s="76" t="s">
        <v>21</v>
      </c>
      <c r="O137" s="76" t="s">
        <v>22</v>
      </c>
      <c r="P137" s="76" t="s">
        <v>23</v>
      </c>
      <c r="Q137" s="76" t="s">
        <v>24</v>
      </c>
      <c r="R137" s="76" t="s">
        <v>25</v>
      </c>
      <c r="S137" s="76" t="s">
        <v>26</v>
      </c>
      <c r="T137" s="76" t="s">
        <v>27</v>
      </c>
      <c r="U137" s="262" t="s">
        <v>28</v>
      </c>
      <c r="V137" s="263" t="s">
        <v>29</v>
      </c>
      <c r="W137" s="262" t="s">
        <v>30</v>
      </c>
      <c r="X137" s="263" t="s">
        <v>155</v>
      </c>
      <c r="Y137" s="262" t="s">
        <v>135</v>
      </c>
      <c r="Z137" s="48"/>
      <c r="AS137" s="191"/>
      <c r="AT137" s="191"/>
      <c r="AU137" s="191"/>
      <c r="AV137" s="283"/>
      <c r="AW137" s="284"/>
      <c r="AX137" s="191"/>
      <c r="AY137" s="191"/>
      <c r="AZ137" s="191"/>
      <c r="BA137" s="161"/>
      <c r="BB137" s="161"/>
      <c r="BC137" s="161"/>
      <c r="BD137" s="161"/>
      <c r="BE137" s="161"/>
      <c r="BF137" s="161"/>
      <c r="BG137" s="191"/>
      <c r="BH137" s="191"/>
      <c r="BI137" s="191"/>
      <c r="BJ137" s="191"/>
      <c r="BK137" s="191"/>
      <c r="BL137" s="191"/>
      <c r="BM137" s="191"/>
      <c r="BN137" s="191"/>
      <c r="BO137" s="191"/>
      <c r="BP137" s="284"/>
      <c r="BQ137" s="191"/>
      <c r="BR137" s="191"/>
      <c r="BS137" s="191"/>
      <c r="BT137" s="191"/>
      <c r="BU137" s="191"/>
      <c r="BV137" s="191"/>
      <c r="BW137" s="191"/>
      <c r="BX137" s="191"/>
      <c r="BY137" s="191"/>
      <c r="BZ137" s="191"/>
      <c r="CA137" s="191"/>
      <c r="CB137" s="191"/>
      <c r="CC137" s="191"/>
    </row>
    <row r="138" spans="1:81" s="48" customFormat="1" ht="22.5" customHeight="1" x14ac:dyDescent="0.2">
      <c r="A138" s="202" t="s">
        <v>48</v>
      </c>
      <c r="B138" s="25">
        <f>+SUM(C138:U138)</f>
        <v>192</v>
      </c>
      <c r="C138" s="162">
        <v>24</v>
      </c>
      <c r="D138" s="163">
        <v>8</v>
      </c>
      <c r="E138" s="163">
        <v>1</v>
      </c>
      <c r="F138" s="163">
        <v>1</v>
      </c>
      <c r="G138" s="163">
        <v>1</v>
      </c>
      <c r="H138" s="163">
        <v>8</v>
      </c>
      <c r="I138" s="163">
        <v>10</v>
      </c>
      <c r="J138" s="163">
        <v>3</v>
      </c>
      <c r="K138" s="163">
        <v>5</v>
      </c>
      <c r="L138" s="163">
        <v>9</v>
      </c>
      <c r="M138" s="163">
        <v>5</v>
      </c>
      <c r="N138" s="163">
        <v>5</v>
      </c>
      <c r="O138" s="163">
        <v>10</v>
      </c>
      <c r="P138" s="163">
        <v>17</v>
      </c>
      <c r="Q138" s="163">
        <v>16</v>
      </c>
      <c r="R138" s="163">
        <v>15</v>
      </c>
      <c r="S138" s="163">
        <v>18</v>
      </c>
      <c r="T138" s="163">
        <v>8</v>
      </c>
      <c r="U138" s="164">
        <v>28</v>
      </c>
      <c r="V138" s="264">
        <v>91</v>
      </c>
      <c r="W138" s="164">
        <v>101</v>
      </c>
      <c r="X138" s="264">
        <v>88</v>
      </c>
      <c r="Y138" s="164">
        <v>104</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282"/>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282"/>
      <c r="BQ138" s="4"/>
      <c r="BR138" s="4"/>
      <c r="BS138" s="92"/>
      <c r="BT138" s="92"/>
      <c r="BU138" s="92"/>
      <c r="BV138" s="92"/>
      <c r="BW138" s="92"/>
      <c r="BX138" s="92"/>
      <c r="BY138" s="92"/>
      <c r="BZ138" s="92"/>
      <c r="CA138" s="92"/>
      <c r="CB138" s="92"/>
      <c r="CC138" s="92"/>
    </row>
    <row r="139" spans="1:81" s="48" customFormat="1" ht="31.5" customHeight="1" x14ac:dyDescent="0.2">
      <c r="A139" s="265" t="s">
        <v>136</v>
      </c>
      <c r="B139" s="266">
        <f t="shared" ref="B139:B154" si="12">+SUM(C139:U139)</f>
        <v>0</v>
      </c>
      <c r="C139" s="267"/>
      <c r="D139" s="268"/>
      <c r="E139" s="268"/>
      <c r="F139" s="268"/>
      <c r="G139" s="268"/>
      <c r="H139" s="268"/>
      <c r="I139" s="268"/>
      <c r="J139" s="268"/>
      <c r="K139" s="268"/>
      <c r="L139" s="268"/>
      <c r="M139" s="268"/>
      <c r="N139" s="268"/>
      <c r="O139" s="268"/>
      <c r="P139" s="268"/>
      <c r="Q139" s="268"/>
      <c r="R139" s="268"/>
      <c r="S139" s="268"/>
      <c r="T139" s="268"/>
      <c r="U139" s="269"/>
      <c r="V139" s="270"/>
      <c r="W139" s="269"/>
      <c r="X139" s="270"/>
      <c r="Y139" s="269"/>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282"/>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284"/>
      <c r="BQ139" s="92"/>
      <c r="BR139" s="92"/>
      <c r="BS139" s="92"/>
      <c r="BT139" s="92"/>
      <c r="BU139" s="92"/>
      <c r="BV139" s="92"/>
      <c r="BW139" s="92"/>
      <c r="BX139" s="92"/>
      <c r="BY139" s="92"/>
      <c r="BZ139" s="92"/>
      <c r="CA139" s="92"/>
      <c r="CB139" s="92"/>
      <c r="CC139" s="92"/>
    </row>
    <row r="140" spans="1:81" s="48" customFormat="1" ht="18" customHeight="1" x14ac:dyDescent="0.2">
      <c r="A140" s="194" t="s">
        <v>137</v>
      </c>
      <c r="B140" s="16">
        <f t="shared" si="12"/>
        <v>4</v>
      </c>
      <c r="C140" s="8"/>
      <c r="D140" s="9"/>
      <c r="E140" s="82"/>
      <c r="F140" s="9"/>
      <c r="G140" s="9"/>
      <c r="H140" s="9"/>
      <c r="I140" s="9"/>
      <c r="J140" s="9"/>
      <c r="K140" s="9"/>
      <c r="L140" s="9"/>
      <c r="M140" s="9">
        <v>1</v>
      </c>
      <c r="N140" s="9"/>
      <c r="O140" s="82"/>
      <c r="P140" s="9">
        <v>1</v>
      </c>
      <c r="Q140" s="9">
        <v>1</v>
      </c>
      <c r="R140" s="9"/>
      <c r="S140" s="9">
        <v>1</v>
      </c>
      <c r="T140" s="9"/>
      <c r="U140" s="7"/>
      <c r="V140" s="82">
        <v>3</v>
      </c>
      <c r="W140" s="7">
        <v>1</v>
      </c>
      <c r="X140" s="82">
        <v>4</v>
      </c>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282"/>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284"/>
      <c r="BQ140" s="92"/>
      <c r="BR140" s="92"/>
      <c r="BS140" s="92"/>
      <c r="BT140" s="92"/>
      <c r="BU140" s="92"/>
      <c r="BV140" s="92"/>
      <c r="BW140" s="92"/>
      <c r="BX140" s="92"/>
      <c r="BY140" s="92"/>
      <c r="BZ140" s="92"/>
      <c r="CA140" s="92"/>
      <c r="CB140" s="92"/>
      <c r="CC140" s="92"/>
    </row>
    <row r="141" spans="1:81" s="196" customFormat="1" ht="18" customHeight="1" x14ac:dyDescent="0.2">
      <c r="A141" s="194" t="s">
        <v>138</v>
      </c>
      <c r="B141" s="16">
        <f t="shared" si="12"/>
        <v>17</v>
      </c>
      <c r="C141" s="8"/>
      <c r="D141" s="9"/>
      <c r="E141" s="82"/>
      <c r="F141" s="9"/>
      <c r="G141" s="9"/>
      <c r="H141" s="9"/>
      <c r="I141" s="9"/>
      <c r="J141" s="9"/>
      <c r="K141" s="9"/>
      <c r="L141" s="9"/>
      <c r="M141" s="9">
        <v>1</v>
      </c>
      <c r="N141" s="9"/>
      <c r="O141" s="82"/>
      <c r="P141" s="9">
        <v>4</v>
      </c>
      <c r="Q141" s="9">
        <v>4</v>
      </c>
      <c r="R141" s="9">
        <v>4</v>
      </c>
      <c r="S141" s="9">
        <v>2</v>
      </c>
      <c r="T141" s="9"/>
      <c r="U141" s="7">
        <v>2</v>
      </c>
      <c r="V141" s="82">
        <v>12</v>
      </c>
      <c r="W141" s="7">
        <v>5</v>
      </c>
      <c r="X141" s="82">
        <v>17</v>
      </c>
      <c r="Y141" s="7"/>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282"/>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286"/>
      <c r="BQ141" s="195"/>
      <c r="BR141" s="195"/>
      <c r="BS141" s="195"/>
      <c r="BT141" s="195"/>
      <c r="BU141" s="195"/>
      <c r="BV141" s="195"/>
      <c r="BW141" s="195"/>
      <c r="BX141" s="195"/>
      <c r="BY141" s="195"/>
      <c r="BZ141" s="195"/>
      <c r="CA141" s="195"/>
      <c r="CB141" s="195"/>
      <c r="CC141" s="195"/>
    </row>
    <row r="142" spans="1:81" s="196" customFormat="1" ht="18" customHeight="1" x14ac:dyDescent="0.2">
      <c r="A142" s="194" t="s">
        <v>139</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282"/>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286"/>
      <c r="BQ142" s="195"/>
      <c r="BR142" s="195"/>
      <c r="BS142" s="195"/>
      <c r="BT142" s="195"/>
      <c r="BU142" s="195"/>
      <c r="BV142" s="195"/>
      <c r="BW142" s="195"/>
      <c r="BX142" s="195"/>
      <c r="BY142" s="195"/>
      <c r="BZ142" s="195"/>
      <c r="CA142" s="195"/>
      <c r="CB142" s="195"/>
      <c r="CC142" s="195"/>
    </row>
    <row r="143" spans="1:81" s="196" customFormat="1" ht="18" customHeight="1" x14ac:dyDescent="0.2">
      <c r="A143" s="194" t="s">
        <v>140</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282"/>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286"/>
      <c r="BQ143" s="195"/>
      <c r="BR143" s="195"/>
      <c r="BS143" s="195"/>
      <c r="BT143" s="195"/>
      <c r="BU143" s="195"/>
      <c r="BV143" s="195"/>
      <c r="BW143" s="195"/>
      <c r="BX143" s="195"/>
      <c r="BY143" s="195"/>
      <c r="BZ143" s="195"/>
      <c r="CA143" s="195"/>
      <c r="CB143" s="195"/>
      <c r="CC143" s="195"/>
    </row>
    <row r="144" spans="1:81" s="196" customFormat="1" ht="18" customHeight="1" x14ac:dyDescent="0.2">
      <c r="A144" s="194" t="s">
        <v>141</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282"/>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286"/>
      <c r="BQ144" s="195"/>
      <c r="BR144" s="195"/>
      <c r="BS144" s="195"/>
      <c r="BT144" s="195"/>
      <c r="BU144" s="195"/>
      <c r="BV144" s="195"/>
      <c r="BW144" s="195"/>
      <c r="BX144" s="195"/>
      <c r="BY144" s="195"/>
      <c r="BZ144" s="195"/>
      <c r="CA144" s="195"/>
      <c r="CB144" s="195"/>
      <c r="CC144" s="195"/>
    </row>
    <row r="145" spans="1:81" s="196" customFormat="1" ht="18" customHeight="1" x14ac:dyDescent="0.2">
      <c r="A145" s="194" t="s">
        <v>142</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282"/>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286"/>
      <c r="BQ145" s="195"/>
      <c r="BR145" s="195"/>
      <c r="BS145" s="195"/>
      <c r="BT145" s="195"/>
      <c r="BU145" s="195"/>
      <c r="BV145" s="195"/>
      <c r="BW145" s="195"/>
      <c r="BX145" s="195"/>
      <c r="BY145" s="195"/>
      <c r="BZ145" s="195"/>
      <c r="CA145" s="195"/>
      <c r="CB145" s="195"/>
      <c r="CC145" s="195"/>
    </row>
    <row r="146" spans="1:81" s="196" customFormat="1" ht="18" customHeight="1" x14ac:dyDescent="0.2">
      <c r="A146" s="194" t="s">
        <v>143</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282"/>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286"/>
      <c r="BQ146" s="195"/>
      <c r="BR146" s="195"/>
      <c r="BS146" s="195"/>
      <c r="BT146" s="195"/>
      <c r="BU146" s="195"/>
      <c r="BV146" s="195"/>
      <c r="BW146" s="195"/>
      <c r="BX146" s="195"/>
      <c r="BY146" s="195"/>
      <c r="BZ146" s="195"/>
      <c r="CA146" s="195"/>
      <c r="CB146" s="195"/>
      <c r="CC146" s="195"/>
    </row>
    <row r="147" spans="1:81" s="196" customFormat="1" ht="18" customHeight="1" x14ac:dyDescent="0.2">
      <c r="A147" s="194" t="s">
        <v>144</v>
      </c>
      <c r="B147" s="16">
        <f t="shared" si="12"/>
        <v>60</v>
      </c>
      <c r="C147" s="8"/>
      <c r="D147" s="9"/>
      <c r="E147" s="82"/>
      <c r="F147" s="9"/>
      <c r="G147" s="9">
        <v>1</v>
      </c>
      <c r="H147" s="9">
        <v>5</v>
      </c>
      <c r="I147" s="9">
        <v>6</v>
      </c>
      <c r="J147" s="9">
        <v>3</v>
      </c>
      <c r="K147" s="9">
        <v>4</v>
      </c>
      <c r="L147" s="9">
        <v>4</v>
      </c>
      <c r="M147" s="9">
        <v>2</v>
      </c>
      <c r="N147" s="9">
        <v>2</v>
      </c>
      <c r="O147" s="82">
        <v>5</v>
      </c>
      <c r="P147" s="9">
        <v>6</v>
      </c>
      <c r="Q147" s="9">
        <v>5</v>
      </c>
      <c r="R147" s="9">
        <v>4</v>
      </c>
      <c r="S147" s="9">
        <v>5</v>
      </c>
      <c r="T147" s="9">
        <v>2</v>
      </c>
      <c r="U147" s="7">
        <v>6</v>
      </c>
      <c r="V147" s="82">
        <v>20</v>
      </c>
      <c r="W147" s="7">
        <v>40</v>
      </c>
      <c r="X147" s="82">
        <v>54</v>
      </c>
      <c r="Y147" s="7">
        <v>6</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282"/>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286"/>
      <c r="BQ147" s="195"/>
      <c r="BR147" s="195"/>
      <c r="BS147" s="195"/>
      <c r="BT147" s="195"/>
      <c r="BU147" s="195"/>
      <c r="BV147" s="195"/>
      <c r="BW147" s="195"/>
      <c r="BX147" s="195"/>
      <c r="BY147" s="195"/>
      <c r="BZ147" s="195"/>
      <c r="CA147" s="195"/>
      <c r="CB147" s="195"/>
      <c r="CC147" s="195"/>
    </row>
    <row r="148" spans="1:81" s="196" customFormat="1" ht="18" customHeight="1" x14ac:dyDescent="0.2">
      <c r="A148" s="194" t="s">
        <v>145</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282"/>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286"/>
      <c r="BQ148" s="195"/>
      <c r="BR148" s="195"/>
      <c r="BS148" s="195"/>
      <c r="BT148" s="195"/>
      <c r="BU148" s="195"/>
      <c r="BV148" s="195"/>
      <c r="BW148" s="195"/>
      <c r="BX148" s="195"/>
      <c r="BY148" s="195"/>
      <c r="BZ148" s="195"/>
      <c r="CA148" s="195"/>
      <c r="CB148" s="195"/>
      <c r="CC148" s="195"/>
    </row>
    <row r="149" spans="1:81" s="196" customFormat="1" ht="18" customHeight="1" x14ac:dyDescent="0.2">
      <c r="A149" s="194" t="s">
        <v>146</v>
      </c>
      <c r="B149" s="16">
        <f t="shared" si="12"/>
        <v>5</v>
      </c>
      <c r="C149" s="8"/>
      <c r="D149" s="9"/>
      <c r="E149" s="82"/>
      <c r="F149" s="9"/>
      <c r="G149" s="9"/>
      <c r="H149" s="9"/>
      <c r="I149" s="9"/>
      <c r="J149" s="9"/>
      <c r="K149" s="9"/>
      <c r="L149" s="9"/>
      <c r="M149" s="9"/>
      <c r="N149" s="9"/>
      <c r="O149" s="82"/>
      <c r="P149" s="9"/>
      <c r="Q149" s="9">
        <v>1</v>
      </c>
      <c r="R149" s="9">
        <v>1</v>
      </c>
      <c r="S149" s="9">
        <v>1</v>
      </c>
      <c r="T149" s="9"/>
      <c r="U149" s="7">
        <v>2</v>
      </c>
      <c r="V149" s="82">
        <v>5</v>
      </c>
      <c r="W149" s="7"/>
      <c r="X149" s="82"/>
      <c r="Y149" s="7">
        <v>5</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282"/>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286"/>
      <c r="BQ149" s="195"/>
      <c r="BR149" s="195"/>
      <c r="BS149" s="195"/>
      <c r="BT149" s="195"/>
      <c r="BU149" s="195"/>
      <c r="BV149" s="195"/>
      <c r="BW149" s="195"/>
      <c r="BX149" s="195"/>
      <c r="BY149" s="195"/>
      <c r="BZ149" s="195"/>
      <c r="CA149" s="195"/>
      <c r="CB149" s="195"/>
      <c r="CC149" s="195"/>
    </row>
    <row r="150" spans="1:81" s="196" customFormat="1" ht="18" customHeight="1" x14ac:dyDescent="0.2">
      <c r="A150" s="194" t="s">
        <v>147</v>
      </c>
      <c r="B150" s="16">
        <f t="shared" si="12"/>
        <v>60</v>
      </c>
      <c r="C150" s="8">
        <v>23</v>
      </c>
      <c r="D150" s="9">
        <v>8</v>
      </c>
      <c r="E150" s="82">
        <v>1</v>
      </c>
      <c r="F150" s="9">
        <v>1</v>
      </c>
      <c r="G150" s="9"/>
      <c r="H150" s="9"/>
      <c r="I150" s="9">
        <v>1</v>
      </c>
      <c r="J150" s="9"/>
      <c r="K150" s="9"/>
      <c r="L150" s="9"/>
      <c r="M150" s="9"/>
      <c r="N150" s="9">
        <v>1</v>
      </c>
      <c r="O150" s="82">
        <v>1</v>
      </c>
      <c r="P150" s="9">
        <v>1</v>
      </c>
      <c r="Q150" s="9">
        <v>2</v>
      </c>
      <c r="R150" s="9"/>
      <c r="S150" s="9">
        <v>5</v>
      </c>
      <c r="T150" s="9">
        <v>2</v>
      </c>
      <c r="U150" s="7">
        <v>14</v>
      </c>
      <c r="V150" s="82">
        <v>34</v>
      </c>
      <c r="W150" s="7">
        <v>26</v>
      </c>
      <c r="X150" s="82"/>
      <c r="Y150" s="7">
        <v>60</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282"/>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286"/>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1</v>
      </c>
      <c r="C151" s="8"/>
      <c r="D151" s="9"/>
      <c r="E151" s="82"/>
      <c r="F151" s="9"/>
      <c r="G151" s="9"/>
      <c r="H151" s="9"/>
      <c r="I151" s="9"/>
      <c r="J151" s="9"/>
      <c r="K151" s="9"/>
      <c r="L151" s="9"/>
      <c r="M151" s="9"/>
      <c r="N151" s="9"/>
      <c r="O151" s="82"/>
      <c r="P151" s="9"/>
      <c r="Q151" s="9">
        <v>1</v>
      </c>
      <c r="R151" s="9"/>
      <c r="S151" s="9"/>
      <c r="T151" s="9"/>
      <c r="U151" s="7"/>
      <c r="V151" s="82">
        <v>1</v>
      </c>
      <c r="W151" s="7"/>
      <c r="X151" s="82">
        <v>1</v>
      </c>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282"/>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286"/>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282"/>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286"/>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0</v>
      </c>
      <c r="C153" s="8"/>
      <c r="D153" s="9"/>
      <c r="E153" s="82"/>
      <c r="F153" s="9"/>
      <c r="G153" s="9"/>
      <c r="H153" s="9"/>
      <c r="I153" s="9"/>
      <c r="J153" s="9"/>
      <c r="K153" s="9"/>
      <c r="L153" s="9"/>
      <c r="M153" s="9"/>
      <c r="N153" s="9"/>
      <c r="O153" s="82"/>
      <c r="P153" s="9"/>
      <c r="Q153" s="9"/>
      <c r="R153" s="9"/>
      <c r="S153" s="9"/>
      <c r="T153" s="9"/>
      <c r="U153" s="7"/>
      <c r="V153" s="82"/>
      <c r="W153" s="7"/>
      <c r="X153" s="82"/>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282"/>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286"/>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45</v>
      </c>
      <c r="C154" s="11">
        <v>1</v>
      </c>
      <c r="D154" s="12"/>
      <c r="E154" s="12"/>
      <c r="F154" s="12"/>
      <c r="G154" s="12"/>
      <c r="H154" s="12">
        <v>3</v>
      </c>
      <c r="I154" s="12">
        <v>3</v>
      </c>
      <c r="J154" s="12"/>
      <c r="K154" s="12">
        <v>1</v>
      </c>
      <c r="L154" s="12">
        <v>5</v>
      </c>
      <c r="M154" s="12">
        <v>1</v>
      </c>
      <c r="N154" s="12">
        <v>2</v>
      </c>
      <c r="O154" s="12">
        <v>4</v>
      </c>
      <c r="P154" s="12">
        <v>5</v>
      </c>
      <c r="Q154" s="12">
        <v>2</v>
      </c>
      <c r="R154" s="12">
        <v>6</v>
      </c>
      <c r="S154" s="12">
        <v>4</v>
      </c>
      <c r="T154" s="12">
        <v>4</v>
      </c>
      <c r="U154" s="14">
        <v>4</v>
      </c>
      <c r="V154" s="198">
        <v>16</v>
      </c>
      <c r="W154" s="14">
        <v>29</v>
      </c>
      <c r="X154" s="198">
        <v>29</v>
      </c>
      <c r="Y154" s="14">
        <v>16</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282"/>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286"/>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287"/>
      <c r="AW155" s="286"/>
      <c r="AX155" s="195"/>
      <c r="AY155" s="195"/>
      <c r="AZ155" s="195"/>
      <c r="BA155" s="161"/>
      <c r="BB155" s="161"/>
      <c r="BC155" s="161"/>
      <c r="BD155" s="161"/>
      <c r="BE155" s="161"/>
      <c r="BF155" s="161"/>
      <c r="BG155" s="195"/>
      <c r="BH155" s="195"/>
      <c r="BI155" s="195"/>
      <c r="BJ155" s="195"/>
      <c r="BK155" s="195"/>
      <c r="BL155" s="195"/>
      <c r="BM155" s="195"/>
      <c r="BN155" s="195"/>
      <c r="BO155" s="195"/>
      <c r="BP155" s="286"/>
      <c r="BQ155" s="195"/>
      <c r="BR155" s="195"/>
      <c r="BS155" s="195"/>
      <c r="BT155" s="195"/>
      <c r="BU155" s="195"/>
      <c r="BV155" s="195"/>
      <c r="BW155" s="195"/>
      <c r="BX155" s="195"/>
      <c r="BY155" s="195"/>
      <c r="BZ155" s="195"/>
      <c r="CA155" s="195"/>
      <c r="CB155" s="195"/>
      <c r="CC155" s="195"/>
    </row>
    <row r="156" spans="1:81" s="196" customFormat="1" ht="14.25" customHeight="1" x14ac:dyDescent="0.2">
      <c r="A156" s="330" t="s">
        <v>153</v>
      </c>
      <c r="B156" s="330" t="s">
        <v>0</v>
      </c>
      <c r="C156" s="332" t="s">
        <v>154</v>
      </c>
      <c r="D156" s="33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287"/>
      <c r="AW156" s="286"/>
      <c r="AX156" s="195"/>
      <c r="AY156" s="195"/>
      <c r="AZ156" s="195"/>
      <c r="BA156" s="161"/>
      <c r="BB156" s="161"/>
      <c r="BC156" s="161"/>
      <c r="BD156" s="161"/>
      <c r="BE156" s="161"/>
      <c r="BF156" s="161"/>
      <c r="BG156" s="195"/>
      <c r="BH156" s="195"/>
      <c r="BI156" s="195"/>
      <c r="BJ156" s="195"/>
      <c r="BK156" s="195"/>
      <c r="BL156" s="195"/>
      <c r="BM156" s="195"/>
      <c r="BN156" s="195"/>
      <c r="BO156" s="195"/>
      <c r="BP156" s="286"/>
      <c r="BQ156" s="195"/>
      <c r="BR156" s="195"/>
      <c r="BS156" s="195"/>
      <c r="BT156" s="195"/>
      <c r="BU156" s="195"/>
      <c r="BV156" s="195"/>
      <c r="BW156" s="195"/>
      <c r="BX156" s="195"/>
      <c r="BY156" s="195"/>
      <c r="BZ156" s="195"/>
      <c r="CA156" s="195"/>
      <c r="CB156" s="195"/>
      <c r="CC156" s="195"/>
    </row>
    <row r="157" spans="1:81" s="196" customFormat="1" ht="14.25" x14ac:dyDescent="0.2">
      <c r="A157" s="331"/>
      <c r="B157" s="331"/>
      <c r="C157" s="301" t="s">
        <v>155</v>
      </c>
      <c r="D157" s="301"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287"/>
      <c r="AW157" s="286"/>
      <c r="AX157" s="195"/>
      <c r="AY157" s="195"/>
      <c r="AZ157" s="195"/>
      <c r="BA157" s="161"/>
      <c r="BB157" s="161"/>
      <c r="BC157" s="161"/>
      <c r="BD157" s="161"/>
      <c r="BE157" s="161"/>
      <c r="BF157" s="161"/>
      <c r="BG157" s="195"/>
      <c r="BH157" s="195"/>
      <c r="BI157" s="195"/>
      <c r="BJ157" s="195"/>
      <c r="BK157" s="195"/>
      <c r="BL157" s="195"/>
      <c r="BM157" s="195"/>
      <c r="BN157" s="195"/>
      <c r="BO157" s="195"/>
      <c r="BP157" s="286"/>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135</v>
      </c>
      <c r="C158" s="6">
        <v>40</v>
      </c>
      <c r="D158" s="6">
        <v>95</v>
      </c>
      <c r="E158" s="73"/>
      <c r="F158" s="73"/>
      <c r="G158" s="73"/>
      <c r="H158" s="73"/>
      <c r="I158" s="73"/>
      <c r="J158" s="73"/>
      <c r="K158" s="73"/>
      <c r="L158" s="73"/>
      <c r="M158" s="73"/>
      <c r="N158" s="73"/>
      <c r="O158" s="73"/>
      <c r="P158" s="73"/>
      <c r="Q158" s="73"/>
      <c r="U158" s="50"/>
      <c r="V158" s="50"/>
      <c r="W158" s="48"/>
      <c r="X158" s="48"/>
      <c r="Z158" s="199"/>
      <c r="AS158" s="195"/>
      <c r="AT158" s="195"/>
      <c r="AU158" s="195"/>
      <c r="AV158" s="287"/>
      <c r="AW158" s="286"/>
      <c r="AX158" s="195"/>
      <c r="AY158" s="195"/>
      <c r="AZ158" s="195"/>
      <c r="BA158" s="161"/>
      <c r="BB158" s="161"/>
      <c r="BC158" s="161"/>
      <c r="BD158" s="161"/>
      <c r="BE158" s="161"/>
      <c r="BF158" s="161"/>
      <c r="BG158" s="195"/>
      <c r="BH158" s="195"/>
      <c r="BI158" s="195"/>
      <c r="BJ158" s="195"/>
      <c r="BK158" s="195"/>
      <c r="BL158" s="195"/>
      <c r="BM158" s="195"/>
      <c r="BN158" s="195"/>
      <c r="BO158" s="195"/>
      <c r="BP158" s="286"/>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287"/>
      <c r="AW159" s="286"/>
      <c r="AX159" s="195"/>
      <c r="AY159" s="195"/>
      <c r="AZ159" s="195"/>
      <c r="BA159" s="161"/>
      <c r="BB159" s="161"/>
      <c r="BC159" s="161"/>
      <c r="BD159" s="161"/>
      <c r="BE159" s="161"/>
      <c r="BF159" s="161"/>
      <c r="BG159" s="195"/>
      <c r="BH159" s="195"/>
      <c r="BI159" s="195"/>
      <c r="BJ159" s="195"/>
      <c r="BK159" s="195"/>
      <c r="BL159" s="195"/>
      <c r="BM159" s="195"/>
      <c r="BN159" s="195"/>
      <c r="BO159" s="195"/>
      <c r="BP159" s="286"/>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8</v>
      </c>
      <c r="C160" s="87"/>
      <c r="D160" s="87">
        <v>8</v>
      </c>
      <c r="E160" s="73"/>
      <c r="F160" s="73"/>
      <c r="G160" s="73"/>
      <c r="H160" s="73"/>
      <c r="I160" s="73"/>
      <c r="J160" s="73"/>
      <c r="K160" s="73"/>
      <c r="L160" s="73"/>
      <c r="M160" s="73"/>
      <c r="N160" s="73"/>
      <c r="O160" s="73"/>
      <c r="P160" s="73"/>
      <c r="Q160" s="73"/>
      <c r="U160" s="50"/>
      <c r="V160" s="50"/>
      <c r="W160" s="48"/>
      <c r="X160" s="48"/>
      <c r="Z160" s="199"/>
      <c r="AS160" s="195"/>
      <c r="AT160" s="195"/>
      <c r="AU160" s="195"/>
      <c r="AV160" s="287"/>
      <c r="AW160" s="286"/>
      <c r="AX160" s="195"/>
      <c r="AY160" s="195"/>
      <c r="AZ160" s="195"/>
      <c r="BA160" s="161"/>
      <c r="BB160" s="161"/>
      <c r="BC160" s="161"/>
      <c r="BD160" s="161"/>
      <c r="BE160" s="161"/>
      <c r="BF160" s="161"/>
      <c r="BG160" s="195"/>
      <c r="BH160" s="195"/>
      <c r="BI160" s="195"/>
      <c r="BJ160" s="195"/>
      <c r="BK160" s="195"/>
      <c r="BL160" s="195"/>
      <c r="BM160" s="195"/>
      <c r="BN160" s="195"/>
      <c r="BO160" s="195"/>
      <c r="BP160" s="286"/>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143</v>
      </c>
      <c r="C161" s="203">
        <f>+SUM(C158:C160)</f>
        <v>40</v>
      </c>
      <c r="D161" s="203">
        <f>+SUM(D158:D160)</f>
        <v>103</v>
      </c>
      <c r="E161" s="73"/>
      <c r="F161" s="73"/>
      <c r="G161" s="73"/>
      <c r="H161" s="73"/>
      <c r="I161" s="73"/>
      <c r="J161" s="73"/>
      <c r="K161" s="73"/>
      <c r="L161" s="73"/>
      <c r="M161" s="73"/>
      <c r="N161" s="73"/>
      <c r="O161" s="73"/>
      <c r="P161" s="73"/>
      <c r="Q161" s="73"/>
      <c r="U161" s="50"/>
      <c r="V161" s="50"/>
      <c r="W161" s="48"/>
      <c r="X161" s="48"/>
      <c r="Z161" s="199"/>
      <c r="AS161" s="195"/>
      <c r="AT161" s="195"/>
      <c r="AU161" s="195"/>
      <c r="AV161" s="287"/>
      <c r="AW161" s="286"/>
      <c r="AX161" s="195"/>
      <c r="AY161" s="195"/>
      <c r="AZ161" s="195"/>
      <c r="BA161" s="161"/>
      <c r="BB161" s="161"/>
      <c r="BC161" s="161"/>
      <c r="BD161" s="161"/>
      <c r="BE161" s="161"/>
      <c r="BF161" s="161"/>
      <c r="BG161" s="195"/>
      <c r="BH161" s="195"/>
      <c r="BI161" s="195"/>
      <c r="BJ161" s="195"/>
      <c r="BK161" s="195"/>
      <c r="BL161" s="195"/>
      <c r="BM161" s="195"/>
      <c r="BN161" s="195"/>
      <c r="BO161" s="195"/>
      <c r="BP161" s="286"/>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52"/>
      <c r="AW162" s="285"/>
      <c r="BA162" s="161"/>
      <c r="BB162" s="161"/>
      <c r="BC162" s="161"/>
      <c r="BD162" s="161"/>
      <c r="BE162" s="161"/>
      <c r="BF162" s="161"/>
      <c r="BP162" s="282"/>
    </row>
    <row r="163" spans="1:81" s="4" customFormat="1" ht="14.25" customHeight="1" x14ac:dyDescent="0.15">
      <c r="A163" s="361" t="s">
        <v>67</v>
      </c>
      <c r="B163" s="363" t="s">
        <v>68</v>
      </c>
      <c r="C163" s="365" t="s">
        <v>69</v>
      </c>
      <c r="D163" s="366"/>
      <c r="E163" s="366"/>
      <c r="F163" s="366"/>
      <c r="G163" s="366"/>
      <c r="H163" s="366"/>
      <c r="I163" s="366"/>
      <c r="J163" s="366"/>
      <c r="K163" s="366"/>
      <c r="L163" s="366"/>
      <c r="M163" s="366"/>
      <c r="N163" s="366"/>
      <c r="O163" s="366"/>
      <c r="P163" s="366"/>
      <c r="Q163" s="366"/>
      <c r="R163" s="366"/>
      <c r="S163" s="366"/>
      <c r="T163" s="366"/>
      <c r="U163" s="366"/>
      <c r="V163" s="365" t="s">
        <v>7</v>
      </c>
      <c r="W163" s="367"/>
      <c r="X163" s="397" t="s">
        <v>70</v>
      </c>
      <c r="Y163" s="399" t="s">
        <v>157</v>
      </c>
      <c r="Z163" s="51"/>
      <c r="AA163" s="51"/>
      <c r="AB163" s="51"/>
      <c r="AC163" s="51"/>
      <c r="AD163" s="51"/>
      <c r="AE163" s="51"/>
      <c r="AF163" s="51"/>
      <c r="AG163" s="51"/>
      <c r="AH163" s="51"/>
      <c r="AI163" s="51"/>
      <c r="AJ163" s="51"/>
      <c r="AW163" s="285"/>
      <c r="AX163" s="52"/>
      <c r="BA163" s="161"/>
      <c r="BB163" s="161"/>
      <c r="BC163" s="161"/>
      <c r="BD163" s="161"/>
      <c r="BE163" s="161"/>
      <c r="BF163" s="161"/>
      <c r="BP163" s="282"/>
    </row>
    <row r="164" spans="1:81" s="4" customFormat="1" ht="30" customHeight="1" x14ac:dyDescent="0.15">
      <c r="A164" s="362"/>
      <c r="B164" s="364"/>
      <c r="C164" s="53" t="s">
        <v>186</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98"/>
      <c r="Y164" s="400"/>
      <c r="Z164" s="51"/>
      <c r="AA164" s="51"/>
      <c r="AB164" s="51"/>
      <c r="AC164" s="51"/>
      <c r="AD164" s="51"/>
      <c r="AE164" s="51"/>
      <c r="AF164" s="43"/>
      <c r="AG164" s="51"/>
      <c r="AH164" s="51"/>
      <c r="AI164" s="51"/>
      <c r="AJ164" s="51"/>
      <c r="AK164" s="51"/>
      <c r="AL164" s="51"/>
      <c r="AM164" s="51"/>
      <c r="AW164" s="282"/>
      <c r="AZ164" s="52"/>
      <c r="BA164" s="161"/>
      <c r="BB164" s="161"/>
      <c r="BC164" s="161"/>
      <c r="BD164" s="161"/>
      <c r="BE164" s="161"/>
      <c r="BF164" s="161"/>
      <c r="BP164" s="282"/>
    </row>
    <row r="165" spans="1:81" s="4" customFormat="1" ht="15.75" customHeight="1" x14ac:dyDescent="0.15">
      <c r="A165" s="122" t="s">
        <v>72</v>
      </c>
      <c r="B165" s="15">
        <f t="shared" ref="B165:B170" si="16">SUM(C165:U165)</f>
        <v>88</v>
      </c>
      <c r="C165" s="8"/>
      <c r="D165" s="9"/>
      <c r="E165" s="9"/>
      <c r="F165" s="9"/>
      <c r="G165" s="9">
        <v>1</v>
      </c>
      <c r="H165" s="9">
        <v>7</v>
      </c>
      <c r="I165" s="9">
        <v>8</v>
      </c>
      <c r="J165" s="9">
        <v>2</v>
      </c>
      <c r="K165" s="9">
        <v>5</v>
      </c>
      <c r="L165" s="9">
        <v>8</v>
      </c>
      <c r="M165" s="10">
        <v>3</v>
      </c>
      <c r="N165" s="10">
        <v>4</v>
      </c>
      <c r="O165" s="10">
        <v>9</v>
      </c>
      <c r="P165" s="10">
        <v>11</v>
      </c>
      <c r="Q165" s="10">
        <v>8</v>
      </c>
      <c r="R165" s="10">
        <v>5</v>
      </c>
      <c r="S165" s="10">
        <v>7</v>
      </c>
      <c r="T165" s="10">
        <v>5</v>
      </c>
      <c r="U165" s="10">
        <v>5</v>
      </c>
      <c r="V165" s="8">
        <v>30</v>
      </c>
      <c r="W165" s="7">
        <v>58</v>
      </c>
      <c r="X165" s="205">
        <v>88</v>
      </c>
      <c r="Y165" s="206"/>
      <c r="Z165" s="99" t="str">
        <f t="shared" ref="Z165:Z170" si="17">+BA165&amp;BB165&amp;BC165</f>
        <v/>
      </c>
      <c r="AA165" s="51"/>
      <c r="AB165" s="51"/>
      <c r="AC165" s="51"/>
      <c r="AI165" s="51"/>
      <c r="AJ165" s="51"/>
      <c r="AK165" s="51"/>
      <c r="AL165" s="51"/>
      <c r="AM165" s="51"/>
      <c r="AW165" s="282"/>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c r="BP165" s="282"/>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W166" s="282"/>
      <c r="AZ166" s="52"/>
      <c r="BA166" s="63" t="str">
        <f t="shared" si="18"/>
        <v/>
      </c>
      <c r="BB166" s="124" t="str">
        <f t="shared" si="19"/>
        <v/>
      </c>
      <c r="BC166" s="63" t="str">
        <f t="shared" si="20"/>
        <v/>
      </c>
      <c r="BD166" s="64">
        <f t="shared" si="21"/>
        <v>0</v>
      </c>
      <c r="BE166" s="64">
        <f t="shared" si="22"/>
        <v>0</v>
      </c>
      <c r="BF166" s="64" t="str">
        <f t="shared" si="23"/>
        <v/>
      </c>
      <c r="BP166" s="282"/>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W167" s="282"/>
      <c r="AZ167" s="52"/>
      <c r="BA167" s="63" t="str">
        <f t="shared" si="18"/>
        <v/>
      </c>
      <c r="BB167" s="124" t="str">
        <f t="shared" si="19"/>
        <v/>
      </c>
      <c r="BC167" s="63" t="str">
        <f t="shared" si="20"/>
        <v/>
      </c>
      <c r="BD167" s="64">
        <f t="shared" si="21"/>
        <v>0</v>
      </c>
      <c r="BE167" s="64">
        <f t="shared" si="22"/>
        <v>0</v>
      </c>
      <c r="BF167" s="64" t="str">
        <f t="shared" si="23"/>
        <v/>
      </c>
      <c r="BP167" s="282"/>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W168" s="282"/>
      <c r="AZ168" s="52"/>
      <c r="BA168" s="63" t="str">
        <f t="shared" si="18"/>
        <v/>
      </c>
      <c r="BB168" s="124" t="str">
        <f t="shared" si="19"/>
        <v/>
      </c>
      <c r="BC168" s="63" t="str">
        <f t="shared" si="20"/>
        <v/>
      </c>
      <c r="BD168" s="64">
        <f t="shared" si="21"/>
        <v>0</v>
      </c>
      <c r="BE168" s="64">
        <f t="shared" si="22"/>
        <v>0</v>
      </c>
      <c r="BF168" s="64" t="str">
        <f t="shared" si="23"/>
        <v/>
      </c>
      <c r="BP168" s="282"/>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W169" s="282"/>
      <c r="AZ169" s="52"/>
      <c r="BA169" s="63" t="str">
        <f t="shared" si="18"/>
        <v/>
      </c>
      <c r="BB169" s="124" t="str">
        <f t="shared" si="19"/>
        <v/>
      </c>
      <c r="BC169" s="63" t="str">
        <f t="shared" si="20"/>
        <v/>
      </c>
      <c r="BD169" s="64">
        <f t="shared" si="21"/>
        <v>0</v>
      </c>
      <c r="BE169" s="64">
        <f t="shared" si="22"/>
        <v>0</v>
      </c>
      <c r="BF169" s="64" t="str">
        <f t="shared" si="23"/>
        <v/>
      </c>
      <c r="BP169" s="282"/>
    </row>
    <row r="170" spans="1:81" s="4" customFormat="1" ht="15.75" customHeight="1" x14ac:dyDescent="0.15">
      <c r="A170" s="202" t="s">
        <v>0</v>
      </c>
      <c r="B170" s="17">
        <f t="shared" si="16"/>
        <v>88</v>
      </c>
      <c r="C170" s="26">
        <f>+SUM(C165:C169)</f>
        <v>0</v>
      </c>
      <c r="D170" s="27">
        <f t="shared" ref="D170:Y170" si="24">+SUM(D165:D169)</f>
        <v>0</v>
      </c>
      <c r="E170" s="27">
        <f t="shared" si="24"/>
        <v>0</v>
      </c>
      <c r="F170" s="27">
        <f t="shared" si="24"/>
        <v>0</v>
      </c>
      <c r="G170" s="27">
        <f t="shared" si="24"/>
        <v>1</v>
      </c>
      <c r="H170" s="27">
        <f t="shared" si="24"/>
        <v>7</v>
      </c>
      <c r="I170" s="27">
        <f t="shared" si="24"/>
        <v>8</v>
      </c>
      <c r="J170" s="27">
        <f t="shared" si="24"/>
        <v>2</v>
      </c>
      <c r="K170" s="27">
        <f t="shared" si="24"/>
        <v>5</v>
      </c>
      <c r="L170" s="27">
        <f t="shared" si="24"/>
        <v>8</v>
      </c>
      <c r="M170" s="27">
        <f t="shared" si="24"/>
        <v>3</v>
      </c>
      <c r="N170" s="27">
        <f t="shared" si="24"/>
        <v>4</v>
      </c>
      <c r="O170" s="27">
        <f t="shared" si="24"/>
        <v>9</v>
      </c>
      <c r="P170" s="27">
        <f t="shared" si="24"/>
        <v>11</v>
      </c>
      <c r="Q170" s="27">
        <f t="shared" si="24"/>
        <v>8</v>
      </c>
      <c r="R170" s="27">
        <f t="shared" si="24"/>
        <v>5</v>
      </c>
      <c r="S170" s="27">
        <f t="shared" si="24"/>
        <v>7</v>
      </c>
      <c r="T170" s="27">
        <f t="shared" si="24"/>
        <v>5</v>
      </c>
      <c r="U170" s="28">
        <f t="shared" si="24"/>
        <v>5</v>
      </c>
      <c r="V170" s="26">
        <f t="shared" si="24"/>
        <v>30</v>
      </c>
      <c r="W170" s="29">
        <f t="shared" si="24"/>
        <v>58</v>
      </c>
      <c r="X170" s="212">
        <f t="shared" si="24"/>
        <v>88</v>
      </c>
      <c r="Y170" s="213">
        <f t="shared" si="24"/>
        <v>0</v>
      </c>
      <c r="Z170" s="99" t="str">
        <f t="shared" si="17"/>
        <v/>
      </c>
      <c r="AA170" s="51"/>
      <c r="AB170" s="51"/>
      <c r="AC170" s="51"/>
      <c r="AI170" s="51"/>
      <c r="AJ170" s="51"/>
      <c r="AK170" s="51"/>
      <c r="AL170" s="51"/>
      <c r="AM170" s="51"/>
      <c r="AW170" s="282"/>
      <c r="AZ170" s="52"/>
      <c r="BA170" s="63" t="str">
        <f t="shared" si="18"/>
        <v/>
      </c>
      <c r="BB170" s="124" t="str">
        <f t="shared" si="19"/>
        <v/>
      </c>
      <c r="BC170" s="63" t="str">
        <f t="shared" si="20"/>
        <v/>
      </c>
      <c r="BD170" s="64">
        <f t="shared" si="21"/>
        <v>0</v>
      </c>
      <c r="BE170" s="64">
        <f t="shared" si="22"/>
        <v>0</v>
      </c>
      <c r="BF170" s="64">
        <f t="shared" si="23"/>
        <v>0</v>
      </c>
      <c r="BP170" s="282"/>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285"/>
      <c r="BA171" s="161"/>
      <c r="BB171" s="161"/>
      <c r="BC171" s="161"/>
      <c r="BD171" s="161"/>
      <c r="BE171" s="161"/>
      <c r="BF171" s="161"/>
      <c r="BP171" s="282"/>
    </row>
    <row r="172" spans="1:81" s="4" customFormat="1" ht="18.75" customHeight="1" x14ac:dyDescent="0.15">
      <c r="A172" s="304" t="s">
        <v>67</v>
      </c>
      <c r="B172" s="302" t="s">
        <v>68</v>
      </c>
      <c r="C172" s="51"/>
      <c r="D172" s="51"/>
      <c r="E172" s="51"/>
      <c r="F172" s="51"/>
      <c r="G172" s="51"/>
      <c r="H172" s="51"/>
      <c r="I172" s="51"/>
      <c r="J172" s="51"/>
      <c r="P172" s="51"/>
      <c r="Q172" s="51"/>
      <c r="R172" s="51"/>
      <c r="S172" s="51"/>
      <c r="T172" s="51"/>
      <c r="AG172" s="136"/>
      <c r="AH172" s="136"/>
      <c r="AW172" s="282"/>
      <c r="BA172" s="161"/>
      <c r="BB172" s="161"/>
      <c r="BC172" s="161"/>
      <c r="BD172" s="161"/>
      <c r="BE172" s="161"/>
      <c r="BF172" s="161"/>
      <c r="BP172" s="282"/>
    </row>
    <row r="173" spans="1:81" s="4" customFormat="1" ht="15" customHeight="1" x14ac:dyDescent="0.15">
      <c r="A173" s="137" t="s">
        <v>72</v>
      </c>
      <c r="B173" s="6">
        <v>2712</v>
      </c>
      <c r="C173" s="51"/>
      <c r="D173" s="51"/>
      <c r="E173" s="51"/>
      <c r="F173" s="51"/>
      <c r="G173" s="51"/>
      <c r="H173" s="51"/>
      <c r="I173" s="51"/>
      <c r="J173" s="51"/>
      <c r="T173" s="51"/>
      <c r="AG173" s="136"/>
      <c r="AH173" s="136"/>
      <c r="AK173" s="1"/>
      <c r="AL173" s="139"/>
      <c r="AM173" s="1"/>
      <c r="AN173" s="1"/>
      <c r="AO173" s="1"/>
      <c r="AP173" s="1"/>
      <c r="AW173" s="282"/>
      <c r="BA173" s="161"/>
      <c r="BB173" s="161"/>
      <c r="BC173" s="161"/>
      <c r="BD173" s="161"/>
      <c r="BE173" s="161"/>
      <c r="BF173" s="161"/>
      <c r="BP173" s="282"/>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AW174" s="282"/>
      <c r="BA174" s="161"/>
      <c r="BB174" s="161"/>
      <c r="BC174" s="161"/>
      <c r="BD174" s="161"/>
      <c r="BE174" s="161"/>
      <c r="BF174" s="161"/>
      <c r="BP174" s="282"/>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AW175" s="282"/>
      <c r="BA175" s="161"/>
      <c r="BB175" s="161"/>
      <c r="BC175" s="161"/>
      <c r="BD175" s="161"/>
      <c r="BE175" s="161"/>
      <c r="BF175" s="161"/>
      <c r="BP175" s="282"/>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AW176" s="282"/>
      <c r="BA176" s="161"/>
      <c r="BB176" s="161"/>
      <c r="BC176" s="161"/>
      <c r="BD176" s="161"/>
      <c r="BE176" s="161"/>
      <c r="BF176" s="161"/>
      <c r="BP176" s="282"/>
    </row>
    <row r="177" spans="1:68" s="4" customFormat="1" ht="16.5" customHeight="1" x14ac:dyDescent="0.15">
      <c r="A177" s="202" t="s">
        <v>0</v>
      </c>
      <c r="B177" s="17">
        <f>+SUM(B173:B176)</f>
        <v>2712</v>
      </c>
      <c r="C177" s="51"/>
      <c r="D177" s="51"/>
      <c r="E177" s="51"/>
      <c r="F177" s="51"/>
      <c r="G177" s="51"/>
      <c r="H177" s="51"/>
      <c r="I177" s="51"/>
      <c r="J177" s="51"/>
      <c r="T177" s="51"/>
      <c r="AG177" s="136"/>
      <c r="AH177" s="136"/>
      <c r="AK177" s="1"/>
      <c r="AL177" s="139"/>
      <c r="AM177" s="1"/>
      <c r="AN177" s="1"/>
      <c r="AO177" s="1"/>
      <c r="AP177" s="1"/>
      <c r="AW177" s="282"/>
      <c r="BA177" s="161"/>
      <c r="BB177" s="161"/>
      <c r="BC177" s="161"/>
      <c r="BD177" s="161"/>
      <c r="BE177" s="161"/>
      <c r="BF177" s="161"/>
      <c r="BP177" s="282"/>
    </row>
    <row r="178" spans="1:6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AW178" s="282"/>
      <c r="BA178" s="161"/>
      <c r="BB178" s="161"/>
      <c r="BC178" s="161"/>
      <c r="BD178" s="161"/>
      <c r="BE178" s="161"/>
      <c r="BF178" s="161"/>
      <c r="BP178" s="282"/>
    </row>
    <row r="179" spans="1:68" s="4" customFormat="1" ht="15" customHeight="1" x14ac:dyDescent="0.15">
      <c r="A179" s="304" t="s">
        <v>67</v>
      </c>
      <c r="B179" s="93" t="s">
        <v>68</v>
      </c>
      <c r="C179" s="51"/>
      <c r="D179" s="51"/>
      <c r="E179" s="51"/>
      <c r="F179" s="51"/>
      <c r="G179" s="51"/>
      <c r="H179" s="51"/>
      <c r="I179" s="51"/>
      <c r="J179" s="51"/>
      <c r="T179" s="51"/>
      <c r="AG179" s="136"/>
      <c r="AH179" s="136"/>
      <c r="AK179" s="1"/>
      <c r="AL179" s="139"/>
      <c r="AM179" s="1"/>
      <c r="AN179" s="1"/>
      <c r="AO179" s="1"/>
      <c r="AP179" s="1"/>
      <c r="AW179" s="282"/>
      <c r="BA179" s="161"/>
      <c r="BB179" s="161"/>
      <c r="BC179" s="161"/>
      <c r="BD179" s="161"/>
      <c r="BE179" s="161"/>
      <c r="BF179" s="161"/>
      <c r="BP179" s="282"/>
    </row>
    <row r="180" spans="1:68" s="4" customFormat="1" ht="15" customHeight="1" x14ac:dyDescent="0.15">
      <c r="A180" s="137" t="s">
        <v>72</v>
      </c>
      <c r="B180" s="138">
        <v>2800</v>
      </c>
      <c r="C180" s="51"/>
      <c r="D180" s="51"/>
      <c r="E180" s="51"/>
      <c r="F180" s="51"/>
      <c r="G180" s="51"/>
      <c r="H180" s="51"/>
      <c r="I180" s="51"/>
      <c r="J180" s="51"/>
      <c r="P180" s="51"/>
      <c r="Q180" s="51"/>
      <c r="R180" s="51"/>
      <c r="S180" s="51"/>
      <c r="T180" s="51"/>
      <c r="AG180" s="136"/>
      <c r="AH180" s="136"/>
      <c r="AK180" s="1"/>
      <c r="AL180" s="139"/>
      <c r="AM180" s="1"/>
      <c r="AN180" s="1"/>
      <c r="AO180" s="1"/>
      <c r="AP180" s="1"/>
      <c r="AW180" s="282"/>
      <c r="BA180" s="161"/>
      <c r="BB180" s="161"/>
      <c r="BC180" s="161"/>
      <c r="BD180" s="161"/>
      <c r="BE180" s="161"/>
      <c r="BF180" s="161"/>
      <c r="BP180" s="282"/>
    </row>
    <row r="181" spans="1:6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AW181" s="282"/>
      <c r="BA181" s="161"/>
      <c r="BB181" s="161"/>
      <c r="BC181" s="161"/>
      <c r="BD181" s="161"/>
      <c r="BE181" s="161"/>
      <c r="BF181" s="161"/>
      <c r="BP181" s="282"/>
    </row>
    <row r="182" spans="1:6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AW182" s="282"/>
      <c r="BA182" s="161"/>
      <c r="BB182" s="161"/>
      <c r="BC182" s="161"/>
      <c r="BD182" s="161"/>
      <c r="BE182" s="161"/>
      <c r="BF182" s="161"/>
      <c r="BP182" s="282"/>
    </row>
    <row r="183" spans="1:68" ht="15" customHeight="1" x14ac:dyDescent="0.2">
      <c r="A183" s="125" t="s">
        <v>75</v>
      </c>
      <c r="B183" s="141"/>
      <c r="K183" s="161"/>
      <c r="L183" s="161"/>
    </row>
    <row r="184" spans="1:68" ht="15" customHeight="1" x14ac:dyDescent="0.2">
      <c r="A184" s="202" t="s">
        <v>0</v>
      </c>
      <c r="B184" s="17">
        <f>+SUM(B180:B183)</f>
        <v>2800</v>
      </c>
      <c r="K184" s="161"/>
      <c r="L184" s="161"/>
    </row>
    <row r="185" spans="1:68" ht="41.25" customHeight="1" x14ac:dyDescent="0.2">
      <c r="A185" s="47" t="s">
        <v>160</v>
      </c>
      <c r="B185" s="50"/>
      <c r="C185" s="48"/>
      <c r="D185" s="48"/>
      <c r="E185" s="48"/>
      <c r="F185" s="48"/>
      <c r="G185" s="48"/>
      <c r="H185" s="48"/>
      <c r="I185" s="48"/>
      <c r="J185" s="48"/>
      <c r="K185" s="48"/>
      <c r="L185" s="48"/>
      <c r="M185" s="48"/>
      <c r="N185" s="48"/>
      <c r="O185" s="48"/>
      <c r="P185" s="48"/>
      <c r="Q185" s="48"/>
    </row>
    <row r="186" spans="1:68" ht="15.75" customHeight="1" x14ac:dyDescent="0.15">
      <c r="A186" s="216" t="s">
        <v>161</v>
      </c>
      <c r="B186" s="93" t="s">
        <v>68</v>
      </c>
      <c r="C186" s="161"/>
      <c r="D186" s="161"/>
      <c r="E186" s="161"/>
      <c r="F186" s="161"/>
      <c r="G186" s="161"/>
      <c r="H186" s="161"/>
      <c r="I186" s="161"/>
      <c r="J186" s="161"/>
      <c r="K186" s="161"/>
      <c r="L186" s="161"/>
      <c r="M186" s="161"/>
      <c r="N186" s="161"/>
    </row>
    <row r="187" spans="1:68" ht="16.5" customHeight="1" x14ac:dyDescent="0.15">
      <c r="A187" s="217" t="s">
        <v>162</v>
      </c>
      <c r="B187" s="138"/>
      <c r="C187" s="161"/>
      <c r="D187" s="161"/>
      <c r="E187" s="161"/>
      <c r="F187" s="161"/>
      <c r="G187" s="161"/>
      <c r="H187" s="161"/>
      <c r="I187" s="161"/>
      <c r="J187" s="161"/>
      <c r="K187" s="161"/>
      <c r="L187" s="161"/>
      <c r="M187" s="161"/>
      <c r="N187" s="161"/>
    </row>
    <row r="188" spans="1:68" ht="16.5" customHeight="1" x14ac:dyDescent="0.15">
      <c r="A188" s="218" t="s">
        <v>163</v>
      </c>
      <c r="B188" s="83"/>
      <c r="C188" s="161"/>
      <c r="D188" s="161"/>
      <c r="E188" s="161"/>
      <c r="F188" s="161"/>
      <c r="G188" s="161"/>
      <c r="H188" s="161"/>
      <c r="I188" s="161"/>
      <c r="J188" s="161"/>
      <c r="K188" s="161"/>
      <c r="L188" s="161"/>
      <c r="M188" s="161"/>
      <c r="N188" s="161"/>
    </row>
    <row r="189" spans="1:68" ht="16.5" customHeight="1" x14ac:dyDescent="0.15">
      <c r="A189" s="219" t="s">
        <v>164</v>
      </c>
      <c r="B189" s="141"/>
      <c r="C189" s="161"/>
      <c r="D189" s="161"/>
      <c r="E189" s="161"/>
      <c r="F189" s="161"/>
      <c r="G189" s="161"/>
      <c r="H189" s="161"/>
      <c r="I189" s="161"/>
      <c r="J189" s="161"/>
      <c r="K189" s="161"/>
      <c r="L189" s="161"/>
      <c r="M189" s="161"/>
      <c r="N189" s="161"/>
    </row>
    <row r="190" spans="1:68" ht="26.25" customHeight="1" x14ac:dyDescent="0.2">
      <c r="A190" s="220" t="s">
        <v>165</v>
      </c>
      <c r="B190" s="91"/>
      <c r="C190" s="91"/>
      <c r="D190" s="91"/>
    </row>
    <row r="191" spans="1:68" ht="31.5" customHeight="1" x14ac:dyDescent="0.2">
      <c r="A191" s="35" t="s">
        <v>79</v>
      </c>
      <c r="B191" s="93" t="s">
        <v>0</v>
      </c>
      <c r="N191" s="161"/>
    </row>
    <row r="192" spans="1:68" ht="15" customHeight="1" x14ac:dyDescent="0.2">
      <c r="A192" s="221" t="s">
        <v>80</v>
      </c>
      <c r="B192" s="6">
        <v>88</v>
      </c>
      <c r="M192" s="161"/>
      <c r="N192" s="161"/>
    </row>
    <row r="193" spans="1:14" ht="15" customHeight="1" x14ac:dyDescent="0.2">
      <c r="A193" s="149" t="s">
        <v>166</v>
      </c>
      <c r="B193" s="83">
        <v>811</v>
      </c>
      <c r="M193" s="161"/>
      <c r="N193" s="161"/>
    </row>
    <row r="194" spans="1:14" ht="15" customHeight="1" x14ac:dyDescent="0.2">
      <c r="A194" s="149" t="s">
        <v>167</v>
      </c>
      <c r="B194" s="83"/>
      <c r="M194" s="161"/>
      <c r="N194" s="161"/>
    </row>
    <row r="195" spans="1:14" ht="15" customHeight="1" x14ac:dyDescent="0.2">
      <c r="A195" s="222" t="s">
        <v>168</v>
      </c>
      <c r="B195" s="83">
        <v>2712</v>
      </c>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v>16</v>
      </c>
      <c r="M198" s="161"/>
      <c r="N198" s="161"/>
    </row>
    <row r="199" spans="1:14" ht="15" customHeight="1" x14ac:dyDescent="0.2">
      <c r="A199" s="149" t="s">
        <v>172</v>
      </c>
      <c r="B199" s="83"/>
      <c r="M199" s="161"/>
      <c r="N199" s="161"/>
    </row>
    <row r="200" spans="1:14" ht="15" customHeight="1" x14ac:dyDescent="0.2">
      <c r="A200" s="223" t="s">
        <v>83</v>
      </c>
      <c r="B200" s="83">
        <v>1813</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5440</v>
      </c>
    </row>
    <row r="221" spans="1:14" x14ac:dyDescent="0.2">
      <c r="A221" s="161"/>
    </row>
    <row r="222" spans="1:14" x14ac:dyDescent="0.2">
      <c r="A222" s="161"/>
    </row>
    <row r="223" spans="1:14" x14ac:dyDescent="0.2">
      <c r="A223" s="161"/>
    </row>
    <row r="224" spans="1:14" x14ac:dyDescent="0.2">
      <c r="A224" s="161"/>
    </row>
    <row r="225" spans="1:68" s="215" customFormat="1" x14ac:dyDescent="0.2">
      <c r="A225" s="161"/>
      <c r="AW225" s="288"/>
      <c r="BA225" s="161"/>
      <c r="BB225" s="161"/>
      <c r="BC225" s="161"/>
      <c r="BD225" s="161"/>
      <c r="BE225" s="161"/>
      <c r="BF225" s="161"/>
      <c r="BP225" s="288"/>
    </row>
    <row r="226" spans="1:68" s="215" customFormat="1" x14ac:dyDescent="0.2">
      <c r="A226" s="161"/>
      <c r="AW226" s="288"/>
      <c r="BA226" s="161"/>
      <c r="BB226" s="161"/>
      <c r="BC226" s="161"/>
      <c r="BD226" s="161"/>
      <c r="BE226" s="161"/>
      <c r="BF226" s="161"/>
      <c r="BP226" s="288"/>
    </row>
    <row r="227" spans="1:68" s="215" customFormat="1" x14ac:dyDescent="0.2">
      <c r="A227" s="161"/>
      <c r="AW227" s="288"/>
      <c r="BA227" s="161"/>
      <c r="BB227" s="161"/>
      <c r="BC227" s="161"/>
      <c r="BD227" s="161"/>
      <c r="BE227" s="161"/>
      <c r="BF227" s="161"/>
      <c r="BP227" s="288"/>
    </row>
    <row r="228" spans="1:68" s="215" customFormat="1" x14ac:dyDescent="0.2">
      <c r="A228" s="161"/>
      <c r="AW228" s="288"/>
      <c r="BA228" s="161"/>
      <c r="BB228" s="161"/>
      <c r="BC228" s="161"/>
      <c r="BD228" s="161"/>
      <c r="BE228" s="161"/>
      <c r="BF228" s="161"/>
      <c r="BP228" s="288"/>
    </row>
    <row r="229" spans="1:68" s="215" customFormat="1" hidden="1" x14ac:dyDescent="0.2">
      <c r="A229" s="161"/>
      <c r="AW229" s="288"/>
      <c r="BA229" s="161"/>
      <c r="BB229" s="161"/>
      <c r="BC229" s="161"/>
      <c r="BD229" s="161"/>
      <c r="BE229" s="161"/>
      <c r="BF229" s="161"/>
      <c r="BP229" s="288"/>
    </row>
    <row r="230" spans="1:68" s="215" customFormat="1" hidden="1" x14ac:dyDescent="0.2">
      <c r="A230" s="226">
        <f>SUM(A8:Y216)</f>
        <v>24770</v>
      </c>
      <c r="AW230" s="288"/>
      <c r="BA230" s="161"/>
      <c r="BB230" s="161"/>
      <c r="BC230" s="161"/>
      <c r="BD230" s="161"/>
      <c r="BE230" s="226">
        <f>SUM(BD1:BG199)</f>
        <v>0</v>
      </c>
      <c r="BF230" s="161"/>
      <c r="BP230" s="288"/>
    </row>
    <row r="231" spans="1:68" s="215" customFormat="1" hidden="1" x14ac:dyDescent="0.2">
      <c r="A231" s="161"/>
      <c r="AW231" s="288"/>
      <c r="BA231" s="161"/>
      <c r="BB231" s="161"/>
      <c r="BC231" s="161"/>
      <c r="BD231" s="161"/>
      <c r="BF231" s="161"/>
      <c r="BP231" s="288"/>
    </row>
    <row r="232" spans="1:68" s="215" customFormat="1" hidden="1" x14ac:dyDescent="0.2">
      <c r="A232" s="161"/>
      <c r="AW232" s="288"/>
      <c r="BA232" s="161"/>
      <c r="BB232" s="161"/>
      <c r="BC232" s="161"/>
      <c r="BD232" s="161"/>
      <c r="BE232" s="161"/>
      <c r="BF232" s="161"/>
      <c r="BP232" s="288"/>
    </row>
    <row r="233" spans="1:68" s="215" customFormat="1" x14ac:dyDescent="0.2">
      <c r="A233" s="161"/>
      <c r="AW233" s="288"/>
      <c r="BA233" s="161"/>
      <c r="BB233" s="161"/>
      <c r="BC233" s="161"/>
      <c r="BD233" s="161"/>
      <c r="BE233" s="161"/>
      <c r="BF233" s="161"/>
      <c r="BP233" s="288"/>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dataValidations count="2">
    <dataValidation allowBlank="1" showInputMessage="1" showErrorMessage="1" errorTitle="Error" error="Por favor ingrese números enteros" sqref="X137 JT137 TP137 ADL137 ANH137 AXD137 BGZ137 BQV137 CAR137 CKN137 CUJ137 DEF137 DOB137 DXX137 EHT137 ERP137 FBL137 FLH137 FVD137 GEZ137 GOV137 GYR137 HIN137 HSJ137 ICF137 IMB137 IVX137 JFT137 JPP137 JZL137 KJH137 KTD137 LCZ137 LMV137 LWR137 MGN137 MQJ137 NAF137 NKB137 NTX137 ODT137 ONP137 OXL137 PHH137 PRD137 QAZ137 QKV137 QUR137 REN137 ROJ137 RYF137 SIB137 SRX137 TBT137 TLP137 TVL137 UFH137 UPD137 UYZ137 VIV137 VSR137 WCN137 WMJ137 WWF137 X65673 JT65673 TP65673 ADL65673 ANH65673 AXD65673 BGZ65673 BQV65673 CAR65673 CKN65673 CUJ65673 DEF65673 DOB65673 DXX65673 EHT65673 ERP65673 FBL65673 FLH65673 FVD65673 GEZ65673 GOV65673 GYR65673 HIN65673 HSJ65673 ICF65673 IMB65673 IVX65673 JFT65673 JPP65673 JZL65673 KJH65673 KTD65673 LCZ65673 LMV65673 LWR65673 MGN65673 MQJ65673 NAF65673 NKB65673 NTX65673 ODT65673 ONP65673 OXL65673 PHH65673 PRD65673 QAZ65673 QKV65673 QUR65673 REN65673 ROJ65673 RYF65673 SIB65673 SRX65673 TBT65673 TLP65673 TVL65673 UFH65673 UPD65673 UYZ65673 VIV65673 VSR65673 WCN65673 WMJ65673 WWF65673 X131209 JT131209 TP131209 ADL131209 ANH131209 AXD131209 BGZ131209 BQV131209 CAR131209 CKN131209 CUJ131209 DEF131209 DOB131209 DXX131209 EHT131209 ERP131209 FBL131209 FLH131209 FVD131209 GEZ131209 GOV131209 GYR131209 HIN131209 HSJ131209 ICF131209 IMB131209 IVX131209 JFT131209 JPP131209 JZL131209 KJH131209 KTD131209 LCZ131209 LMV131209 LWR131209 MGN131209 MQJ131209 NAF131209 NKB131209 NTX131209 ODT131209 ONP131209 OXL131209 PHH131209 PRD131209 QAZ131209 QKV131209 QUR131209 REN131209 ROJ131209 RYF131209 SIB131209 SRX131209 TBT131209 TLP131209 TVL131209 UFH131209 UPD131209 UYZ131209 VIV131209 VSR131209 WCN131209 WMJ131209 WWF131209 X196745 JT196745 TP196745 ADL196745 ANH196745 AXD196745 BGZ196745 BQV196745 CAR196745 CKN196745 CUJ196745 DEF196745 DOB196745 DXX196745 EHT196745 ERP196745 FBL196745 FLH196745 FVD196745 GEZ196745 GOV196745 GYR196745 HIN196745 HSJ196745 ICF196745 IMB196745 IVX196745 JFT196745 JPP196745 JZL196745 KJH196745 KTD196745 LCZ196745 LMV196745 LWR196745 MGN196745 MQJ196745 NAF196745 NKB196745 NTX196745 ODT196745 ONP196745 OXL196745 PHH196745 PRD196745 QAZ196745 QKV196745 QUR196745 REN196745 ROJ196745 RYF196745 SIB196745 SRX196745 TBT196745 TLP196745 TVL196745 UFH196745 UPD196745 UYZ196745 VIV196745 VSR196745 WCN196745 WMJ196745 WWF196745 X262281 JT262281 TP262281 ADL262281 ANH262281 AXD262281 BGZ262281 BQV262281 CAR262281 CKN262281 CUJ262281 DEF262281 DOB262281 DXX262281 EHT262281 ERP262281 FBL262281 FLH262281 FVD262281 GEZ262281 GOV262281 GYR262281 HIN262281 HSJ262281 ICF262281 IMB262281 IVX262281 JFT262281 JPP262281 JZL262281 KJH262281 KTD262281 LCZ262281 LMV262281 LWR262281 MGN262281 MQJ262281 NAF262281 NKB262281 NTX262281 ODT262281 ONP262281 OXL262281 PHH262281 PRD262281 QAZ262281 QKV262281 QUR262281 REN262281 ROJ262281 RYF262281 SIB262281 SRX262281 TBT262281 TLP262281 TVL262281 UFH262281 UPD262281 UYZ262281 VIV262281 VSR262281 WCN262281 WMJ262281 WWF262281 X327817 JT327817 TP327817 ADL327817 ANH327817 AXD327817 BGZ327817 BQV327817 CAR327817 CKN327817 CUJ327817 DEF327817 DOB327817 DXX327817 EHT327817 ERP327817 FBL327817 FLH327817 FVD327817 GEZ327817 GOV327817 GYR327817 HIN327817 HSJ327817 ICF327817 IMB327817 IVX327817 JFT327817 JPP327817 JZL327817 KJH327817 KTD327817 LCZ327817 LMV327817 LWR327817 MGN327817 MQJ327817 NAF327817 NKB327817 NTX327817 ODT327817 ONP327817 OXL327817 PHH327817 PRD327817 QAZ327817 QKV327817 QUR327817 REN327817 ROJ327817 RYF327817 SIB327817 SRX327817 TBT327817 TLP327817 TVL327817 UFH327817 UPD327817 UYZ327817 VIV327817 VSR327817 WCN327817 WMJ327817 WWF327817 X393353 JT393353 TP393353 ADL393353 ANH393353 AXD393353 BGZ393353 BQV393353 CAR393353 CKN393353 CUJ393353 DEF393353 DOB393353 DXX393353 EHT393353 ERP393353 FBL393353 FLH393353 FVD393353 GEZ393353 GOV393353 GYR393353 HIN393353 HSJ393353 ICF393353 IMB393353 IVX393353 JFT393353 JPP393353 JZL393353 KJH393353 KTD393353 LCZ393353 LMV393353 LWR393353 MGN393353 MQJ393353 NAF393353 NKB393353 NTX393353 ODT393353 ONP393353 OXL393353 PHH393353 PRD393353 QAZ393353 QKV393353 QUR393353 REN393353 ROJ393353 RYF393353 SIB393353 SRX393353 TBT393353 TLP393353 TVL393353 UFH393353 UPD393353 UYZ393353 VIV393353 VSR393353 WCN393353 WMJ393353 WWF393353 X458889 JT458889 TP458889 ADL458889 ANH458889 AXD458889 BGZ458889 BQV458889 CAR458889 CKN458889 CUJ458889 DEF458889 DOB458889 DXX458889 EHT458889 ERP458889 FBL458889 FLH458889 FVD458889 GEZ458889 GOV458889 GYR458889 HIN458889 HSJ458889 ICF458889 IMB458889 IVX458889 JFT458889 JPP458889 JZL458889 KJH458889 KTD458889 LCZ458889 LMV458889 LWR458889 MGN458889 MQJ458889 NAF458889 NKB458889 NTX458889 ODT458889 ONP458889 OXL458889 PHH458889 PRD458889 QAZ458889 QKV458889 QUR458889 REN458889 ROJ458889 RYF458889 SIB458889 SRX458889 TBT458889 TLP458889 TVL458889 UFH458889 UPD458889 UYZ458889 VIV458889 VSR458889 WCN458889 WMJ458889 WWF458889 X524425 JT524425 TP524425 ADL524425 ANH524425 AXD524425 BGZ524425 BQV524425 CAR524425 CKN524425 CUJ524425 DEF524425 DOB524425 DXX524425 EHT524425 ERP524425 FBL524425 FLH524425 FVD524425 GEZ524425 GOV524425 GYR524425 HIN524425 HSJ524425 ICF524425 IMB524425 IVX524425 JFT524425 JPP524425 JZL524425 KJH524425 KTD524425 LCZ524425 LMV524425 LWR524425 MGN524425 MQJ524425 NAF524425 NKB524425 NTX524425 ODT524425 ONP524425 OXL524425 PHH524425 PRD524425 QAZ524425 QKV524425 QUR524425 REN524425 ROJ524425 RYF524425 SIB524425 SRX524425 TBT524425 TLP524425 TVL524425 UFH524425 UPD524425 UYZ524425 VIV524425 VSR524425 WCN524425 WMJ524425 WWF524425 X589961 JT589961 TP589961 ADL589961 ANH589961 AXD589961 BGZ589961 BQV589961 CAR589961 CKN589961 CUJ589961 DEF589961 DOB589961 DXX589961 EHT589961 ERP589961 FBL589961 FLH589961 FVD589961 GEZ589961 GOV589961 GYR589961 HIN589961 HSJ589961 ICF589961 IMB589961 IVX589961 JFT589961 JPP589961 JZL589961 KJH589961 KTD589961 LCZ589961 LMV589961 LWR589961 MGN589961 MQJ589961 NAF589961 NKB589961 NTX589961 ODT589961 ONP589961 OXL589961 PHH589961 PRD589961 QAZ589961 QKV589961 QUR589961 REN589961 ROJ589961 RYF589961 SIB589961 SRX589961 TBT589961 TLP589961 TVL589961 UFH589961 UPD589961 UYZ589961 VIV589961 VSR589961 WCN589961 WMJ589961 WWF589961 X655497 JT655497 TP655497 ADL655497 ANH655497 AXD655497 BGZ655497 BQV655497 CAR655497 CKN655497 CUJ655497 DEF655497 DOB655497 DXX655497 EHT655497 ERP655497 FBL655497 FLH655497 FVD655497 GEZ655497 GOV655497 GYR655497 HIN655497 HSJ655497 ICF655497 IMB655497 IVX655497 JFT655497 JPP655497 JZL655497 KJH655497 KTD655497 LCZ655497 LMV655497 LWR655497 MGN655497 MQJ655497 NAF655497 NKB655497 NTX655497 ODT655497 ONP655497 OXL655497 PHH655497 PRD655497 QAZ655497 QKV655497 QUR655497 REN655497 ROJ655497 RYF655497 SIB655497 SRX655497 TBT655497 TLP655497 TVL655497 UFH655497 UPD655497 UYZ655497 VIV655497 VSR655497 WCN655497 WMJ655497 WWF655497 X721033 JT721033 TP721033 ADL721033 ANH721033 AXD721033 BGZ721033 BQV721033 CAR721033 CKN721033 CUJ721033 DEF721033 DOB721033 DXX721033 EHT721033 ERP721033 FBL721033 FLH721033 FVD721033 GEZ721033 GOV721033 GYR721033 HIN721033 HSJ721033 ICF721033 IMB721033 IVX721033 JFT721033 JPP721033 JZL721033 KJH721033 KTD721033 LCZ721033 LMV721033 LWR721033 MGN721033 MQJ721033 NAF721033 NKB721033 NTX721033 ODT721033 ONP721033 OXL721033 PHH721033 PRD721033 QAZ721033 QKV721033 QUR721033 REN721033 ROJ721033 RYF721033 SIB721033 SRX721033 TBT721033 TLP721033 TVL721033 UFH721033 UPD721033 UYZ721033 VIV721033 VSR721033 WCN721033 WMJ721033 WWF721033 X786569 JT786569 TP786569 ADL786569 ANH786569 AXD786569 BGZ786569 BQV786569 CAR786569 CKN786569 CUJ786569 DEF786569 DOB786569 DXX786569 EHT786569 ERP786569 FBL786569 FLH786569 FVD786569 GEZ786569 GOV786569 GYR786569 HIN786569 HSJ786569 ICF786569 IMB786569 IVX786569 JFT786569 JPP786569 JZL786569 KJH786569 KTD786569 LCZ786569 LMV786569 LWR786569 MGN786569 MQJ786569 NAF786569 NKB786569 NTX786569 ODT786569 ONP786569 OXL786569 PHH786569 PRD786569 QAZ786569 QKV786569 QUR786569 REN786569 ROJ786569 RYF786569 SIB786569 SRX786569 TBT786569 TLP786569 TVL786569 UFH786569 UPD786569 UYZ786569 VIV786569 VSR786569 WCN786569 WMJ786569 WWF786569 X852105 JT852105 TP852105 ADL852105 ANH852105 AXD852105 BGZ852105 BQV852105 CAR852105 CKN852105 CUJ852105 DEF852105 DOB852105 DXX852105 EHT852105 ERP852105 FBL852105 FLH852105 FVD852105 GEZ852105 GOV852105 GYR852105 HIN852105 HSJ852105 ICF852105 IMB852105 IVX852105 JFT852105 JPP852105 JZL852105 KJH852105 KTD852105 LCZ852105 LMV852105 LWR852105 MGN852105 MQJ852105 NAF852105 NKB852105 NTX852105 ODT852105 ONP852105 OXL852105 PHH852105 PRD852105 QAZ852105 QKV852105 QUR852105 REN852105 ROJ852105 RYF852105 SIB852105 SRX852105 TBT852105 TLP852105 TVL852105 UFH852105 UPD852105 UYZ852105 VIV852105 VSR852105 WCN852105 WMJ852105 WWF852105 X917641 JT917641 TP917641 ADL917641 ANH917641 AXD917641 BGZ917641 BQV917641 CAR917641 CKN917641 CUJ917641 DEF917641 DOB917641 DXX917641 EHT917641 ERP917641 FBL917641 FLH917641 FVD917641 GEZ917641 GOV917641 GYR917641 HIN917641 HSJ917641 ICF917641 IMB917641 IVX917641 JFT917641 JPP917641 JZL917641 KJH917641 KTD917641 LCZ917641 LMV917641 LWR917641 MGN917641 MQJ917641 NAF917641 NKB917641 NTX917641 ODT917641 ONP917641 OXL917641 PHH917641 PRD917641 QAZ917641 QKV917641 QUR917641 REN917641 ROJ917641 RYF917641 SIB917641 SRX917641 TBT917641 TLP917641 TVL917641 UFH917641 UPD917641 UYZ917641 VIV917641 VSR917641 WCN917641 WMJ917641 WWF917641 X983177 JT983177 TP983177 ADL983177 ANH983177 AXD983177 BGZ983177 BQV983177 CAR983177 CKN983177 CUJ983177 DEF983177 DOB983177 DXX983177 EHT983177 ERP983177 FBL983177 FLH983177 FVD983177 GEZ983177 GOV983177 GYR983177 HIN983177 HSJ983177 ICF983177 IMB983177 IVX983177 JFT983177 JPP983177 JZL983177 KJH983177 KTD983177 LCZ983177 LMV983177 LWR983177 MGN983177 MQJ983177 NAF983177 NKB983177 NTX983177 ODT983177 ONP983177 OXL983177 PHH983177 PRD983177 QAZ983177 QKV983177 QUR983177 REN983177 ROJ983177 RYF983177 SIB983177 SRX983177 TBT983177 TLP983177 TVL983177 UFH983177 UPD983177 UYZ983177 VIV983177 VSR983177 WCN983177 WMJ983177 WWF983177"/>
    <dataValidation type="whole" allowBlank="1" showInputMessage="1" showErrorMessage="1" errorTitle="Error" error="Por favor ingrese números enteros" sqref="BA115:BA65647 KW115:KW65647 US115:US65647 AEO115:AEO65647 AOK115:AOK65647 AYG115:AYG65647 BIC115:BIC65647 BRY115:BRY65647 CBU115:CBU65647 CLQ115:CLQ65647 CVM115:CVM65647 DFI115:DFI65647 DPE115:DPE65647 DZA115:DZA65647 EIW115:EIW65647 ESS115:ESS65647 FCO115:FCO65647 FMK115:FMK65647 FWG115:FWG65647 GGC115:GGC65647 GPY115:GPY65647 GZU115:GZU65647 HJQ115:HJQ65647 HTM115:HTM65647 IDI115:IDI65647 INE115:INE65647 IXA115:IXA65647 JGW115:JGW65647 JQS115:JQS65647 KAO115:KAO65647 KKK115:KKK65647 KUG115:KUG65647 LEC115:LEC65647 LNY115:LNY65647 LXU115:LXU65647 MHQ115:MHQ65647 MRM115:MRM65647 NBI115:NBI65647 NLE115:NLE65647 NVA115:NVA65647 OEW115:OEW65647 OOS115:OOS65647 OYO115:OYO65647 PIK115:PIK65647 PSG115:PSG65647 QCC115:QCC65647 QLY115:QLY65647 QVU115:QVU65647 RFQ115:RFQ65647 RPM115:RPM65647 RZI115:RZI65647 SJE115:SJE65647 STA115:STA65647 TCW115:TCW65647 TMS115:TMS65647 TWO115:TWO65647 UGK115:UGK65647 UQG115:UQG65647 VAC115:VAC65647 VJY115:VJY65647 VTU115:VTU65647 WDQ115:WDQ65647 WNM115:WNM65647 WXI115:WXI65647 BA65651:BA131183 KW65651:KW131183 US65651:US131183 AEO65651:AEO131183 AOK65651:AOK131183 AYG65651:AYG131183 BIC65651:BIC131183 BRY65651:BRY131183 CBU65651:CBU131183 CLQ65651:CLQ131183 CVM65651:CVM131183 DFI65651:DFI131183 DPE65651:DPE131183 DZA65651:DZA131183 EIW65651:EIW131183 ESS65651:ESS131183 FCO65651:FCO131183 FMK65651:FMK131183 FWG65651:FWG131183 GGC65651:GGC131183 GPY65651:GPY131183 GZU65651:GZU131183 HJQ65651:HJQ131183 HTM65651:HTM131183 IDI65651:IDI131183 INE65651:INE131183 IXA65651:IXA131183 JGW65651:JGW131183 JQS65651:JQS131183 KAO65651:KAO131183 KKK65651:KKK131183 KUG65651:KUG131183 LEC65651:LEC131183 LNY65651:LNY131183 LXU65651:LXU131183 MHQ65651:MHQ131183 MRM65651:MRM131183 NBI65651:NBI131183 NLE65651:NLE131183 NVA65651:NVA131183 OEW65651:OEW131183 OOS65651:OOS131183 OYO65651:OYO131183 PIK65651:PIK131183 PSG65651:PSG131183 QCC65651:QCC131183 QLY65651:QLY131183 QVU65651:QVU131183 RFQ65651:RFQ131183 RPM65651:RPM131183 RZI65651:RZI131183 SJE65651:SJE131183 STA65651:STA131183 TCW65651:TCW131183 TMS65651:TMS131183 TWO65651:TWO131183 UGK65651:UGK131183 UQG65651:UQG131183 VAC65651:VAC131183 VJY65651:VJY131183 VTU65651:VTU131183 WDQ65651:WDQ131183 WNM65651:WNM131183 WXI65651:WXI131183 BA131187:BA196719 KW131187:KW196719 US131187:US196719 AEO131187:AEO196719 AOK131187:AOK196719 AYG131187:AYG196719 BIC131187:BIC196719 BRY131187:BRY196719 CBU131187:CBU196719 CLQ131187:CLQ196719 CVM131187:CVM196719 DFI131187:DFI196719 DPE131187:DPE196719 DZA131187:DZA196719 EIW131187:EIW196719 ESS131187:ESS196719 FCO131187:FCO196719 FMK131187:FMK196719 FWG131187:FWG196719 GGC131187:GGC196719 GPY131187:GPY196719 GZU131187:GZU196719 HJQ131187:HJQ196719 HTM131187:HTM196719 IDI131187:IDI196719 INE131187:INE196719 IXA131187:IXA196719 JGW131187:JGW196719 JQS131187:JQS196719 KAO131187:KAO196719 KKK131187:KKK196719 KUG131187:KUG196719 LEC131187:LEC196719 LNY131187:LNY196719 LXU131187:LXU196719 MHQ131187:MHQ196719 MRM131187:MRM196719 NBI131187:NBI196719 NLE131187:NLE196719 NVA131187:NVA196719 OEW131187:OEW196719 OOS131187:OOS196719 OYO131187:OYO196719 PIK131187:PIK196719 PSG131187:PSG196719 QCC131187:QCC196719 QLY131187:QLY196719 QVU131187:QVU196719 RFQ131187:RFQ196719 RPM131187:RPM196719 RZI131187:RZI196719 SJE131187:SJE196719 STA131187:STA196719 TCW131187:TCW196719 TMS131187:TMS196719 TWO131187:TWO196719 UGK131187:UGK196719 UQG131187:UQG196719 VAC131187:VAC196719 VJY131187:VJY196719 VTU131187:VTU196719 WDQ131187:WDQ196719 WNM131187:WNM196719 WXI131187:WXI196719 BA196723:BA262255 KW196723:KW262255 US196723:US262255 AEO196723:AEO262255 AOK196723:AOK262255 AYG196723:AYG262255 BIC196723:BIC262255 BRY196723:BRY262255 CBU196723:CBU262255 CLQ196723:CLQ262255 CVM196723:CVM262255 DFI196723:DFI262255 DPE196723:DPE262255 DZA196723:DZA262255 EIW196723:EIW262255 ESS196723:ESS262255 FCO196723:FCO262255 FMK196723:FMK262255 FWG196723:FWG262255 GGC196723:GGC262255 GPY196723:GPY262255 GZU196723:GZU262255 HJQ196723:HJQ262255 HTM196723:HTM262255 IDI196723:IDI262255 INE196723:INE262255 IXA196723:IXA262255 JGW196723:JGW262255 JQS196723:JQS262255 KAO196723:KAO262255 KKK196723:KKK262255 KUG196723:KUG262255 LEC196723:LEC262255 LNY196723:LNY262255 LXU196723:LXU262255 MHQ196723:MHQ262255 MRM196723:MRM262255 NBI196723:NBI262255 NLE196723:NLE262255 NVA196723:NVA262255 OEW196723:OEW262255 OOS196723:OOS262255 OYO196723:OYO262255 PIK196723:PIK262255 PSG196723:PSG262255 QCC196723:QCC262255 QLY196723:QLY262255 QVU196723:QVU262255 RFQ196723:RFQ262255 RPM196723:RPM262255 RZI196723:RZI262255 SJE196723:SJE262255 STA196723:STA262255 TCW196723:TCW262255 TMS196723:TMS262255 TWO196723:TWO262255 UGK196723:UGK262255 UQG196723:UQG262255 VAC196723:VAC262255 VJY196723:VJY262255 VTU196723:VTU262255 WDQ196723:WDQ262255 WNM196723:WNM262255 WXI196723:WXI262255 BA262259:BA327791 KW262259:KW327791 US262259:US327791 AEO262259:AEO327791 AOK262259:AOK327791 AYG262259:AYG327791 BIC262259:BIC327791 BRY262259:BRY327791 CBU262259:CBU327791 CLQ262259:CLQ327791 CVM262259:CVM327791 DFI262259:DFI327791 DPE262259:DPE327791 DZA262259:DZA327791 EIW262259:EIW327791 ESS262259:ESS327791 FCO262259:FCO327791 FMK262259:FMK327791 FWG262259:FWG327791 GGC262259:GGC327791 GPY262259:GPY327791 GZU262259:GZU327791 HJQ262259:HJQ327791 HTM262259:HTM327791 IDI262259:IDI327791 INE262259:INE327791 IXA262259:IXA327791 JGW262259:JGW327791 JQS262259:JQS327791 KAO262259:KAO327791 KKK262259:KKK327791 KUG262259:KUG327791 LEC262259:LEC327791 LNY262259:LNY327791 LXU262259:LXU327791 MHQ262259:MHQ327791 MRM262259:MRM327791 NBI262259:NBI327791 NLE262259:NLE327791 NVA262259:NVA327791 OEW262259:OEW327791 OOS262259:OOS327791 OYO262259:OYO327791 PIK262259:PIK327791 PSG262259:PSG327791 QCC262259:QCC327791 QLY262259:QLY327791 QVU262259:QVU327791 RFQ262259:RFQ327791 RPM262259:RPM327791 RZI262259:RZI327791 SJE262259:SJE327791 STA262259:STA327791 TCW262259:TCW327791 TMS262259:TMS327791 TWO262259:TWO327791 UGK262259:UGK327791 UQG262259:UQG327791 VAC262259:VAC327791 VJY262259:VJY327791 VTU262259:VTU327791 WDQ262259:WDQ327791 WNM262259:WNM327791 WXI262259:WXI327791 BA327795:BA393327 KW327795:KW393327 US327795:US393327 AEO327795:AEO393327 AOK327795:AOK393327 AYG327795:AYG393327 BIC327795:BIC393327 BRY327795:BRY393327 CBU327795:CBU393327 CLQ327795:CLQ393327 CVM327795:CVM393327 DFI327795:DFI393327 DPE327795:DPE393327 DZA327795:DZA393327 EIW327795:EIW393327 ESS327795:ESS393327 FCO327795:FCO393327 FMK327795:FMK393327 FWG327795:FWG393327 GGC327795:GGC393327 GPY327795:GPY393327 GZU327795:GZU393327 HJQ327795:HJQ393327 HTM327795:HTM393327 IDI327795:IDI393327 INE327795:INE393327 IXA327795:IXA393327 JGW327795:JGW393327 JQS327795:JQS393327 KAO327795:KAO393327 KKK327795:KKK393327 KUG327795:KUG393327 LEC327795:LEC393327 LNY327795:LNY393327 LXU327795:LXU393327 MHQ327795:MHQ393327 MRM327795:MRM393327 NBI327795:NBI393327 NLE327795:NLE393327 NVA327795:NVA393327 OEW327795:OEW393327 OOS327795:OOS393327 OYO327795:OYO393327 PIK327795:PIK393327 PSG327795:PSG393327 QCC327795:QCC393327 QLY327795:QLY393327 QVU327795:QVU393327 RFQ327795:RFQ393327 RPM327795:RPM393327 RZI327795:RZI393327 SJE327795:SJE393327 STA327795:STA393327 TCW327795:TCW393327 TMS327795:TMS393327 TWO327795:TWO393327 UGK327795:UGK393327 UQG327795:UQG393327 VAC327795:VAC393327 VJY327795:VJY393327 VTU327795:VTU393327 WDQ327795:WDQ393327 WNM327795:WNM393327 WXI327795:WXI393327 BA393331:BA458863 KW393331:KW458863 US393331:US458863 AEO393331:AEO458863 AOK393331:AOK458863 AYG393331:AYG458863 BIC393331:BIC458863 BRY393331:BRY458863 CBU393331:CBU458863 CLQ393331:CLQ458863 CVM393331:CVM458863 DFI393331:DFI458863 DPE393331:DPE458863 DZA393331:DZA458863 EIW393331:EIW458863 ESS393331:ESS458863 FCO393331:FCO458863 FMK393331:FMK458863 FWG393331:FWG458863 GGC393331:GGC458863 GPY393331:GPY458863 GZU393331:GZU458863 HJQ393331:HJQ458863 HTM393331:HTM458863 IDI393331:IDI458863 INE393331:INE458863 IXA393331:IXA458863 JGW393331:JGW458863 JQS393331:JQS458863 KAO393331:KAO458863 KKK393331:KKK458863 KUG393331:KUG458863 LEC393331:LEC458863 LNY393331:LNY458863 LXU393331:LXU458863 MHQ393331:MHQ458863 MRM393331:MRM458863 NBI393331:NBI458863 NLE393331:NLE458863 NVA393331:NVA458863 OEW393331:OEW458863 OOS393331:OOS458863 OYO393331:OYO458863 PIK393331:PIK458863 PSG393331:PSG458863 QCC393331:QCC458863 QLY393331:QLY458863 QVU393331:QVU458863 RFQ393331:RFQ458863 RPM393331:RPM458863 RZI393331:RZI458863 SJE393331:SJE458863 STA393331:STA458863 TCW393331:TCW458863 TMS393331:TMS458863 TWO393331:TWO458863 UGK393331:UGK458863 UQG393331:UQG458863 VAC393331:VAC458863 VJY393331:VJY458863 VTU393331:VTU458863 WDQ393331:WDQ458863 WNM393331:WNM458863 WXI393331:WXI458863 BA458867:BA524399 KW458867:KW524399 US458867:US524399 AEO458867:AEO524399 AOK458867:AOK524399 AYG458867:AYG524399 BIC458867:BIC524399 BRY458867:BRY524399 CBU458867:CBU524399 CLQ458867:CLQ524399 CVM458867:CVM524399 DFI458867:DFI524399 DPE458867:DPE524399 DZA458867:DZA524399 EIW458867:EIW524399 ESS458867:ESS524399 FCO458867:FCO524399 FMK458867:FMK524399 FWG458867:FWG524399 GGC458867:GGC524399 GPY458867:GPY524399 GZU458867:GZU524399 HJQ458867:HJQ524399 HTM458867:HTM524399 IDI458867:IDI524399 INE458867:INE524399 IXA458867:IXA524399 JGW458867:JGW524399 JQS458867:JQS524399 KAO458867:KAO524399 KKK458867:KKK524399 KUG458867:KUG524399 LEC458867:LEC524399 LNY458867:LNY524399 LXU458867:LXU524399 MHQ458867:MHQ524399 MRM458867:MRM524399 NBI458867:NBI524399 NLE458867:NLE524399 NVA458867:NVA524399 OEW458867:OEW524399 OOS458867:OOS524399 OYO458867:OYO524399 PIK458867:PIK524399 PSG458867:PSG524399 QCC458867:QCC524399 QLY458867:QLY524399 QVU458867:QVU524399 RFQ458867:RFQ524399 RPM458867:RPM524399 RZI458867:RZI524399 SJE458867:SJE524399 STA458867:STA524399 TCW458867:TCW524399 TMS458867:TMS524399 TWO458867:TWO524399 UGK458867:UGK524399 UQG458867:UQG524399 VAC458867:VAC524399 VJY458867:VJY524399 VTU458867:VTU524399 WDQ458867:WDQ524399 WNM458867:WNM524399 WXI458867:WXI524399 BA524403:BA589935 KW524403:KW589935 US524403:US589935 AEO524403:AEO589935 AOK524403:AOK589935 AYG524403:AYG589935 BIC524403:BIC589935 BRY524403:BRY589935 CBU524403:CBU589935 CLQ524403:CLQ589935 CVM524403:CVM589935 DFI524403:DFI589935 DPE524403:DPE589935 DZA524403:DZA589935 EIW524403:EIW589935 ESS524403:ESS589935 FCO524403:FCO589935 FMK524403:FMK589935 FWG524403:FWG589935 GGC524403:GGC589935 GPY524403:GPY589935 GZU524403:GZU589935 HJQ524403:HJQ589935 HTM524403:HTM589935 IDI524403:IDI589935 INE524403:INE589935 IXA524403:IXA589935 JGW524403:JGW589935 JQS524403:JQS589935 KAO524403:KAO589935 KKK524403:KKK589935 KUG524403:KUG589935 LEC524403:LEC589935 LNY524403:LNY589935 LXU524403:LXU589935 MHQ524403:MHQ589935 MRM524403:MRM589935 NBI524403:NBI589935 NLE524403:NLE589935 NVA524403:NVA589935 OEW524403:OEW589935 OOS524403:OOS589935 OYO524403:OYO589935 PIK524403:PIK589935 PSG524403:PSG589935 QCC524403:QCC589935 QLY524403:QLY589935 QVU524403:QVU589935 RFQ524403:RFQ589935 RPM524403:RPM589935 RZI524403:RZI589935 SJE524403:SJE589935 STA524403:STA589935 TCW524403:TCW589935 TMS524403:TMS589935 TWO524403:TWO589935 UGK524403:UGK589935 UQG524403:UQG589935 VAC524403:VAC589935 VJY524403:VJY589935 VTU524403:VTU589935 WDQ524403:WDQ589935 WNM524403:WNM589935 WXI524403:WXI589935 BA589939:BA655471 KW589939:KW655471 US589939:US655471 AEO589939:AEO655471 AOK589939:AOK655471 AYG589939:AYG655471 BIC589939:BIC655471 BRY589939:BRY655471 CBU589939:CBU655471 CLQ589939:CLQ655471 CVM589939:CVM655471 DFI589939:DFI655471 DPE589939:DPE655471 DZA589939:DZA655471 EIW589939:EIW655471 ESS589939:ESS655471 FCO589939:FCO655471 FMK589939:FMK655471 FWG589939:FWG655471 GGC589939:GGC655471 GPY589939:GPY655471 GZU589939:GZU655471 HJQ589939:HJQ655471 HTM589939:HTM655471 IDI589939:IDI655471 INE589939:INE655471 IXA589939:IXA655471 JGW589939:JGW655471 JQS589939:JQS655471 KAO589939:KAO655471 KKK589939:KKK655471 KUG589939:KUG655471 LEC589939:LEC655471 LNY589939:LNY655471 LXU589939:LXU655471 MHQ589939:MHQ655471 MRM589939:MRM655471 NBI589939:NBI655471 NLE589939:NLE655471 NVA589939:NVA655471 OEW589939:OEW655471 OOS589939:OOS655471 OYO589939:OYO655471 PIK589939:PIK655471 PSG589939:PSG655471 QCC589939:QCC655471 QLY589939:QLY655471 QVU589939:QVU655471 RFQ589939:RFQ655471 RPM589939:RPM655471 RZI589939:RZI655471 SJE589939:SJE655471 STA589939:STA655471 TCW589939:TCW655471 TMS589939:TMS655471 TWO589939:TWO655471 UGK589939:UGK655471 UQG589939:UQG655471 VAC589939:VAC655471 VJY589939:VJY655471 VTU589939:VTU655471 WDQ589939:WDQ655471 WNM589939:WNM655471 WXI589939:WXI655471 BA655475:BA721007 KW655475:KW721007 US655475:US721007 AEO655475:AEO721007 AOK655475:AOK721007 AYG655475:AYG721007 BIC655475:BIC721007 BRY655475:BRY721007 CBU655475:CBU721007 CLQ655475:CLQ721007 CVM655475:CVM721007 DFI655475:DFI721007 DPE655475:DPE721007 DZA655475:DZA721007 EIW655475:EIW721007 ESS655475:ESS721007 FCO655475:FCO721007 FMK655475:FMK721007 FWG655475:FWG721007 GGC655475:GGC721007 GPY655475:GPY721007 GZU655475:GZU721007 HJQ655475:HJQ721007 HTM655475:HTM721007 IDI655475:IDI721007 INE655475:INE721007 IXA655475:IXA721007 JGW655475:JGW721007 JQS655475:JQS721007 KAO655475:KAO721007 KKK655475:KKK721007 KUG655475:KUG721007 LEC655475:LEC721007 LNY655475:LNY721007 LXU655475:LXU721007 MHQ655475:MHQ721007 MRM655475:MRM721007 NBI655475:NBI721007 NLE655475:NLE721007 NVA655475:NVA721007 OEW655475:OEW721007 OOS655475:OOS721007 OYO655475:OYO721007 PIK655475:PIK721007 PSG655475:PSG721007 QCC655475:QCC721007 QLY655475:QLY721007 QVU655475:QVU721007 RFQ655475:RFQ721007 RPM655475:RPM721007 RZI655475:RZI721007 SJE655475:SJE721007 STA655475:STA721007 TCW655475:TCW721007 TMS655475:TMS721007 TWO655475:TWO721007 UGK655475:UGK721007 UQG655475:UQG721007 VAC655475:VAC721007 VJY655475:VJY721007 VTU655475:VTU721007 WDQ655475:WDQ721007 WNM655475:WNM721007 WXI655475:WXI721007 BA721011:BA786543 KW721011:KW786543 US721011:US786543 AEO721011:AEO786543 AOK721011:AOK786543 AYG721011:AYG786543 BIC721011:BIC786543 BRY721011:BRY786543 CBU721011:CBU786543 CLQ721011:CLQ786543 CVM721011:CVM786543 DFI721011:DFI786543 DPE721011:DPE786543 DZA721011:DZA786543 EIW721011:EIW786543 ESS721011:ESS786543 FCO721011:FCO786543 FMK721011:FMK786543 FWG721011:FWG786543 GGC721011:GGC786543 GPY721011:GPY786543 GZU721011:GZU786543 HJQ721011:HJQ786543 HTM721011:HTM786543 IDI721011:IDI786543 INE721011:INE786543 IXA721011:IXA786543 JGW721011:JGW786543 JQS721011:JQS786543 KAO721011:KAO786543 KKK721011:KKK786543 KUG721011:KUG786543 LEC721011:LEC786543 LNY721011:LNY786543 LXU721011:LXU786543 MHQ721011:MHQ786543 MRM721011:MRM786543 NBI721011:NBI786543 NLE721011:NLE786543 NVA721011:NVA786543 OEW721011:OEW786543 OOS721011:OOS786543 OYO721011:OYO786543 PIK721011:PIK786543 PSG721011:PSG786543 QCC721011:QCC786543 QLY721011:QLY786543 QVU721011:QVU786543 RFQ721011:RFQ786543 RPM721011:RPM786543 RZI721011:RZI786543 SJE721011:SJE786543 STA721011:STA786543 TCW721011:TCW786543 TMS721011:TMS786543 TWO721011:TWO786543 UGK721011:UGK786543 UQG721011:UQG786543 VAC721011:VAC786543 VJY721011:VJY786543 VTU721011:VTU786543 WDQ721011:WDQ786543 WNM721011:WNM786543 WXI721011:WXI786543 BA786547:BA852079 KW786547:KW852079 US786547:US852079 AEO786547:AEO852079 AOK786547:AOK852079 AYG786547:AYG852079 BIC786547:BIC852079 BRY786547:BRY852079 CBU786547:CBU852079 CLQ786547:CLQ852079 CVM786547:CVM852079 DFI786547:DFI852079 DPE786547:DPE852079 DZA786547:DZA852079 EIW786547:EIW852079 ESS786547:ESS852079 FCO786547:FCO852079 FMK786547:FMK852079 FWG786547:FWG852079 GGC786547:GGC852079 GPY786547:GPY852079 GZU786547:GZU852079 HJQ786547:HJQ852079 HTM786547:HTM852079 IDI786547:IDI852079 INE786547:INE852079 IXA786547:IXA852079 JGW786547:JGW852079 JQS786547:JQS852079 KAO786547:KAO852079 KKK786547:KKK852079 KUG786547:KUG852079 LEC786547:LEC852079 LNY786547:LNY852079 LXU786547:LXU852079 MHQ786547:MHQ852079 MRM786547:MRM852079 NBI786547:NBI852079 NLE786547:NLE852079 NVA786547:NVA852079 OEW786547:OEW852079 OOS786547:OOS852079 OYO786547:OYO852079 PIK786547:PIK852079 PSG786547:PSG852079 QCC786547:QCC852079 QLY786547:QLY852079 QVU786547:QVU852079 RFQ786547:RFQ852079 RPM786547:RPM852079 RZI786547:RZI852079 SJE786547:SJE852079 STA786547:STA852079 TCW786547:TCW852079 TMS786547:TMS852079 TWO786547:TWO852079 UGK786547:UGK852079 UQG786547:UQG852079 VAC786547:VAC852079 VJY786547:VJY852079 VTU786547:VTU852079 WDQ786547:WDQ852079 WNM786547:WNM852079 WXI786547:WXI852079 BA852083:BA917615 KW852083:KW917615 US852083:US917615 AEO852083:AEO917615 AOK852083:AOK917615 AYG852083:AYG917615 BIC852083:BIC917615 BRY852083:BRY917615 CBU852083:CBU917615 CLQ852083:CLQ917615 CVM852083:CVM917615 DFI852083:DFI917615 DPE852083:DPE917615 DZA852083:DZA917615 EIW852083:EIW917615 ESS852083:ESS917615 FCO852083:FCO917615 FMK852083:FMK917615 FWG852083:FWG917615 GGC852083:GGC917615 GPY852083:GPY917615 GZU852083:GZU917615 HJQ852083:HJQ917615 HTM852083:HTM917615 IDI852083:IDI917615 INE852083:INE917615 IXA852083:IXA917615 JGW852083:JGW917615 JQS852083:JQS917615 KAO852083:KAO917615 KKK852083:KKK917615 KUG852083:KUG917615 LEC852083:LEC917615 LNY852083:LNY917615 LXU852083:LXU917615 MHQ852083:MHQ917615 MRM852083:MRM917615 NBI852083:NBI917615 NLE852083:NLE917615 NVA852083:NVA917615 OEW852083:OEW917615 OOS852083:OOS917615 OYO852083:OYO917615 PIK852083:PIK917615 PSG852083:PSG917615 QCC852083:QCC917615 QLY852083:QLY917615 QVU852083:QVU917615 RFQ852083:RFQ917615 RPM852083:RPM917615 RZI852083:RZI917615 SJE852083:SJE917615 STA852083:STA917615 TCW852083:TCW917615 TMS852083:TMS917615 TWO852083:TWO917615 UGK852083:UGK917615 UQG852083:UQG917615 VAC852083:VAC917615 VJY852083:VJY917615 VTU852083:VTU917615 WDQ852083:WDQ917615 WNM852083:WNM917615 WXI852083:WXI917615 BA917619:BA983151 KW917619:KW983151 US917619:US983151 AEO917619:AEO983151 AOK917619:AOK983151 AYG917619:AYG983151 BIC917619:BIC983151 BRY917619:BRY983151 CBU917619:CBU983151 CLQ917619:CLQ983151 CVM917619:CVM983151 DFI917619:DFI983151 DPE917619:DPE983151 DZA917619:DZA983151 EIW917619:EIW983151 ESS917619:ESS983151 FCO917619:FCO983151 FMK917619:FMK983151 FWG917619:FWG983151 GGC917619:GGC983151 GPY917619:GPY983151 GZU917619:GZU983151 HJQ917619:HJQ983151 HTM917619:HTM983151 IDI917619:IDI983151 INE917619:INE983151 IXA917619:IXA983151 JGW917619:JGW983151 JQS917619:JQS983151 KAO917619:KAO983151 KKK917619:KKK983151 KUG917619:KUG983151 LEC917619:LEC983151 LNY917619:LNY983151 LXU917619:LXU983151 MHQ917619:MHQ983151 MRM917619:MRM983151 NBI917619:NBI983151 NLE917619:NLE983151 NVA917619:NVA983151 OEW917619:OEW983151 OOS917619:OOS983151 OYO917619:OYO983151 PIK917619:PIK983151 PSG917619:PSG983151 QCC917619:QCC983151 QLY917619:QLY983151 QVU917619:QVU983151 RFQ917619:RFQ983151 RPM917619:RPM983151 RZI917619:RZI983151 SJE917619:SJE983151 STA917619:STA983151 TCW917619:TCW983151 TMS917619:TMS983151 TWO917619:TWO983151 UGK917619:UGK983151 UQG917619:UQG983151 VAC917619:VAC983151 VJY917619:VJY983151 VTU917619:VTU983151 WDQ917619:WDQ983151 WNM917619:WNM983151 WXI917619:WXI983151 BA983155:BA1048576 KW983155:KW1048576 US983155:US1048576 AEO983155:AEO1048576 AOK983155:AOK1048576 AYG983155:AYG1048576 BIC983155:BIC1048576 BRY983155:BRY1048576 CBU983155:CBU1048576 CLQ983155:CLQ1048576 CVM983155:CVM1048576 DFI983155:DFI1048576 DPE983155:DPE1048576 DZA983155:DZA1048576 EIW983155:EIW1048576 ESS983155:ESS1048576 FCO983155:FCO1048576 FMK983155:FMK1048576 FWG983155:FWG1048576 GGC983155:GGC1048576 GPY983155:GPY1048576 GZU983155:GZU1048576 HJQ983155:HJQ1048576 HTM983155:HTM1048576 IDI983155:IDI1048576 INE983155:INE1048576 IXA983155:IXA1048576 JGW983155:JGW1048576 JQS983155:JQS1048576 KAO983155:KAO1048576 KKK983155:KKK1048576 KUG983155:KUG1048576 LEC983155:LEC1048576 LNY983155:LNY1048576 LXU983155:LXU1048576 MHQ983155:MHQ1048576 MRM983155:MRM1048576 NBI983155:NBI1048576 NLE983155:NLE1048576 NVA983155:NVA1048576 OEW983155:OEW1048576 OOS983155:OOS1048576 OYO983155:OYO1048576 PIK983155:PIK1048576 PSG983155:PSG1048576 QCC983155:QCC1048576 QLY983155:QLY1048576 QVU983155:QVU1048576 RFQ983155:RFQ1048576 RPM983155:RPM1048576 RZI983155:RZI1048576 SJE983155:SJE1048576 STA983155:STA1048576 TCW983155:TCW1048576 TMS983155:TMS1048576 TWO983155:TWO1048576 UGK983155:UGK1048576 UQG983155:UQG1048576 VAC983155:VAC1048576 VJY983155:VJY1048576 VTU983155:VTU1048576 WDQ983155:WDQ1048576 WNM983155:WNM1048576 WXI983155:WXI1048576 WXJ1:XFD1048576 BA1:BA111 KW1:KW111 US1:US111 AEO1:AEO111 AOK1:AOK111 AYG1:AYG111 BIC1:BIC111 BRY1:BRY111 CBU1:CBU111 CLQ1:CLQ111 CVM1:CVM111 DFI1:DFI111 DPE1:DPE111 DZA1:DZA111 EIW1:EIW111 ESS1:ESS111 FCO1:FCO111 FMK1:FMK111 FWG1:FWG111 GGC1:GGC111 GPY1:GPY111 GZU1:GZU111 HJQ1:HJQ111 HTM1:HTM111 IDI1:IDI111 INE1:INE111 IXA1:IXA111 JGW1:JGW111 JQS1:JQS111 KAO1:KAO111 KKK1:KKK111 KUG1:KUG111 LEC1:LEC111 LNY1:LNY111 LXU1:LXU111 MHQ1:MHQ111 MRM1:MRM111 NBI1:NBI111 NLE1:NLE111 NVA1:NVA111 OEW1:OEW111 OOS1:OOS111 OYO1:OYO111 PIK1:PIK111 PSG1:PSG111 QCC1:QCC111 QLY1:QLY111 QVU1:QVU111 RFQ1:RFQ111 RPM1:RPM111 RZI1:RZI111 SJE1:SJE111 STA1:STA111 TCW1:TCW111 TMS1:TMS111 TWO1:TWO111 UGK1:UGK111 UQG1:UQG111 VAC1:VAC111 VJY1:VJY111 VTU1:VTU111 WDQ1:WDQ111 WNM1:WNM111 WXI1:WXI111 A1:W1048576 BB1:JS1048576 KX1:TO1048576 UT1:ADK1048576 AEP1:ANG1048576 AOL1:AXC1048576 AYH1:BGY1048576 BID1:BQU1048576 BRZ1:CAQ1048576 CBV1:CKM1048576 CLR1:CUI1048576 CVN1:DEE1048576 DFJ1:DOA1048576 DPF1:DXW1048576 DZB1:EHS1048576 EIX1:ERO1048576 EST1:FBK1048576 FCP1:FLG1048576 FML1:FVC1048576 FWH1:GEY1048576 GGD1:GOU1048576 GPZ1:GYQ1048576 GZV1:HIM1048576 HJR1:HSI1048576 HTN1:ICE1048576 IDJ1:IMA1048576 INF1:IVW1048576 IXB1:JFS1048576 JGX1:JPO1048576 JQT1:JZK1048576 KAP1:KJG1048576 KKL1:KTC1048576 KUH1:LCY1048576 LED1:LMU1048576 LNZ1:LWQ1048576 LXV1:MGM1048576 MHR1:MQI1048576 MRN1:NAE1048576 NBJ1:NKA1048576 NLF1:NTW1048576 NVB1:ODS1048576 OEX1:ONO1048576 OOT1:OXK1048576 OYP1:PHG1048576 PIL1:PRC1048576 PSH1:QAY1048576 QCD1:QKU1048576 QLZ1:QUQ1048576 QVV1:REM1048576 RFR1:ROI1048576 RPN1:RYE1048576 RZJ1:SIA1048576 SJF1:SRW1048576 STB1:TBS1048576 TCX1:TLO1048576 TMT1:TVK1048576 TWP1:UFG1048576 UGL1:UPC1048576 UQH1:UYY1048576 VAD1:VIU1048576 VJZ1:VSQ1048576 VTV1:WCM1048576 WDR1:WMI1048576 WNN1:WWE1048576 Y1:AZ1048576 JU1:KV1048576 TQ1:UR1048576 ADM1:AEN1048576 ANI1:AOJ1048576 AXE1:AYF1048576 BHA1:BIB1048576 BQW1:BRX1048576 CAS1:CBT1048576 CKO1:CLP1048576 CUK1:CVL1048576 DEG1:DFH1048576 DOC1:DPD1048576 DXY1:DYZ1048576 EHU1:EIV1048576 ERQ1:ESR1048576 FBM1:FCN1048576 FLI1:FMJ1048576 FVE1:FWF1048576 GFA1:GGB1048576 GOW1:GPX1048576 GYS1:GZT1048576 HIO1:HJP1048576 HSK1:HTL1048576 ICG1:IDH1048576 IMC1:IND1048576 IVY1:IWZ1048576 JFU1:JGV1048576 JPQ1:JQR1048576 JZM1:KAN1048576 KJI1:KKJ1048576 KTE1:KUF1048576 LDA1:LEB1048576 LMW1:LNX1048576 LWS1:LXT1048576 MGO1:MHP1048576 MQK1:MRL1048576 NAG1:NBH1048576 NKC1:NLD1048576 NTY1:NUZ1048576 ODU1:OEV1048576 ONQ1:OOR1048576 OXM1:OYN1048576 PHI1:PIJ1048576 PRE1:PSF1048576 QBA1:QCB1048576 QKW1:QLX1048576 QUS1:QVT1048576 REO1:RFP1048576 ROK1:RPL1048576 RYG1:RZH1048576 SIC1:SJD1048576 SRY1:SSZ1048576 TBU1:TCV1048576 TLQ1:TMR1048576 TVM1:TWN1048576 UFI1:UGJ1048576 UPE1:UQF1048576 UZA1:VAB1048576 VIW1:VJX1048576 VSS1:VTT1048576 WCO1:WDP1048576 WMK1:WNL1048576 WWG1:WXH1048576 X1:X136 JT1:JT136 TP1:TP136 ADL1:ADL136 ANH1:ANH136 AXD1:AXD136 BGZ1:BGZ136 BQV1:BQV136 CAR1:CAR136 CKN1:CKN136 CUJ1:CUJ136 DEF1:DEF136 DOB1:DOB136 DXX1:DXX136 EHT1:EHT136 ERP1:ERP136 FBL1:FBL136 FLH1:FLH136 FVD1:FVD136 GEZ1:GEZ136 GOV1:GOV136 GYR1:GYR136 HIN1:HIN136 HSJ1:HSJ136 ICF1:ICF136 IMB1:IMB136 IVX1:IVX136 JFT1:JFT136 JPP1:JPP136 JZL1:JZL136 KJH1:KJH136 KTD1:KTD136 LCZ1:LCZ136 LMV1:LMV136 LWR1:LWR136 MGN1:MGN136 MQJ1:MQJ136 NAF1:NAF136 NKB1:NKB136 NTX1:NTX136 ODT1:ODT136 ONP1:ONP136 OXL1:OXL136 PHH1:PHH136 PRD1:PRD136 QAZ1:QAZ136 QKV1:QKV136 QUR1:QUR136 REN1:REN136 ROJ1:ROJ136 RYF1:RYF136 SIB1:SIB136 SRX1:SRX136 TBT1:TBT136 TLP1:TLP136 TVL1:TVL136 UFH1:UFH136 UPD1:UPD136 UYZ1:UYZ136 VIV1:VIV136 VSR1:VSR136 WCN1:WCN136 WMJ1:WMJ136 WWF1:WWF136 X138:X65672 JT138:JT65672 TP138:TP65672 ADL138:ADL65672 ANH138:ANH65672 AXD138:AXD65672 BGZ138:BGZ65672 BQV138:BQV65672 CAR138:CAR65672 CKN138:CKN65672 CUJ138:CUJ65672 DEF138:DEF65672 DOB138:DOB65672 DXX138:DXX65672 EHT138:EHT65672 ERP138:ERP65672 FBL138:FBL65672 FLH138:FLH65672 FVD138:FVD65672 GEZ138:GEZ65672 GOV138:GOV65672 GYR138:GYR65672 HIN138:HIN65672 HSJ138:HSJ65672 ICF138:ICF65672 IMB138:IMB65672 IVX138:IVX65672 JFT138:JFT65672 JPP138:JPP65672 JZL138:JZL65672 KJH138:KJH65672 KTD138:KTD65672 LCZ138:LCZ65672 LMV138:LMV65672 LWR138:LWR65672 MGN138:MGN65672 MQJ138:MQJ65672 NAF138:NAF65672 NKB138:NKB65672 NTX138:NTX65672 ODT138:ODT65672 ONP138:ONP65672 OXL138:OXL65672 PHH138:PHH65672 PRD138:PRD65672 QAZ138:QAZ65672 QKV138:QKV65672 QUR138:QUR65672 REN138:REN65672 ROJ138:ROJ65672 RYF138:RYF65672 SIB138:SIB65672 SRX138:SRX65672 TBT138:TBT65672 TLP138:TLP65672 TVL138:TVL65672 UFH138:UFH65672 UPD138:UPD65672 UYZ138:UYZ65672 VIV138:VIV65672 VSR138:VSR65672 WCN138:WCN65672 WMJ138:WMJ65672 WWF138:WWF65672 X65674:X131208 JT65674:JT131208 TP65674:TP131208 ADL65674:ADL131208 ANH65674:ANH131208 AXD65674:AXD131208 BGZ65674:BGZ131208 BQV65674:BQV131208 CAR65674:CAR131208 CKN65674:CKN131208 CUJ65674:CUJ131208 DEF65674:DEF131208 DOB65674:DOB131208 DXX65674:DXX131208 EHT65674:EHT131208 ERP65674:ERP131208 FBL65674:FBL131208 FLH65674:FLH131208 FVD65674:FVD131208 GEZ65674:GEZ131208 GOV65674:GOV131208 GYR65674:GYR131208 HIN65674:HIN131208 HSJ65674:HSJ131208 ICF65674:ICF131208 IMB65674:IMB131208 IVX65674:IVX131208 JFT65674:JFT131208 JPP65674:JPP131208 JZL65674:JZL131208 KJH65674:KJH131208 KTD65674:KTD131208 LCZ65674:LCZ131208 LMV65674:LMV131208 LWR65674:LWR131208 MGN65674:MGN131208 MQJ65674:MQJ131208 NAF65674:NAF131208 NKB65674:NKB131208 NTX65674:NTX131208 ODT65674:ODT131208 ONP65674:ONP131208 OXL65674:OXL131208 PHH65674:PHH131208 PRD65674:PRD131208 QAZ65674:QAZ131208 QKV65674:QKV131208 QUR65674:QUR131208 REN65674:REN131208 ROJ65674:ROJ131208 RYF65674:RYF131208 SIB65674:SIB131208 SRX65674:SRX131208 TBT65674:TBT131208 TLP65674:TLP131208 TVL65674:TVL131208 UFH65674:UFH131208 UPD65674:UPD131208 UYZ65674:UYZ131208 VIV65674:VIV131208 VSR65674:VSR131208 WCN65674:WCN131208 WMJ65674:WMJ131208 WWF65674:WWF131208 X131210:X196744 JT131210:JT196744 TP131210:TP196744 ADL131210:ADL196744 ANH131210:ANH196744 AXD131210:AXD196744 BGZ131210:BGZ196744 BQV131210:BQV196744 CAR131210:CAR196744 CKN131210:CKN196744 CUJ131210:CUJ196744 DEF131210:DEF196744 DOB131210:DOB196744 DXX131210:DXX196744 EHT131210:EHT196744 ERP131210:ERP196744 FBL131210:FBL196744 FLH131210:FLH196744 FVD131210:FVD196744 GEZ131210:GEZ196744 GOV131210:GOV196744 GYR131210:GYR196744 HIN131210:HIN196744 HSJ131210:HSJ196744 ICF131210:ICF196744 IMB131210:IMB196744 IVX131210:IVX196744 JFT131210:JFT196744 JPP131210:JPP196744 JZL131210:JZL196744 KJH131210:KJH196744 KTD131210:KTD196744 LCZ131210:LCZ196744 LMV131210:LMV196744 LWR131210:LWR196744 MGN131210:MGN196744 MQJ131210:MQJ196744 NAF131210:NAF196744 NKB131210:NKB196744 NTX131210:NTX196744 ODT131210:ODT196744 ONP131210:ONP196744 OXL131210:OXL196744 PHH131210:PHH196744 PRD131210:PRD196744 QAZ131210:QAZ196744 QKV131210:QKV196744 QUR131210:QUR196744 REN131210:REN196744 ROJ131210:ROJ196744 RYF131210:RYF196744 SIB131210:SIB196744 SRX131210:SRX196744 TBT131210:TBT196744 TLP131210:TLP196744 TVL131210:TVL196744 UFH131210:UFH196744 UPD131210:UPD196744 UYZ131210:UYZ196744 VIV131210:VIV196744 VSR131210:VSR196744 WCN131210:WCN196744 WMJ131210:WMJ196744 WWF131210:WWF196744 X196746:X262280 JT196746:JT262280 TP196746:TP262280 ADL196746:ADL262280 ANH196746:ANH262280 AXD196746:AXD262280 BGZ196746:BGZ262280 BQV196746:BQV262280 CAR196746:CAR262280 CKN196746:CKN262280 CUJ196746:CUJ262280 DEF196746:DEF262280 DOB196746:DOB262280 DXX196746:DXX262280 EHT196746:EHT262280 ERP196746:ERP262280 FBL196746:FBL262280 FLH196746:FLH262280 FVD196746:FVD262280 GEZ196746:GEZ262280 GOV196746:GOV262280 GYR196746:GYR262280 HIN196746:HIN262280 HSJ196746:HSJ262280 ICF196746:ICF262280 IMB196746:IMB262280 IVX196746:IVX262280 JFT196746:JFT262280 JPP196746:JPP262280 JZL196746:JZL262280 KJH196746:KJH262280 KTD196746:KTD262280 LCZ196746:LCZ262280 LMV196746:LMV262280 LWR196746:LWR262280 MGN196746:MGN262280 MQJ196746:MQJ262280 NAF196746:NAF262280 NKB196746:NKB262280 NTX196746:NTX262280 ODT196746:ODT262280 ONP196746:ONP262280 OXL196746:OXL262280 PHH196746:PHH262280 PRD196746:PRD262280 QAZ196746:QAZ262280 QKV196746:QKV262280 QUR196746:QUR262280 REN196746:REN262280 ROJ196746:ROJ262280 RYF196746:RYF262280 SIB196746:SIB262280 SRX196746:SRX262280 TBT196746:TBT262280 TLP196746:TLP262280 TVL196746:TVL262280 UFH196746:UFH262280 UPD196746:UPD262280 UYZ196746:UYZ262280 VIV196746:VIV262280 VSR196746:VSR262280 WCN196746:WCN262280 WMJ196746:WMJ262280 WWF196746:WWF262280 X262282:X327816 JT262282:JT327816 TP262282:TP327816 ADL262282:ADL327816 ANH262282:ANH327816 AXD262282:AXD327816 BGZ262282:BGZ327816 BQV262282:BQV327816 CAR262282:CAR327816 CKN262282:CKN327816 CUJ262282:CUJ327816 DEF262282:DEF327816 DOB262282:DOB327816 DXX262282:DXX327816 EHT262282:EHT327816 ERP262282:ERP327816 FBL262282:FBL327816 FLH262282:FLH327816 FVD262282:FVD327816 GEZ262282:GEZ327816 GOV262282:GOV327816 GYR262282:GYR327816 HIN262282:HIN327816 HSJ262282:HSJ327816 ICF262282:ICF327816 IMB262282:IMB327816 IVX262282:IVX327816 JFT262282:JFT327816 JPP262282:JPP327816 JZL262282:JZL327816 KJH262282:KJH327816 KTD262282:KTD327816 LCZ262282:LCZ327816 LMV262282:LMV327816 LWR262282:LWR327816 MGN262282:MGN327816 MQJ262282:MQJ327816 NAF262282:NAF327816 NKB262282:NKB327816 NTX262282:NTX327816 ODT262282:ODT327816 ONP262282:ONP327816 OXL262282:OXL327816 PHH262282:PHH327816 PRD262282:PRD327816 QAZ262282:QAZ327816 QKV262282:QKV327816 QUR262282:QUR327816 REN262282:REN327816 ROJ262282:ROJ327816 RYF262282:RYF327816 SIB262282:SIB327816 SRX262282:SRX327816 TBT262282:TBT327816 TLP262282:TLP327816 TVL262282:TVL327816 UFH262282:UFH327816 UPD262282:UPD327816 UYZ262282:UYZ327816 VIV262282:VIV327816 VSR262282:VSR327816 WCN262282:WCN327816 WMJ262282:WMJ327816 WWF262282:WWF327816 X327818:X393352 JT327818:JT393352 TP327818:TP393352 ADL327818:ADL393352 ANH327818:ANH393352 AXD327818:AXD393352 BGZ327818:BGZ393352 BQV327818:BQV393352 CAR327818:CAR393352 CKN327818:CKN393352 CUJ327818:CUJ393352 DEF327818:DEF393352 DOB327818:DOB393352 DXX327818:DXX393352 EHT327818:EHT393352 ERP327818:ERP393352 FBL327818:FBL393352 FLH327818:FLH393352 FVD327818:FVD393352 GEZ327818:GEZ393352 GOV327818:GOV393352 GYR327818:GYR393352 HIN327818:HIN393352 HSJ327818:HSJ393352 ICF327818:ICF393352 IMB327818:IMB393352 IVX327818:IVX393352 JFT327818:JFT393352 JPP327818:JPP393352 JZL327818:JZL393352 KJH327818:KJH393352 KTD327818:KTD393352 LCZ327818:LCZ393352 LMV327818:LMV393352 LWR327818:LWR393352 MGN327818:MGN393352 MQJ327818:MQJ393352 NAF327818:NAF393352 NKB327818:NKB393352 NTX327818:NTX393352 ODT327818:ODT393352 ONP327818:ONP393352 OXL327818:OXL393352 PHH327818:PHH393352 PRD327818:PRD393352 QAZ327818:QAZ393352 QKV327818:QKV393352 QUR327818:QUR393352 REN327818:REN393352 ROJ327818:ROJ393352 RYF327818:RYF393352 SIB327818:SIB393352 SRX327818:SRX393352 TBT327818:TBT393352 TLP327818:TLP393352 TVL327818:TVL393352 UFH327818:UFH393352 UPD327818:UPD393352 UYZ327818:UYZ393352 VIV327818:VIV393352 VSR327818:VSR393352 WCN327818:WCN393352 WMJ327818:WMJ393352 WWF327818:WWF393352 X393354:X458888 JT393354:JT458888 TP393354:TP458888 ADL393354:ADL458888 ANH393354:ANH458888 AXD393354:AXD458888 BGZ393354:BGZ458888 BQV393354:BQV458888 CAR393354:CAR458888 CKN393354:CKN458888 CUJ393354:CUJ458888 DEF393354:DEF458888 DOB393354:DOB458888 DXX393354:DXX458888 EHT393354:EHT458888 ERP393354:ERP458888 FBL393354:FBL458888 FLH393354:FLH458888 FVD393354:FVD458888 GEZ393354:GEZ458888 GOV393354:GOV458888 GYR393354:GYR458888 HIN393354:HIN458888 HSJ393354:HSJ458888 ICF393354:ICF458888 IMB393354:IMB458888 IVX393354:IVX458888 JFT393354:JFT458888 JPP393354:JPP458888 JZL393354:JZL458888 KJH393354:KJH458888 KTD393354:KTD458888 LCZ393354:LCZ458888 LMV393354:LMV458888 LWR393354:LWR458888 MGN393354:MGN458888 MQJ393354:MQJ458888 NAF393354:NAF458888 NKB393354:NKB458888 NTX393354:NTX458888 ODT393354:ODT458888 ONP393354:ONP458888 OXL393354:OXL458888 PHH393354:PHH458888 PRD393354:PRD458888 QAZ393354:QAZ458888 QKV393354:QKV458888 QUR393354:QUR458888 REN393354:REN458888 ROJ393354:ROJ458888 RYF393354:RYF458888 SIB393354:SIB458888 SRX393354:SRX458888 TBT393354:TBT458888 TLP393354:TLP458888 TVL393354:TVL458888 UFH393354:UFH458888 UPD393354:UPD458888 UYZ393354:UYZ458888 VIV393354:VIV458888 VSR393354:VSR458888 WCN393354:WCN458888 WMJ393354:WMJ458888 WWF393354:WWF458888 X458890:X524424 JT458890:JT524424 TP458890:TP524424 ADL458890:ADL524424 ANH458890:ANH524424 AXD458890:AXD524424 BGZ458890:BGZ524424 BQV458890:BQV524424 CAR458890:CAR524424 CKN458890:CKN524424 CUJ458890:CUJ524424 DEF458890:DEF524424 DOB458890:DOB524424 DXX458890:DXX524424 EHT458890:EHT524424 ERP458890:ERP524424 FBL458890:FBL524424 FLH458890:FLH524424 FVD458890:FVD524424 GEZ458890:GEZ524424 GOV458890:GOV524424 GYR458890:GYR524424 HIN458890:HIN524424 HSJ458890:HSJ524424 ICF458890:ICF524424 IMB458890:IMB524424 IVX458890:IVX524424 JFT458890:JFT524424 JPP458890:JPP524424 JZL458890:JZL524424 KJH458890:KJH524424 KTD458890:KTD524424 LCZ458890:LCZ524424 LMV458890:LMV524424 LWR458890:LWR524424 MGN458890:MGN524424 MQJ458890:MQJ524424 NAF458890:NAF524424 NKB458890:NKB524424 NTX458890:NTX524424 ODT458890:ODT524424 ONP458890:ONP524424 OXL458890:OXL524424 PHH458890:PHH524424 PRD458890:PRD524424 QAZ458890:QAZ524424 QKV458890:QKV524424 QUR458890:QUR524424 REN458890:REN524424 ROJ458890:ROJ524424 RYF458890:RYF524424 SIB458890:SIB524424 SRX458890:SRX524424 TBT458890:TBT524424 TLP458890:TLP524424 TVL458890:TVL524424 UFH458890:UFH524424 UPD458890:UPD524424 UYZ458890:UYZ524424 VIV458890:VIV524424 VSR458890:VSR524424 WCN458890:WCN524424 WMJ458890:WMJ524424 WWF458890:WWF524424 X524426:X589960 JT524426:JT589960 TP524426:TP589960 ADL524426:ADL589960 ANH524426:ANH589960 AXD524426:AXD589960 BGZ524426:BGZ589960 BQV524426:BQV589960 CAR524426:CAR589960 CKN524426:CKN589960 CUJ524426:CUJ589960 DEF524426:DEF589960 DOB524426:DOB589960 DXX524426:DXX589960 EHT524426:EHT589960 ERP524426:ERP589960 FBL524426:FBL589960 FLH524426:FLH589960 FVD524426:FVD589960 GEZ524426:GEZ589960 GOV524426:GOV589960 GYR524426:GYR589960 HIN524426:HIN589960 HSJ524426:HSJ589960 ICF524426:ICF589960 IMB524426:IMB589960 IVX524426:IVX589960 JFT524426:JFT589960 JPP524426:JPP589960 JZL524426:JZL589960 KJH524426:KJH589960 KTD524426:KTD589960 LCZ524426:LCZ589960 LMV524426:LMV589960 LWR524426:LWR589960 MGN524426:MGN589960 MQJ524426:MQJ589960 NAF524426:NAF589960 NKB524426:NKB589960 NTX524426:NTX589960 ODT524426:ODT589960 ONP524426:ONP589960 OXL524426:OXL589960 PHH524426:PHH589960 PRD524426:PRD589960 QAZ524426:QAZ589960 QKV524426:QKV589960 QUR524426:QUR589960 REN524426:REN589960 ROJ524426:ROJ589960 RYF524426:RYF589960 SIB524426:SIB589960 SRX524426:SRX589960 TBT524426:TBT589960 TLP524426:TLP589960 TVL524426:TVL589960 UFH524426:UFH589960 UPD524426:UPD589960 UYZ524426:UYZ589960 VIV524426:VIV589960 VSR524426:VSR589960 WCN524426:WCN589960 WMJ524426:WMJ589960 WWF524426:WWF589960 X589962:X655496 JT589962:JT655496 TP589962:TP655496 ADL589962:ADL655496 ANH589962:ANH655496 AXD589962:AXD655496 BGZ589962:BGZ655496 BQV589962:BQV655496 CAR589962:CAR655496 CKN589962:CKN655496 CUJ589962:CUJ655496 DEF589962:DEF655496 DOB589962:DOB655496 DXX589962:DXX655496 EHT589962:EHT655496 ERP589962:ERP655496 FBL589962:FBL655496 FLH589962:FLH655496 FVD589962:FVD655496 GEZ589962:GEZ655496 GOV589962:GOV655496 GYR589962:GYR655496 HIN589962:HIN655496 HSJ589962:HSJ655496 ICF589962:ICF655496 IMB589962:IMB655496 IVX589962:IVX655496 JFT589962:JFT655496 JPP589962:JPP655496 JZL589962:JZL655496 KJH589962:KJH655496 KTD589962:KTD655496 LCZ589962:LCZ655496 LMV589962:LMV655496 LWR589962:LWR655496 MGN589962:MGN655496 MQJ589962:MQJ655496 NAF589962:NAF655496 NKB589962:NKB655496 NTX589962:NTX655496 ODT589962:ODT655496 ONP589962:ONP655496 OXL589962:OXL655496 PHH589962:PHH655496 PRD589962:PRD655496 QAZ589962:QAZ655496 QKV589962:QKV655496 QUR589962:QUR655496 REN589962:REN655496 ROJ589962:ROJ655496 RYF589962:RYF655496 SIB589962:SIB655496 SRX589962:SRX655496 TBT589962:TBT655496 TLP589962:TLP655496 TVL589962:TVL655496 UFH589962:UFH655496 UPD589962:UPD655496 UYZ589962:UYZ655496 VIV589962:VIV655496 VSR589962:VSR655496 WCN589962:WCN655496 WMJ589962:WMJ655496 WWF589962:WWF655496 X655498:X721032 JT655498:JT721032 TP655498:TP721032 ADL655498:ADL721032 ANH655498:ANH721032 AXD655498:AXD721032 BGZ655498:BGZ721032 BQV655498:BQV721032 CAR655498:CAR721032 CKN655498:CKN721032 CUJ655498:CUJ721032 DEF655498:DEF721032 DOB655498:DOB721032 DXX655498:DXX721032 EHT655498:EHT721032 ERP655498:ERP721032 FBL655498:FBL721032 FLH655498:FLH721032 FVD655498:FVD721032 GEZ655498:GEZ721032 GOV655498:GOV721032 GYR655498:GYR721032 HIN655498:HIN721032 HSJ655498:HSJ721032 ICF655498:ICF721032 IMB655498:IMB721032 IVX655498:IVX721032 JFT655498:JFT721032 JPP655498:JPP721032 JZL655498:JZL721032 KJH655498:KJH721032 KTD655498:KTD721032 LCZ655498:LCZ721032 LMV655498:LMV721032 LWR655498:LWR721032 MGN655498:MGN721032 MQJ655498:MQJ721032 NAF655498:NAF721032 NKB655498:NKB721032 NTX655498:NTX721032 ODT655498:ODT721032 ONP655498:ONP721032 OXL655498:OXL721032 PHH655498:PHH721032 PRD655498:PRD721032 QAZ655498:QAZ721032 QKV655498:QKV721032 QUR655498:QUR721032 REN655498:REN721032 ROJ655498:ROJ721032 RYF655498:RYF721032 SIB655498:SIB721032 SRX655498:SRX721032 TBT655498:TBT721032 TLP655498:TLP721032 TVL655498:TVL721032 UFH655498:UFH721032 UPD655498:UPD721032 UYZ655498:UYZ721032 VIV655498:VIV721032 VSR655498:VSR721032 WCN655498:WCN721032 WMJ655498:WMJ721032 WWF655498:WWF721032 X721034:X786568 JT721034:JT786568 TP721034:TP786568 ADL721034:ADL786568 ANH721034:ANH786568 AXD721034:AXD786568 BGZ721034:BGZ786568 BQV721034:BQV786568 CAR721034:CAR786568 CKN721034:CKN786568 CUJ721034:CUJ786568 DEF721034:DEF786568 DOB721034:DOB786568 DXX721034:DXX786568 EHT721034:EHT786568 ERP721034:ERP786568 FBL721034:FBL786568 FLH721034:FLH786568 FVD721034:FVD786568 GEZ721034:GEZ786568 GOV721034:GOV786568 GYR721034:GYR786568 HIN721034:HIN786568 HSJ721034:HSJ786568 ICF721034:ICF786568 IMB721034:IMB786568 IVX721034:IVX786568 JFT721034:JFT786568 JPP721034:JPP786568 JZL721034:JZL786568 KJH721034:KJH786568 KTD721034:KTD786568 LCZ721034:LCZ786568 LMV721034:LMV786568 LWR721034:LWR786568 MGN721034:MGN786568 MQJ721034:MQJ786568 NAF721034:NAF786568 NKB721034:NKB786568 NTX721034:NTX786568 ODT721034:ODT786568 ONP721034:ONP786568 OXL721034:OXL786568 PHH721034:PHH786568 PRD721034:PRD786568 QAZ721034:QAZ786568 QKV721034:QKV786568 QUR721034:QUR786568 REN721034:REN786568 ROJ721034:ROJ786568 RYF721034:RYF786568 SIB721034:SIB786568 SRX721034:SRX786568 TBT721034:TBT786568 TLP721034:TLP786568 TVL721034:TVL786568 UFH721034:UFH786568 UPD721034:UPD786568 UYZ721034:UYZ786568 VIV721034:VIV786568 VSR721034:VSR786568 WCN721034:WCN786568 WMJ721034:WMJ786568 WWF721034:WWF786568 X786570:X852104 JT786570:JT852104 TP786570:TP852104 ADL786570:ADL852104 ANH786570:ANH852104 AXD786570:AXD852104 BGZ786570:BGZ852104 BQV786570:BQV852104 CAR786570:CAR852104 CKN786570:CKN852104 CUJ786570:CUJ852104 DEF786570:DEF852104 DOB786570:DOB852104 DXX786570:DXX852104 EHT786570:EHT852104 ERP786570:ERP852104 FBL786570:FBL852104 FLH786570:FLH852104 FVD786570:FVD852104 GEZ786570:GEZ852104 GOV786570:GOV852104 GYR786570:GYR852104 HIN786570:HIN852104 HSJ786570:HSJ852104 ICF786570:ICF852104 IMB786570:IMB852104 IVX786570:IVX852104 JFT786570:JFT852104 JPP786570:JPP852104 JZL786570:JZL852104 KJH786570:KJH852104 KTD786570:KTD852104 LCZ786570:LCZ852104 LMV786570:LMV852104 LWR786570:LWR852104 MGN786570:MGN852104 MQJ786570:MQJ852104 NAF786570:NAF852104 NKB786570:NKB852104 NTX786570:NTX852104 ODT786570:ODT852104 ONP786570:ONP852104 OXL786570:OXL852104 PHH786570:PHH852104 PRD786570:PRD852104 QAZ786570:QAZ852104 QKV786570:QKV852104 QUR786570:QUR852104 REN786570:REN852104 ROJ786570:ROJ852104 RYF786570:RYF852104 SIB786570:SIB852104 SRX786570:SRX852104 TBT786570:TBT852104 TLP786570:TLP852104 TVL786570:TVL852104 UFH786570:UFH852104 UPD786570:UPD852104 UYZ786570:UYZ852104 VIV786570:VIV852104 VSR786570:VSR852104 WCN786570:WCN852104 WMJ786570:WMJ852104 WWF786570:WWF852104 X852106:X917640 JT852106:JT917640 TP852106:TP917640 ADL852106:ADL917640 ANH852106:ANH917640 AXD852106:AXD917640 BGZ852106:BGZ917640 BQV852106:BQV917640 CAR852106:CAR917640 CKN852106:CKN917640 CUJ852106:CUJ917640 DEF852106:DEF917640 DOB852106:DOB917640 DXX852106:DXX917640 EHT852106:EHT917640 ERP852106:ERP917640 FBL852106:FBL917640 FLH852106:FLH917640 FVD852106:FVD917640 GEZ852106:GEZ917640 GOV852106:GOV917640 GYR852106:GYR917640 HIN852106:HIN917640 HSJ852106:HSJ917640 ICF852106:ICF917640 IMB852106:IMB917640 IVX852106:IVX917640 JFT852106:JFT917640 JPP852106:JPP917640 JZL852106:JZL917640 KJH852106:KJH917640 KTD852106:KTD917640 LCZ852106:LCZ917640 LMV852106:LMV917640 LWR852106:LWR917640 MGN852106:MGN917640 MQJ852106:MQJ917640 NAF852106:NAF917640 NKB852106:NKB917640 NTX852106:NTX917640 ODT852106:ODT917640 ONP852106:ONP917640 OXL852106:OXL917640 PHH852106:PHH917640 PRD852106:PRD917640 QAZ852106:QAZ917640 QKV852106:QKV917640 QUR852106:QUR917640 REN852106:REN917640 ROJ852106:ROJ917640 RYF852106:RYF917640 SIB852106:SIB917640 SRX852106:SRX917640 TBT852106:TBT917640 TLP852106:TLP917640 TVL852106:TVL917640 UFH852106:UFH917640 UPD852106:UPD917640 UYZ852106:UYZ917640 VIV852106:VIV917640 VSR852106:VSR917640 WCN852106:WCN917640 WMJ852106:WMJ917640 WWF852106:WWF917640 X917642:X983176 JT917642:JT983176 TP917642:TP983176 ADL917642:ADL983176 ANH917642:ANH983176 AXD917642:AXD983176 BGZ917642:BGZ983176 BQV917642:BQV983176 CAR917642:CAR983176 CKN917642:CKN983176 CUJ917642:CUJ983176 DEF917642:DEF983176 DOB917642:DOB983176 DXX917642:DXX983176 EHT917642:EHT983176 ERP917642:ERP983176 FBL917642:FBL983176 FLH917642:FLH983176 FVD917642:FVD983176 GEZ917642:GEZ983176 GOV917642:GOV983176 GYR917642:GYR983176 HIN917642:HIN983176 HSJ917642:HSJ983176 ICF917642:ICF983176 IMB917642:IMB983176 IVX917642:IVX983176 JFT917642:JFT983176 JPP917642:JPP983176 JZL917642:JZL983176 KJH917642:KJH983176 KTD917642:KTD983176 LCZ917642:LCZ983176 LMV917642:LMV983176 LWR917642:LWR983176 MGN917642:MGN983176 MQJ917642:MQJ983176 NAF917642:NAF983176 NKB917642:NKB983176 NTX917642:NTX983176 ODT917642:ODT983176 ONP917642:ONP983176 OXL917642:OXL983176 PHH917642:PHH983176 PRD917642:PRD983176 QAZ917642:QAZ983176 QKV917642:QKV983176 QUR917642:QUR983176 REN917642:REN983176 ROJ917642:ROJ983176 RYF917642:RYF983176 SIB917642:SIB983176 SRX917642:SRX983176 TBT917642:TBT983176 TLP917642:TLP983176 TVL917642:TVL983176 UFH917642:UFH983176 UPD917642:UPD983176 UYZ917642:UYZ983176 VIV917642:VIV983176 VSR917642:VSR983176 WCN917642:WCN983176 WMJ917642:WMJ983176 WWF917642:WWF983176 X983178:X1048576 JT983178:JT1048576 TP983178:TP1048576 ADL983178:ADL1048576 ANH983178:ANH1048576 AXD983178:AXD1048576 BGZ983178:BGZ1048576 BQV983178:BQV1048576 CAR983178:CAR1048576 CKN983178:CKN1048576 CUJ983178:CUJ1048576 DEF983178:DEF1048576 DOB983178:DOB1048576 DXX983178:DXX1048576 EHT983178:EHT1048576 ERP983178:ERP1048576 FBL983178:FBL1048576 FLH983178:FLH1048576 FVD983178:FVD1048576 GEZ983178:GEZ1048576 GOV983178:GOV1048576 GYR983178:GYR1048576 HIN983178:HIN1048576 HSJ983178:HSJ1048576 ICF983178:ICF1048576 IMB983178:IMB1048576 IVX983178:IVX1048576 JFT983178:JFT1048576 JPP983178:JPP1048576 JZL983178:JZL1048576 KJH983178:KJH1048576 KTD983178:KTD1048576 LCZ983178:LCZ1048576 LMV983178:LMV1048576 LWR983178:LWR1048576 MGN983178:MGN1048576 MQJ983178:MQJ1048576 NAF983178:NAF1048576 NKB983178:NKB1048576 NTX983178:NTX1048576 ODT983178:ODT1048576 ONP983178:ONP1048576 OXL983178:OXL1048576 PHH983178:PHH1048576 PRD983178:PRD1048576 QAZ983178:QAZ1048576 QKV983178:QKV1048576 QUR983178:QUR1048576 REN983178:REN1048576 ROJ983178:ROJ1048576 RYF983178:RYF1048576 SIB983178:SIB1048576 SRX983178:SRX1048576 TBT983178:TBT1048576 TLP983178:TLP1048576 TVL983178:TVL1048576 UFH983178:UFH1048576 UPD983178:UPD1048576 UYZ983178:UYZ1048576 VIV983178:VIV1048576 VSR983178:VSR1048576 WCN983178:WCN1048576 WMJ983178:WMJ1048576 WWF983178:WWF1048576">
      <formula1>0</formula1>
      <formula2>1000000000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6" workbookViewId="0">
      <selection activeCell="B9" sqref="B9"/>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49" width="11.140625" style="281" hidden="1" customWidth="1"/>
    <col min="50" max="67" width="11.140625" style="161" hidden="1" customWidth="1"/>
    <col min="68" max="68" width="11.140625" style="281" hidden="1" customWidth="1"/>
    <col min="6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161"/>
      <c r="AW1" s="281"/>
      <c r="AX1" s="45"/>
      <c r="AY1" s="45"/>
      <c r="AZ1" s="45"/>
      <c r="BA1" s="45"/>
      <c r="BB1" s="45"/>
      <c r="BC1" s="45"/>
      <c r="BD1" s="45"/>
      <c r="BE1" s="45"/>
      <c r="BF1" s="45"/>
      <c r="BG1" s="45"/>
      <c r="BH1" s="45"/>
      <c r="BI1" s="45"/>
      <c r="BJ1" s="45"/>
      <c r="BK1" s="45"/>
      <c r="BL1" s="45"/>
      <c r="BM1" s="45"/>
      <c r="BN1" s="45"/>
      <c r="BO1" s="45"/>
      <c r="BP1" s="281"/>
      <c r="BQ1" s="45"/>
      <c r="BR1" s="45"/>
      <c r="BS1" s="45"/>
      <c r="BT1" s="45"/>
      <c r="BU1" s="45"/>
      <c r="BV1" s="45"/>
      <c r="BW1" s="45"/>
      <c r="BX1" s="45"/>
      <c r="BY1" s="45"/>
      <c r="BZ1" s="45"/>
      <c r="CA1" s="45"/>
      <c r="CB1" s="45"/>
      <c r="CC1" s="45"/>
    </row>
    <row r="2" spans="1:81" s="43" customFormat="1" x14ac:dyDescent="0.2">
      <c r="A2" s="32" t="str">
        <f>CONCATENATE("COMUNA: ",[10]NOMBRE!B2," - ","( ",[10]NOMBRE!C2,[10]NOMBRE!D2,[10]NOMBRE!E2,[10]NOMBRE!F2,[10]NOMBRE!G2," )")</f>
        <v>COMUNA: LINARES - ( 07401 )</v>
      </c>
      <c r="B2" s="42"/>
      <c r="C2" s="42"/>
      <c r="D2" s="42"/>
      <c r="E2" s="42"/>
      <c r="F2" s="42"/>
      <c r="G2" s="42"/>
      <c r="H2" s="42"/>
      <c r="I2" s="42"/>
      <c r="J2" s="42"/>
      <c r="K2" s="42"/>
      <c r="L2" s="42"/>
      <c r="M2" s="42"/>
      <c r="N2" s="42"/>
      <c r="AK2" s="44"/>
      <c r="AL2" s="44"/>
      <c r="AM2" s="44"/>
      <c r="AN2" s="44"/>
      <c r="AO2" s="44"/>
      <c r="AP2" s="44"/>
      <c r="AS2" s="45"/>
      <c r="AT2" s="45"/>
      <c r="AU2" s="45"/>
      <c r="AV2" s="161"/>
      <c r="AW2" s="281"/>
      <c r="AX2" s="45"/>
      <c r="AY2" s="45"/>
      <c r="AZ2" s="45"/>
      <c r="BA2" s="45"/>
      <c r="BB2" s="45"/>
      <c r="BC2" s="45"/>
      <c r="BD2" s="45"/>
      <c r="BE2" s="45"/>
      <c r="BF2" s="45"/>
      <c r="BG2" s="45"/>
      <c r="BH2" s="45"/>
      <c r="BI2" s="45"/>
      <c r="BJ2" s="45"/>
      <c r="BK2" s="45"/>
      <c r="BL2" s="45"/>
      <c r="BM2" s="45"/>
      <c r="BN2" s="45"/>
      <c r="BO2" s="45"/>
      <c r="BP2" s="281"/>
      <c r="BQ2" s="45"/>
      <c r="BR2" s="45"/>
      <c r="BS2" s="45"/>
      <c r="BT2" s="45"/>
      <c r="BU2" s="45"/>
      <c r="BV2" s="45"/>
      <c r="BW2" s="45"/>
      <c r="BX2" s="45"/>
      <c r="BY2" s="45"/>
      <c r="BZ2" s="45"/>
      <c r="CA2" s="45"/>
      <c r="CB2" s="45"/>
      <c r="CC2" s="45"/>
    </row>
    <row r="3" spans="1:81" s="43" customFormat="1" x14ac:dyDescent="0.2">
      <c r="A3" s="32" t="str">
        <f>CONCATENATE("ESTABLECIMIENTO/ESTRATEGIA: ",[10]NOMBRE!B3," - ","( ",[10]NOMBRE!C3,[10]NOMBRE!D3,[10]NOMBRE!E3,[10]NOMBRE!F3,[10]NOMBRE!G3,[10]NOMBRE!H3,"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161"/>
      <c r="AW3" s="281"/>
      <c r="AX3" s="45"/>
      <c r="AY3" s="45"/>
      <c r="AZ3" s="45"/>
      <c r="BA3" s="45"/>
      <c r="BB3" s="45"/>
      <c r="BC3" s="45"/>
      <c r="BD3" s="45"/>
      <c r="BE3" s="45"/>
      <c r="BF3" s="45"/>
      <c r="BG3" s="45"/>
      <c r="BH3" s="45"/>
      <c r="BI3" s="45"/>
      <c r="BJ3" s="45"/>
      <c r="BK3" s="45"/>
      <c r="BL3" s="45"/>
      <c r="BM3" s="45"/>
      <c r="BN3" s="45"/>
      <c r="BO3" s="45"/>
      <c r="BP3" s="281"/>
      <c r="BQ3" s="45"/>
      <c r="BR3" s="45"/>
      <c r="BS3" s="45"/>
      <c r="BT3" s="45"/>
      <c r="BU3" s="45"/>
      <c r="BV3" s="45"/>
      <c r="BW3" s="45"/>
      <c r="BX3" s="45"/>
      <c r="BY3" s="45"/>
      <c r="BZ3" s="45"/>
      <c r="CA3" s="45"/>
      <c r="CB3" s="45"/>
      <c r="CC3" s="45"/>
    </row>
    <row r="4" spans="1:81" s="43" customFormat="1" x14ac:dyDescent="0.2">
      <c r="A4" s="32" t="str">
        <f>CONCATENATE("MES: ",[10]NOMBRE!B6," - ","( ",[10]NOMBRE!C6,[10]NOMBRE!D6," )")</f>
        <v>MES: SEPTIEMBRE - ( 09 )</v>
      </c>
      <c r="B4" s="42"/>
      <c r="C4" s="42"/>
      <c r="D4" s="42"/>
      <c r="E4" s="42"/>
      <c r="F4" s="42"/>
      <c r="G4" s="42"/>
      <c r="H4" s="42"/>
      <c r="I4" s="42"/>
      <c r="J4" s="42"/>
      <c r="K4" s="42"/>
      <c r="L4" s="42"/>
      <c r="M4" s="42"/>
      <c r="N4" s="42"/>
      <c r="AK4" s="44"/>
      <c r="AL4" s="44"/>
      <c r="AM4" s="44"/>
      <c r="AN4" s="44"/>
      <c r="AO4" s="44"/>
      <c r="AP4" s="44"/>
      <c r="AS4" s="45"/>
      <c r="AT4" s="45"/>
      <c r="AU4" s="45"/>
      <c r="AV4" s="161"/>
      <c r="AW4" s="281"/>
      <c r="AX4" s="45"/>
      <c r="AY4" s="45"/>
      <c r="AZ4" s="45"/>
      <c r="BA4" s="45"/>
      <c r="BB4" s="45"/>
      <c r="BC4" s="45"/>
      <c r="BD4" s="45"/>
      <c r="BE4" s="45"/>
      <c r="BF4" s="45"/>
      <c r="BG4" s="45"/>
      <c r="BH4" s="45"/>
      <c r="BI4" s="45"/>
      <c r="BJ4" s="45"/>
      <c r="BK4" s="45"/>
      <c r="BL4" s="45"/>
      <c r="BM4" s="45"/>
      <c r="BN4" s="45"/>
      <c r="BO4" s="45"/>
      <c r="BP4" s="281"/>
      <c r="BQ4" s="45"/>
      <c r="BR4" s="45"/>
      <c r="BS4" s="45"/>
      <c r="BT4" s="45"/>
      <c r="BU4" s="45"/>
      <c r="BV4" s="45"/>
      <c r="BW4" s="45"/>
      <c r="BX4" s="45"/>
      <c r="BY4" s="45"/>
      <c r="BZ4" s="45"/>
      <c r="CA4" s="45"/>
      <c r="CB4" s="45"/>
      <c r="CC4" s="45"/>
    </row>
    <row r="5" spans="1:81" s="43" customFormat="1" x14ac:dyDescent="0.2">
      <c r="A5" s="2" t="str">
        <f>CONCATENATE("AÑO: ",[10]NOMBRE!B7)</f>
        <v>AÑO: 2014</v>
      </c>
      <c r="B5" s="42"/>
      <c r="C5" s="42"/>
      <c r="D5" s="42"/>
      <c r="E5" s="42"/>
      <c r="F5" s="42"/>
      <c r="G5" s="42"/>
      <c r="H5" s="42"/>
      <c r="I5" s="42"/>
      <c r="J5" s="42"/>
      <c r="K5" s="42"/>
      <c r="L5" s="42"/>
      <c r="M5" s="42"/>
      <c r="N5" s="42"/>
      <c r="AK5" s="44"/>
      <c r="AL5" s="44"/>
      <c r="AM5" s="44"/>
      <c r="AN5" s="44"/>
      <c r="AO5" s="44"/>
      <c r="AP5" s="44"/>
      <c r="AS5" s="45"/>
      <c r="AT5" s="45"/>
      <c r="AU5" s="45"/>
      <c r="AV5" s="161"/>
      <c r="AW5" s="281"/>
      <c r="AX5" s="45"/>
      <c r="AY5" s="45"/>
      <c r="AZ5" s="45"/>
      <c r="BA5" s="45"/>
      <c r="BB5" s="45"/>
      <c r="BC5" s="45"/>
      <c r="BD5" s="45"/>
      <c r="BE5" s="45"/>
      <c r="BF5" s="45"/>
      <c r="BG5" s="45"/>
      <c r="BH5" s="45"/>
      <c r="BI5" s="45"/>
      <c r="BJ5" s="45"/>
      <c r="BK5" s="45"/>
      <c r="BL5" s="45"/>
      <c r="BM5" s="45"/>
      <c r="BN5" s="45"/>
      <c r="BO5" s="45"/>
      <c r="BP5" s="281"/>
      <c r="BQ5" s="45"/>
      <c r="BR5" s="45"/>
      <c r="BS5" s="45"/>
      <c r="BT5" s="45"/>
      <c r="BU5" s="45"/>
      <c r="BV5" s="45"/>
      <c r="BW5" s="45"/>
      <c r="BX5" s="45"/>
      <c r="BY5" s="45"/>
      <c r="BZ5" s="45"/>
      <c r="CA5" s="45"/>
      <c r="CB5" s="45"/>
      <c r="CC5" s="45"/>
    </row>
    <row r="6" spans="1:81" s="43" customFormat="1" ht="14.25" customHeight="1" x14ac:dyDescent="0.15">
      <c r="A6" s="329" t="s">
        <v>2</v>
      </c>
      <c r="B6" s="329"/>
      <c r="C6" s="329"/>
      <c r="D6" s="329"/>
      <c r="E6" s="329"/>
      <c r="F6" s="329"/>
      <c r="G6" s="329"/>
      <c r="H6" s="329"/>
      <c r="I6" s="329"/>
      <c r="J6" s="329"/>
      <c r="K6" s="329"/>
      <c r="L6" s="329"/>
      <c r="M6" s="329"/>
      <c r="N6" s="329"/>
      <c r="O6" s="46"/>
      <c r="AK6" s="44"/>
      <c r="AL6" s="44"/>
      <c r="AM6" s="44"/>
      <c r="AN6" s="44"/>
      <c r="AO6" s="44"/>
      <c r="AP6" s="44"/>
      <c r="AS6" s="45"/>
      <c r="AT6" s="45"/>
      <c r="AU6" s="45"/>
      <c r="AV6" s="161"/>
      <c r="AW6" s="281"/>
      <c r="AX6" s="45"/>
      <c r="AY6" s="45"/>
      <c r="AZ6" s="45"/>
      <c r="BA6" s="45"/>
      <c r="BB6" s="45"/>
      <c r="BC6" s="45"/>
      <c r="BD6" s="45"/>
      <c r="BE6" s="45"/>
      <c r="BF6" s="45"/>
      <c r="BG6" s="45"/>
      <c r="BH6" s="45"/>
      <c r="BI6" s="45"/>
      <c r="BJ6" s="45"/>
      <c r="BK6" s="45"/>
      <c r="BL6" s="45"/>
      <c r="BM6" s="45"/>
      <c r="BN6" s="45"/>
      <c r="BO6" s="45"/>
      <c r="BP6" s="281"/>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161"/>
      <c r="AW7" s="281"/>
      <c r="AX7" s="45"/>
      <c r="AY7" s="45"/>
      <c r="AZ7" s="45"/>
      <c r="BA7" s="45"/>
      <c r="BB7" s="45"/>
      <c r="BC7" s="45"/>
      <c r="BD7" s="45"/>
      <c r="BE7" s="45"/>
      <c r="BF7" s="45"/>
      <c r="BG7" s="45"/>
      <c r="BH7" s="45"/>
      <c r="BI7" s="45"/>
      <c r="BJ7" s="45"/>
      <c r="BK7" s="45"/>
      <c r="BL7" s="45"/>
      <c r="BM7" s="45"/>
      <c r="BN7" s="45"/>
      <c r="BO7" s="45"/>
      <c r="BP7" s="281"/>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161"/>
      <c r="AW8" s="281"/>
      <c r="AX8" s="45"/>
      <c r="AY8" s="45"/>
      <c r="AZ8" s="45"/>
      <c r="BA8" s="45"/>
      <c r="BB8" s="45"/>
      <c r="BC8" s="45"/>
      <c r="BD8" s="45"/>
      <c r="BE8" s="45"/>
      <c r="BF8" s="45"/>
      <c r="BG8" s="45"/>
      <c r="BH8" s="45"/>
      <c r="BI8" s="45"/>
      <c r="BJ8" s="45"/>
      <c r="BK8" s="45"/>
      <c r="BL8" s="45"/>
      <c r="BM8" s="45"/>
      <c r="BN8" s="45"/>
      <c r="BO8" s="45"/>
      <c r="BP8" s="281"/>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W9" s="282"/>
      <c r="AZ9" s="52"/>
      <c r="BA9" s="51"/>
      <c r="BB9" s="51"/>
      <c r="BC9" s="51"/>
      <c r="BD9" s="51"/>
      <c r="BE9" s="51"/>
      <c r="BF9" s="51"/>
      <c r="BP9" s="282"/>
    </row>
    <row r="10" spans="1:81" s="4" customFormat="1" ht="15.75" customHeight="1" x14ac:dyDescent="0.15">
      <c r="A10" s="330" t="s">
        <v>5</v>
      </c>
      <c r="B10" s="330" t="s">
        <v>0</v>
      </c>
      <c r="C10" s="332" t="s">
        <v>6</v>
      </c>
      <c r="D10" s="333"/>
      <c r="E10" s="333"/>
      <c r="F10" s="333"/>
      <c r="G10" s="333"/>
      <c r="H10" s="333"/>
      <c r="I10" s="333"/>
      <c r="J10" s="333"/>
      <c r="K10" s="333"/>
      <c r="L10" s="333"/>
      <c r="M10" s="333"/>
      <c r="N10" s="333"/>
      <c r="O10" s="333"/>
      <c r="P10" s="333"/>
      <c r="Q10" s="333"/>
      <c r="R10" s="333"/>
      <c r="S10" s="333"/>
      <c r="T10" s="333"/>
      <c r="U10" s="334"/>
      <c r="V10" s="332" t="s">
        <v>7</v>
      </c>
      <c r="W10" s="335"/>
      <c r="X10" s="336" t="s">
        <v>8</v>
      </c>
      <c r="Y10" s="338" t="s">
        <v>9</v>
      </c>
      <c r="Z10" s="51"/>
      <c r="AA10" s="51"/>
      <c r="AB10" s="51"/>
      <c r="AC10" s="51"/>
      <c r="AI10" s="51"/>
      <c r="AJ10" s="51"/>
      <c r="AK10" s="51"/>
      <c r="AL10" s="51"/>
      <c r="AM10" s="51"/>
      <c r="AW10" s="282"/>
      <c r="AZ10" s="52"/>
      <c r="BP10" s="282"/>
    </row>
    <row r="11" spans="1:81" s="4" customFormat="1" ht="39" customHeight="1" x14ac:dyDescent="0.15">
      <c r="A11" s="331"/>
      <c r="B11" s="331"/>
      <c r="C11" s="53" t="s">
        <v>186</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337"/>
      <c r="Y11" s="339"/>
      <c r="Z11" s="51"/>
      <c r="AA11" s="51"/>
      <c r="AB11" s="51"/>
      <c r="AC11" s="51"/>
      <c r="AD11" s="51"/>
      <c r="AE11" s="51"/>
      <c r="AF11" s="51"/>
      <c r="AG11" s="51"/>
      <c r="AH11" s="51"/>
      <c r="AN11" s="51"/>
      <c r="AO11" s="51"/>
      <c r="AP11" s="51"/>
      <c r="AQ11" s="51"/>
      <c r="AR11" s="51"/>
      <c r="AW11" s="282"/>
      <c r="BP11" s="282"/>
    </row>
    <row r="12" spans="1:81" s="4" customFormat="1" ht="15.75" customHeight="1" x14ac:dyDescent="0.15">
      <c r="A12" s="15" t="s">
        <v>31</v>
      </c>
      <c r="B12" s="15">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AW12" s="282"/>
      <c r="BA12" s="63" t="str">
        <f>IF($B12&lt;&gt;($V12+$W12)," El número de consultas según sexo NO puede ser diferente al Total.","")</f>
        <v/>
      </c>
      <c r="BB12" s="63" t="str">
        <f>IF($B12&lt;$Y12," Ingresos con PTI cuidador NO puede ser mayor al Total de Ingresos.","")</f>
        <v/>
      </c>
      <c r="BD12" s="64">
        <f>IF($B12&lt;&gt;($V12+$W12),1,0)</f>
        <v>0</v>
      </c>
      <c r="BE12" s="63">
        <f>IF($B12&lt;$Y12,1,0)</f>
        <v>0</v>
      </c>
      <c r="BP12" s="282"/>
    </row>
    <row r="13" spans="1:81" s="4" customFormat="1" ht="24" customHeight="1" x14ac:dyDescent="0.15">
      <c r="A13" s="65" t="s">
        <v>32</v>
      </c>
      <c r="B13" s="1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AW13" s="282"/>
      <c r="BA13" s="63" t="str">
        <f>IF($B13&lt;&gt;($V13+$W13)," El número de consultas según sexo NO puede ser diferente al Total.","")</f>
        <v/>
      </c>
      <c r="BD13" s="64">
        <f>IF($B13&lt;&gt;($V13+$W13),1,0)</f>
        <v>0</v>
      </c>
      <c r="BE13" s="63">
        <f>IF($B13&lt;$Y13,1,0)</f>
        <v>0</v>
      </c>
      <c r="BP13" s="282"/>
    </row>
    <row r="14" spans="1:81" s="4" customFormat="1" ht="24.75" customHeight="1" x14ac:dyDescent="0.15">
      <c r="A14" s="68" t="s">
        <v>33</v>
      </c>
      <c r="B14" s="17">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AW14" s="282"/>
      <c r="BA14" s="63" t="str">
        <f>IF($B14&lt;&gt;($V14+$W14)," El número de consultas según sexo NO puede ser diferente al Total.","")</f>
        <v/>
      </c>
      <c r="BD14" s="64">
        <f>IF($B14&lt;&gt;($V14+$W14),1,0)</f>
        <v>0</v>
      </c>
      <c r="BE14" s="63">
        <f>IF($B14&lt;$Y14,1,0)</f>
        <v>0</v>
      </c>
      <c r="BP14" s="282"/>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W15" s="282"/>
      <c r="AX15" s="51"/>
      <c r="AY15" s="51"/>
      <c r="AZ15" s="51"/>
      <c r="BA15" s="51"/>
      <c r="BD15" s="51"/>
      <c r="BE15" s="51"/>
      <c r="BF15" s="51"/>
      <c r="BG15" s="51"/>
      <c r="BH15" s="51"/>
      <c r="BP15" s="282"/>
    </row>
    <row r="16" spans="1:81" s="4" customFormat="1" ht="15.75" customHeight="1" x14ac:dyDescent="0.15">
      <c r="A16" s="330" t="s">
        <v>35</v>
      </c>
      <c r="B16" s="330" t="s">
        <v>0</v>
      </c>
      <c r="C16" s="340" t="s">
        <v>36</v>
      </c>
      <c r="D16" s="341"/>
      <c r="E16" s="341"/>
      <c r="F16" s="330" t="s">
        <v>37</v>
      </c>
      <c r="G16" s="73"/>
      <c r="K16" s="73"/>
      <c r="L16" s="73"/>
      <c r="M16" s="73"/>
      <c r="N16" s="73"/>
      <c r="O16" s="74"/>
      <c r="P16" s="75"/>
      <c r="Q16" s="51"/>
      <c r="R16" s="51"/>
      <c r="S16" s="51"/>
      <c r="T16" s="51"/>
      <c r="U16" s="51"/>
      <c r="V16" s="51"/>
      <c r="W16" s="51"/>
      <c r="X16" s="51"/>
      <c r="Y16" s="51"/>
      <c r="Z16" s="51"/>
      <c r="AA16" s="51"/>
      <c r="AW16" s="282"/>
      <c r="BP16" s="282"/>
    </row>
    <row r="17" spans="1:81" s="4" customFormat="1" ht="46.5" customHeight="1" x14ac:dyDescent="0.15">
      <c r="A17" s="331"/>
      <c r="B17" s="331"/>
      <c r="C17" s="5" t="s">
        <v>38</v>
      </c>
      <c r="D17" s="76" t="s">
        <v>39</v>
      </c>
      <c r="E17" s="77" t="s">
        <v>40</v>
      </c>
      <c r="F17" s="33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W17" s="282"/>
      <c r="AX17" s="52"/>
      <c r="AY17" s="52"/>
      <c r="BA17" s="3"/>
      <c r="BB17" s="3"/>
      <c r="BC17" s="3"/>
      <c r="BD17" s="3"/>
      <c r="BE17" s="3"/>
      <c r="BF17" s="52"/>
      <c r="BP17" s="28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W18" s="282"/>
      <c r="AX18" s="52"/>
      <c r="AY18" s="52"/>
      <c r="BA18" s="3"/>
      <c r="BB18" s="3"/>
      <c r="BC18" s="3"/>
      <c r="BD18" s="3"/>
      <c r="BE18" s="3"/>
      <c r="BF18" s="52"/>
      <c r="BP18" s="28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W19" s="282"/>
      <c r="AX19" s="52"/>
      <c r="AY19" s="52"/>
      <c r="BC19" s="52"/>
      <c r="BF19" s="52"/>
      <c r="BP19" s="28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W20" s="282"/>
      <c r="AX20" s="52"/>
      <c r="AY20" s="52"/>
      <c r="BA20" s="3"/>
      <c r="BB20" s="3"/>
      <c r="BC20" s="3"/>
      <c r="BD20" s="3"/>
      <c r="BE20" s="3"/>
      <c r="BF20" s="52"/>
      <c r="BP20" s="282"/>
    </row>
    <row r="21" spans="1:81" s="4" customFormat="1" ht="15" customHeight="1" x14ac:dyDescent="0.15">
      <c r="A21" s="88" t="s">
        <v>0</v>
      </c>
      <c r="B21" s="312">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W21" s="282"/>
      <c r="AX21" s="52"/>
      <c r="AY21" s="52"/>
      <c r="BA21" s="3"/>
      <c r="BB21" s="3"/>
      <c r="BC21" s="3"/>
      <c r="BD21" s="3"/>
      <c r="BE21" s="3"/>
      <c r="BF21" s="90"/>
      <c r="BP21" s="282"/>
    </row>
    <row r="22" spans="1:81" s="48" customFormat="1" ht="50.25" customHeight="1" x14ac:dyDescent="0.2">
      <c r="A22" s="91" t="s">
        <v>44</v>
      </c>
      <c r="B22" s="91"/>
      <c r="D22" s="91"/>
      <c r="E22" s="91"/>
      <c r="AS22" s="92"/>
      <c r="AT22" s="92"/>
      <c r="AU22" s="92"/>
      <c r="AV22" s="283"/>
      <c r="AW22" s="284"/>
      <c r="AX22" s="92"/>
      <c r="AY22" s="92"/>
      <c r="AZ22" s="92"/>
      <c r="BA22" s="3"/>
      <c r="BB22" s="3"/>
      <c r="BC22" s="3"/>
      <c r="BD22" s="3"/>
      <c r="BE22" s="3"/>
      <c r="BF22" s="90"/>
      <c r="BG22" s="92"/>
      <c r="BH22" s="92"/>
      <c r="BI22" s="92"/>
      <c r="BJ22" s="92"/>
      <c r="BK22" s="92"/>
      <c r="BL22" s="92"/>
      <c r="BM22" s="92"/>
      <c r="BN22" s="92"/>
      <c r="BO22" s="92"/>
      <c r="BP22" s="284"/>
      <c r="BQ22" s="92"/>
      <c r="BR22" s="92"/>
      <c r="BS22" s="92"/>
      <c r="BT22" s="92"/>
      <c r="BU22" s="92"/>
      <c r="BV22" s="92"/>
      <c r="BW22" s="92"/>
      <c r="BX22" s="92"/>
      <c r="BY22" s="92"/>
      <c r="BZ22" s="92"/>
      <c r="CA22" s="92"/>
      <c r="CB22" s="92"/>
      <c r="CC22" s="92"/>
    </row>
    <row r="23" spans="1:81" s="48" customFormat="1" ht="15" customHeight="1" x14ac:dyDescent="0.2">
      <c r="A23" s="342" t="s">
        <v>45</v>
      </c>
      <c r="B23" s="343" t="s">
        <v>46</v>
      </c>
      <c r="C23" s="343"/>
      <c r="D23" s="330" t="s">
        <v>0</v>
      </c>
      <c r="E23" s="344" t="s">
        <v>36</v>
      </c>
      <c r="F23" s="344"/>
      <c r="G23" s="344"/>
      <c r="H23" s="345" t="s">
        <v>37</v>
      </c>
      <c r="AS23" s="92"/>
      <c r="AT23" s="92"/>
      <c r="AU23" s="92"/>
      <c r="AV23" s="283"/>
      <c r="AW23" s="284"/>
      <c r="AX23" s="92"/>
      <c r="AY23" s="92"/>
      <c r="AZ23" s="92"/>
      <c r="BA23" s="3"/>
      <c r="BB23" s="3"/>
      <c r="BC23" s="3"/>
      <c r="BD23" s="3"/>
      <c r="BE23" s="3"/>
      <c r="BF23" s="90"/>
      <c r="BG23" s="92"/>
      <c r="BH23" s="92"/>
      <c r="BI23" s="92"/>
      <c r="BJ23" s="92"/>
      <c r="BK23" s="92"/>
      <c r="BL23" s="92"/>
      <c r="BM23" s="92"/>
      <c r="BN23" s="92"/>
      <c r="BO23" s="92"/>
      <c r="BP23" s="284"/>
      <c r="BQ23" s="92"/>
      <c r="BR23" s="92"/>
      <c r="BS23" s="92"/>
      <c r="BT23" s="92"/>
      <c r="BU23" s="92"/>
      <c r="BV23" s="92"/>
      <c r="BW23" s="92"/>
      <c r="BX23" s="92"/>
      <c r="BY23" s="92"/>
      <c r="BZ23" s="92"/>
      <c r="CA23" s="92"/>
      <c r="CB23" s="92"/>
      <c r="CC23" s="92"/>
    </row>
    <row r="24" spans="1:81" s="48" customFormat="1" ht="49.5" customHeight="1" x14ac:dyDescent="0.2">
      <c r="A24" s="342"/>
      <c r="B24" s="343"/>
      <c r="C24" s="343"/>
      <c r="D24" s="331"/>
      <c r="E24" s="93" t="s">
        <v>38</v>
      </c>
      <c r="F24" s="93" t="s">
        <v>47</v>
      </c>
      <c r="G24" s="93" t="s">
        <v>40</v>
      </c>
      <c r="H24" s="346"/>
      <c r="AS24" s="92"/>
      <c r="AT24" s="92"/>
      <c r="AU24" s="92"/>
      <c r="AV24" s="283"/>
      <c r="AW24" s="284"/>
      <c r="AX24" s="92"/>
      <c r="AY24" s="92"/>
      <c r="AZ24" s="92"/>
      <c r="BA24" s="3"/>
      <c r="BB24" s="3"/>
      <c r="BC24" s="3"/>
      <c r="BD24" s="3"/>
      <c r="BE24" s="3"/>
      <c r="BF24" s="90"/>
      <c r="BG24" s="92"/>
      <c r="BH24" s="92"/>
      <c r="BI24" s="92"/>
      <c r="BJ24" s="92"/>
      <c r="BK24" s="92"/>
      <c r="BL24" s="92"/>
      <c r="BM24" s="92"/>
      <c r="BN24" s="92"/>
      <c r="BO24" s="92"/>
      <c r="BP24" s="284"/>
      <c r="BQ24" s="92"/>
      <c r="BR24" s="92"/>
      <c r="BS24" s="92"/>
      <c r="BT24" s="92"/>
      <c r="BU24" s="92"/>
      <c r="BV24" s="92"/>
      <c r="BW24" s="92"/>
      <c r="BX24" s="92"/>
      <c r="BY24" s="92"/>
      <c r="BZ24" s="92"/>
      <c r="CA24" s="92"/>
      <c r="CB24" s="92"/>
      <c r="CC24" s="92"/>
    </row>
    <row r="25" spans="1:81" s="48" customFormat="1" ht="14.25" x14ac:dyDescent="0.2">
      <c r="A25" s="347" t="s">
        <v>48</v>
      </c>
      <c r="B25" s="348"/>
      <c r="C25" s="349"/>
      <c r="D25" s="94">
        <f>+SUM(E25:H25)</f>
        <v>0</v>
      </c>
      <c r="E25" s="95"/>
      <c r="F25" s="96"/>
      <c r="G25" s="97"/>
      <c r="H25" s="98"/>
      <c r="I25" s="99" t="str">
        <f>$AZ25&amp;"  "&amp;$BA25&amp;"  "&amp;$BB25&amp;"  "&amp;$BC25</f>
        <v xml:space="preserve">      </v>
      </c>
      <c r="J25" s="100"/>
      <c r="K25" s="100"/>
      <c r="L25" s="100"/>
      <c r="AS25" s="92"/>
      <c r="AT25" s="92"/>
      <c r="AU25" s="92"/>
      <c r="AV25" s="283"/>
      <c r="AW25" s="284"/>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284"/>
      <c r="BQ25" s="92"/>
      <c r="BR25" s="92"/>
      <c r="BS25" s="92"/>
      <c r="BT25" s="92"/>
      <c r="BU25" s="92"/>
      <c r="BV25" s="92"/>
      <c r="BW25" s="92"/>
      <c r="BX25" s="92"/>
      <c r="BY25" s="92"/>
      <c r="BZ25" s="92"/>
      <c r="CA25" s="92"/>
      <c r="CB25" s="92"/>
      <c r="CC25" s="92"/>
    </row>
    <row r="26" spans="1:81" s="48" customFormat="1" ht="20.25" customHeight="1" x14ac:dyDescent="0.2">
      <c r="A26" s="350" t="s">
        <v>49</v>
      </c>
      <c r="B26" s="353" t="s">
        <v>50</v>
      </c>
      <c r="C26" s="35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283"/>
      <c r="AW26" s="284"/>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284"/>
      <c r="BQ26" s="92"/>
      <c r="BR26" s="92"/>
      <c r="BS26" s="92"/>
      <c r="BT26" s="92"/>
      <c r="BU26" s="92"/>
      <c r="BV26" s="92"/>
      <c r="BW26" s="92"/>
      <c r="BX26" s="92"/>
      <c r="BY26" s="92"/>
      <c r="BZ26" s="92"/>
      <c r="CA26" s="92"/>
      <c r="CB26" s="92"/>
      <c r="CC26" s="92"/>
    </row>
    <row r="27" spans="1:81" s="48" customFormat="1" ht="22.5" customHeight="1" x14ac:dyDescent="0.2">
      <c r="A27" s="351"/>
      <c r="B27" s="355" t="s">
        <v>51</v>
      </c>
      <c r="C27" s="356"/>
      <c r="D27" s="110">
        <f t="shared" si="0"/>
        <v>0</v>
      </c>
      <c r="E27" s="106"/>
      <c r="F27" s="107"/>
      <c r="G27" s="108"/>
      <c r="H27" s="109"/>
      <c r="I27" s="99"/>
      <c r="J27" s="99"/>
      <c r="K27" s="99"/>
      <c r="L27" s="99"/>
      <c r="M27" s="99"/>
      <c r="N27" s="99"/>
      <c r="O27" s="99"/>
      <c r="P27" s="99"/>
      <c r="Q27" s="99"/>
      <c r="R27" s="99"/>
      <c r="S27" s="99"/>
      <c r="T27" s="99"/>
      <c r="U27" s="99"/>
      <c r="AS27" s="92"/>
      <c r="AT27" s="92"/>
      <c r="AU27" s="92"/>
      <c r="AV27" s="283"/>
      <c r="AW27" s="284"/>
      <c r="AX27" s="92"/>
      <c r="AY27" s="92"/>
      <c r="AZ27" s="4"/>
      <c r="BA27" s="4"/>
      <c r="BB27" s="111"/>
      <c r="BC27" s="4"/>
      <c r="BD27" s="4"/>
      <c r="BE27" s="4"/>
      <c r="BF27" s="4"/>
      <c r="BG27" s="4"/>
      <c r="BH27" s="92"/>
      <c r="BI27" s="92"/>
      <c r="BJ27" s="92"/>
      <c r="BK27" s="92"/>
      <c r="BL27" s="92"/>
      <c r="BM27" s="92"/>
      <c r="BN27" s="92"/>
      <c r="BO27" s="92"/>
      <c r="BP27" s="284"/>
      <c r="BQ27" s="92"/>
      <c r="BR27" s="92"/>
      <c r="BS27" s="92"/>
      <c r="BT27" s="92"/>
      <c r="BU27" s="92"/>
      <c r="BV27" s="92"/>
      <c r="BW27" s="92"/>
      <c r="BX27" s="92"/>
      <c r="BY27" s="92"/>
      <c r="BZ27" s="92"/>
      <c r="CA27" s="92"/>
      <c r="CB27" s="92"/>
      <c r="CC27" s="92"/>
    </row>
    <row r="28" spans="1:81" s="48" customFormat="1" ht="23.25" customHeight="1" x14ac:dyDescent="0.2">
      <c r="A28" s="351"/>
      <c r="B28" s="357" t="s">
        <v>52</v>
      </c>
      <c r="C28" s="358"/>
      <c r="D28" s="110">
        <f t="shared" si="0"/>
        <v>0</v>
      </c>
      <c r="E28" s="106"/>
      <c r="F28" s="107"/>
      <c r="G28" s="108"/>
      <c r="H28" s="109"/>
      <c r="I28" s="99"/>
      <c r="J28" s="99"/>
      <c r="K28" s="99"/>
      <c r="L28" s="99"/>
      <c r="M28" s="99"/>
      <c r="N28" s="99"/>
      <c r="O28" s="99"/>
      <c r="P28" s="99"/>
      <c r="Q28" s="99"/>
      <c r="R28" s="99"/>
      <c r="S28" s="99"/>
      <c r="T28" s="99"/>
      <c r="U28" s="99"/>
      <c r="AS28" s="92"/>
      <c r="AT28" s="92"/>
      <c r="AU28" s="92"/>
      <c r="AV28" s="283"/>
      <c r="AW28" s="284"/>
      <c r="AX28" s="92"/>
      <c r="AY28" s="92"/>
      <c r="AZ28" s="4"/>
      <c r="BA28" s="4"/>
      <c r="BB28" s="111"/>
      <c r="BC28" s="4"/>
      <c r="BD28" s="4"/>
      <c r="BE28" s="4"/>
      <c r="BF28" s="4"/>
      <c r="BG28" s="4"/>
      <c r="BH28" s="92"/>
      <c r="BI28" s="92"/>
      <c r="BJ28" s="92"/>
      <c r="BK28" s="92"/>
      <c r="BL28" s="92"/>
      <c r="BM28" s="92"/>
      <c r="BN28" s="92"/>
      <c r="BO28" s="92"/>
      <c r="BP28" s="284"/>
      <c r="BQ28" s="92"/>
      <c r="BR28" s="92"/>
      <c r="BS28" s="92"/>
      <c r="BT28" s="92"/>
      <c r="BU28" s="92"/>
      <c r="BV28" s="92"/>
      <c r="BW28" s="92"/>
      <c r="BX28" s="92"/>
      <c r="BY28" s="92"/>
      <c r="BZ28" s="92"/>
      <c r="CA28" s="92"/>
      <c r="CB28" s="92"/>
      <c r="CC28" s="92"/>
    </row>
    <row r="29" spans="1:81" s="48" customFormat="1" ht="13.5" customHeight="1" x14ac:dyDescent="0.2">
      <c r="A29" s="351"/>
      <c r="B29" s="355" t="s">
        <v>53</v>
      </c>
      <c r="C29" s="356"/>
      <c r="D29" s="110">
        <f t="shared" si="0"/>
        <v>0</v>
      </c>
      <c r="E29" s="106"/>
      <c r="F29" s="107"/>
      <c r="G29" s="108"/>
      <c r="H29" s="109"/>
      <c r="I29" s="99"/>
      <c r="J29" s="99"/>
      <c r="K29" s="99"/>
      <c r="L29" s="99"/>
      <c r="M29" s="99"/>
      <c r="N29" s="99"/>
      <c r="O29" s="99"/>
      <c r="P29" s="99"/>
      <c r="Q29" s="99"/>
      <c r="R29" s="99"/>
      <c r="S29" s="99"/>
      <c r="T29" s="99"/>
      <c r="U29" s="99"/>
      <c r="AS29" s="92"/>
      <c r="AT29" s="92"/>
      <c r="AU29" s="92"/>
      <c r="AV29" s="283"/>
      <c r="AW29" s="284"/>
      <c r="AX29" s="92"/>
      <c r="AY29" s="92"/>
      <c r="AZ29" s="4"/>
      <c r="BA29" s="4"/>
      <c r="BB29" s="111"/>
      <c r="BC29" s="4"/>
      <c r="BD29" s="4"/>
      <c r="BE29" s="4"/>
      <c r="BF29" s="4"/>
      <c r="BG29" s="4"/>
      <c r="BH29" s="92"/>
      <c r="BI29" s="92"/>
      <c r="BJ29" s="92"/>
      <c r="BK29" s="92"/>
      <c r="BL29" s="92"/>
      <c r="BM29" s="92"/>
      <c r="BN29" s="92"/>
      <c r="BO29" s="92"/>
      <c r="BP29" s="284"/>
      <c r="BQ29" s="92"/>
      <c r="BR29" s="92"/>
      <c r="BS29" s="92"/>
      <c r="BT29" s="92"/>
      <c r="BU29" s="92"/>
      <c r="BV29" s="92"/>
      <c r="BW29" s="92"/>
      <c r="BX29" s="92"/>
      <c r="BY29" s="92"/>
      <c r="BZ29" s="92"/>
      <c r="CA29" s="92"/>
      <c r="CB29" s="92"/>
      <c r="CC29" s="92"/>
    </row>
    <row r="30" spans="1:81" s="48" customFormat="1" ht="16.5" customHeight="1" x14ac:dyDescent="0.2">
      <c r="A30" s="351"/>
      <c r="B30" s="355" t="s">
        <v>54</v>
      </c>
      <c r="C30" s="356"/>
      <c r="D30" s="110">
        <f t="shared" si="0"/>
        <v>0</v>
      </c>
      <c r="E30" s="106"/>
      <c r="F30" s="107"/>
      <c r="G30" s="108"/>
      <c r="H30" s="109"/>
      <c r="I30" s="99"/>
      <c r="J30" s="99"/>
      <c r="K30" s="99"/>
      <c r="L30" s="99"/>
      <c r="M30" s="99"/>
      <c r="N30" s="99"/>
      <c r="O30" s="99"/>
      <c r="P30" s="99"/>
      <c r="Q30" s="99"/>
      <c r="R30" s="99"/>
      <c r="S30" s="99"/>
      <c r="T30" s="99"/>
      <c r="U30" s="99"/>
      <c r="AS30" s="92"/>
      <c r="AT30" s="92"/>
      <c r="AU30" s="92"/>
      <c r="AV30" s="283"/>
      <c r="AW30" s="284"/>
      <c r="AX30" s="92"/>
      <c r="AY30" s="92"/>
      <c r="AZ30" s="4"/>
      <c r="BA30" s="4"/>
      <c r="BB30" s="111"/>
      <c r="BC30" s="4"/>
      <c r="BD30" s="4"/>
      <c r="BE30" s="4"/>
      <c r="BF30" s="4"/>
      <c r="BG30" s="4"/>
      <c r="BH30" s="92"/>
      <c r="BI30" s="92"/>
      <c r="BJ30" s="92"/>
      <c r="BK30" s="92"/>
      <c r="BL30" s="92"/>
      <c r="BM30" s="92"/>
      <c r="BN30" s="92"/>
      <c r="BO30" s="92"/>
      <c r="BP30" s="284"/>
      <c r="BQ30" s="92"/>
      <c r="BR30" s="92"/>
      <c r="BS30" s="92"/>
      <c r="BT30" s="92"/>
      <c r="BU30" s="92"/>
      <c r="BV30" s="92"/>
      <c r="BW30" s="92"/>
      <c r="BX30" s="92"/>
      <c r="BY30" s="92"/>
      <c r="BZ30" s="92"/>
      <c r="CA30" s="92"/>
      <c r="CB30" s="92"/>
      <c r="CC30" s="92"/>
    </row>
    <row r="31" spans="1:81" s="48" customFormat="1" ht="16.5" customHeight="1" x14ac:dyDescent="0.2">
      <c r="A31" s="351"/>
      <c r="B31" s="355" t="s">
        <v>55</v>
      </c>
      <c r="C31" s="356"/>
      <c r="D31" s="110">
        <f t="shared" si="0"/>
        <v>0</v>
      </c>
      <c r="E31" s="106"/>
      <c r="F31" s="107"/>
      <c r="G31" s="108"/>
      <c r="H31" s="109"/>
      <c r="I31" s="99"/>
      <c r="J31" s="99"/>
      <c r="K31" s="99"/>
      <c r="L31" s="99"/>
      <c r="M31" s="99"/>
      <c r="N31" s="99"/>
      <c r="O31" s="99"/>
      <c r="P31" s="99"/>
      <c r="Q31" s="99"/>
      <c r="R31" s="99"/>
      <c r="S31" s="99"/>
      <c r="T31" s="99"/>
      <c r="U31" s="99"/>
      <c r="AS31" s="92"/>
      <c r="AT31" s="92"/>
      <c r="AU31" s="92"/>
      <c r="AV31" s="283"/>
      <c r="AW31" s="284"/>
      <c r="AX31" s="92"/>
      <c r="AY31" s="92"/>
      <c r="AZ31" s="4"/>
      <c r="BA31" s="4"/>
      <c r="BB31" s="111"/>
      <c r="BC31" s="4"/>
      <c r="BD31" s="4"/>
      <c r="BE31" s="4"/>
      <c r="BF31" s="4"/>
      <c r="BG31" s="4"/>
      <c r="BH31" s="92"/>
      <c r="BI31" s="92"/>
      <c r="BJ31" s="92"/>
      <c r="BK31" s="92"/>
      <c r="BL31" s="92"/>
      <c r="BM31" s="92"/>
      <c r="BN31" s="92"/>
      <c r="BO31" s="92"/>
      <c r="BP31" s="284"/>
      <c r="BQ31" s="92"/>
      <c r="BR31" s="92"/>
      <c r="BS31" s="92"/>
      <c r="BT31" s="92"/>
      <c r="BU31" s="92"/>
      <c r="BV31" s="92"/>
      <c r="BW31" s="92"/>
      <c r="BX31" s="92"/>
      <c r="BY31" s="92"/>
      <c r="BZ31" s="92"/>
      <c r="CA31" s="92"/>
      <c r="CB31" s="92"/>
      <c r="CC31" s="92"/>
    </row>
    <row r="32" spans="1:81" s="48" customFormat="1" ht="15" customHeight="1" x14ac:dyDescent="0.2">
      <c r="A32" s="351"/>
      <c r="B32" s="355" t="s">
        <v>56</v>
      </c>
      <c r="C32" s="356"/>
      <c r="D32" s="110">
        <f t="shared" si="0"/>
        <v>0</v>
      </c>
      <c r="E32" s="106"/>
      <c r="F32" s="107"/>
      <c r="G32" s="108"/>
      <c r="H32" s="109"/>
      <c r="I32" s="99"/>
      <c r="J32" s="99"/>
      <c r="K32" s="99"/>
      <c r="L32" s="99"/>
      <c r="M32" s="99"/>
      <c r="N32" s="99"/>
      <c r="O32" s="99"/>
      <c r="P32" s="99"/>
      <c r="Q32" s="99"/>
      <c r="R32" s="99"/>
      <c r="S32" s="99"/>
      <c r="T32" s="99"/>
      <c r="U32" s="99"/>
      <c r="AS32" s="92"/>
      <c r="AT32" s="92"/>
      <c r="AU32" s="92"/>
      <c r="AV32" s="283"/>
      <c r="AW32" s="284"/>
      <c r="AX32" s="92"/>
      <c r="AY32" s="92"/>
      <c r="AZ32" s="4"/>
      <c r="BA32" s="4"/>
      <c r="BB32" s="111"/>
      <c r="BC32" s="4"/>
      <c r="BD32" s="4"/>
      <c r="BE32" s="4"/>
      <c r="BF32" s="4"/>
      <c r="BG32" s="4"/>
      <c r="BH32" s="92"/>
      <c r="BI32" s="92"/>
      <c r="BJ32" s="92"/>
      <c r="BK32" s="92"/>
      <c r="BL32" s="92"/>
      <c r="BM32" s="92"/>
      <c r="BN32" s="92"/>
      <c r="BO32" s="92"/>
      <c r="BP32" s="284"/>
      <c r="BQ32" s="92"/>
      <c r="BR32" s="92"/>
      <c r="BS32" s="92"/>
      <c r="BT32" s="92"/>
      <c r="BU32" s="92"/>
      <c r="BV32" s="92"/>
      <c r="BW32" s="92"/>
      <c r="BX32" s="92"/>
      <c r="BY32" s="92"/>
      <c r="BZ32" s="92"/>
      <c r="CA32" s="92"/>
      <c r="CB32" s="92"/>
      <c r="CC32" s="92"/>
    </row>
    <row r="33" spans="1:81" s="48" customFormat="1" ht="15.75" customHeight="1" x14ac:dyDescent="0.2">
      <c r="A33" s="351"/>
      <c r="B33" s="355" t="s">
        <v>57</v>
      </c>
      <c r="C33" s="356"/>
      <c r="D33" s="110">
        <f t="shared" si="0"/>
        <v>0</v>
      </c>
      <c r="E33" s="106"/>
      <c r="F33" s="107"/>
      <c r="G33" s="108"/>
      <c r="H33" s="109"/>
      <c r="I33" s="99"/>
      <c r="J33" s="99"/>
      <c r="K33" s="99"/>
      <c r="L33" s="99"/>
      <c r="M33" s="99"/>
      <c r="N33" s="99"/>
      <c r="O33" s="99"/>
      <c r="P33" s="99"/>
      <c r="Q33" s="99"/>
      <c r="R33" s="99"/>
      <c r="S33" s="99"/>
      <c r="T33" s="99"/>
      <c r="U33" s="99"/>
      <c r="AS33" s="92"/>
      <c r="AT33" s="92"/>
      <c r="AU33" s="92"/>
      <c r="AV33" s="283"/>
      <c r="AW33" s="284"/>
      <c r="AX33" s="92"/>
      <c r="AY33" s="92"/>
      <c r="AZ33" s="4"/>
      <c r="BA33" s="4"/>
      <c r="BB33" s="111"/>
      <c r="BC33" s="4"/>
      <c r="BD33" s="4"/>
      <c r="BE33" s="4"/>
      <c r="BF33" s="4"/>
      <c r="BG33" s="4"/>
      <c r="BH33" s="92"/>
      <c r="BI33" s="92"/>
      <c r="BJ33" s="92"/>
      <c r="BK33" s="92"/>
      <c r="BL33" s="92"/>
      <c r="BM33" s="92"/>
      <c r="BN33" s="92"/>
      <c r="BO33" s="92"/>
      <c r="BP33" s="284"/>
      <c r="BQ33" s="92"/>
      <c r="BR33" s="92"/>
      <c r="BS33" s="92"/>
      <c r="BT33" s="92"/>
      <c r="BU33" s="92"/>
      <c r="BV33" s="92"/>
      <c r="BW33" s="92"/>
      <c r="BX33" s="92"/>
      <c r="BY33" s="92"/>
      <c r="BZ33" s="92"/>
      <c r="CA33" s="92"/>
      <c r="CB33" s="92"/>
      <c r="CC33" s="92"/>
    </row>
    <row r="34" spans="1:81" s="48" customFormat="1" ht="33.75" customHeight="1" x14ac:dyDescent="0.2">
      <c r="A34" s="351"/>
      <c r="B34" s="355" t="s">
        <v>58</v>
      </c>
      <c r="C34" s="356"/>
      <c r="D34" s="110">
        <f t="shared" si="0"/>
        <v>0</v>
      </c>
      <c r="E34" s="106"/>
      <c r="F34" s="107"/>
      <c r="G34" s="108"/>
      <c r="H34" s="109"/>
      <c r="I34" s="99"/>
      <c r="J34" s="99"/>
      <c r="K34" s="99"/>
      <c r="L34" s="99"/>
      <c r="M34" s="99"/>
      <c r="N34" s="99"/>
      <c r="O34" s="99"/>
      <c r="P34" s="99"/>
      <c r="Q34" s="99"/>
      <c r="R34" s="99"/>
      <c r="S34" s="99"/>
      <c r="T34" s="99"/>
      <c r="U34" s="99"/>
      <c r="AS34" s="92"/>
      <c r="AT34" s="92"/>
      <c r="AU34" s="92"/>
      <c r="AV34" s="283"/>
      <c r="AW34" s="284"/>
      <c r="AX34" s="92"/>
      <c r="AY34" s="92"/>
      <c r="AZ34" s="4"/>
      <c r="BA34" s="4"/>
      <c r="BB34" s="111"/>
      <c r="BC34" s="4"/>
      <c r="BD34" s="4"/>
      <c r="BE34" s="4"/>
      <c r="BF34" s="4"/>
      <c r="BG34" s="4"/>
      <c r="BH34" s="92"/>
      <c r="BI34" s="92"/>
      <c r="BJ34" s="92"/>
      <c r="BK34" s="92"/>
      <c r="BL34" s="92"/>
      <c r="BM34" s="92"/>
      <c r="BN34" s="92"/>
      <c r="BO34" s="92"/>
      <c r="BP34" s="284"/>
      <c r="BQ34" s="92"/>
      <c r="BR34" s="92"/>
      <c r="BS34" s="92"/>
      <c r="BT34" s="92"/>
      <c r="BU34" s="92"/>
      <c r="BV34" s="92"/>
      <c r="BW34" s="92"/>
      <c r="BX34" s="92"/>
      <c r="BY34" s="92"/>
      <c r="BZ34" s="92"/>
      <c r="CA34" s="92"/>
      <c r="CB34" s="92"/>
      <c r="CC34" s="92"/>
    </row>
    <row r="35" spans="1:81" s="48" customFormat="1" ht="33.75" customHeight="1" x14ac:dyDescent="0.2">
      <c r="A35" s="351"/>
      <c r="B35" s="355" t="s">
        <v>59</v>
      </c>
      <c r="C35" s="356"/>
      <c r="D35" s="110">
        <f t="shared" si="0"/>
        <v>0</v>
      </c>
      <c r="E35" s="106"/>
      <c r="F35" s="107"/>
      <c r="G35" s="108"/>
      <c r="H35" s="109"/>
      <c r="I35" s="99"/>
      <c r="J35" s="99"/>
      <c r="K35" s="99"/>
      <c r="L35" s="99"/>
      <c r="M35" s="99"/>
      <c r="N35" s="99"/>
      <c r="O35" s="99"/>
      <c r="P35" s="99"/>
      <c r="Q35" s="99"/>
      <c r="R35" s="99"/>
      <c r="S35" s="99"/>
      <c r="T35" s="99"/>
      <c r="U35" s="99"/>
      <c r="AS35" s="92"/>
      <c r="AT35" s="92"/>
      <c r="AU35" s="92"/>
      <c r="AV35" s="283"/>
      <c r="AW35" s="284"/>
      <c r="AX35" s="92"/>
      <c r="AY35" s="92"/>
      <c r="AZ35" s="4"/>
      <c r="BA35" s="4"/>
      <c r="BB35" s="111"/>
      <c r="BC35" s="4"/>
      <c r="BD35" s="4"/>
      <c r="BE35" s="4"/>
      <c r="BF35" s="4"/>
      <c r="BG35" s="4"/>
      <c r="BH35" s="92"/>
      <c r="BI35" s="92"/>
      <c r="BJ35" s="92"/>
      <c r="BK35" s="92"/>
      <c r="BL35" s="92"/>
      <c r="BM35" s="92"/>
      <c r="BN35" s="92"/>
      <c r="BO35" s="92"/>
      <c r="BP35" s="284"/>
      <c r="BQ35" s="92"/>
      <c r="BR35" s="92"/>
      <c r="BS35" s="92"/>
      <c r="BT35" s="92"/>
      <c r="BU35" s="92"/>
      <c r="BV35" s="92"/>
      <c r="BW35" s="92"/>
      <c r="BX35" s="92"/>
      <c r="BY35" s="92"/>
      <c r="BZ35" s="92"/>
      <c r="CA35" s="92"/>
      <c r="CB35" s="92"/>
      <c r="CC35" s="92"/>
    </row>
    <row r="36" spans="1:81" s="48" customFormat="1" ht="35.25" customHeight="1" x14ac:dyDescent="0.2">
      <c r="A36" s="351"/>
      <c r="B36" s="355" t="s">
        <v>60</v>
      </c>
      <c r="C36" s="356"/>
      <c r="D36" s="110">
        <f t="shared" si="0"/>
        <v>0</v>
      </c>
      <c r="E36" s="106"/>
      <c r="F36" s="107"/>
      <c r="G36" s="108"/>
      <c r="H36" s="109"/>
      <c r="I36" s="99"/>
      <c r="J36" s="99"/>
      <c r="K36" s="99"/>
      <c r="L36" s="99"/>
      <c r="M36" s="99"/>
      <c r="N36" s="99"/>
      <c r="O36" s="99"/>
      <c r="P36" s="99"/>
      <c r="Q36" s="99"/>
      <c r="R36" s="99"/>
      <c r="S36" s="99"/>
      <c r="T36" s="99"/>
      <c r="U36" s="99"/>
      <c r="AS36" s="92"/>
      <c r="AT36" s="92"/>
      <c r="AU36" s="92"/>
      <c r="AV36" s="283"/>
      <c r="AW36" s="284"/>
      <c r="AX36" s="92"/>
      <c r="AY36" s="92"/>
      <c r="AZ36" s="4"/>
      <c r="BA36" s="4"/>
      <c r="BB36" s="111"/>
      <c r="BC36" s="4"/>
      <c r="BD36" s="4"/>
      <c r="BE36" s="4"/>
      <c r="BF36" s="4"/>
      <c r="BG36" s="4"/>
      <c r="BH36" s="92"/>
      <c r="BI36" s="92"/>
      <c r="BJ36" s="92"/>
      <c r="BK36" s="92"/>
      <c r="BL36" s="92"/>
      <c r="BM36" s="92"/>
      <c r="BN36" s="92"/>
      <c r="BO36" s="92"/>
      <c r="BP36" s="284"/>
      <c r="BQ36" s="92"/>
      <c r="BR36" s="92"/>
      <c r="BS36" s="92"/>
      <c r="BT36" s="92"/>
      <c r="BU36" s="92"/>
      <c r="BV36" s="92"/>
      <c r="BW36" s="92"/>
      <c r="BX36" s="92"/>
      <c r="BY36" s="92"/>
      <c r="BZ36" s="92"/>
      <c r="CA36" s="92"/>
      <c r="CB36" s="92"/>
      <c r="CC36" s="92"/>
    </row>
    <row r="37" spans="1:81" s="48" customFormat="1" ht="14.25" customHeight="1" x14ac:dyDescent="0.2">
      <c r="A37" s="352"/>
      <c r="B37" s="359" t="s">
        <v>61</v>
      </c>
      <c r="C37" s="360"/>
      <c r="D37" s="112">
        <f t="shared" si="0"/>
        <v>0</v>
      </c>
      <c r="E37" s="113"/>
      <c r="F37" s="114"/>
      <c r="G37" s="115"/>
      <c r="H37" s="116"/>
      <c r="I37" s="99"/>
      <c r="J37" s="99"/>
      <c r="K37" s="99"/>
      <c r="L37" s="99"/>
      <c r="M37" s="99"/>
      <c r="N37" s="99"/>
      <c r="O37" s="99"/>
      <c r="P37" s="99"/>
      <c r="Q37" s="99"/>
      <c r="R37" s="99"/>
      <c r="S37" s="99"/>
      <c r="T37" s="99"/>
      <c r="U37" s="99"/>
      <c r="AS37" s="92"/>
      <c r="AT37" s="92"/>
      <c r="AU37" s="92"/>
      <c r="AV37" s="283"/>
      <c r="AW37" s="284"/>
      <c r="AX37" s="92"/>
      <c r="AY37" s="92"/>
      <c r="AZ37" s="4"/>
      <c r="BA37" s="4"/>
      <c r="BB37" s="111"/>
      <c r="BC37" s="4"/>
      <c r="BD37" s="4"/>
      <c r="BE37" s="4"/>
      <c r="BF37" s="4"/>
      <c r="BG37" s="4"/>
      <c r="BH37" s="92"/>
      <c r="BI37" s="92"/>
      <c r="BJ37" s="92"/>
      <c r="BK37" s="92"/>
      <c r="BL37" s="92"/>
      <c r="BM37" s="92"/>
      <c r="BN37" s="92"/>
      <c r="BO37" s="92"/>
      <c r="BP37" s="284"/>
      <c r="BQ37" s="92"/>
      <c r="BR37" s="92"/>
      <c r="BS37" s="92"/>
      <c r="BT37" s="92"/>
      <c r="BU37" s="92"/>
      <c r="BV37" s="92"/>
      <c r="BW37" s="92"/>
      <c r="BX37" s="92"/>
      <c r="BY37" s="92"/>
      <c r="BZ37" s="92"/>
      <c r="CA37" s="92"/>
      <c r="CB37" s="92"/>
      <c r="CC37" s="92"/>
    </row>
    <row r="38" spans="1:81" s="48" customFormat="1" ht="14.25" x14ac:dyDescent="0.2">
      <c r="A38" s="350" t="s">
        <v>62</v>
      </c>
      <c r="B38" s="353" t="s">
        <v>63</v>
      </c>
      <c r="C38" s="354"/>
      <c r="D38" s="105">
        <f t="shared" si="0"/>
        <v>0</v>
      </c>
      <c r="E38" s="117"/>
      <c r="F38" s="118"/>
      <c r="G38" s="119"/>
      <c r="H38" s="120"/>
      <c r="I38" s="99"/>
      <c r="J38" s="99"/>
      <c r="K38" s="99"/>
      <c r="L38" s="99"/>
      <c r="M38" s="99"/>
      <c r="N38" s="99"/>
      <c r="O38" s="99"/>
      <c r="P38" s="99"/>
      <c r="Q38" s="99"/>
      <c r="R38" s="99"/>
      <c r="S38" s="99"/>
      <c r="T38" s="99"/>
      <c r="U38" s="99"/>
      <c r="AS38" s="92"/>
      <c r="AT38" s="92"/>
      <c r="AU38" s="92"/>
      <c r="AV38" s="283"/>
      <c r="AW38" s="284"/>
      <c r="AX38" s="92"/>
      <c r="AY38" s="92"/>
      <c r="AZ38" s="4"/>
      <c r="BA38" s="4"/>
      <c r="BB38" s="111"/>
      <c r="BC38" s="4"/>
      <c r="BD38" s="4"/>
      <c r="BE38" s="4"/>
      <c r="BF38" s="4"/>
      <c r="BG38" s="4"/>
      <c r="BH38" s="92"/>
      <c r="BI38" s="92"/>
      <c r="BJ38" s="92"/>
      <c r="BK38" s="92"/>
      <c r="BL38" s="92"/>
      <c r="BM38" s="92"/>
      <c r="BN38" s="92"/>
      <c r="BO38" s="92"/>
      <c r="BP38" s="284"/>
      <c r="BQ38" s="92"/>
      <c r="BR38" s="92"/>
      <c r="BS38" s="92"/>
      <c r="BT38" s="92"/>
      <c r="BU38" s="92"/>
      <c r="BV38" s="92"/>
      <c r="BW38" s="92"/>
      <c r="BX38" s="92"/>
      <c r="BY38" s="92"/>
      <c r="BZ38" s="92"/>
      <c r="CA38" s="92"/>
      <c r="CB38" s="92"/>
      <c r="CC38" s="92"/>
    </row>
    <row r="39" spans="1:81" s="48" customFormat="1" ht="14.25" x14ac:dyDescent="0.2">
      <c r="A39" s="351"/>
      <c r="B39" s="355" t="s">
        <v>64</v>
      </c>
      <c r="C39" s="356"/>
      <c r="D39" s="110">
        <f t="shared" si="0"/>
        <v>0</v>
      </c>
      <c r="E39" s="106"/>
      <c r="F39" s="107"/>
      <c r="G39" s="108"/>
      <c r="H39" s="109"/>
      <c r="I39" s="99"/>
      <c r="J39" s="99"/>
      <c r="K39" s="99"/>
      <c r="L39" s="99"/>
      <c r="M39" s="99"/>
      <c r="N39" s="99"/>
      <c r="O39" s="99"/>
      <c r="P39" s="99"/>
      <c r="Q39" s="99"/>
      <c r="R39" s="99"/>
      <c r="S39" s="99"/>
      <c r="T39" s="99"/>
      <c r="U39" s="99"/>
      <c r="AS39" s="92"/>
      <c r="AT39" s="92"/>
      <c r="AU39" s="92"/>
      <c r="AV39" s="283"/>
      <c r="AW39" s="284"/>
      <c r="AX39" s="92"/>
      <c r="AY39" s="92"/>
      <c r="AZ39" s="4"/>
      <c r="BA39" s="4"/>
      <c r="BB39" s="111"/>
      <c r="BC39" s="4"/>
      <c r="BD39" s="4"/>
      <c r="BE39" s="4"/>
      <c r="BF39" s="4"/>
      <c r="BG39" s="4"/>
      <c r="BH39" s="92"/>
      <c r="BI39" s="92"/>
      <c r="BJ39" s="92"/>
      <c r="BK39" s="92"/>
      <c r="BL39" s="92"/>
      <c r="BM39" s="92"/>
      <c r="BN39" s="92"/>
      <c r="BO39" s="92"/>
      <c r="BP39" s="284"/>
      <c r="BQ39" s="92"/>
      <c r="BR39" s="92"/>
      <c r="BS39" s="92"/>
      <c r="BT39" s="92"/>
      <c r="BU39" s="92"/>
      <c r="BV39" s="92"/>
      <c r="BW39" s="92"/>
      <c r="BX39" s="92"/>
      <c r="BY39" s="92"/>
      <c r="BZ39" s="92"/>
      <c r="CA39" s="92"/>
      <c r="CB39" s="92"/>
      <c r="CC39" s="92"/>
    </row>
    <row r="40" spans="1:81" s="48" customFormat="1" ht="14.25" x14ac:dyDescent="0.2">
      <c r="A40" s="351"/>
      <c r="B40" s="359" t="s">
        <v>61</v>
      </c>
      <c r="C40" s="360"/>
      <c r="D40" s="112">
        <f t="shared" si="0"/>
        <v>0</v>
      </c>
      <c r="E40" s="106"/>
      <c r="F40" s="107"/>
      <c r="G40" s="108"/>
      <c r="H40" s="109"/>
      <c r="I40" s="99"/>
      <c r="J40" s="99"/>
      <c r="K40" s="99"/>
      <c r="L40" s="99"/>
      <c r="M40" s="99"/>
      <c r="N40" s="99"/>
      <c r="O40" s="99"/>
      <c r="P40" s="99"/>
      <c r="Q40" s="99"/>
      <c r="R40" s="99"/>
      <c r="S40" s="99"/>
      <c r="T40" s="99"/>
      <c r="U40" s="99"/>
      <c r="AS40" s="92"/>
      <c r="AT40" s="92"/>
      <c r="AU40" s="92"/>
      <c r="AV40" s="283"/>
      <c r="AW40" s="284"/>
      <c r="AX40" s="92"/>
      <c r="AY40" s="92"/>
      <c r="AZ40" s="4"/>
      <c r="BA40" s="4"/>
      <c r="BB40" s="111"/>
      <c r="BC40" s="4"/>
      <c r="BD40" s="4"/>
      <c r="BE40" s="4"/>
      <c r="BF40" s="4"/>
      <c r="BG40" s="4"/>
      <c r="BH40" s="92"/>
      <c r="BI40" s="92"/>
      <c r="BJ40" s="92"/>
      <c r="BK40" s="92"/>
      <c r="BL40" s="92"/>
      <c r="BM40" s="92"/>
      <c r="BN40" s="92"/>
      <c r="BO40" s="92"/>
      <c r="BP40" s="284"/>
      <c r="BQ40" s="92"/>
      <c r="BR40" s="92"/>
      <c r="BS40" s="92"/>
      <c r="BT40" s="92"/>
      <c r="BU40" s="92"/>
      <c r="BV40" s="92"/>
      <c r="BW40" s="92"/>
      <c r="BX40" s="92"/>
      <c r="BY40" s="92"/>
      <c r="BZ40" s="92"/>
      <c r="CA40" s="92"/>
      <c r="CB40" s="92"/>
      <c r="CC40" s="92"/>
    </row>
    <row r="41" spans="1:81" s="48" customFormat="1" ht="14.25" x14ac:dyDescent="0.2">
      <c r="A41" s="350" t="s">
        <v>65</v>
      </c>
      <c r="B41" s="353" t="s">
        <v>63</v>
      </c>
      <c r="C41" s="354"/>
      <c r="D41" s="105">
        <f t="shared" si="0"/>
        <v>0</v>
      </c>
      <c r="E41" s="117"/>
      <c r="F41" s="118"/>
      <c r="G41" s="119"/>
      <c r="H41" s="120"/>
      <c r="I41" s="99"/>
      <c r="J41" s="99"/>
      <c r="K41" s="99"/>
      <c r="L41" s="99"/>
      <c r="M41" s="99"/>
      <c r="N41" s="99"/>
      <c r="O41" s="99"/>
      <c r="P41" s="99"/>
      <c r="Q41" s="99"/>
      <c r="R41" s="99"/>
      <c r="S41" s="99"/>
      <c r="T41" s="99"/>
      <c r="U41" s="99"/>
      <c r="AS41" s="92"/>
      <c r="AT41" s="92"/>
      <c r="AU41" s="92"/>
      <c r="AV41" s="283"/>
      <c r="AW41" s="284"/>
      <c r="AX41" s="92"/>
      <c r="AY41" s="92"/>
      <c r="AZ41" s="4"/>
      <c r="BA41" s="4"/>
      <c r="BB41" s="111"/>
      <c r="BC41" s="4"/>
      <c r="BD41" s="4"/>
      <c r="BE41" s="4"/>
      <c r="BF41" s="4"/>
      <c r="BG41" s="4"/>
      <c r="BH41" s="92"/>
      <c r="BI41" s="92"/>
      <c r="BJ41" s="92"/>
      <c r="BK41" s="92"/>
      <c r="BL41" s="92"/>
      <c r="BM41" s="92"/>
      <c r="BN41" s="92"/>
      <c r="BO41" s="92"/>
      <c r="BP41" s="284"/>
      <c r="BQ41" s="92"/>
      <c r="BR41" s="92"/>
      <c r="BS41" s="92"/>
      <c r="BT41" s="92"/>
      <c r="BU41" s="92"/>
      <c r="BV41" s="92"/>
      <c r="BW41" s="92"/>
      <c r="BX41" s="92"/>
      <c r="BY41" s="92"/>
      <c r="BZ41" s="92"/>
      <c r="CA41" s="92"/>
      <c r="CB41" s="92"/>
      <c r="CC41" s="92"/>
    </row>
    <row r="42" spans="1:81" s="48" customFormat="1" ht="14.25" x14ac:dyDescent="0.2">
      <c r="A42" s="351"/>
      <c r="B42" s="355" t="s">
        <v>64</v>
      </c>
      <c r="C42" s="356"/>
      <c r="D42" s="110">
        <f t="shared" si="0"/>
        <v>0</v>
      </c>
      <c r="E42" s="106"/>
      <c r="F42" s="107"/>
      <c r="G42" s="108"/>
      <c r="H42" s="109"/>
      <c r="I42" s="99"/>
      <c r="J42" s="99"/>
      <c r="K42" s="99"/>
      <c r="L42" s="99"/>
      <c r="M42" s="99"/>
      <c r="N42" s="99"/>
      <c r="O42" s="99"/>
      <c r="P42" s="99"/>
      <c r="Q42" s="99"/>
      <c r="R42" s="99"/>
      <c r="S42" s="99"/>
      <c r="T42" s="99"/>
      <c r="U42" s="99"/>
      <c r="AS42" s="92"/>
      <c r="AT42" s="92"/>
      <c r="AU42" s="92"/>
      <c r="AV42" s="283"/>
      <c r="AW42" s="284"/>
      <c r="AX42" s="92"/>
      <c r="AY42" s="92"/>
      <c r="AZ42" s="4"/>
      <c r="BA42" s="4"/>
      <c r="BB42" s="111"/>
      <c r="BC42" s="4"/>
      <c r="BD42" s="4"/>
      <c r="BE42" s="4"/>
      <c r="BF42" s="4"/>
      <c r="BG42" s="4"/>
      <c r="BH42" s="92"/>
      <c r="BI42" s="92"/>
      <c r="BJ42" s="92"/>
      <c r="BK42" s="92"/>
      <c r="BL42" s="92"/>
      <c r="BM42" s="92"/>
      <c r="BN42" s="92"/>
      <c r="BO42" s="92"/>
      <c r="BP42" s="284"/>
      <c r="BQ42" s="92"/>
      <c r="BR42" s="92"/>
      <c r="BS42" s="92"/>
      <c r="BT42" s="92"/>
      <c r="BU42" s="92"/>
      <c r="BV42" s="92"/>
      <c r="BW42" s="92"/>
      <c r="BX42" s="92"/>
      <c r="BY42" s="92"/>
      <c r="BZ42" s="92"/>
      <c r="CA42" s="92"/>
      <c r="CB42" s="92"/>
      <c r="CC42" s="92"/>
    </row>
    <row r="43" spans="1:81" s="48" customFormat="1" ht="25.5" customHeight="1" x14ac:dyDescent="0.2">
      <c r="A43" s="352"/>
      <c r="B43" s="359" t="s">
        <v>61</v>
      </c>
      <c r="C43" s="360"/>
      <c r="D43" s="112">
        <f t="shared" si="0"/>
        <v>0</v>
      </c>
      <c r="E43" s="113"/>
      <c r="F43" s="114"/>
      <c r="G43" s="115"/>
      <c r="H43" s="116"/>
      <c r="I43" s="99"/>
      <c r="J43" s="99"/>
      <c r="K43" s="99"/>
      <c r="L43" s="99"/>
      <c r="M43" s="99"/>
      <c r="N43" s="99"/>
      <c r="O43" s="99"/>
      <c r="P43" s="99"/>
      <c r="Q43" s="99"/>
      <c r="R43" s="99"/>
      <c r="S43" s="99"/>
      <c r="T43" s="99"/>
      <c r="U43" s="99"/>
      <c r="AS43" s="92"/>
      <c r="AT43" s="92"/>
      <c r="AU43" s="92"/>
      <c r="AV43" s="283"/>
      <c r="AW43" s="284"/>
      <c r="AX43" s="92"/>
      <c r="AY43" s="92"/>
      <c r="AZ43" s="4"/>
      <c r="BA43" s="4"/>
      <c r="BB43" s="111"/>
      <c r="BC43" s="4"/>
      <c r="BD43" s="4"/>
      <c r="BE43" s="4"/>
      <c r="BF43" s="4"/>
      <c r="BG43" s="4"/>
      <c r="BH43" s="92"/>
      <c r="BI43" s="92"/>
      <c r="BJ43" s="92"/>
      <c r="BK43" s="92"/>
      <c r="BL43" s="92"/>
      <c r="BM43" s="92"/>
      <c r="BN43" s="92"/>
      <c r="BO43" s="92"/>
      <c r="BP43" s="284"/>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52"/>
      <c r="AW44" s="285"/>
      <c r="BA44" s="3"/>
      <c r="BB44" s="3"/>
      <c r="BC44" s="3"/>
      <c r="BD44" s="3"/>
      <c r="BE44" s="3"/>
      <c r="BF44" s="90"/>
      <c r="BP44" s="282"/>
    </row>
    <row r="45" spans="1:81" s="4" customFormat="1" ht="19.5" customHeight="1" x14ac:dyDescent="0.15">
      <c r="A45" s="361" t="s">
        <v>67</v>
      </c>
      <c r="B45" s="363" t="s">
        <v>68</v>
      </c>
      <c r="C45" s="365" t="s">
        <v>69</v>
      </c>
      <c r="D45" s="366"/>
      <c r="E45" s="366"/>
      <c r="F45" s="366"/>
      <c r="G45" s="366"/>
      <c r="H45" s="366"/>
      <c r="I45" s="366"/>
      <c r="J45" s="366"/>
      <c r="K45" s="366"/>
      <c r="L45" s="366"/>
      <c r="M45" s="366"/>
      <c r="N45" s="366"/>
      <c r="O45" s="366"/>
      <c r="P45" s="366"/>
      <c r="Q45" s="366"/>
      <c r="R45" s="366"/>
      <c r="S45" s="366"/>
      <c r="T45" s="366"/>
      <c r="U45" s="367"/>
      <c r="V45" s="365" t="s">
        <v>7</v>
      </c>
      <c r="W45" s="367"/>
      <c r="X45" s="330" t="s">
        <v>70</v>
      </c>
      <c r="Y45" s="51"/>
      <c r="Z45" s="51"/>
      <c r="AA45" s="51"/>
      <c r="AB45" s="51"/>
      <c r="AC45" s="51"/>
      <c r="AD45" s="51"/>
      <c r="AE45" s="51"/>
      <c r="AF45" s="51"/>
      <c r="AG45" s="51"/>
      <c r="AH45" s="51"/>
      <c r="AI45" s="51"/>
      <c r="AJ45" s="51"/>
      <c r="AW45" s="285"/>
      <c r="AX45" s="52"/>
      <c r="BA45" s="3"/>
      <c r="BB45" s="3"/>
      <c r="BC45" s="3"/>
      <c r="BD45" s="3"/>
      <c r="BE45" s="3"/>
      <c r="BF45" s="90"/>
      <c r="BP45" s="282"/>
    </row>
    <row r="46" spans="1:81" s="4" customFormat="1" ht="27.75" customHeight="1" x14ac:dyDescent="0.15">
      <c r="A46" s="362"/>
      <c r="B46" s="364"/>
      <c r="C46" s="53" t="s">
        <v>186</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31"/>
      <c r="Y46" s="51"/>
      <c r="Z46" s="51"/>
      <c r="AA46" s="51"/>
      <c r="AB46" s="51"/>
      <c r="AC46" s="51"/>
      <c r="AD46" s="51"/>
      <c r="AE46" s="51"/>
      <c r="AF46" s="43"/>
      <c r="AG46" s="51"/>
      <c r="AH46" s="51"/>
      <c r="AI46" s="51"/>
      <c r="AJ46" s="51"/>
      <c r="AK46" s="51"/>
      <c r="AL46" s="51"/>
      <c r="AM46" s="51"/>
      <c r="AW46" s="282"/>
      <c r="AZ46" s="52"/>
      <c r="BA46" s="3"/>
      <c r="BB46" s="3"/>
      <c r="BC46" s="3"/>
      <c r="BD46" s="3"/>
      <c r="BE46" s="3"/>
      <c r="BF46" s="90"/>
      <c r="BP46" s="282"/>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W47" s="282"/>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c r="BP47" s="282"/>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W48" s="282"/>
      <c r="AZ48" s="52"/>
      <c r="BA48" s="63" t="str">
        <f t="shared" si="3"/>
        <v/>
      </c>
      <c r="BB48" s="124" t="str">
        <f t="shared" si="4"/>
        <v/>
      </c>
      <c r="BC48" s="63" t="str">
        <f t="shared" si="5"/>
        <v/>
      </c>
      <c r="BD48" s="64">
        <f t="shared" si="6"/>
        <v>0</v>
      </c>
      <c r="BE48" s="64">
        <f t="shared" si="7"/>
        <v>0</v>
      </c>
      <c r="BF48" s="64" t="str">
        <f t="shared" si="8"/>
        <v/>
      </c>
      <c r="BP48" s="282"/>
    </row>
    <row r="49" spans="1:6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W49" s="282"/>
      <c r="AZ49" s="52"/>
      <c r="BA49" s="63" t="str">
        <f t="shared" si="3"/>
        <v/>
      </c>
      <c r="BB49" s="124" t="str">
        <f t="shared" si="4"/>
        <v/>
      </c>
      <c r="BC49" s="63" t="str">
        <f t="shared" si="5"/>
        <v/>
      </c>
      <c r="BD49" s="64">
        <f t="shared" si="6"/>
        <v>0</v>
      </c>
      <c r="BE49" s="64">
        <f t="shared" si="7"/>
        <v>0</v>
      </c>
      <c r="BF49" s="64" t="str">
        <f t="shared" si="8"/>
        <v/>
      </c>
      <c r="BP49" s="282"/>
    </row>
    <row r="50" spans="1:6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W50" s="282"/>
      <c r="AZ50" s="52"/>
      <c r="BA50" s="63" t="str">
        <f t="shared" si="3"/>
        <v/>
      </c>
      <c r="BB50" s="124" t="str">
        <f t="shared" si="4"/>
        <v/>
      </c>
      <c r="BC50" s="63" t="str">
        <f t="shared" si="5"/>
        <v/>
      </c>
      <c r="BD50" s="64">
        <f t="shared" si="6"/>
        <v>0</v>
      </c>
      <c r="BE50" s="64">
        <f t="shared" si="7"/>
        <v>0</v>
      </c>
      <c r="BF50" s="64" t="str">
        <f t="shared" si="8"/>
        <v/>
      </c>
      <c r="BP50" s="282"/>
    </row>
    <row r="51" spans="1:6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W51" s="282"/>
      <c r="AZ51" s="52"/>
      <c r="BA51" s="63" t="str">
        <f t="shared" si="3"/>
        <v/>
      </c>
      <c r="BB51" s="124" t="str">
        <f t="shared" si="4"/>
        <v/>
      </c>
      <c r="BC51" s="63" t="str">
        <f t="shared" si="5"/>
        <v/>
      </c>
      <c r="BD51" s="64">
        <f t="shared" si="6"/>
        <v>0</v>
      </c>
      <c r="BE51" s="64">
        <f t="shared" si="7"/>
        <v>0</v>
      </c>
      <c r="BF51" s="64" t="str">
        <f t="shared" si="8"/>
        <v/>
      </c>
      <c r="BP51" s="282"/>
    </row>
    <row r="52" spans="1:6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W52" s="282"/>
      <c r="AZ52" s="52"/>
      <c r="BA52" s="63" t="str">
        <f t="shared" si="3"/>
        <v/>
      </c>
      <c r="BB52" s="124" t="str">
        <f t="shared" si="4"/>
        <v/>
      </c>
      <c r="BC52" s="63" t="str">
        <f t="shared" si="5"/>
        <v/>
      </c>
      <c r="BD52" s="64">
        <f t="shared" si="6"/>
        <v>0</v>
      </c>
      <c r="BE52" s="64">
        <f t="shared" si="7"/>
        <v>0</v>
      </c>
      <c r="BF52" s="64" t="str">
        <f t="shared" si="8"/>
        <v/>
      </c>
      <c r="BP52" s="282"/>
    </row>
    <row r="53" spans="1:6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285"/>
      <c r="BA53" s="3"/>
      <c r="BB53" s="3"/>
      <c r="BC53" s="3"/>
      <c r="BD53" s="3"/>
      <c r="BE53" s="3"/>
      <c r="BF53" s="90"/>
      <c r="BP53" s="282"/>
    </row>
    <row r="54" spans="1:68" s="4" customFormat="1" ht="19.5" customHeight="1" x14ac:dyDescent="0.15">
      <c r="A54" s="318" t="s">
        <v>67</v>
      </c>
      <c r="B54" s="93" t="s">
        <v>68</v>
      </c>
      <c r="C54" s="51"/>
      <c r="D54" s="51"/>
      <c r="E54" s="51"/>
      <c r="F54" s="51"/>
      <c r="G54" s="51"/>
      <c r="H54" s="51"/>
      <c r="I54" s="51"/>
      <c r="J54" s="51"/>
      <c r="K54" s="51"/>
      <c r="Q54" s="51"/>
      <c r="R54" s="51"/>
      <c r="S54" s="51"/>
      <c r="T54" s="51"/>
      <c r="U54" s="51"/>
      <c r="AH54" s="136"/>
      <c r="AI54" s="136"/>
      <c r="AW54" s="282"/>
      <c r="BA54" s="3"/>
      <c r="BB54" s="3"/>
      <c r="BC54" s="3"/>
      <c r="BD54" s="3"/>
      <c r="BE54" s="3"/>
      <c r="BF54" s="90"/>
      <c r="BP54" s="282"/>
    </row>
    <row r="55" spans="1:6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AW55" s="282"/>
      <c r="BA55" s="3"/>
      <c r="BB55" s="3"/>
      <c r="BC55" s="3"/>
      <c r="BD55" s="3"/>
      <c r="BE55" s="3"/>
      <c r="BF55" s="90"/>
      <c r="BP55" s="282"/>
    </row>
    <row r="56" spans="1:6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AW56" s="282"/>
      <c r="BA56" s="3"/>
      <c r="BB56" s="3"/>
      <c r="BC56" s="3"/>
      <c r="BD56" s="3"/>
      <c r="BE56" s="3"/>
      <c r="BF56" s="90"/>
      <c r="BP56" s="282"/>
    </row>
    <row r="57" spans="1:6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AW57" s="282"/>
      <c r="BA57" s="45"/>
      <c r="BB57" s="45"/>
      <c r="BC57" s="45"/>
      <c r="BD57" s="45"/>
      <c r="BE57" s="45"/>
      <c r="BF57" s="140"/>
      <c r="BP57" s="282"/>
    </row>
    <row r="58" spans="1:6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AW58" s="282"/>
      <c r="BA58" s="45"/>
      <c r="BB58" s="45"/>
      <c r="BC58" s="45"/>
      <c r="BD58" s="45"/>
      <c r="BE58" s="45"/>
      <c r="BF58" s="140"/>
      <c r="BP58" s="282"/>
    </row>
    <row r="59" spans="1:6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AW59" s="282"/>
      <c r="BA59" s="45"/>
      <c r="BB59" s="45"/>
      <c r="BC59" s="45"/>
      <c r="BD59" s="45"/>
      <c r="BE59" s="45"/>
      <c r="BF59" s="140"/>
      <c r="BP59" s="282"/>
    </row>
    <row r="60" spans="1:6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AW60" s="282"/>
      <c r="BA60" s="45"/>
      <c r="BB60" s="45"/>
      <c r="BC60" s="45"/>
      <c r="BD60" s="45"/>
      <c r="BE60" s="45"/>
      <c r="BF60" s="140"/>
      <c r="BP60" s="282"/>
    </row>
    <row r="61" spans="1:68" s="4" customFormat="1" ht="15" customHeight="1" x14ac:dyDescent="0.15">
      <c r="A61" s="318"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AW61" s="282"/>
      <c r="BA61" s="45"/>
      <c r="BB61" s="45"/>
      <c r="BC61" s="45"/>
      <c r="BD61" s="45"/>
      <c r="BE61" s="45"/>
      <c r="BF61" s="140"/>
      <c r="BP61" s="282"/>
    </row>
    <row r="62" spans="1:6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AW62" s="282"/>
      <c r="BA62" s="45"/>
      <c r="BB62" s="45"/>
      <c r="BC62" s="45"/>
      <c r="BD62" s="45"/>
      <c r="BE62" s="45"/>
      <c r="BF62" s="140"/>
      <c r="BP62" s="282"/>
    </row>
    <row r="63" spans="1:6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AW63" s="282"/>
      <c r="BA63" s="45"/>
      <c r="BB63" s="45"/>
      <c r="BC63" s="45"/>
      <c r="BD63" s="45"/>
      <c r="BE63" s="45"/>
      <c r="BF63" s="140"/>
      <c r="BP63" s="282"/>
    </row>
    <row r="64" spans="1:6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AW64" s="282"/>
      <c r="BA64" s="45"/>
      <c r="BB64" s="45"/>
      <c r="BC64" s="45"/>
      <c r="BD64" s="45"/>
      <c r="BE64" s="45"/>
      <c r="BF64" s="140"/>
      <c r="BP64" s="282"/>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AW65" s="282"/>
      <c r="BA65" s="45"/>
      <c r="BB65" s="45"/>
      <c r="BC65" s="45"/>
      <c r="BD65" s="45"/>
      <c r="BE65" s="45"/>
      <c r="BF65" s="140"/>
      <c r="BP65" s="282"/>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AW66" s="282"/>
      <c r="BA66" s="45"/>
      <c r="BB66" s="45"/>
      <c r="BC66" s="45"/>
      <c r="BD66" s="45"/>
      <c r="BE66" s="45"/>
      <c r="BF66" s="140"/>
      <c r="BP66" s="282"/>
    </row>
    <row r="67" spans="1:81" s="48" customFormat="1" ht="45" customHeight="1" x14ac:dyDescent="0.2">
      <c r="A67" s="142" t="s">
        <v>78</v>
      </c>
      <c r="B67" s="143"/>
      <c r="C67" s="144"/>
      <c r="AS67" s="92"/>
      <c r="AT67" s="92"/>
      <c r="AU67" s="92"/>
      <c r="AV67" s="283"/>
      <c r="AW67" s="284"/>
      <c r="AX67" s="92"/>
      <c r="AY67" s="92"/>
      <c r="AZ67" s="92"/>
      <c r="BA67" s="45"/>
      <c r="BB67" s="45"/>
      <c r="BC67" s="45"/>
      <c r="BD67" s="45"/>
      <c r="BE67" s="45"/>
      <c r="BF67" s="140"/>
      <c r="BG67" s="92"/>
      <c r="BH67" s="92"/>
      <c r="BI67" s="92"/>
      <c r="BJ67" s="92"/>
      <c r="BK67" s="92"/>
      <c r="BL67" s="92"/>
      <c r="BM67" s="92"/>
      <c r="BN67" s="92"/>
      <c r="BO67" s="92"/>
      <c r="BP67" s="284"/>
      <c r="BQ67" s="92"/>
      <c r="BR67" s="92"/>
      <c r="BS67" s="92"/>
      <c r="BT67" s="92"/>
      <c r="BU67" s="92"/>
      <c r="BV67" s="92"/>
      <c r="BW67" s="92"/>
      <c r="BX67" s="92"/>
      <c r="BY67" s="92"/>
      <c r="BZ67" s="92"/>
      <c r="CA67" s="92"/>
      <c r="CB67" s="92"/>
      <c r="CC67" s="92"/>
    </row>
    <row r="68" spans="1:81" s="48" customFormat="1" ht="15" customHeight="1" x14ac:dyDescent="0.2">
      <c r="A68" s="317" t="s">
        <v>79</v>
      </c>
      <c r="B68" s="311" t="s">
        <v>0</v>
      </c>
      <c r="AS68" s="92"/>
      <c r="AT68" s="92"/>
      <c r="AU68" s="92"/>
      <c r="AV68" s="283"/>
      <c r="AW68" s="284"/>
      <c r="AX68" s="92"/>
      <c r="AY68" s="92"/>
      <c r="AZ68" s="92"/>
      <c r="BA68" s="45"/>
      <c r="BB68" s="45"/>
      <c r="BC68" s="45"/>
      <c r="BD68" s="45"/>
      <c r="BE68" s="45"/>
      <c r="BF68" s="140"/>
      <c r="BG68" s="92"/>
      <c r="BH68" s="92"/>
      <c r="BI68" s="92"/>
      <c r="BJ68" s="92"/>
      <c r="BK68" s="92"/>
      <c r="BL68" s="92"/>
      <c r="BM68" s="92"/>
      <c r="BN68" s="92"/>
      <c r="BO68" s="92"/>
      <c r="BP68" s="284"/>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283"/>
      <c r="AW69" s="284"/>
      <c r="AX69" s="92"/>
      <c r="AY69" s="92"/>
      <c r="AZ69" s="92"/>
      <c r="BA69" s="45"/>
      <c r="BB69" s="45"/>
      <c r="BC69" s="45"/>
      <c r="BD69" s="45"/>
      <c r="BE69" s="45"/>
      <c r="BF69" s="140"/>
      <c r="BG69" s="92"/>
      <c r="BH69" s="92"/>
      <c r="BI69" s="92"/>
      <c r="BJ69" s="92"/>
      <c r="BK69" s="92"/>
      <c r="BL69" s="92"/>
      <c r="BM69" s="92"/>
      <c r="BN69" s="92"/>
      <c r="BO69" s="92"/>
      <c r="BP69" s="284"/>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283"/>
      <c r="AW70" s="284"/>
      <c r="AX70" s="92"/>
      <c r="AY70" s="92"/>
      <c r="AZ70" s="92"/>
      <c r="BA70" s="45"/>
      <c r="BB70" s="45"/>
      <c r="BC70" s="45"/>
      <c r="BD70" s="45"/>
      <c r="BE70" s="45"/>
      <c r="BF70" s="140"/>
      <c r="BG70" s="92"/>
      <c r="BH70" s="92"/>
      <c r="BI70" s="92"/>
      <c r="BJ70" s="92"/>
      <c r="BK70" s="92"/>
      <c r="BL70" s="92"/>
      <c r="BM70" s="92"/>
      <c r="BN70" s="92"/>
      <c r="BO70" s="92"/>
      <c r="BP70" s="284"/>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283"/>
      <c r="AW71" s="284"/>
      <c r="AX71" s="92"/>
      <c r="AY71" s="92"/>
      <c r="AZ71" s="92"/>
      <c r="BA71" s="45"/>
      <c r="BB71" s="45"/>
      <c r="BC71" s="45"/>
      <c r="BD71" s="45"/>
      <c r="BE71" s="45"/>
      <c r="BF71" s="140"/>
      <c r="BG71" s="92"/>
      <c r="BH71" s="92"/>
      <c r="BI71" s="92"/>
      <c r="BJ71" s="92"/>
      <c r="BK71" s="92"/>
      <c r="BL71" s="92"/>
      <c r="BM71" s="92"/>
      <c r="BN71" s="92"/>
      <c r="BO71" s="92"/>
      <c r="BP71" s="284"/>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283"/>
      <c r="AW72" s="284"/>
      <c r="AX72" s="92"/>
      <c r="AY72" s="92"/>
      <c r="AZ72" s="92"/>
      <c r="BA72" s="45"/>
      <c r="BB72" s="45"/>
      <c r="BC72" s="45"/>
      <c r="BD72" s="45"/>
      <c r="BE72" s="45"/>
      <c r="BF72" s="140"/>
      <c r="BG72" s="92"/>
      <c r="BH72" s="92"/>
      <c r="BI72" s="92"/>
      <c r="BJ72" s="92"/>
      <c r="BK72" s="92"/>
      <c r="BL72" s="92"/>
      <c r="BM72" s="92"/>
      <c r="BN72" s="92"/>
      <c r="BO72" s="92"/>
      <c r="BP72" s="284"/>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283"/>
      <c r="AW73" s="284"/>
      <c r="AX73" s="92"/>
      <c r="AY73" s="92"/>
      <c r="AZ73" s="92"/>
      <c r="BA73" s="45"/>
      <c r="BB73" s="45"/>
      <c r="BC73" s="45"/>
      <c r="BD73" s="45"/>
      <c r="BE73" s="45"/>
      <c r="BF73" s="140"/>
      <c r="BG73" s="92"/>
      <c r="BH73" s="92"/>
      <c r="BI73" s="92"/>
      <c r="BJ73" s="92"/>
      <c r="BK73" s="92"/>
      <c r="BL73" s="92"/>
      <c r="BM73" s="92"/>
      <c r="BN73" s="92"/>
      <c r="BO73" s="92"/>
      <c r="BP73" s="284"/>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283"/>
      <c r="AW74" s="284"/>
      <c r="AX74" s="92"/>
      <c r="AY74" s="92"/>
      <c r="AZ74" s="92"/>
      <c r="BA74" s="45"/>
      <c r="BB74" s="45"/>
      <c r="BC74" s="45"/>
      <c r="BD74" s="45"/>
      <c r="BE74" s="45"/>
      <c r="BF74" s="140"/>
      <c r="BG74" s="92"/>
      <c r="BH74" s="92"/>
      <c r="BI74" s="92"/>
      <c r="BJ74" s="92"/>
      <c r="BK74" s="92"/>
      <c r="BL74" s="92"/>
      <c r="BM74" s="92"/>
      <c r="BN74" s="92"/>
      <c r="BO74" s="92"/>
      <c r="BP74" s="284"/>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283"/>
      <c r="AW75" s="284"/>
      <c r="AX75" s="92"/>
      <c r="AY75" s="92"/>
      <c r="AZ75" s="92"/>
      <c r="BA75" s="45"/>
      <c r="BB75" s="45"/>
      <c r="BC75" s="45"/>
      <c r="BD75" s="45"/>
      <c r="BE75" s="45"/>
      <c r="BF75" s="140"/>
      <c r="BG75" s="92"/>
      <c r="BH75" s="92"/>
      <c r="BI75" s="92"/>
      <c r="BJ75" s="92"/>
      <c r="BK75" s="92"/>
      <c r="BL75" s="92"/>
      <c r="BM75" s="92"/>
      <c r="BN75" s="92"/>
      <c r="BO75" s="92"/>
      <c r="BP75" s="284"/>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283"/>
      <c r="AW76" s="284"/>
      <c r="AX76" s="92"/>
      <c r="AY76" s="92"/>
      <c r="AZ76" s="92"/>
      <c r="BA76" s="45"/>
      <c r="BB76" s="45"/>
      <c r="BC76" s="45"/>
      <c r="BD76" s="45"/>
      <c r="BE76" s="45"/>
      <c r="BF76" s="140"/>
      <c r="BG76" s="92"/>
      <c r="BH76" s="92"/>
      <c r="BI76" s="92"/>
      <c r="BJ76" s="92"/>
      <c r="BK76" s="92"/>
      <c r="BL76" s="92"/>
      <c r="BM76" s="92"/>
      <c r="BN76" s="92"/>
      <c r="BO76" s="92"/>
      <c r="BP76" s="284"/>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283"/>
      <c r="AW77" s="284"/>
      <c r="AX77" s="92"/>
      <c r="AY77" s="92"/>
      <c r="AZ77" s="92"/>
      <c r="BA77" s="45"/>
      <c r="BB77" s="45"/>
      <c r="BC77" s="45"/>
      <c r="BD77" s="45"/>
      <c r="BE77" s="45"/>
      <c r="BF77" s="140"/>
      <c r="BG77" s="92"/>
      <c r="BH77" s="92"/>
      <c r="BI77" s="92"/>
      <c r="BJ77" s="92"/>
      <c r="BK77" s="92"/>
      <c r="BL77" s="92"/>
      <c r="BM77" s="92"/>
      <c r="BN77" s="92"/>
      <c r="BO77" s="92"/>
      <c r="BP77" s="284"/>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283"/>
      <c r="AW78" s="284"/>
      <c r="AX78" s="92"/>
      <c r="AY78" s="92"/>
      <c r="AZ78" s="92"/>
      <c r="BA78" s="45"/>
      <c r="BB78" s="45"/>
      <c r="BC78" s="45"/>
      <c r="BD78" s="45"/>
      <c r="BE78" s="45"/>
      <c r="BF78" s="140"/>
      <c r="BG78" s="92"/>
      <c r="BH78" s="92"/>
      <c r="BI78" s="92"/>
      <c r="BJ78" s="92"/>
      <c r="BK78" s="92"/>
      <c r="BL78" s="92"/>
      <c r="BM78" s="92"/>
      <c r="BN78" s="92"/>
      <c r="BO78" s="92"/>
      <c r="BP78" s="284"/>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283"/>
      <c r="AW79" s="284"/>
      <c r="AX79" s="92"/>
      <c r="AY79" s="92"/>
      <c r="AZ79" s="92"/>
      <c r="BA79" s="45"/>
      <c r="BB79" s="45"/>
      <c r="BC79" s="45"/>
      <c r="BD79" s="45"/>
      <c r="BE79" s="45"/>
      <c r="BF79" s="140"/>
      <c r="BG79" s="92"/>
      <c r="BH79" s="92"/>
      <c r="BI79" s="92"/>
      <c r="BJ79" s="92"/>
      <c r="BK79" s="92"/>
      <c r="BL79" s="92"/>
      <c r="BM79" s="92"/>
      <c r="BN79" s="92"/>
      <c r="BO79" s="92"/>
      <c r="BP79" s="284"/>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283"/>
      <c r="AW80" s="284"/>
      <c r="AX80" s="92"/>
      <c r="AY80" s="92"/>
      <c r="AZ80" s="92"/>
      <c r="BA80" s="45"/>
      <c r="BB80" s="45"/>
      <c r="BC80" s="45"/>
      <c r="BD80" s="45"/>
      <c r="BE80" s="45"/>
      <c r="BF80" s="140"/>
      <c r="BG80" s="92"/>
      <c r="BH80" s="92"/>
      <c r="BI80" s="92"/>
      <c r="BJ80" s="92"/>
      <c r="BK80" s="92"/>
      <c r="BL80" s="92"/>
      <c r="BM80" s="92"/>
      <c r="BN80" s="92"/>
      <c r="BO80" s="92"/>
      <c r="BP80" s="284"/>
      <c r="BQ80" s="92"/>
      <c r="BR80" s="92"/>
      <c r="BS80" s="92"/>
      <c r="BT80" s="92"/>
      <c r="BU80" s="92"/>
      <c r="BV80" s="92"/>
      <c r="BW80" s="92"/>
      <c r="BX80" s="92"/>
      <c r="BY80" s="92"/>
      <c r="BZ80" s="92"/>
      <c r="CA80" s="92"/>
      <c r="CB80" s="92"/>
      <c r="CC80" s="92"/>
    </row>
    <row r="81" spans="1:81" s="48" customFormat="1" ht="15" customHeight="1" x14ac:dyDescent="0.2">
      <c r="A81" s="314" t="s">
        <v>0</v>
      </c>
      <c r="B81" s="128">
        <f>SUM(B69:B80)</f>
        <v>0</v>
      </c>
      <c r="AS81" s="92"/>
      <c r="AT81" s="92"/>
      <c r="AU81" s="92"/>
      <c r="AV81" s="283"/>
      <c r="AW81" s="284"/>
      <c r="AX81" s="92"/>
      <c r="AY81" s="92"/>
      <c r="AZ81" s="92"/>
      <c r="BA81" s="45"/>
      <c r="BB81" s="45"/>
      <c r="BC81" s="45"/>
      <c r="BD81" s="45"/>
      <c r="BE81" s="45"/>
      <c r="BF81" s="140"/>
      <c r="BG81" s="92"/>
      <c r="BH81" s="92"/>
      <c r="BI81" s="92"/>
      <c r="BJ81" s="92"/>
      <c r="BK81" s="92"/>
      <c r="BL81" s="92"/>
      <c r="BM81" s="92"/>
      <c r="BN81" s="92"/>
      <c r="BO81" s="92"/>
      <c r="BP81" s="284"/>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161"/>
      <c r="AW82" s="281"/>
      <c r="AX82" s="45"/>
      <c r="AY82" s="45"/>
      <c r="AZ82" s="45"/>
      <c r="BA82" s="45"/>
      <c r="BB82" s="45"/>
      <c r="BC82" s="45"/>
      <c r="BD82" s="45"/>
      <c r="BE82" s="45"/>
      <c r="BF82" s="140"/>
      <c r="BG82" s="45"/>
      <c r="BH82" s="45"/>
      <c r="BI82" s="45"/>
      <c r="BJ82" s="45"/>
      <c r="BK82" s="45"/>
      <c r="BL82" s="45"/>
      <c r="BM82" s="45"/>
      <c r="BN82" s="45"/>
      <c r="BO82" s="45"/>
      <c r="BP82" s="281"/>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161"/>
      <c r="AW83" s="281"/>
      <c r="AX83" s="45"/>
      <c r="AY83" s="45"/>
      <c r="AZ83" s="45"/>
      <c r="BA83" s="45"/>
      <c r="BB83" s="45"/>
      <c r="BC83" s="45"/>
      <c r="BD83" s="45"/>
      <c r="BE83" s="45"/>
      <c r="BF83" s="140"/>
      <c r="BG83" s="45"/>
      <c r="BH83" s="45"/>
      <c r="BI83" s="45"/>
      <c r="BJ83" s="45"/>
      <c r="BK83" s="45"/>
      <c r="BL83" s="45"/>
      <c r="BM83" s="45"/>
      <c r="BN83" s="45"/>
      <c r="BO83" s="45"/>
      <c r="BP83" s="281"/>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161"/>
      <c r="AW84" s="281"/>
      <c r="AX84" s="45"/>
      <c r="AY84" s="45"/>
      <c r="AZ84" s="45"/>
      <c r="BA84" s="45"/>
      <c r="BB84" s="45"/>
      <c r="BC84" s="45"/>
      <c r="BD84" s="45"/>
      <c r="BE84" s="45"/>
      <c r="BF84" s="140"/>
      <c r="BG84" s="45"/>
      <c r="BH84" s="45"/>
      <c r="BI84" s="45"/>
      <c r="BJ84" s="45"/>
      <c r="BK84" s="45"/>
      <c r="BL84" s="45"/>
      <c r="BM84" s="45"/>
      <c r="BN84" s="45"/>
      <c r="BO84" s="45"/>
      <c r="BP84" s="281"/>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161"/>
      <c r="AW85" s="281"/>
      <c r="AX85" s="45"/>
      <c r="AY85" s="45"/>
      <c r="AZ85" s="45"/>
      <c r="BA85" s="45"/>
      <c r="BB85" s="45"/>
      <c r="BC85" s="45"/>
      <c r="BD85" s="45"/>
      <c r="BE85" s="45"/>
      <c r="BF85" s="140"/>
      <c r="BG85" s="45"/>
      <c r="BH85" s="45"/>
      <c r="BI85" s="45"/>
      <c r="BJ85" s="45"/>
      <c r="BK85" s="45"/>
      <c r="BL85" s="45"/>
      <c r="BM85" s="45"/>
      <c r="BN85" s="45"/>
      <c r="BO85" s="45"/>
      <c r="BP85" s="281"/>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161"/>
      <c r="AW86" s="281"/>
      <c r="AX86" s="45"/>
      <c r="AY86" s="45"/>
      <c r="AZ86" s="45"/>
      <c r="BA86" s="45"/>
      <c r="BB86" s="45"/>
      <c r="BC86" s="45"/>
      <c r="BD86" s="45"/>
      <c r="BE86" s="45"/>
      <c r="BF86" s="140"/>
      <c r="BG86" s="45"/>
      <c r="BH86" s="45"/>
      <c r="BI86" s="45"/>
      <c r="BJ86" s="45"/>
      <c r="BK86" s="45"/>
      <c r="BL86" s="45"/>
      <c r="BM86" s="45"/>
      <c r="BN86" s="45"/>
      <c r="BO86" s="45"/>
      <c r="BP86" s="281"/>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161"/>
      <c r="AW87" s="281"/>
      <c r="AX87" s="45"/>
      <c r="AY87" s="45"/>
      <c r="AZ87" s="45"/>
      <c r="BA87" s="45"/>
      <c r="BB87" s="45"/>
      <c r="BC87" s="45"/>
      <c r="BD87" s="45"/>
      <c r="BE87" s="45"/>
      <c r="BF87" s="140"/>
      <c r="BG87" s="45"/>
      <c r="BH87" s="45"/>
      <c r="BI87" s="45"/>
      <c r="BJ87" s="45"/>
      <c r="BK87" s="45"/>
      <c r="BL87" s="45"/>
      <c r="BM87" s="45"/>
      <c r="BN87" s="45"/>
      <c r="BO87" s="45"/>
      <c r="BP87" s="281"/>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161"/>
      <c r="AW88" s="281"/>
      <c r="AX88" s="45"/>
      <c r="AY88" s="45"/>
      <c r="AZ88" s="45"/>
      <c r="BA88" s="45"/>
      <c r="BB88" s="45"/>
      <c r="BC88" s="45"/>
      <c r="BD88" s="45"/>
      <c r="BE88" s="45"/>
      <c r="BF88" s="140"/>
      <c r="BG88" s="45"/>
      <c r="BH88" s="45"/>
      <c r="BI88" s="45"/>
      <c r="BJ88" s="45"/>
      <c r="BK88" s="45"/>
      <c r="BL88" s="45"/>
      <c r="BM88" s="45"/>
      <c r="BN88" s="45"/>
      <c r="BO88" s="45"/>
      <c r="BP88" s="281"/>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161"/>
      <c r="AW89" s="281"/>
      <c r="AX89" s="45"/>
      <c r="AY89" s="45"/>
      <c r="AZ89" s="45"/>
      <c r="BA89" s="45"/>
      <c r="BB89" s="45"/>
      <c r="BC89" s="45"/>
      <c r="BD89" s="45"/>
      <c r="BE89" s="45"/>
      <c r="BF89" s="140"/>
      <c r="BG89" s="45"/>
      <c r="BH89" s="45"/>
      <c r="BI89" s="45"/>
      <c r="BJ89" s="45"/>
      <c r="BK89" s="45"/>
      <c r="BL89" s="45"/>
      <c r="BM89" s="45"/>
      <c r="BN89" s="45"/>
      <c r="BO89" s="45"/>
      <c r="BP89" s="281"/>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161"/>
      <c r="AW90" s="281"/>
      <c r="AX90" s="45"/>
      <c r="AY90" s="45"/>
      <c r="AZ90" s="45"/>
      <c r="BA90" s="45"/>
      <c r="BB90" s="45"/>
      <c r="BC90" s="45"/>
      <c r="BD90" s="45"/>
      <c r="BE90" s="45"/>
      <c r="BF90" s="140"/>
      <c r="BG90" s="45"/>
      <c r="BH90" s="45"/>
      <c r="BI90" s="45"/>
      <c r="BJ90" s="45"/>
      <c r="BK90" s="45"/>
      <c r="BL90" s="45"/>
      <c r="BM90" s="45"/>
      <c r="BN90" s="45"/>
      <c r="BO90" s="45"/>
      <c r="BP90" s="281"/>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161"/>
      <c r="AW91" s="281"/>
      <c r="AX91" s="45"/>
      <c r="AY91" s="45"/>
      <c r="AZ91" s="45"/>
      <c r="BA91" s="45"/>
      <c r="BB91" s="45"/>
      <c r="BC91" s="45"/>
      <c r="BD91" s="45"/>
      <c r="BE91" s="45"/>
      <c r="BF91" s="140"/>
      <c r="BG91" s="45"/>
      <c r="BH91" s="45"/>
      <c r="BI91" s="45"/>
      <c r="BJ91" s="45"/>
      <c r="BK91" s="45"/>
      <c r="BL91" s="45"/>
      <c r="BM91" s="45"/>
      <c r="BN91" s="45"/>
      <c r="BO91" s="45"/>
      <c r="BP91" s="281"/>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161"/>
      <c r="AW92" s="281"/>
      <c r="AX92" s="45"/>
      <c r="AY92" s="45"/>
      <c r="AZ92" s="45"/>
      <c r="BA92" s="45"/>
      <c r="BB92" s="45"/>
      <c r="BC92" s="45"/>
      <c r="BD92" s="45"/>
      <c r="BE92" s="45"/>
      <c r="BF92" s="140"/>
      <c r="BG92" s="45"/>
      <c r="BH92" s="45"/>
      <c r="BI92" s="45"/>
      <c r="BJ92" s="45"/>
      <c r="BK92" s="45"/>
      <c r="BL92" s="45"/>
      <c r="BM92" s="45"/>
      <c r="BN92" s="45"/>
      <c r="BO92" s="45"/>
      <c r="BP92" s="281"/>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161"/>
      <c r="AW93" s="281"/>
      <c r="AX93" s="45"/>
      <c r="AY93" s="45"/>
      <c r="AZ93" s="45"/>
      <c r="BA93" s="45"/>
      <c r="BB93" s="45"/>
      <c r="BC93" s="45"/>
      <c r="BD93" s="45"/>
      <c r="BE93" s="45"/>
      <c r="BF93" s="140"/>
      <c r="BG93" s="45"/>
      <c r="BH93" s="45"/>
      <c r="BI93" s="45"/>
      <c r="BJ93" s="45"/>
      <c r="BK93" s="45"/>
      <c r="BL93" s="45"/>
      <c r="BM93" s="45"/>
      <c r="BN93" s="45"/>
      <c r="BO93" s="45"/>
      <c r="BP93" s="281"/>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161"/>
      <c r="AW94" s="281"/>
      <c r="AX94" s="45"/>
      <c r="AY94" s="45"/>
      <c r="AZ94" s="45"/>
      <c r="BA94" s="45"/>
      <c r="BB94" s="45"/>
      <c r="BC94" s="45"/>
      <c r="BD94" s="45"/>
      <c r="BE94" s="45"/>
      <c r="BF94" s="45"/>
      <c r="BG94" s="45"/>
      <c r="BH94" s="45"/>
      <c r="BI94" s="45"/>
      <c r="BJ94" s="45"/>
      <c r="BK94" s="45"/>
      <c r="BL94" s="45"/>
      <c r="BM94" s="45"/>
      <c r="BN94" s="45"/>
      <c r="BO94" s="45"/>
      <c r="BP94" s="281"/>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161"/>
      <c r="AW95" s="281"/>
      <c r="AX95" s="45"/>
      <c r="AY95" s="45"/>
      <c r="AZ95" s="45"/>
      <c r="BA95" s="161"/>
      <c r="BB95" s="161"/>
      <c r="BC95" s="161"/>
      <c r="BD95" s="161"/>
      <c r="BE95" s="161"/>
      <c r="BF95" s="161"/>
      <c r="BG95" s="45"/>
      <c r="BH95" s="45"/>
      <c r="BI95" s="45"/>
      <c r="BJ95" s="45"/>
      <c r="BK95" s="45"/>
      <c r="BL95" s="45"/>
      <c r="BM95" s="45"/>
      <c r="BN95" s="45"/>
      <c r="BO95" s="45"/>
      <c r="BP95" s="281"/>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161"/>
      <c r="AW96" s="281"/>
      <c r="AX96" s="45"/>
      <c r="AY96" s="45"/>
      <c r="AZ96" s="45"/>
      <c r="BA96" s="161"/>
      <c r="BB96" s="161"/>
      <c r="BC96" s="161"/>
      <c r="BD96" s="161"/>
      <c r="BE96" s="161"/>
      <c r="BF96" s="161"/>
      <c r="BG96" s="45"/>
      <c r="BH96" s="45"/>
      <c r="BI96" s="45"/>
      <c r="BJ96" s="45"/>
      <c r="BK96" s="45"/>
      <c r="BL96" s="45"/>
      <c r="BM96" s="45"/>
      <c r="BN96" s="45"/>
      <c r="BO96" s="45"/>
      <c r="BP96" s="281"/>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161"/>
      <c r="AW97" s="281"/>
      <c r="AX97" s="45"/>
      <c r="AY97" s="45"/>
      <c r="AZ97" s="45"/>
      <c r="BA97" s="161"/>
      <c r="BB97" s="161"/>
      <c r="BC97" s="161"/>
      <c r="BD97" s="161"/>
      <c r="BE97" s="161"/>
      <c r="BF97" s="161"/>
      <c r="BG97" s="45"/>
      <c r="BH97" s="45"/>
      <c r="BI97" s="45"/>
      <c r="BJ97" s="45"/>
      <c r="BK97" s="45"/>
      <c r="BL97" s="45"/>
      <c r="BM97" s="45"/>
      <c r="BN97" s="45"/>
      <c r="BO97" s="45"/>
      <c r="BP97" s="281"/>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161"/>
      <c r="AW98" s="281"/>
      <c r="AX98" s="45"/>
      <c r="AY98" s="45"/>
      <c r="AZ98" s="45"/>
      <c r="BA98" s="161"/>
      <c r="BB98" s="161"/>
      <c r="BC98" s="161"/>
      <c r="BD98" s="161"/>
      <c r="BE98" s="161"/>
      <c r="BF98" s="161"/>
      <c r="BG98" s="45"/>
      <c r="BH98" s="45"/>
      <c r="BI98" s="45"/>
      <c r="BJ98" s="45"/>
      <c r="BK98" s="45"/>
      <c r="BL98" s="45"/>
      <c r="BM98" s="45"/>
      <c r="BN98" s="45"/>
      <c r="BO98" s="45"/>
      <c r="BP98" s="281"/>
      <c r="BQ98" s="45"/>
      <c r="BR98" s="45"/>
      <c r="BS98" s="45"/>
      <c r="BT98" s="45"/>
      <c r="BU98" s="45"/>
      <c r="BV98" s="45"/>
      <c r="BW98" s="45"/>
      <c r="BX98" s="45"/>
      <c r="BY98" s="45"/>
      <c r="BZ98" s="45"/>
      <c r="CA98" s="45"/>
      <c r="CB98" s="45"/>
      <c r="CC98" s="45"/>
    </row>
    <row r="99" spans="1:81" s="43" customFormat="1" ht="27.75" customHeight="1" x14ac:dyDescent="0.2">
      <c r="A99" s="368" t="s">
        <v>96</v>
      </c>
      <c r="B99" s="369"/>
      <c r="C99" s="372" t="s">
        <v>0</v>
      </c>
      <c r="D99" s="340" t="s">
        <v>36</v>
      </c>
      <c r="E99" s="341"/>
      <c r="F99" s="341"/>
      <c r="G99" s="330" t="s">
        <v>37</v>
      </c>
      <c r="K99" s="42"/>
      <c r="L99" s="42"/>
      <c r="M99" s="42"/>
      <c r="N99" s="42"/>
      <c r="AS99" s="45"/>
      <c r="AT99" s="45"/>
      <c r="AU99" s="45"/>
      <c r="AV99" s="161"/>
      <c r="AW99" s="281"/>
      <c r="AX99" s="45"/>
      <c r="AY99" s="45"/>
      <c r="AZ99" s="45"/>
      <c r="BA99" s="161"/>
      <c r="BB99" s="161"/>
      <c r="BC99" s="161"/>
      <c r="BD99" s="161"/>
      <c r="BE99" s="161"/>
      <c r="BF99" s="161"/>
      <c r="BG99" s="45"/>
      <c r="BH99" s="45"/>
      <c r="BI99" s="45"/>
      <c r="BJ99" s="45"/>
      <c r="BK99" s="45"/>
      <c r="BL99" s="45"/>
      <c r="BM99" s="45"/>
      <c r="BN99" s="45"/>
      <c r="BO99" s="45"/>
      <c r="BP99" s="281"/>
      <c r="BQ99" s="45"/>
      <c r="BR99" s="45"/>
      <c r="BS99" s="45"/>
      <c r="BT99" s="45"/>
      <c r="BU99" s="45"/>
      <c r="BV99" s="45"/>
      <c r="BW99" s="45"/>
      <c r="BX99" s="45"/>
      <c r="BY99" s="45"/>
      <c r="BZ99" s="45"/>
      <c r="CA99" s="45"/>
      <c r="CB99" s="45"/>
      <c r="CC99" s="45"/>
    </row>
    <row r="100" spans="1:81" s="43" customFormat="1" ht="51" customHeight="1" x14ac:dyDescent="0.2">
      <c r="A100" s="370"/>
      <c r="B100" s="371"/>
      <c r="C100" s="373"/>
      <c r="D100" s="312" t="s">
        <v>38</v>
      </c>
      <c r="E100" s="312" t="s">
        <v>39</v>
      </c>
      <c r="F100" s="312" t="s">
        <v>40</v>
      </c>
      <c r="G100" s="331"/>
      <c r="H100" s="42"/>
      <c r="I100" s="42"/>
      <c r="J100" s="42"/>
      <c r="K100" s="42"/>
      <c r="L100" s="42"/>
      <c r="M100" s="42"/>
      <c r="N100" s="42"/>
      <c r="AS100" s="45"/>
      <c r="AT100" s="45"/>
      <c r="AU100" s="45"/>
      <c r="AV100" s="161"/>
      <c r="AW100" s="281"/>
      <c r="AX100" s="45"/>
      <c r="AY100" s="45"/>
      <c r="AZ100" s="45"/>
      <c r="BA100" s="161"/>
      <c r="BB100" s="161"/>
      <c r="BC100" s="161"/>
      <c r="BD100" s="161"/>
      <c r="BE100" s="161"/>
      <c r="BF100" s="161"/>
      <c r="BG100" s="45"/>
      <c r="BH100" s="45"/>
      <c r="BI100" s="45"/>
      <c r="BJ100" s="45"/>
      <c r="BK100" s="45"/>
      <c r="BL100" s="45"/>
      <c r="BM100" s="45"/>
      <c r="BN100" s="45"/>
      <c r="BO100" s="45"/>
      <c r="BP100" s="281"/>
      <c r="BQ100" s="45"/>
      <c r="BR100" s="45"/>
      <c r="BS100" s="45"/>
      <c r="BT100" s="45"/>
      <c r="BU100" s="45"/>
      <c r="BV100" s="45"/>
      <c r="BW100" s="45"/>
      <c r="BX100" s="45"/>
      <c r="BY100" s="45"/>
      <c r="BZ100" s="45"/>
      <c r="CA100" s="45"/>
      <c r="CB100" s="45"/>
      <c r="CC100" s="45"/>
    </row>
    <row r="101" spans="1:81" s="43" customFormat="1" ht="15.75" customHeight="1" x14ac:dyDescent="0.2">
      <c r="A101" s="374" t="s">
        <v>97</v>
      </c>
      <c r="B101" s="375"/>
      <c r="C101" s="128">
        <f>SUM(D101:G101)</f>
        <v>0</v>
      </c>
      <c r="D101" s="162"/>
      <c r="E101" s="163"/>
      <c r="F101" s="164"/>
      <c r="G101" s="164"/>
      <c r="H101" s="42"/>
      <c r="I101" s="42"/>
      <c r="J101" s="42"/>
      <c r="K101" s="42"/>
      <c r="L101" s="42"/>
      <c r="M101" s="42"/>
      <c r="N101" s="42"/>
      <c r="AS101" s="45"/>
      <c r="AT101" s="45"/>
      <c r="AU101" s="45"/>
      <c r="AV101" s="161"/>
      <c r="AW101" s="281"/>
      <c r="AX101" s="45"/>
      <c r="AY101" s="45"/>
      <c r="AZ101" s="45"/>
      <c r="BA101" s="161"/>
      <c r="BB101" s="161"/>
      <c r="BC101" s="161"/>
      <c r="BD101" s="161"/>
      <c r="BE101" s="161"/>
      <c r="BF101" s="161"/>
      <c r="BG101" s="45"/>
      <c r="BH101" s="45"/>
      <c r="BI101" s="45"/>
      <c r="BJ101" s="45"/>
      <c r="BK101" s="45"/>
      <c r="BL101" s="45"/>
      <c r="BM101" s="45"/>
      <c r="BN101" s="45"/>
      <c r="BO101" s="45"/>
      <c r="BP101" s="281"/>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09"/>
      <c r="C102" s="309"/>
      <c r="D102" s="309"/>
      <c r="E102" s="309"/>
      <c r="F102" s="309"/>
      <c r="G102" s="309"/>
      <c r="H102" s="309"/>
      <c r="I102" s="309"/>
      <c r="J102" s="309"/>
      <c r="K102" s="309"/>
      <c r="L102" s="309"/>
      <c r="M102" s="309"/>
      <c r="N102" s="42"/>
      <c r="AS102" s="45"/>
      <c r="AT102" s="45"/>
      <c r="AU102" s="45"/>
      <c r="AV102" s="161"/>
      <c r="AW102" s="281"/>
      <c r="AX102" s="45"/>
      <c r="AY102" s="45"/>
      <c r="AZ102" s="45"/>
      <c r="BA102" s="161"/>
      <c r="BB102" s="161"/>
      <c r="BC102" s="161"/>
      <c r="BD102" s="161"/>
      <c r="BE102" s="161"/>
      <c r="BF102" s="161"/>
      <c r="BG102" s="45"/>
      <c r="BH102" s="45"/>
      <c r="BI102" s="45"/>
      <c r="BJ102" s="45"/>
      <c r="BK102" s="45"/>
      <c r="BL102" s="45"/>
      <c r="BM102" s="45"/>
      <c r="BN102" s="45"/>
      <c r="BO102" s="45"/>
      <c r="BP102" s="281"/>
      <c r="BQ102" s="45"/>
      <c r="BR102" s="45"/>
      <c r="BS102" s="45"/>
      <c r="BT102" s="45"/>
      <c r="BU102" s="45"/>
      <c r="BV102" s="45"/>
      <c r="BW102" s="45"/>
      <c r="BX102" s="45"/>
      <c r="BY102" s="45"/>
      <c r="BZ102" s="45"/>
      <c r="CA102" s="45"/>
      <c r="CB102" s="45"/>
      <c r="CC102" s="45"/>
    </row>
    <row r="103" spans="1:81" s="43" customFormat="1" ht="33" customHeight="1" x14ac:dyDescent="0.2">
      <c r="A103" s="376" t="s">
        <v>99</v>
      </c>
      <c r="B103" s="377"/>
      <c r="C103" s="378"/>
      <c r="D103" s="165" t="s">
        <v>0</v>
      </c>
      <c r="E103" s="166"/>
      <c r="F103" s="166"/>
      <c r="G103" s="42"/>
      <c r="H103" s="42"/>
      <c r="I103" s="42"/>
      <c r="J103" s="42"/>
      <c r="K103" s="42"/>
      <c r="L103" s="42"/>
      <c r="M103" s="42"/>
      <c r="N103" s="42"/>
      <c r="AS103" s="45"/>
      <c r="AT103" s="45"/>
      <c r="AU103" s="45"/>
      <c r="AV103" s="161"/>
      <c r="AW103" s="281"/>
      <c r="AX103" s="45"/>
      <c r="AY103" s="45"/>
      <c r="AZ103" s="45"/>
      <c r="BA103" s="161"/>
      <c r="BB103" s="161"/>
      <c r="BC103" s="161"/>
      <c r="BD103" s="161"/>
      <c r="BE103" s="161"/>
      <c r="BF103" s="161"/>
      <c r="BG103" s="45"/>
      <c r="BH103" s="45"/>
      <c r="BI103" s="45"/>
      <c r="BJ103" s="45"/>
      <c r="BK103" s="45"/>
      <c r="BL103" s="45"/>
      <c r="BM103" s="45"/>
      <c r="BN103" s="45"/>
      <c r="BO103" s="45"/>
      <c r="BP103" s="281"/>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161"/>
      <c r="AW104" s="281"/>
      <c r="AX104" s="45"/>
      <c r="AY104" s="45"/>
      <c r="AZ104" s="45"/>
      <c r="BA104" s="161"/>
      <c r="BB104" s="161"/>
      <c r="BC104" s="161"/>
      <c r="BD104" s="161"/>
      <c r="BE104" s="161"/>
      <c r="BF104" s="161"/>
      <c r="BG104" s="45"/>
      <c r="BH104" s="45"/>
      <c r="BI104" s="45"/>
      <c r="BJ104" s="45"/>
      <c r="BK104" s="45"/>
      <c r="BL104" s="45"/>
      <c r="BM104" s="45"/>
      <c r="BN104" s="45"/>
      <c r="BO104" s="45"/>
      <c r="BP104" s="281"/>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09"/>
      <c r="C105" s="309"/>
      <c r="D105" s="309"/>
      <c r="E105" s="42"/>
      <c r="F105" s="42"/>
      <c r="G105" s="42"/>
      <c r="H105" s="42"/>
      <c r="I105" s="42"/>
      <c r="J105" s="42"/>
      <c r="K105" s="42"/>
      <c r="L105" s="42"/>
      <c r="M105" s="42"/>
      <c r="N105" s="42"/>
      <c r="AS105" s="45"/>
      <c r="AT105" s="45"/>
      <c r="AU105" s="45"/>
      <c r="AV105" s="161"/>
      <c r="AW105" s="281"/>
      <c r="AX105" s="45"/>
      <c r="AY105" s="45"/>
      <c r="AZ105" s="45"/>
      <c r="BA105" s="161"/>
      <c r="BB105" s="161"/>
      <c r="BC105" s="161"/>
      <c r="BD105" s="161"/>
      <c r="BE105" s="161"/>
      <c r="BF105" s="161"/>
      <c r="BG105" s="45"/>
      <c r="BH105" s="45"/>
      <c r="BI105" s="45"/>
      <c r="BJ105" s="45"/>
      <c r="BK105" s="45"/>
      <c r="BL105" s="45"/>
      <c r="BM105" s="45"/>
      <c r="BN105" s="45"/>
      <c r="BO105" s="45"/>
      <c r="BP105" s="281"/>
      <c r="BQ105" s="45"/>
      <c r="BR105" s="45"/>
      <c r="BS105" s="45"/>
      <c r="BT105" s="45"/>
      <c r="BU105" s="45"/>
      <c r="BV105" s="45"/>
      <c r="BW105" s="45"/>
      <c r="BX105" s="45"/>
      <c r="BY105" s="45"/>
      <c r="BZ105" s="45"/>
      <c r="CA105" s="45"/>
      <c r="CB105" s="45"/>
      <c r="CC105" s="45"/>
    </row>
    <row r="106" spans="1:81" s="43" customFormat="1" ht="30" customHeight="1" x14ac:dyDescent="0.2">
      <c r="A106" s="379" t="s">
        <v>99</v>
      </c>
      <c r="B106" s="380"/>
      <c r="C106" s="381"/>
      <c r="D106" s="372" t="s">
        <v>0</v>
      </c>
      <c r="E106" s="340" t="s">
        <v>36</v>
      </c>
      <c r="F106" s="341"/>
      <c r="G106" s="341"/>
      <c r="H106" s="330" t="s">
        <v>37</v>
      </c>
      <c r="I106" s="42"/>
      <c r="J106" s="42"/>
      <c r="K106" s="42"/>
      <c r="L106" s="42"/>
      <c r="M106" s="42"/>
      <c r="N106" s="42"/>
      <c r="AS106" s="45"/>
      <c r="AT106" s="45"/>
      <c r="AU106" s="45"/>
      <c r="AV106" s="161"/>
      <c r="AW106" s="281"/>
      <c r="AX106" s="45"/>
      <c r="AY106" s="45"/>
      <c r="AZ106" s="45"/>
      <c r="BA106" s="161"/>
      <c r="BB106" s="161"/>
      <c r="BC106" s="161"/>
      <c r="BD106" s="161"/>
      <c r="BE106" s="161"/>
      <c r="BF106" s="161"/>
      <c r="BG106" s="45"/>
      <c r="BH106" s="45"/>
      <c r="BI106" s="45"/>
      <c r="BJ106" s="45"/>
      <c r="BK106" s="45"/>
      <c r="BL106" s="45"/>
      <c r="BM106" s="45"/>
      <c r="BN106" s="45"/>
      <c r="BO106" s="45"/>
      <c r="BP106" s="281"/>
      <c r="BQ106" s="45"/>
      <c r="BR106" s="45"/>
      <c r="BS106" s="45"/>
      <c r="BT106" s="45"/>
      <c r="BU106" s="45"/>
      <c r="BV106" s="45"/>
      <c r="BW106" s="45"/>
      <c r="BX106" s="45"/>
      <c r="BY106" s="45"/>
      <c r="BZ106" s="45"/>
      <c r="CA106" s="45"/>
      <c r="CB106" s="45"/>
      <c r="CC106" s="45"/>
    </row>
    <row r="107" spans="1:81" s="43" customFormat="1" ht="44.25" customHeight="1" x14ac:dyDescent="0.2">
      <c r="A107" s="382"/>
      <c r="B107" s="383"/>
      <c r="C107" s="384"/>
      <c r="D107" s="373"/>
      <c r="E107" s="312" t="s">
        <v>38</v>
      </c>
      <c r="F107" s="312" t="s">
        <v>39</v>
      </c>
      <c r="G107" s="312" t="s">
        <v>40</v>
      </c>
      <c r="H107" s="331"/>
      <c r="I107" s="42"/>
      <c r="J107" s="42"/>
      <c r="K107" s="42"/>
      <c r="L107" s="42"/>
      <c r="M107" s="42"/>
      <c r="N107" s="42"/>
      <c r="AS107" s="45"/>
      <c r="AT107" s="45"/>
      <c r="AU107" s="45"/>
      <c r="AV107" s="161"/>
      <c r="AW107" s="281"/>
      <c r="AX107" s="45"/>
      <c r="AY107" s="45"/>
      <c r="AZ107" s="45"/>
      <c r="BA107" s="161"/>
      <c r="BB107" s="161"/>
      <c r="BC107" s="161"/>
      <c r="BD107" s="161"/>
      <c r="BE107" s="161"/>
      <c r="BF107" s="161"/>
      <c r="BG107" s="45"/>
      <c r="BH107" s="45"/>
      <c r="BI107" s="45"/>
      <c r="BJ107" s="45"/>
      <c r="BK107" s="45"/>
      <c r="BL107" s="45"/>
      <c r="BM107" s="45"/>
      <c r="BN107" s="45"/>
      <c r="BO107" s="45"/>
      <c r="BP107" s="281"/>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161"/>
      <c r="AW108" s="281"/>
      <c r="AX108" s="45"/>
      <c r="AY108" s="45"/>
      <c r="AZ108" s="45"/>
      <c r="BA108" s="161"/>
      <c r="BB108" s="161"/>
      <c r="BC108" s="161"/>
      <c r="BD108" s="161"/>
      <c r="BE108" s="161"/>
      <c r="BF108" s="161"/>
      <c r="BG108" s="45"/>
      <c r="BH108" s="45"/>
      <c r="BI108" s="45"/>
      <c r="BJ108" s="45"/>
      <c r="BK108" s="45"/>
      <c r="BL108" s="45"/>
      <c r="BM108" s="45"/>
      <c r="BN108" s="45"/>
      <c r="BO108" s="45"/>
      <c r="BP108" s="281"/>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283"/>
      <c r="AW109" s="284"/>
      <c r="AX109" s="92"/>
      <c r="AY109" s="92"/>
      <c r="AZ109" s="92"/>
      <c r="BA109" s="161"/>
      <c r="BB109" s="161"/>
      <c r="BC109" s="161"/>
      <c r="BD109" s="161"/>
      <c r="BE109" s="161"/>
      <c r="BF109" s="161"/>
      <c r="BG109" s="92"/>
      <c r="BH109" s="92"/>
      <c r="BI109" s="92"/>
      <c r="BJ109" s="92"/>
      <c r="BK109" s="92"/>
      <c r="BL109" s="92"/>
      <c r="BM109" s="92"/>
      <c r="BN109" s="92"/>
      <c r="BO109" s="92"/>
      <c r="BP109" s="284"/>
      <c r="BQ109" s="92"/>
      <c r="BR109" s="92"/>
      <c r="BS109" s="92"/>
      <c r="BT109" s="92"/>
      <c r="BU109" s="92"/>
      <c r="BV109" s="92"/>
      <c r="BW109" s="92"/>
      <c r="BX109" s="92"/>
      <c r="BY109" s="92"/>
      <c r="BZ109" s="92"/>
      <c r="CA109" s="92"/>
      <c r="CB109" s="92"/>
      <c r="CC109" s="92"/>
    </row>
    <row r="110" spans="1:81" s="48" customFormat="1" ht="17.25" customHeight="1" x14ac:dyDescent="0.2">
      <c r="A110" s="361" t="s">
        <v>103</v>
      </c>
      <c r="B110" s="385" t="s">
        <v>0</v>
      </c>
      <c r="C110" s="387" t="s">
        <v>104</v>
      </c>
      <c r="D110" s="388"/>
      <c r="E110" s="385" t="s">
        <v>105</v>
      </c>
      <c r="F110" s="389" t="s">
        <v>106</v>
      </c>
      <c r="G110" s="341" t="s">
        <v>36</v>
      </c>
      <c r="H110" s="341"/>
      <c r="I110" s="341"/>
      <c r="J110" s="330" t="s">
        <v>37</v>
      </c>
      <c r="AS110" s="92"/>
      <c r="AT110" s="92"/>
      <c r="AU110" s="92"/>
      <c r="AV110" s="283"/>
      <c r="AW110" s="284"/>
      <c r="AX110" s="92"/>
      <c r="AY110" s="92"/>
      <c r="AZ110" s="92"/>
      <c r="BA110" s="161"/>
      <c r="BB110" s="161"/>
      <c r="BC110" s="161"/>
      <c r="BD110" s="161"/>
      <c r="BE110" s="161"/>
      <c r="BF110" s="161"/>
      <c r="BG110" s="92"/>
      <c r="BH110" s="92"/>
      <c r="BI110" s="92"/>
      <c r="BJ110" s="92"/>
      <c r="BK110" s="92"/>
      <c r="BL110" s="92"/>
      <c r="BM110" s="92"/>
      <c r="BN110" s="92"/>
      <c r="BO110" s="92"/>
      <c r="BP110" s="284"/>
      <c r="BQ110" s="92"/>
      <c r="BR110" s="92"/>
      <c r="BS110" s="92"/>
      <c r="BT110" s="92"/>
      <c r="BU110" s="92"/>
      <c r="BV110" s="92"/>
      <c r="BW110" s="92"/>
      <c r="BX110" s="92"/>
      <c r="BY110" s="92"/>
      <c r="BZ110" s="92"/>
      <c r="CA110" s="92"/>
      <c r="CB110" s="92"/>
      <c r="CC110" s="92"/>
    </row>
    <row r="111" spans="1:81" s="48" customFormat="1" ht="30" customHeight="1" x14ac:dyDescent="0.2">
      <c r="A111" s="362"/>
      <c r="B111" s="386"/>
      <c r="C111" s="174" t="s">
        <v>107</v>
      </c>
      <c r="D111" s="175" t="s">
        <v>108</v>
      </c>
      <c r="E111" s="386"/>
      <c r="F111" s="390"/>
      <c r="G111" s="36" t="s">
        <v>38</v>
      </c>
      <c r="H111" s="312" t="s">
        <v>39</v>
      </c>
      <c r="I111" s="312" t="s">
        <v>40</v>
      </c>
      <c r="J111" s="331"/>
      <c r="AS111" s="92"/>
      <c r="AT111" s="92"/>
      <c r="AU111" s="92"/>
      <c r="AV111" s="283"/>
      <c r="AW111" s="284"/>
      <c r="AX111" s="92"/>
      <c r="AY111" s="92"/>
      <c r="AZ111" s="92"/>
      <c r="BA111" s="4"/>
      <c r="BB111" s="161"/>
      <c r="BC111" s="161"/>
      <c r="BD111" s="4"/>
      <c r="BE111" s="161"/>
      <c r="BF111" s="161"/>
      <c r="BG111" s="92"/>
      <c r="BH111" s="92"/>
      <c r="BI111" s="92"/>
      <c r="BJ111" s="92"/>
      <c r="BK111" s="92"/>
      <c r="BL111" s="92"/>
      <c r="BM111" s="92"/>
      <c r="BN111" s="92"/>
      <c r="BO111" s="92"/>
      <c r="BP111" s="284"/>
      <c r="BQ111" s="92"/>
      <c r="BR111" s="92"/>
      <c r="BS111" s="92"/>
      <c r="BT111" s="92"/>
      <c r="BU111" s="92"/>
      <c r="BV111" s="92"/>
      <c r="BW111" s="92"/>
      <c r="BX111" s="92"/>
      <c r="BY111" s="92"/>
      <c r="BZ111" s="92"/>
      <c r="CA111" s="92"/>
      <c r="CB111" s="92"/>
      <c r="CC111" s="92"/>
    </row>
    <row r="112" spans="1:81" s="48" customFormat="1" ht="15" customHeight="1" x14ac:dyDescent="0.2">
      <c r="A112" s="176" t="s">
        <v>49</v>
      </c>
      <c r="B112" s="15">
        <f>+SUM(C112:F112)</f>
        <v>0</v>
      </c>
      <c r="C112" s="18"/>
      <c r="D112" s="30"/>
      <c r="E112" s="6"/>
      <c r="F112" s="177"/>
      <c r="G112" s="61"/>
      <c r="H112" s="6"/>
      <c r="I112" s="6"/>
      <c r="J112" s="6"/>
      <c r="K112" s="100" t="str">
        <f>+BA112</f>
        <v/>
      </c>
      <c r="AS112" s="92"/>
      <c r="AT112" s="92"/>
      <c r="AU112" s="92"/>
      <c r="AV112" s="283"/>
      <c r="AW112" s="284"/>
      <c r="AX112" s="92"/>
      <c r="AY112" s="92"/>
      <c r="AZ112" s="92"/>
      <c r="BA112" s="63" t="str">
        <f>IF($B112&lt;&gt;SUM($G112:$J112),"Total personas  debe ser igual que segúnTipo estrategia+otros","")</f>
        <v/>
      </c>
      <c r="BB112" s="161"/>
      <c r="BC112" s="161"/>
      <c r="BD112" s="64">
        <f>IF($B112&lt;&gt;SUM($G112:$J112),1,0)</f>
        <v>0</v>
      </c>
      <c r="BE112" s="161"/>
      <c r="BF112" s="161"/>
      <c r="BG112" s="92"/>
      <c r="BH112" s="92"/>
      <c r="BI112" s="92"/>
      <c r="BJ112" s="92"/>
      <c r="BK112" s="92"/>
      <c r="BL112" s="92"/>
      <c r="BM112" s="92"/>
      <c r="BN112" s="92"/>
      <c r="BO112" s="92"/>
      <c r="BP112" s="284"/>
      <c r="BQ112" s="92"/>
      <c r="BR112" s="92"/>
      <c r="BS112" s="92"/>
      <c r="BT112" s="92"/>
      <c r="BU112" s="92"/>
      <c r="BV112" s="92"/>
      <c r="BW112" s="92"/>
      <c r="BX112" s="92"/>
      <c r="BY112" s="92"/>
      <c r="BZ112" s="92"/>
      <c r="CA112" s="92"/>
      <c r="CB112" s="92"/>
      <c r="CC112" s="92"/>
    </row>
    <row r="113" spans="1:90" s="48" customFormat="1" ht="15" customHeight="1" x14ac:dyDescent="0.2">
      <c r="A113" s="178" t="s">
        <v>62</v>
      </c>
      <c r="B113" s="16">
        <f>+SUM(C113:F113)</f>
        <v>0</v>
      </c>
      <c r="C113" s="8"/>
      <c r="D113" s="7"/>
      <c r="E113" s="83"/>
      <c r="F113" s="179"/>
      <c r="G113" s="20">
        <v>0</v>
      </c>
      <c r="H113" s="83"/>
      <c r="I113" s="83"/>
      <c r="J113" s="83"/>
      <c r="K113" s="100" t="str">
        <f>+BA113</f>
        <v/>
      </c>
      <c r="AS113" s="92"/>
      <c r="AT113" s="92"/>
      <c r="AU113" s="92"/>
      <c r="AV113" s="283"/>
      <c r="AW113" s="284"/>
      <c r="AX113" s="92"/>
      <c r="AY113" s="92"/>
      <c r="AZ113" s="92"/>
      <c r="BA113" s="63" t="str">
        <f>IF($B113&lt;&gt;SUM($G113:$J113),"Total personas  debe ser igual que segúnTipo estrategia+otros","")</f>
        <v/>
      </c>
      <c r="BB113" s="161"/>
      <c r="BC113" s="161"/>
      <c r="BD113" s="64">
        <f>IF($B113&lt;&gt;SUM($G113:$J113),1,0)</f>
        <v>0</v>
      </c>
      <c r="BE113" s="161"/>
      <c r="BF113" s="161"/>
      <c r="BG113" s="92"/>
      <c r="BH113" s="92"/>
      <c r="BI113" s="92"/>
      <c r="BJ113" s="92"/>
      <c r="BK113" s="92"/>
      <c r="BL113" s="92"/>
      <c r="BM113" s="92"/>
      <c r="BN113" s="92"/>
      <c r="BO113" s="92"/>
      <c r="BP113" s="284"/>
      <c r="BQ113" s="92"/>
      <c r="BR113" s="92"/>
      <c r="BS113" s="92"/>
      <c r="BT113" s="92"/>
      <c r="BU113" s="92"/>
      <c r="BV113" s="92"/>
      <c r="BW113" s="92"/>
      <c r="BX113" s="92"/>
      <c r="BY113" s="92"/>
      <c r="BZ113" s="92"/>
      <c r="CA113" s="92"/>
      <c r="CB113" s="92"/>
      <c r="CC113" s="92"/>
    </row>
    <row r="114" spans="1:90" s="182" customFormat="1" ht="15" customHeight="1" x14ac:dyDescent="0.2">
      <c r="A114" s="180" t="s">
        <v>65</v>
      </c>
      <c r="B114" s="17">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283"/>
      <c r="AW114" s="284"/>
      <c r="AX114" s="92"/>
      <c r="AY114" s="92"/>
      <c r="AZ114" s="92"/>
      <c r="BA114" s="63" t="str">
        <f>IF($B114&lt;&gt;SUM($G114:$J114),"Total personas  debe ser igual que segúnTipo estrategia+otros","")</f>
        <v/>
      </c>
      <c r="BB114" s="161"/>
      <c r="BC114" s="161"/>
      <c r="BD114" s="64">
        <f>IF($B114&lt;&gt;SUM($G114:$J114),1,0)</f>
        <v>0</v>
      </c>
      <c r="BE114" s="161"/>
      <c r="BF114" s="161"/>
      <c r="BG114" s="92"/>
      <c r="BH114" s="92"/>
      <c r="BI114" s="92"/>
      <c r="BJ114" s="92"/>
      <c r="BK114" s="92"/>
      <c r="BL114" s="92"/>
      <c r="BM114" s="92"/>
      <c r="BN114" s="92"/>
      <c r="BO114" s="92"/>
      <c r="BP114" s="284"/>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09"/>
      <c r="C115" s="309"/>
      <c r="D115" s="309"/>
      <c r="E115" s="309"/>
      <c r="F115" s="309"/>
      <c r="G115" s="309"/>
      <c r="H115" s="309"/>
      <c r="I115" s="309"/>
      <c r="J115" s="309"/>
      <c r="K115" s="309"/>
      <c r="L115" s="309"/>
      <c r="M115" s="309"/>
      <c r="N115" s="42"/>
      <c r="AS115" s="45"/>
      <c r="AT115" s="45"/>
      <c r="AU115" s="45"/>
      <c r="AV115" s="161"/>
      <c r="AW115" s="281"/>
      <c r="AX115" s="45"/>
      <c r="AY115" s="45"/>
      <c r="AZ115" s="45"/>
      <c r="BA115" s="161"/>
      <c r="BB115" s="161"/>
      <c r="BC115" s="161"/>
      <c r="BD115" s="161"/>
      <c r="BE115" s="161"/>
      <c r="BF115" s="161"/>
      <c r="BG115" s="45"/>
      <c r="BH115" s="45"/>
      <c r="BI115" s="45"/>
      <c r="BJ115" s="45"/>
      <c r="BK115" s="45"/>
      <c r="BL115" s="45"/>
      <c r="BM115" s="45"/>
      <c r="BN115" s="45"/>
      <c r="BO115" s="45"/>
      <c r="BP115" s="281"/>
      <c r="BQ115" s="45"/>
      <c r="BR115" s="45"/>
      <c r="BS115" s="45"/>
      <c r="BT115" s="45"/>
      <c r="BU115" s="45"/>
      <c r="BV115" s="45"/>
      <c r="BW115" s="45"/>
      <c r="BX115" s="45"/>
      <c r="BY115" s="45"/>
      <c r="BZ115" s="45"/>
      <c r="CA115" s="45"/>
      <c r="CB115" s="45"/>
      <c r="CC115" s="45"/>
    </row>
    <row r="116" spans="1:90" s="43" customFormat="1" ht="30" customHeight="1" x14ac:dyDescent="0.2">
      <c r="A116" s="313" t="s">
        <v>110</v>
      </c>
      <c r="B116" s="184" t="s">
        <v>111</v>
      </c>
      <c r="C116" s="184" t="s">
        <v>112</v>
      </c>
      <c r="D116" s="310" t="s">
        <v>113</v>
      </c>
      <c r="E116" s="309"/>
      <c r="F116" s="309"/>
      <c r="G116" s="309"/>
      <c r="H116" s="309"/>
      <c r="I116" s="309"/>
      <c r="J116" s="309"/>
      <c r="K116" s="309"/>
      <c r="L116" s="309"/>
      <c r="M116" s="309"/>
      <c r="N116" s="42"/>
      <c r="AS116" s="45"/>
      <c r="AT116" s="45"/>
      <c r="AU116" s="45"/>
      <c r="AV116" s="161"/>
      <c r="AW116" s="281"/>
      <c r="AX116" s="45"/>
      <c r="AY116" s="45"/>
      <c r="AZ116" s="45"/>
      <c r="BA116" s="161"/>
      <c r="BB116" s="161"/>
      <c r="BC116" s="161"/>
      <c r="BD116" s="161"/>
      <c r="BE116" s="161"/>
      <c r="BF116" s="161"/>
      <c r="BG116" s="45"/>
      <c r="BH116" s="45"/>
      <c r="BI116" s="45"/>
      <c r="BJ116" s="45"/>
      <c r="BK116" s="45"/>
      <c r="BL116" s="45"/>
      <c r="BM116" s="45"/>
      <c r="BN116" s="45"/>
      <c r="BO116" s="45"/>
      <c r="BP116" s="281"/>
      <c r="BQ116" s="45"/>
      <c r="BR116" s="45"/>
      <c r="BS116" s="45"/>
      <c r="BT116" s="45"/>
      <c r="BU116" s="45"/>
      <c r="BV116" s="45"/>
      <c r="BW116" s="45"/>
      <c r="BX116" s="45"/>
      <c r="BY116" s="45"/>
      <c r="BZ116" s="45"/>
      <c r="CA116" s="45"/>
      <c r="CB116" s="45"/>
      <c r="CC116" s="45"/>
    </row>
    <row r="117" spans="1:90" s="43" customFormat="1" ht="15" customHeight="1" x14ac:dyDescent="0.2">
      <c r="A117" s="330" t="s">
        <v>114</v>
      </c>
      <c r="B117" s="176" t="s">
        <v>115</v>
      </c>
      <c r="C117" s="6"/>
      <c r="D117" s="6"/>
      <c r="E117" s="309"/>
      <c r="F117" s="309"/>
      <c r="G117" s="309"/>
      <c r="H117" s="309"/>
      <c r="I117" s="309"/>
      <c r="J117" s="309"/>
      <c r="K117" s="309"/>
      <c r="L117" s="309"/>
      <c r="M117" s="309"/>
      <c r="N117" s="42"/>
      <c r="AS117" s="45"/>
      <c r="AT117" s="45"/>
      <c r="AU117" s="45"/>
      <c r="AV117" s="161"/>
      <c r="AW117" s="281"/>
      <c r="AX117" s="45"/>
      <c r="AY117" s="45"/>
      <c r="AZ117" s="45"/>
      <c r="BA117" s="161"/>
      <c r="BB117" s="161"/>
      <c r="BC117" s="161"/>
      <c r="BD117" s="161"/>
      <c r="BE117" s="161"/>
      <c r="BF117" s="161"/>
      <c r="BG117" s="45"/>
      <c r="BH117" s="45"/>
      <c r="BI117" s="45"/>
      <c r="BJ117" s="45"/>
      <c r="BK117" s="45"/>
      <c r="BL117" s="45"/>
      <c r="BM117" s="45"/>
      <c r="BN117" s="45"/>
      <c r="BO117" s="45"/>
      <c r="BP117" s="281"/>
      <c r="BQ117" s="45"/>
      <c r="BR117" s="45"/>
      <c r="BS117" s="45"/>
      <c r="BT117" s="45"/>
      <c r="BU117" s="45"/>
      <c r="BV117" s="45"/>
      <c r="BW117" s="45"/>
      <c r="BX117" s="45"/>
      <c r="BY117" s="45"/>
      <c r="BZ117" s="45"/>
      <c r="CA117" s="45"/>
      <c r="CB117" s="45"/>
      <c r="CC117" s="45"/>
    </row>
    <row r="118" spans="1:90" s="43" customFormat="1" ht="34.5" customHeight="1" x14ac:dyDescent="0.2">
      <c r="A118" s="391"/>
      <c r="B118" s="178" t="s">
        <v>116</v>
      </c>
      <c r="C118" s="83"/>
      <c r="D118" s="83"/>
      <c r="E118" s="309"/>
      <c r="F118" s="309"/>
      <c r="G118" s="309"/>
      <c r="H118" s="309"/>
      <c r="I118" s="309"/>
      <c r="J118" s="309"/>
      <c r="K118" s="309"/>
      <c r="L118" s="309"/>
      <c r="M118" s="309"/>
      <c r="N118" s="42"/>
      <c r="AS118" s="45"/>
      <c r="AT118" s="45"/>
      <c r="AU118" s="45"/>
      <c r="AV118" s="161"/>
      <c r="AW118" s="281"/>
      <c r="AX118" s="45"/>
      <c r="AY118" s="45"/>
      <c r="AZ118" s="45"/>
      <c r="BA118" s="161"/>
      <c r="BB118" s="161"/>
      <c r="BC118" s="161"/>
      <c r="BD118" s="161"/>
      <c r="BE118" s="161"/>
      <c r="BF118" s="161"/>
      <c r="BG118" s="45"/>
      <c r="BH118" s="45"/>
      <c r="BI118" s="45"/>
      <c r="BJ118" s="45"/>
      <c r="BK118" s="45"/>
      <c r="BL118" s="45"/>
      <c r="BM118" s="45"/>
      <c r="BN118" s="45"/>
      <c r="BO118" s="45"/>
      <c r="BP118" s="281"/>
      <c r="BQ118" s="45"/>
      <c r="BR118" s="45"/>
      <c r="BS118" s="45"/>
      <c r="BT118" s="45"/>
      <c r="BU118" s="45"/>
      <c r="BV118" s="45"/>
      <c r="BW118" s="45"/>
      <c r="BX118" s="45"/>
      <c r="BY118" s="45"/>
      <c r="BZ118" s="45"/>
      <c r="CA118" s="45"/>
      <c r="CB118" s="45"/>
      <c r="CC118" s="45"/>
    </row>
    <row r="119" spans="1:90" s="43" customFormat="1" ht="22.5" customHeight="1" x14ac:dyDescent="0.2">
      <c r="A119" s="391"/>
      <c r="B119" s="178" t="s">
        <v>117</v>
      </c>
      <c r="C119" s="83"/>
      <c r="D119" s="83"/>
      <c r="E119" s="309"/>
      <c r="F119" s="309"/>
      <c r="G119" s="309"/>
      <c r="H119" s="309"/>
      <c r="I119" s="309"/>
      <c r="J119" s="309"/>
      <c r="K119" s="309"/>
      <c r="L119" s="309"/>
      <c r="M119" s="309"/>
      <c r="N119" s="42"/>
      <c r="AS119" s="45"/>
      <c r="AT119" s="45"/>
      <c r="AU119" s="45"/>
      <c r="AV119" s="161"/>
      <c r="AW119" s="281"/>
      <c r="AX119" s="45"/>
      <c r="AY119" s="45"/>
      <c r="AZ119" s="45"/>
      <c r="BA119" s="161"/>
      <c r="BB119" s="161"/>
      <c r="BC119" s="161"/>
      <c r="BD119" s="161"/>
      <c r="BE119" s="161"/>
      <c r="BF119" s="161"/>
      <c r="BG119" s="45"/>
      <c r="BH119" s="45"/>
      <c r="BI119" s="45"/>
      <c r="BJ119" s="45"/>
      <c r="BK119" s="45"/>
      <c r="BL119" s="45"/>
      <c r="BM119" s="45"/>
      <c r="BN119" s="45"/>
      <c r="BO119" s="45"/>
      <c r="BP119" s="281"/>
      <c r="BQ119" s="45"/>
      <c r="BR119" s="45"/>
      <c r="BS119" s="45"/>
      <c r="BT119" s="45"/>
      <c r="BU119" s="45"/>
      <c r="BV119" s="45"/>
      <c r="BW119" s="45"/>
      <c r="BX119" s="45"/>
      <c r="BY119" s="45"/>
      <c r="BZ119" s="45"/>
      <c r="CA119" s="45"/>
      <c r="CB119" s="45"/>
      <c r="CC119" s="45"/>
    </row>
    <row r="120" spans="1:90" s="43" customFormat="1" ht="15" x14ac:dyDescent="0.2">
      <c r="A120" s="331"/>
      <c r="B120" s="178" t="s">
        <v>118</v>
      </c>
      <c r="C120" s="141"/>
      <c r="D120" s="141"/>
      <c r="E120" s="309"/>
      <c r="F120" s="309"/>
      <c r="G120" s="309"/>
      <c r="H120" s="309"/>
      <c r="I120" s="309"/>
      <c r="J120" s="309"/>
      <c r="K120" s="309"/>
      <c r="L120" s="309"/>
      <c r="M120" s="309"/>
      <c r="N120" s="42"/>
      <c r="AS120" s="45"/>
      <c r="AT120" s="45"/>
      <c r="AU120" s="45"/>
      <c r="AV120" s="161"/>
      <c r="AW120" s="281"/>
      <c r="AX120" s="45"/>
      <c r="AY120" s="45"/>
      <c r="AZ120" s="45"/>
      <c r="BA120" s="161"/>
      <c r="BB120" s="161"/>
      <c r="BC120" s="161"/>
      <c r="BD120" s="161"/>
      <c r="BE120" s="161"/>
      <c r="BF120" s="161"/>
      <c r="BG120" s="45"/>
      <c r="BH120" s="45"/>
      <c r="BI120" s="45"/>
      <c r="BJ120" s="45"/>
      <c r="BK120" s="45"/>
      <c r="BL120" s="45"/>
      <c r="BM120" s="45"/>
      <c r="BN120" s="45"/>
      <c r="BO120" s="45"/>
      <c r="BP120" s="281"/>
      <c r="BQ120" s="45"/>
      <c r="BR120" s="45"/>
      <c r="BS120" s="45"/>
      <c r="BT120" s="45"/>
      <c r="BU120" s="45"/>
      <c r="BV120" s="45"/>
      <c r="BW120" s="45"/>
      <c r="BX120" s="45"/>
      <c r="BY120" s="45"/>
      <c r="BZ120" s="45"/>
      <c r="CA120" s="45"/>
      <c r="CB120" s="45"/>
      <c r="CC120" s="45"/>
    </row>
    <row r="121" spans="1:90" s="43" customFormat="1" ht="14.25" customHeight="1" x14ac:dyDescent="0.2">
      <c r="A121" s="343" t="s">
        <v>119</v>
      </c>
      <c r="B121" s="176" t="s">
        <v>120</v>
      </c>
      <c r="C121" s="6"/>
      <c r="D121" s="6"/>
      <c r="E121" s="309"/>
      <c r="F121" s="309"/>
      <c r="G121" s="309"/>
      <c r="H121" s="309"/>
      <c r="I121" s="309"/>
      <c r="J121" s="309"/>
      <c r="K121" s="309"/>
      <c r="L121" s="309"/>
      <c r="M121" s="309"/>
      <c r="N121" s="42"/>
      <c r="AS121" s="45"/>
      <c r="AT121" s="45"/>
      <c r="AU121" s="45"/>
      <c r="AV121" s="161"/>
      <c r="AW121" s="281"/>
      <c r="AX121" s="45"/>
      <c r="AY121" s="45"/>
      <c r="AZ121" s="45"/>
      <c r="BA121" s="161"/>
      <c r="BB121" s="161"/>
      <c r="BC121" s="161"/>
      <c r="BD121" s="161"/>
      <c r="BE121" s="161"/>
      <c r="BF121" s="161"/>
      <c r="BG121" s="45"/>
      <c r="BH121" s="45"/>
      <c r="BI121" s="45"/>
      <c r="BJ121" s="45"/>
      <c r="BK121" s="45"/>
      <c r="BL121" s="45"/>
      <c r="BM121" s="45"/>
      <c r="BN121" s="45"/>
      <c r="BO121" s="45"/>
      <c r="BP121" s="281"/>
      <c r="BQ121" s="45"/>
      <c r="BR121" s="45"/>
      <c r="BS121" s="45"/>
      <c r="BT121" s="45"/>
      <c r="BU121" s="45"/>
      <c r="BV121" s="45"/>
      <c r="BW121" s="45"/>
      <c r="BX121" s="45"/>
      <c r="BY121" s="45"/>
      <c r="BZ121" s="45"/>
      <c r="CA121" s="45"/>
      <c r="CB121" s="45"/>
      <c r="CC121" s="45"/>
    </row>
    <row r="122" spans="1:90" s="43" customFormat="1" ht="23.25" customHeight="1" x14ac:dyDescent="0.2">
      <c r="A122" s="392"/>
      <c r="B122" s="178" t="s">
        <v>121</v>
      </c>
      <c r="C122" s="83"/>
      <c r="D122" s="83"/>
      <c r="E122" s="309"/>
      <c r="F122" s="309"/>
      <c r="G122" s="309"/>
      <c r="H122" s="309"/>
      <c r="I122" s="309"/>
      <c r="J122" s="309"/>
      <c r="K122" s="309"/>
      <c r="L122" s="309"/>
      <c r="M122" s="309"/>
      <c r="N122" s="42"/>
      <c r="AS122" s="45"/>
      <c r="AT122" s="45"/>
      <c r="AU122" s="45"/>
      <c r="AV122" s="161"/>
      <c r="AW122" s="281"/>
      <c r="AX122" s="45"/>
      <c r="AY122" s="45"/>
      <c r="AZ122" s="45"/>
      <c r="BA122" s="161"/>
      <c r="BB122" s="161"/>
      <c r="BC122" s="161"/>
      <c r="BD122" s="161"/>
      <c r="BE122" s="161"/>
      <c r="BF122" s="161"/>
      <c r="BG122" s="45"/>
      <c r="BH122" s="45"/>
      <c r="BI122" s="45"/>
      <c r="BJ122" s="45"/>
      <c r="BK122" s="45"/>
      <c r="BL122" s="45"/>
      <c r="BM122" s="45"/>
      <c r="BN122" s="45"/>
      <c r="BO122" s="45"/>
      <c r="BP122" s="281"/>
      <c r="BQ122" s="45"/>
      <c r="BR122" s="45"/>
      <c r="BS122" s="45"/>
      <c r="BT122" s="45"/>
      <c r="BU122" s="45"/>
      <c r="BV122" s="45"/>
      <c r="BW122" s="45"/>
      <c r="BX122" s="45"/>
      <c r="BY122" s="45"/>
      <c r="BZ122" s="45"/>
      <c r="CA122" s="45"/>
      <c r="CB122" s="45"/>
      <c r="CC122" s="45"/>
    </row>
    <row r="123" spans="1:90" s="43" customFormat="1" ht="18" customHeight="1" x14ac:dyDescent="0.2">
      <c r="A123" s="392"/>
      <c r="B123" s="178" t="s">
        <v>118</v>
      </c>
      <c r="C123" s="83"/>
      <c r="D123" s="83"/>
      <c r="E123" s="309"/>
      <c r="F123" s="309"/>
      <c r="G123" s="309"/>
      <c r="H123" s="309"/>
      <c r="I123" s="309"/>
      <c r="J123" s="309"/>
      <c r="K123" s="309"/>
      <c r="L123" s="309"/>
      <c r="M123" s="309"/>
      <c r="N123" s="42"/>
      <c r="AS123" s="45"/>
      <c r="AT123" s="45"/>
      <c r="AU123" s="45"/>
      <c r="AV123" s="161"/>
      <c r="AW123" s="281"/>
      <c r="AX123" s="45"/>
      <c r="AY123" s="45"/>
      <c r="AZ123" s="45"/>
      <c r="BA123" s="161"/>
      <c r="BB123" s="161"/>
      <c r="BC123" s="161"/>
      <c r="BD123" s="161"/>
      <c r="BE123" s="161"/>
      <c r="BF123" s="161"/>
      <c r="BG123" s="45"/>
      <c r="BH123" s="45"/>
      <c r="BI123" s="45"/>
      <c r="BJ123" s="45"/>
      <c r="BK123" s="45"/>
      <c r="BL123" s="45"/>
      <c r="BM123" s="45"/>
      <c r="BN123" s="45"/>
      <c r="BO123" s="45"/>
      <c r="BP123" s="281"/>
      <c r="BQ123" s="45"/>
      <c r="BR123" s="45"/>
      <c r="BS123" s="45"/>
      <c r="BT123" s="45"/>
      <c r="BU123" s="45"/>
      <c r="BV123" s="45"/>
      <c r="BW123" s="45"/>
      <c r="BX123" s="45"/>
      <c r="BY123" s="45"/>
      <c r="BZ123" s="45"/>
      <c r="CA123" s="45"/>
      <c r="CB123" s="45"/>
      <c r="CC123" s="45"/>
    </row>
    <row r="124" spans="1:90" s="43" customFormat="1" ht="15" customHeight="1" x14ac:dyDescent="0.2">
      <c r="A124" s="392"/>
      <c r="B124" s="186" t="s">
        <v>122</v>
      </c>
      <c r="C124" s="87"/>
      <c r="D124" s="87"/>
      <c r="E124" s="309"/>
      <c r="F124" s="309"/>
      <c r="G124" s="309"/>
      <c r="H124" s="309"/>
      <c r="I124" s="309"/>
      <c r="J124" s="309"/>
      <c r="K124" s="309"/>
      <c r="L124" s="309"/>
      <c r="M124" s="309"/>
      <c r="N124" s="42"/>
      <c r="AS124" s="45"/>
      <c r="AT124" s="45"/>
      <c r="AU124" s="45"/>
      <c r="AV124" s="161"/>
      <c r="AW124" s="281"/>
      <c r="AX124" s="45"/>
      <c r="AY124" s="45"/>
      <c r="AZ124" s="45"/>
      <c r="BA124" s="161"/>
      <c r="BB124" s="161"/>
      <c r="BC124" s="161"/>
      <c r="BD124" s="161"/>
      <c r="BE124" s="161"/>
      <c r="BF124" s="161"/>
      <c r="BG124" s="45"/>
      <c r="BH124" s="45"/>
      <c r="BI124" s="45"/>
      <c r="BJ124" s="45"/>
      <c r="BK124" s="45"/>
      <c r="BL124" s="45"/>
      <c r="BM124" s="45"/>
      <c r="BN124" s="45"/>
      <c r="BO124" s="45"/>
      <c r="BP124" s="281"/>
      <c r="BQ124" s="45"/>
      <c r="BR124" s="45"/>
      <c r="BS124" s="45"/>
      <c r="BT124" s="45"/>
      <c r="BU124" s="45"/>
      <c r="BV124" s="45"/>
      <c r="BW124" s="45"/>
      <c r="BX124" s="45"/>
      <c r="BY124" s="45"/>
      <c r="BZ124" s="45"/>
      <c r="CA124" s="45"/>
      <c r="CB124" s="45"/>
      <c r="CC124" s="45"/>
    </row>
    <row r="125" spans="1:90" s="43" customFormat="1" ht="15" customHeight="1" x14ac:dyDescent="0.2">
      <c r="A125" s="392"/>
      <c r="B125" s="180" t="s">
        <v>123</v>
      </c>
      <c r="C125" s="141"/>
      <c r="D125" s="141"/>
      <c r="E125" s="309"/>
      <c r="F125" s="309"/>
      <c r="G125" s="309"/>
      <c r="H125" s="309"/>
      <c r="I125" s="309"/>
      <c r="J125" s="309"/>
      <c r="K125" s="309"/>
      <c r="L125" s="309"/>
      <c r="M125" s="309"/>
      <c r="N125" s="42"/>
      <c r="AS125" s="45"/>
      <c r="AT125" s="45"/>
      <c r="AU125" s="45"/>
      <c r="AV125" s="161"/>
      <c r="AW125" s="281"/>
      <c r="AX125" s="45"/>
      <c r="AY125" s="45"/>
      <c r="AZ125" s="45"/>
      <c r="BA125" s="161"/>
      <c r="BB125" s="161"/>
      <c r="BC125" s="161"/>
      <c r="BD125" s="161"/>
      <c r="BE125" s="161"/>
      <c r="BF125" s="161"/>
      <c r="BG125" s="45"/>
      <c r="BH125" s="45"/>
      <c r="BI125" s="45"/>
      <c r="BJ125" s="45"/>
      <c r="BK125" s="45"/>
      <c r="BL125" s="45"/>
      <c r="BM125" s="45"/>
      <c r="BN125" s="45"/>
      <c r="BO125" s="45"/>
      <c r="BP125" s="281"/>
      <c r="BQ125" s="45"/>
      <c r="BR125" s="45"/>
      <c r="BS125" s="45"/>
      <c r="BT125" s="45"/>
      <c r="BU125" s="45"/>
      <c r="BV125" s="45"/>
      <c r="BW125" s="45"/>
      <c r="BX125" s="45"/>
      <c r="BY125" s="45"/>
      <c r="BZ125" s="45"/>
      <c r="CA125" s="45"/>
      <c r="CB125" s="45"/>
      <c r="CC125" s="45"/>
    </row>
    <row r="126" spans="1:90" s="43" customFormat="1" ht="23.25" customHeight="1" x14ac:dyDescent="0.2">
      <c r="A126" s="330" t="s">
        <v>124</v>
      </c>
      <c r="B126" s="176" t="s">
        <v>125</v>
      </c>
      <c r="C126" s="6"/>
      <c r="D126" s="6"/>
      <c r="E126" s="309"/>
      <c r="F126" s="309"/>
      <c r="G126" s="309"/>
      <c r="H126" s="309"/>
      <c r="I126" s="309"/>
      <c r="J126" s="309"/>
      <c r="K126" s="309"/>
      <c r="L126" s="309"/>
      <c r="M126" s="309"/>
      <c r="N126" s="42"/>
      <c r="AS126" s="45"/>
      <c r="AT126" s="45"/>
      <c r="AU126" s="45"/>
      <c r="AV126" s="161"/>
      <c r="AW126" s="281"/>
      <c r="AX126" s="45"/>
      <c r="AY126" s="45"/>
      <c r="AZ126" s="45"/>
      <c r="BA126" s="161"/>
      <c r="BB126" s="161"/>
      <c r="BC126" s="161"/>
      <c r="BD126" s="161"/>
      <c r="BE126" s="161"/>
      <c r="BF126" s="161"/>
      <c r="BG126" s="45"/>
      <c r="BH126" s="45"/>
      <c r="BI126" s="45"/>
      <c r="BJ126" s="45"/>
      <c r="BK126" s="45"/>
      <c r="BL126" s="45"/>
      <c r="BM126" s="45"/>
      <c r="BN126" s="45"/>
      <c r="BO126" s="45"/>
      <c r="BP126" s="281"/>
      <c r="BQ126" s="45"/>
      <c r="BR126" s="45"/>
      <c r="BS126" s="45"/>
      <c r="BT126" s="45"/>
      <c r="BU126" s="45"/>
      <c r="BV126" s="45"/>
      <c r="BW126" s="45"/>
      <c r="BX126" s="45"/>
      <c r="BY126" s="45"/>
      <c r="BZ126" s="45"/>
      <c r="CA126" s="45"/>
      <c r="CB126" s="45"/>
      <c r="CC126" s="45"/>
    </row>
    <row r="127" spans="1:90" s="43" customFormat="1" ht="27" customHeight="1" x14ac:dyDescent="0.2">
      <c r="A127" s="391"/>
      <c r="B127" s="178" t="s">
        <v>121</v>
      </c>
      <c r="C127" s="83"/>
      <c r="D127" s="83"/>
      <c r="E127" s="309"/>
      <c r="F127" s="309"/>
      <c r="G127" s="309"/>
      <c r="H127" s="309"/>
      <c r="I127" s="309"/>
      <c r="J127" s="309"/>
      <c r="K127" s="309"/>
      <c r="L127" s="309"/>
      <c r="M127" s="309"/>
      <c r="N127" s="42"/>
      <c r="AS127" s="45"/>
      <c r="AT127" s="45"/>
      <c r="AU127" s="45"/>
      <c r="AV127" s="161"/>
      <c r="AW127" s="281"/>
      <c r="AX127" s="45"/>
      <c r="AY127" s="45"/>
      <c r="AZ127" s="45"/>
      <c r="BA127" s="161"/>
      <c r="BB127" s="161"/>
      <c r="BC127" s="161"/>
      <c r="BD127" s="161"/>
      <c r="BE127" s="161"/>
      <c r="BF127" s="161"/>
      <c r="BG127" s="45"/>
      <c r="BH127" s="45"/>
      <c r="BI127" s="45"/>
      <c r="BJ127" s="45"/>
      <c r="BK127" s="45"/>
      <c r="BL127" s="45"/>
      <c r="BM127" s="45"/>
      <c r="BN127" s="45"/>
      <c r="BO127" s="45"/>
      <c r="BP127" s="281"/>
      <c r="BQ127" s="45"/>
      <c r="BR127" s="45"/>
      <c r="BS127" s="45"/>
      <c r="BT127" s="45"/>
      <c r="BU127" s="45"/>
      <c r="BV127" s="45"/>
      <c r="BW127" s="45"/>
      <c r="BX127" s="45"/>
      <c r="BY127" s="45"/>
      <c r="BZ127" s="45"/>
      <c r="CA127" s="45"/>
      <c r="CB127" s="45"/>
      <c r="CC127" s="45"/>
    </row>
    <row r="128" spans="1:90" s="43" customFormat="1" ht="15" customHeight="1" x14ac:dyDescent="0.2">
      <c r="A128" s="391"/>
      <c r="B128" s="178" t="s">
        <v>118</v>
      </c>
      <c r="C128" s="83"/>
      <c r="D128" s="83"/>
      <c r="E128" s="42"/>
      <c r="F128" s="42"/>
      <c r="G128" s="42"/>
      <c r="H128" s="42"/>
      <c r="I128" s="42"/>
      <c r="J128" s="42"/>
      <c r="K128" s="42"/>
      <c r="L128" s="42"/>
      <c r="M128" s="42"/>
      <c r="N128" s="42"/>
      <c r="AS128" s="45"/>
      <c r="AT128" s="45"/>
      <c r="AU128" s="45"/>
      <c r="AV128" s="161"/>
      <c r="AW128" s="281"/>
      <c r="AX128" s="45"/>
      <c r="AY128" s="45"/>
      <c r="AZ128" s="45"/>
      <c r="BA128" s="161"/>
      <c r="BB128" s="161"/>
      <c r="BC128" s="161"/>
      <c r="BD128" s="161"/>
      <c r="BE128" s="161"/>
      <c r="BF128" s="161"/>
      <c r="BG128" s="45"/>
      <c r="BH128" s="45"/>
      <c r="BI128" s="45"/>
      <c r="BJ128" s="45"/>
      <c r="BK128" s="45"/>
      <c r="BL128" s="45"/>
      <c r="BM128" s="45"/>
      <c r="BN128" s="45"/>
      <c r="BO128" s="45"/>
      <c r="BP128" s="281"/>
      <c r="BQ128" s="45"/>
      <c r="BR128" s="45"/>
      <c r="BS128" s="45"/>
      <c r="BT128" s="45"/>
      <c r="BU128" s="45"/>
      <c r="BV128" s="45"/>
      <c r="BW128" s="45"/>
      <c r="BX128" s="45"/>
      <c r="BY128" s="45"/>
      <c r="BZ128" s="45"/>
      <c r="CA128" s="45"/>
      <c r="CB128" s="45"/>
      <c r="CC128" s="45"/>
    </row>
    <row r="129" spans="1:81" s="43" customFormat="1" ht="19.5" customHeight="1" x14ac:dyDescent="0.2">
      <c r="A129" s="391"/>
      <c r="B129" s="186" t="s">
        <v>126</v>
      </c>
      <c r="C129" s="83"/>
      <c r="D129" s="83"/>
      <c r="E129" s="42"/>
      <c r="F129" s="42"/>
      <c r="G129" s="42"/>
      <c r="H129" s="42"/>
      <c r="I129" s="42"/>
      <c r="J129" s="42"/>
      <c r="K129" s="42"/>
      <c r="L129" s="42"/>
      <c r="M129" s="42"/>
      <c r="N129" s="42"/>
      <c r="AS129" s="45"/>
      <c r="AT129" s="45"/>
      <c r="AU129" s="45"/>
      <c r="AV129" s="161"/>
      <c r="AW129" s="281"/>
      <c r="AX129" s="45"/>
      <c r="AY129" s="45"/>
      <c r="AZ129" s="45"/>
      <c r="BA129" s="161"/>
      <c r="BB129" s="161"/>
      <c r="BC129" s="161"/>
      <c r="BD129" s="161"/>
      <c r="BE129" s="161"/>
      <c r="BF129" s="161"/>
      <c r="BG129" s="45"/>
      <c r="BH129" s="45"/>
      <c r="BI129" s="45"/>
      <c r="BJ129" s="45"/>
      <c r="BK129" s="45"/>
      <c r="BL129" s="45"/>
      <c r="BM129" s="45"/>
      <c r="BN129" s="45"/>
      <c r="BO129" s="45"/>
      <c r="BP129" s="281"/>
      <c r="BQ129" s="45"/>
      <c r="BR129" s="45"/>
      <c r="BS129" s="45"/>
      <c r="BT129" s="45"/>
      <c r="BU129" s="45"/>
      <c r="BV129" s="45"/>
      <c r="BW129" s="45"/>
      <c r="BX129" s="45"/>
      <c r="BY129" s="45"/>
      <c r="BZ129" s="45"/>
      <c r="CA129" s="45"/>
      <c r="CB129" s="45"/>
      <c r="CC129" s="45"/>
    </row>
    <row r="130" spans="1:81" s="43" customFormat="1" x14ac:dyDescent="0.2">
      <c r="A130" s="391"/>
      <c r="B130" s="186" t="s">
        <v>122</v>
      </c>
      <c r="C130" s="83"/>
      <c r="D130" s="83"/>
      <c r="F130" s="42"/>
      <c r="G130" s="42"/>
      <c r="H130" s="42"/>
      <c r="I130" s="42"/>
      <c r="J130" s="42"/>
      <c r="K130" s="42"/>
      <c r="L130" s="42"/>
      <c r="M130" s="42"/>
      <c r="N130" s="42"/>
      <c r="AS130" s="45"/>
      <c r="AT130" s="45"/>
      <c r="AU130" s="45"/>
      <c r="AV130" s="161"/>
      <c r="AW130" s="281"/>
      <c r="AX130" s="45"/>
      <c r="AY130" s="45"/>
      <c r="AZ130" s="45"/>
      <c r="BA130" s="161"/>
      <c r="BB130" s="161"/>
      <c r="BC130" s="161"/>
      <c r="BD130" s="161"/>
      <c r="BE130" s="161"/>
      <c r="BF130" s="161"/>
      <c r="BG130" s="45"/>
      <c r="BH130" s="45"/>
      <c r="BI130" s="45"/>
      <c r="BJ130" s="45"/>
      <c r="BK130" s="45"/>
      <c r="BL130" s="45"/>
      <c r="BM130" s="45"/>
      <c r="BN130" s="45"/>
      <c r="BO130" s="45"/>
      <c r="BP130" s="281"/>
      <c r="BQ130" s="45"/>
      <c r="BR130" s="45"/>
      <c r="BS130" s="45"/>
      <c r="BT130" s="45"/>
      <c r="BU130" s="45"/>
      <c r="BV130" s="45"/>
      <c r="BW130" s="45"/>
      <c r="BX130" s="45"/>
      <c r="BY130" s="45"/>
      <c r="BZ130" s="45"/>
      <c r="CA130" s="45"/>
      <c r="CB130" s="45"/>
      <c r="CC130" s="45"/>
    </row>
    <row r="131" spans="1:81" s="43" customFormat="1" ht="15" customHeight="1" x14ac:dyDescent="0.2">
      <c r="A131" s="331"/>
      <c r="B131" s="180" t="s">
        <v>123</v>
      </c>
      <c r="C131" s="187"/>
      <c r="D131" s="187"/>
      <c r="F131" s="42"/>
      <c r="G131" s="42"/>
      <c r="H131" s="42"/>
      <c r="I131" s="42"/>
      <c r="J131" s="42"/>
      <c r="K131" s="42"/>
      <c r="L131" s="42"/>
      <c r="M131" s="42"/>
      <c r="N131" s="42"/>
      <c r="AS131" s="45"/>
      <c r="AT131" s="45"/>
      <c r="AU131" s="45"/>
      <c r="AV131" s="161"/>
      <c r="AW131" s="281"/>
      <c r="AX131" s="45"/>
      <c r="AY131" s="45"/>
      <c r="AZ131" s="45"/>
      <c r="BA131" s="161"/>
      <c r="BB131" s="161"/>
      <c r="BC131" s="161"/>
      <c r="BD131" s="161"/>
      <c r="BE131" s="161"/>
      <c r="BF131" s="161"/>
      <c r="BG131" s="45"/>
      <c r="BH131" s="45"/>
      <c r="BI131" s="45"/>
      <c r="BJ131" s="45"/>
      <c r="BK131" s="45"/>
      <c r="BL131" s="45"/>
      <c r="BM131" s="45"/>
      <c r="BN131" s="45"/>
      <c r="BO131" s="45"/>
      <c r="BP131" s="281"/>
      <c r="BQ131" s="45"/>
      <c r="BR131" s="45"/>
      <c r="BS131" s="45"/>
      <c r="BT131" s="45"/>
      <c r="BU131" s="45"/>
      <c r="BV131" s="45"/>
      <c r="BW131" s="45"/>
      <c r="BX131" s="45"/>
      <c r="BY131" s="45"/>
      <c r="BZ131" s="45"/>
      <c r="CA131" s="45"/>
      <c r="CB131" s="45"/>
      <c r="CC131" s="45"/>
    </row>
    <row r="132" spans="1:81" s="43" customFormat="1" ht="15" customHeight="1" x14ac:dyDescent="0.2">
      <c r="A132" s="343" t="s">
        <v>127</v>
      </c>
      <c r="B132" s="176" t="s">
        <v>128</v>
      </c>
      <c r="C132" s="6"/>
      <c r="D132" s="6"/>
      <c r="F132" s="42"/>
      <c r="G132" s="42"/>
      <c r="H132" s="42"/>
      <c r="I132" s="42"/>
      <c r="J132" s="42"/>
      <c r="K132" s="42"/>
      <c r="L132" s="42"/>
      <c r="M132" s="42"/>
      <c r="N132" s="42"/>
      <c r="AS132" s="45"/>
      <c r="AT132" s="45"/>
      <c r="AU132" s="45"/>
      <c r="AV132" s="161"/>
      <c r="AW132" s="281"/>
      <c r="AX132" s="45"/>
      <c r="AY132" s="45"/>
      <c r="AZ132" s="45"/>
      <c r="BA132" s="161"/>
      <c r="BB132" s="161"/>
      <c r="BC132" s="161"/>
      <c r="BD132" s="161"/>
      <c r="BE132" s="161"/>
      <c r="BF132" s="161"/>
      <c r="BG132" s="45"/>
      <c r="BH132" s="45"/>
      <c r="BI132" s="45"/>
      <c r="BJ132" s="45"/>
      <c r="BK132" s="45"/>
      <c r="BL132" s="45"/>
      <c r="BM132" s="45"/>
      <c r="BN132" s="45"/>
      <c r="BO132" s="45"/>
      <c r="BP132" s="281"/>
      <c r="BQ132" s="45"/>
      <c r="BR132" s="45"/>
      <c r="BS132" s="45"/>
      <c r="BT132" s="45"/>
      <c r="BU132" s="45"/>
      <c r="BV132" s="45"/>
      <c r="BW132" s="45"/>
      <c r="BX132" s="45"/>
      <c r="BY132" s="45"/>
      <c r="BZ132" s="45"/>
      <c r="CA132" s="45"/>
      <c r="CB132" s="45"/>
      <c r="CC132" s="45"/>
    </row>
    <row r="133" spans="1:81" s="43" customFormat="1" ht="25.5" customHeight="1" x14ac:dyDescent="0.2">
      <c r="A133" s="392"/>
      <c r="B133" s="180" t="s">
        <v>129</v>
      </c>
      <c r="C133" s="141"/>
      <c r="D133" s="141"/>
      <c r="F133" s="42"/>
      <c r="G133" s="42"/>
      <c r="H133" s="42"/>
      <c r="I133" s="42"/>
      <c r="J133" s="42"/>
      <c r="K133" s="42"/>
      <c r="L133" s="42"/>
      <c r="M133" s="42"/>
      <c r="N133" s="42"/>
      <c r="AS133" s="45"/>
      <c r="AT133" s="45"/>
      <c r="AU133" s="45"/>
      <c r="AV133" s="161"/>
      <c r="AW133" s="281"/>
      <c r="AX133" s="45"/>
      <c r="AY133" s="45"/>
      <c r="AZ133" s="45"/>
      <c r="BA133" s="161"/>
      <c r="BB133" s="161"/>
      <c r="BC133" s="161"/>
      <c r="BD133" s="161"/>
      <c r="BE133" s="161"/>
      <c r="BF133" s="161"/>
      <c r="BG133" s="45"/>
      <c r="BH133" s="45"/>
      <c r="BI133" s="45"/>
      <c r="BJ133" s="45"/>
      <c r="BK133" s="45"/>
      <c r="BL133" s="45"/>
      <c r="BM133" s="45"/>
      <c r="BN133" s="45"/>
      <c r="BO133" s="45"/>
      <c r="BP133" s="281"/>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AV134" s="161"/>
      <c r="AW134" s="281"/>
      <c r="BA134" s="161"/>
      <c r="BB134" s="161"/>
      <c r="BC134" s="161"/>
      <c r="BD134" s="161"/>
      <c r="BE134" s="161"/>
      <c r="BF134" s="161"/>
      <c r="BP134" s="281"/>
    </row>
    <row r="135" spans="1:81" s="45" customFormat="1" ht="18.75" customHeight="1" x14ac:dyDescent="0.2">
      <c r="A135" s="188" t="s">
        <v>131</v>
      </c>
      <c r="B135" s="189"/>
      <c r="C135" s="190"/>
      <c r="D135" s="190"/>
      <c r="E135" s="190"/>
      <c r="F135" s="190"/>
      <c r="G135" s="190"/>
      <c r="H135" s="190"/>
      <c r="I135" s="190"/>
      <c r="J135" s="190"/>
      <c r="K135" s="190"/>
      <c r="L135" s="190"/>
      <c r="M135" s="190"/>
      <c r="N135" s="190"/>
      <c r="AV135" s="161"/>
      <c r="AW135" s="281"/>
      <c r="BA135" s="161"/>
      <c r="BB135" s="161"/>
      <c r="BC135" s="161"/>
      <c r="BD135" s="161"/>
      <c r="BE135" s="161"/>
      <c r="BF135" s="161"/>
      <c r="BP135" s="281"/>
    </row>
    <row r="136" spans="1:81" s="48" customFormat="1" ht="34.5" customHeight="1" x14ac:dyDescent="0.2">
      <c r="A136" s="393" t="s">
        <v>31</v>
      </c>
      <c r="B136" s="330" t="s">
        <v>0</v>
      </c>
      <c r="C136" s="365" t="s">
        <v>69</v>
      </c>
      <c r="D136" s="366"/>
      <c r="E136" s="366"/>
      <c r="F136" s="366"/>
      <c r="G136" s="366"/>
      <c r="H136" s="366"/>
      <c r="I136" s="366"/>
      <c r="J136" s="366"/>
      <c r="K136" s="366"/>
      <c r="L136" s="366"/>
      <c r="M136" s="366"/>
      <c r="N136" s="366"/>
      <c r="O136" s="366"/>
      <c r="P136" s="366"/>
      <c r="Q136" s="366"/>
      <c r="R136" s="366"/>
      <c r="S136" s="366"/>
      <c r="T136" s="366"/>
      <c r="U136" s="367"/>
      <c r="V136" s="395" t="s">
        <v>132</v>
      </c>
      <c r="W136" s="396"/>
      <c r="X136" s="395" t="s">
        <v>133</v>
      </c>
      <c r="Y136" s="396"/>
      <c r="AS136" s="92"/>
      <c r="AT136" s="92"/>
      <c r="AU136" s="92"/>
      <c r="AV136" s="283"/>
      <c r="AW136" s="284"/>
      <c r="AX136" s="92"/>
      <c r="AY136" s="92"/>
      <c r="AZ136" s="92"/>
      <c r="BA136" s="161"/>
      <c r="BB136" s="161"/>
      <c r="BC136" s="161"/>
      <c r="BD136" s="161"/>
      <c r="BE136" s="161"/>
      <c r="BF136" s="161"/>
      <c r="BG136" s="92"/>
      <c r="BH136" s="92"/>
      <c r="BI136" s="92"/>
      <c r="BJ136" s="92"/>
      <c r="BK136" s="92"/>
      <c r="BL136" s="92"/>
      <c r="BM136" s="92"/>
      <c r="BN136" s="92"/>
      <c r="BO136" s="92"/>
      <c r="BP136" s="284"/>
      <c r="BQ136" s="92"/>
      <c r="BR136" s="92"/>
      <c r="BS136" s="92"/>
      <c r="BT136" s="92"/>
      <c r="BU136" s="92"/>
      <c r="BV136" s="92"/>
      <c r="BW136" s="92"/>
      <c r="BX136" s="92"/>
      <c r="BY136" s="92"/>
      <c r="BZ136" s="92"/>
      <c r="CA136" s="92"/>
      <c r="CB136" s="92"/>
      <c r="CC136" s="92"/>
    </row>
    <row r="137" spans="1:81" s="50" customFormat="1" ht="54" customHeight="1" x14ac:dyDescent="0.2">
      <c r="A137" s="401"/>
      <c r="B137" s="391"/>
      <c r="C137" s="260" t="s">
        <v>186</v>
      </c>
      <c r="D137" s="76" t="s">
        <v>11</v>
      </c>
      <c r="E137" s="261" t="s">
        <v>12</v>
      </c>
      <c r="F137" s="261" t="s">
        <v>13</v>
      </c>
      <c r="G137" s="261" t="s">
        <v>14</v>
      </c>
      <c r="H137" s="76" t="s">
        <v>15</v>
      </c>
      <c r="I137" s="76" t="s">
        <v>16</v>
      </c>
      <c r="J137" s="76" t="s">
        <v>17</v>
      </c>
      <c r="K137" s="76" t="s">
        <v>18</v>
      </c>
      <c r="L137" s="76" t="s">
        <v>19</v>
      </c>
      <c r="M137" s="76" t="s">
        <v>20</v>
      </c>
      <c r="N137" s="76" t="s">
        <v>21</v>
      </c>
      <c r="O137" s="76" t="s">
        <v>22</v>
      </c>
      <c r="P137" s="76" t="s">
        <v>23</v>
      </c>
      <c r="Q137" s="76" t="s">
        <v>24</v>
      </c>
      <c r="R137" s="76" t="s">
        <v>25</v>
      </c>
      <c r="S137" s="76" t="s">
        <v>26</v>
      </c>
      <c r="T137" s="76" t="s">
        <v>27</v>
      </c>
      <c r="U137" s="262" t="s">
        <v>28</v>
      </c>
      <c r="V137" s="263" t="s">
        <v>29</v>
      </c>
      <c r="W137" s="262" t="s">
        <v>30</v>
      </c>
      <c r="X137" s="263" t="s">
        <v>155</v>
      </c>
      <c r="Y137" s="262" t="s">
        <v>135</v>
      </c>
      <c r="Z137" s="48"/>
      <c r="AS137" s="191"/>
      <c r="AT137" s="191"/>
      <c r="AU137" s="191"/>
      <c r="AV137" s="283"/>
      <c r="AW137" s="284"/>
      <c r="AX137" s="191"/>
      <c r="AY137" s="191"/>
      <c r="AZ137" s="191"/>
      <c r="BA137" s="161"/>
      <c r="BB137" s="161"/>
      <c r="BC137" s="161"/>
      <c r="BD137" s="161"/>
      <c r="BE137" s="161"/>
      <c r="BF137" s="161"/>
      <c r="BG137" s="191"/>
      <c r="BH137" s="191"/>
      <c r="BI137" s="191"/>
      <c r="BJ137" s="191"/>
      <c r="BK137" s="191"/>
      <c r="BL137" s="191"/>
      <c r="BM137" s="191"/>
      <c r="BN137" s="191"/>
      <c r="BO137" s="191"/>
      <c r="BP137" s="284"/>
      <c r="BQ137" s="191"/>
      <c r="BR137" s="191"/>
      <c r="BS137" s="191"/>
      <c r="BT137" s="191"/>
      <c r="BU137" s="191"/>
      <c r="BV137" s="191"/>
      <c r="BW137" s="191"/>
      <c r="BX137" s="191"/>
      <c r="BY137" s="191"/>
      <c r="BZ137" s="191"/>
      <c r="CA137" s="191"/>
      <c r="CB137" s="191"/>
      <c r="CC137" s="191"/>
    </row>
    <row r="138" spans="1:81" s="48" customFormat="1" ht="22.5" customHeight="1" x14ac:dyDescent="0.2">
      <c r="A138" s="202" t="s">
        <v>48</v>
      </c>
      <c r="B138" s="25">
        <f>+SUM(C138:U138)</f>
        <v>138</v>
      </c>
      <c r="C138" s="162">
        <v>24</v>
      </c>
      <c r="D138" s="163">
        <v>3</v>
      </c>
      <c r="E138" s="163">
        <v>5</v>
      </c>
      <c r="F138" s="163">
        <v>1</v>
      </c>
      <c r="G138" s="163">
        <v>2</v>
      </c>
      <c r="H138" s="163">
        <v>2</v>
      </c>
      <c r="I138" s="163">
        <v>1</v>
      </c>
      <c r="J138" s="163">
        <v>4</v>
      </c>
      <c r="K138" s="163">
        <v>3</v>
      </c>
      <c r="L138" s="163">
        <v>9</v>
      </c>
      <c r="M138" s="163">
        <v>5</v>
      </c>
      <c r="N138" s="163">
        <v>6</v>
      </c>
      <c r="O138" s="163">
        <v>17</v>
      </c>
      <c r="P138" s="163">
        <v>7</v>
      </c>
      <c r="Q138" s="163">
        <v>9</v>
      </c>
      <c r="R138" s="163">
        <v>11</v>
      </c>
      <c r="S138" s="163">
        <v>7</v>
      </c>
      <c r="T138" s="163">
        <v>6</v>
      </c>
      <c r="U138" s="164">
        <v>16</v>
      </c>
      <c r="V138" s="264">
        <v>57</v>
      </c>
      <c r="W138" s="164">
        <v>81</v>
      </c>
      <c r="X138" s="264">
        <v>66</v>
      </c>
      <c r="Y138" s="164">
        <v>72</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282"/>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282"/>
      <c r="BQ138" s="4"/>
      <c r="BR138" s="4"/>
      <c r="BS138" s="92"/>
      <c r="BT138" s="92"/>
      <c r="BU138" s="92"/>
      <c r="BV138" s="92"/>
      <c r="BW138" s="92"/>
      <c r="BX138" s="92"/>
      <c r="BY138" s="92"/>
      <c r="BZ138" s="92"/>
      <c r="CA138" s="92"/>
      <c r="CB138" s="92"/>
      <c r="CC138" s="92"/>
    </row>
    <row r="139" spans="1:81" s="48" customFormat="1" ht="31.5" customHeight="1" x14ac:dyDescent="0.2">
      <c r="A139" s="265" t="s">
        <v>136</v>
      </c>
      <c r="B139" s="266">
        <f t="shared" ref="B139:B154" si="12">+SUM(C139:U139)</f>
        <v>0</v>
      </c>
      <c r="C139" s="267"/>
      <c r="D139" s="268"/>
      <c r="E139" s="268"/>
      <c r="F139" s="268"/>
      <c r="G139" s="268"/>
      <c r="H139" s="268"/>
      <c r="I139" s="268"/>
      <c r="J139" s="268"/>
      <c r="K139" s="268"/>
      <c r="L139" s="268"/>
      <c r="M139" s="268"/>
      <c r="N139" s="268"/>
      <c r="O139" s="268"/>
      <c r="P139" s="268"/>
      <c r="Q139" s="268"/>
      <c r="R139" s="268"/>
      <c r="S139" s="268"/>
      <c r="T139" s="268"/>
      <c r="U139" s="269"/>
      <c r="V139" s="270"/>
      <c r="W139" s="269"/>
      <c r="X139" s="270"/>
      <c r="Y139" s="269"/>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282"/>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284"/>
      <c r="BQ139" s="92"/>
      <c r="BR139" s="92"/>
      <c r="BS139" s="92"/>
      <c r="BT139" s="92"/>
      <c r="BU139" s="92"/>
      <c r="BV139" s="92"/>
      <c r="BW139" s="92"/>
      <c r="BX139" s="92"/>
      <c r="BY139" s="92"/>
      <c r="BZ139" s="92"/>
      <c r="CA139" s="92"/>
      <c r="CB139" s="92"/>
      <c r="CC139" s="92"/>
    </row>
    <row r="140" spans="1:81" s="48" customFormat="1" ht="18" customHeight="1" x14ac:dyDescent="0.2">
      <c r="A140" s="194" t="s">
        <v>137</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282"/>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284"/>
      <c r="BQ140" s="92"/>
      <c r="BR140" s="92"/>
      <c r="BS140" s="92"/>
      <c r="BT140" s="92"/>
      <c r="BU140" s="92"/>
      <c r="BV140" s="92"/>
      <c r="BW140" s="92"/>
      <c r="BX140" s="92"/>
      <c r="BY140" s="92"/>
      <c r="BZ140" s="92"/>
      <c r="CA140" s="92"/>
      <c r="CB140" s="92"/>
      <c r="CC140" s="92"/>
    </row>
    <row r="141" spans="1:81" s="196" customFormat="1" ht="18" customHeight="1" x14ac:dyDescent="0.2">
      <c r="A141" s="194" t="s">
        <v>138</v>
      </c>
      <c r="B141" s="16">
        <f t="shared" si="12"/>
        <v>6</v>
      </c>
      <c r="C141" s="8"/>
      <c r="D141" s="9"/>
      <c r="E141" s="82"/>
      <c r="F141" s="9"/>
      <c r="G141" s="9"/>
      <c r="H141" s="9"/>
      <c r="I141" s="9"/>
      <c r="J141" s="9"/>
      <c r="K141" s="9"/>
      <c r="L141" s="9"/>
      <c r="M141" s="9"/>
      <c r="N141" s="9"/>
      <c r="O141" s="82"/>
      <c r="P141" s="9"/>
      <c r="Q141" s="9">
        <v>1</v>
      </c>
      <c r="R141" s="9">
        <v>2</v>
      </c>
      <c r="S141" s="9">
        <v>1</v>
      </c>
      <c r="T141" s="9">
        <v>2</v>
      </c>
      <c r="U141" s="7"/>
      <c r="V141" s="82">
        <v>1</v>
      </c>
      <c r="W141" s="7">
        <v>5</v>
      </c>
      <c r="X141" s="82">
        <v>1</v>
      </c>
      <c r="Y141" s="7">
        <v>5</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282"/>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286"/>
      <c r="BQ141" s="195"/>
      <c r="BR141" s="195"/>
      <c r="BS141" s="195"/>
      <c r="BT141" s="195"/>
      <c r="BU141" s="195"/>
      <c r="BV141" s="195"/>
      <c r="BW141" s="195"/>
      <c r="BX141" s="195"/>
      <c r="BY141" s="195"/>
      <c r="BZ141" s="195"/>
      <c r="CA141" s="195"/>
      <c r="CB141" s="195"/>
      <c r="CC141" s="195"/>
    </row>
    <row r="142" spans="1:81" s="196" customFormat="1" ht="18" customHeight="1" x14ac:dyDescent="0.2">
      <c r="A142" s="194" t="s">
        <v>139</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282"/>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286"/>
      <c r="BQ142" s="195"/>
      <c r="BR142" s="195"/>
      <c r="BS142" s="195"/>
      <c r="BT142" s="195"/>
      <c r="BU142" s="195"/>
      <c r="BV142" s="195"/>
      <c r="BW142" s="195"/>
      <c r="BX142" s="195"/>
      <c r="BY142" s="195"/>
      <c r="BZ142" s="195"/>
      <c r="CA142" s="195"/>
      <c r="CB142" s="195"/>
      <c r="CC142" s="195"/>
    </row>
    <row r="143" spans="1:81" s="196" customFormat="1" ht="18" customHeight="1" x14ac:dyDescent="0.2">
      <c r="A143" s="194" t="s">
        <v>140</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282"/>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286"/>
      <c r="BQ143" s="195"/>
      <c r="BR143" s="195"/>
      <c r="BS143" s="195"/>
      <c r="BT143" s="195"/>
      <c r="BU143" s="195"/>
      <c r="BV143" s="195"/>
      <c r="BW143" s="195"/>
      <c r="BX143" s="195"/>
      <c r="BY143" s="195"/>
      <c r="BZ143" s="195"/>
      <c r="CA143" s="195"/>
      <c r="CB143" s="195"/>
      <c r="CC143" s="195"/>
    </row>
    <row r="144" spans="1:81" s="196" customFormat="1" ht="18" customHeight="1" x14ac:dyDescent="0.2">
      <c r="A144" s="194" t="s">
        <v>141</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282"/>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286"/>
      <c r="BQ144" s="195"/>
      <c r="BR144" s="195"/>
      <c r="BS144" s="195"/>
      <c r="BT144" s="195"/>
      <c r="BU144" s="195"/>
      <c r="BV144" s="195"/>
      <c r="BW144" s="195"/>
      <c r="BX144" s="195"/>
      <c r="BY144" s="195"/>
      <c r="BZ144" s="195"/>
      <c r="CA144" s="195"/>
      <c r="CB144" s="195"/>
      <c r="CC144" s="195"/>
    </row>
    <row r="145" spans="1:81" s="196" customFormat="1" ht="18" customHeight="1" x14ac:dyDescent="0.2">
      <c r="A145" s="194" t="s">
        <v>142</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282"/>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286"/>
      <c r="BQ145" s="195"/>
      <c r="BR145" s="195"/>
      <c r="BS145" s="195"/>
      <c r="BT145" s="195"/>
      <c r="BU145" s="195"/>
      <c r="BV145" s="195"/>
      <c r="BW145" s="195"/>
      <c r="BX145" s="195"/>
      <c r="BY145" s="195"/>
      <c r="BZ145" s="195"/>
      <c r="CA145" s="195"/>
      <c r="CB145" s="195"/>
      <c r="CC145" s="195"/>
    </row>
    <row r="146" spans="1:81" s="196" customFormat="1" ht="18" customHeight="1" x14ac:dyDescent="0.2">
      <c r="A146" s="194" t="s">
        <v>143</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282"/>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286"/>
      <c r="BQ146" s="195"/>
      <c r="BR146" s="195"/>
      <c r="BS146" s="195"/>
      <c r="BT146" s="195"/>
      <c r="BU146" s="195"/>
      <c r="BV146" s="195"/>
      <c r="BW146" s="195"/>
      <c r="BX146" s="195"/>
      <c r="BY146" s="195"/>
      <c r="BZ146" s="195"/>
      <c r="CA146" s="195"/>
      <c r="CB146" s="195"/>
      <c r="CC146" s="195"/>
    </row>
    <row r="147" spans="1:81" s="196" customFormat="1" ht="18" customHeight="1" x14ac:dyDescent="0.2">
      <c r="A147" s="194" t="s">
        <v>144</v>
      </c>
      <c r="B147" s="16">
        <f t="shared" si="12"/>
        <v>57</v>
      </c>
      <c r="C147" s="8"/>
      <c r="D147" s="9"/>
      <c r="E147" s="82"/>
      <c r="F147" s="9"/>
      <c r="G147" s="9">
        <v>2</v>
      </c>
      <c r="H147" s="9">
        <v>1</v>
      </c>
      <c r="I147" s="9">
        <v>1</v>
      </c>
      <c r="J147" s="9">
        <v>4</v>
      </c>
      <c r="K147" s="9">
        <v>1</v>
      </c>
      <c r="L147" s="9">
        <v>8</v>
      </c>
      <c r="M147" s="9">
        <v>4</v>
      </c>
      <c r="N147" s="9">
        <v>3</v>
      </c>
      <c r="O147" s="82">
        <v>14</v>
      </c>
      <c r="P147" s="9">
        <v>3</v>
      </c>
      <c r="Q147" s="9">
        <v>5</v>
      </c>
      <c r="R147" s="9">
        <v>3</v>
      </c>
      <c r="S147" s="9">
        <v>3</v>
      </c>
      <c r="T147" s="9"/>
      <c r="U147" s="7">
        <v>5</v>
      </c>
      <c r="V147" s="82">
        <v>22</v>
      </c>
      <c r="W147" s="7">
        <v>35</v>
      </c>
      <c r="X147" s="82">
        <v>52</v>
      </c>
      <c r="Y147" s="7">
        <v>5</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282"/>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286"/>
      <c r="BQ147" s="195"/>
      <c r="BR147" s="195"/>
      <c r="BS147" s="195"/>
      <c r="BT147" s="195"/>
      <c r="BU147" s="195"/>
      <c r="BV147" s="195"/>
      <c r="BW147" s="195"/>
      <c r="BX147" s="195"/>
      <c r="BY147" s="195"/>
      <c r="BZ147" s="195"/>
      <c r="CA147" s="195"/>
      <c r="CB147" s="195"/>
      <c r="CC147" s="195"/>
    </row>
    <row r="148" spans="1:81" s="196" customFormat="1" ht="18" customHeight="1" x14ac:dyDescent="0.2">
      <c r="A148" s="194" t="s">
        <v>145</v>
      </c>
      <c r="B148" s="16">
        <f t="shared" si="12"/>
        <v>1</v>
      </c>
      <c r="C148" s="8"/>
      <c r="D148" s="9"/>
      <c r="E148" s="82"/>
      <c r="F148" s="9"/>
      <c r="G148" s="9"/>
      <c r="H148" s="9"/>
      <c r="I148" s="9"/>
      <c r="J148" s="9"/>
      <c r="K148" s="9"/>
      <c r="L148" s="9"/>
      <c r="M148" s="9"/>
      <c r="N148" s="9"/>
      <c r="O148" s="82"/>
      <c r="P148" s="9"/>
      <c r="Q148" s="9">
        <v>1</v>
      </c>
      <c r="R148" s="9"/>
      <c r="S148" s="9"/>
      <c r="T148" s="9"/>
      <c r="U148" s="7"/>
      <c r="V148" s="82"/>
      <c r="W148" s="7">
        <v>1</v>
      </c>
      <c r="X148" s="82">
        <v>1</v>
      </c>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282"/>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286"/>
      <c r="BQ148" s="195"/>
      <c r="BR148" s="195"/>
      <c r="BS148" s="195"/>
      <c r="BT148" s="195"/>
      <c r="BU148" s="195"/>
      <c r="BV148" s="195"/>
      <c r="BW148" s="195"/>
      <c r="BX148" s="195"/>
      <c r="BY148" s="195"/>
      <c r="BZ148" s="195"/>
      <c r="CA148" s="195"/>
      <c r="CB148" s="195"/>
      <c r="CC148" s="195"/>
    </row>
    <row r="149" spans="1:81" s="196" customFormat="1" ht="18" customHeight="1" x14ac:dyDescent="0.2">
      <c r="A149" s="194" t="s">
        <v>146</v>
      </c>
      <c r="B149" s="16">
        <f t="shared" si="12"/>
        <v>0</v>
      </c>
      <c r="C149" s="8"/>
      <c r="D149" s="9"/>
      <c r="E149" s="82"/>
      <c r="F149" s="9"/>
      <c r="G149" s="9"/>
      <c r="H149" s="9"/>
      <c r="I149" s="9"/>
      <c r="J149" s="9"/>
      <c r="K149" s="9"/>
      <c r="L149" s="9"/>
      <c r="M149" s="9"/>
      <c r="N149" s="9"/>
      <c r="O149" s="82"/>
      <c r="P149" s="9"/>
      <c r="Q149" s="9"/>
      <c r="R149" s="9"/>
      <c r="S149" s="9"/>
      <c r="T149" s="9"/>
      <c r="U149" s="7"/>
      <c r="V149" s="82"/>
      <c r="W149" s="7"/>
      <c r="X149" s="82"/>
      <c r="Y149" s="7"/>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282"/>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286"/>
      <c r="BQ149" s="195"/>
      <c r="BR149" s="195"/>
      <c r="BS149" s="195"/>
      <c r="BT149" s="195"/>
      <c r="BU149" s="195"/>
      <c r="BV149" s="195"/>
      <c r="BW149" s="195"/>
      <c r="BX149" s="195"/>
      <c r="BY149" s="195"/>
      <c r="BZ149" s="195"/>
      <c r="CA149" s="195"/>
      <c r="CB149" s="195"/>
      <c r="CC149" s="195"/>
    </row>
    <row r="150" spans="1:81" s="196" customFormat="1" ht="18" customHeight="1" x14ac:dyDescent="0.2">
      <c r="A150" s="194" t="s">
        <v>147</v>
      </c>
      <c r="B150" s="16">
        <f t="shared" si="12"/>
        <v>57</v>
      </c>
      <c r="C150" s="8">
        <v>24</v>
      </c>
      <c r="D150" s="9">
        <v>3</v>
      </c>
      <c r="E150" s="82">
        <v>4</v>
      </c>
      <c r="F150" s="9">
        <v>1</v>
      </c>
      <c r="G150" s="9"/>
      <c r="H150" s="9"/>
      <c r="I150" s="9"/>
      <c r="J150" s="9"/>
      <c r="K150" s="9">
        <v>1</v>
      </c>
      <c r="L150" s="9"/>
      <c r="M150" s="9"/>
      <c r="N150" s="9">
        <v>2</v>
      </c>
      <c r="O150" s="82">
        <v>2</v>
      </c>
      <c r="P150" s="9">
        <v>2</v>
      </c>
      <c r="Q150" s="9">
        <v>1</v>
      </c>
      <c r="R150" s="9">
        <v>4</v>
      </c>
      <c r="S150" s="9">
        <v>1</v>
      </c>
      <c r="T150" s="9">
        <v>2</v>
      </c>
      <c r="U150" s="7">
        <v>10</v>
      </c>
      <c r="V150" s="82">
        <v>30</v>
      </c>
      <c r="W150" s="7">
        <v>27</v>
      </c>
      <c r="X150" s="82">
        <v>1</v>
      </c>
      <c r="Y150" s="7">
        <v>56</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282"/>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286"/>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1</v>
      </c>
      <c r="C151" s="8"/>
      <c r="D151" s="9"/>
      <c r="E151" s="82"/>
      <c r="F151" s="9"/>
      <c r="G151" s="9"/>
      <c r="H151" s="9"/>
      <c r="I151" s="9"/>
      <c r="J151" s="9"/>
      <c r="K151" s="9"/>
      <c r="L151" s="9"/>
      <c r="M151" s="9"/>
      <c r="N151" s="9"/>
      <c r="O151" s="82"/>
      <c r="P151" s="9"/>
      <c r="Q151" s="9"/>
      <c r="R151" s="9"/>
      <c r="S151" s="9">
        <v>1</v>
      </c>
      <c r="T151" s="9"/>
      <c r="U151" s="7"/>
      <c r="V151" s="82">
        <v>1</v>
      </c>
      <c r="W151" s="7"/>
      <c r="X151" s="82">
        <v>1</v>
      </c>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282"/>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286"/>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282"/>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286"/>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0</v>
      </c>
      <c r="C153" s="8"/>
      <c r="D153" s="9"/>
      <c r="E153" s="82"/>
      <c r="F153" s="9"/>
      <c r="G153" s="9"/>
      <c r="H153" s="9"/>
      <c r="I153" s="9"/>
      <c r="J153" s="9"/>
      <c r="K153" s="9"/>
      <c r="L153" s="9"/>
      <c r="M153" s="9"/>
      <c r="N153" s="9"/>
      <c r="O153" s="82"/>
      <c r="P153" s="9"/>
      <c r="Q153" s="9"/>
      <c r="R153" s="9"/>
      <c r="S153" s="9"/>
      <c r="T153" s="9"/>
      <c r="U153" s="7"/>
      <c r="V153" s="82"/>
      <c r="W153" s="7"/>
      <c r="X153" s="82"/>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282"/>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286"/>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16</v>
      </c>
      <c r="C154" s="11"/>
      <c r="D154" s="12"/>
      <c r="E154" s="12">
        <v>1</v>
      </c>
      <c r="F154" s="12"/>
      <c r="G154" s="12"/>
      <c r="H154" s="12">
        <v>1</v>
      </c>
      <c r="I154" s="12"/>
      <c r="J154" s="12"/>
      <c r="K154" s="12">
        <v>1</v>
      </c>
      <c r="L154" s="12">
        <v>1</v>
      </c>
      <c r="M154" s="12">
        <v>1</v>
      </c>
      <c r="N154" s="12">
        <v>1</v>
      </c>
      <c r="O154" s="12">
        <v>1</v>
      </c>
      <c r="P154" s="12">
        <v>2</v>
      </c>
      <c r="Q154" s="12">
        <v>1</v>
      </c>
      <c r="R154" s="12">
        <v>2</v>
      </c>
      <c r="S154" s="12">
        <v>1</v>
      </c>
      <c r="T154" s="12">
        <v>2</v>
      </c>
      <c r="U154" s="14">
        <v>1</v>
      </c>
      <c r="V154" s="198">
        <v>3</v>
      </c>
      <c r="W154" s="14">
        <v>13</v>
      </c>
      <c r="X154" s="198">
        <v>10</v>
      </c>
      <c r="Y154" s="14">
        <v>6</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282"/>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286"/>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287"/>
      <c r="AW155" s="286"/>
      <c r="AX155" s="195"/>
      <c r="AY155" s="195"/>
      <c r="AZ155" s="195"/>
      <c r="BA155" s="161"/>
      <c r="BB155" s="161"/>
      <c r="BC155" s="161"/>
      <c r="BD155" s="161"/>
      <c r="BE155" s="161"/>
      <c r="BF155" s="161"/>
      <c r="BG155" s="195"/>
      <c r="BH155" s="195"/>
      <c r="BI155" s="195"/>
      <c r="BJ155" s="195"/>
      <c r="BK155" s="195"/>
      <c r="BL155" s="195"/>
      <c r="BM155" s="195"/>
      <c r="BN155" s="195"/>
      <c r="BO155" s="195"/>
      <c r="BP155" s="286"/>
      <c r="BQ155" s="195"/>
      <c r="BR155" s="195"/>
      <c r="BS155" s="195"/>
      <c r="BT155" s="195"/>
      <c r="BU155" s="195"/>
      <c r="BV155" s="195"/>
      <c r="BW155" s="195"/>
      <c r="BX155" s="195"/>
      <c r="BY155" s="195"/>
      <c r="BZ155" s="195"/>
      <c r="CA155" s="195"/>
      <c r="CB155" s="195"/>
      <c r="CC155" s="195"/>
    </row>
    <row r="156" spans="1:81" s="196" customFormat="1" ht="14.25" customHeight="1" x14ac:dyDescent="0.2">
      <c r="A156" s="330" t="s">
        <v>153</v>
      </c>
      <c r="B156" s="330" t="s">
        <v>0</v>
      </c>
      <c r="C156" s="332" t="s">
        <v>154</v>
      </c>
      <c r="D156" s="33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287"/>
      <c r="AW156" s="286"/>
      <c r="AX156" s="195"/>
      <c r="AY156" s="195"/>
      <c r="AZ156" s="195"/>
      <c r="BA156" s="161"/>
      <c r="BB156" s="161"/>
      <c r="BC156" s="161"/>
      <c r="BD156" s="161"/>
      <c r="BE156" s="161"/>
      <c r="BF156" s="161"/>
      <c r="BG156" s="195"/>
      <c r="BH156" s="195"/>
      <c r="BI156" s="195"/>
      <c r="BJ156" s="195"/>
      <c r="BK156" s="195"/>
      <c r="BL156" s="195"/>
      <c r="BM156" s="195"/>
      <c r="BN156" s="195"/>
      <c r="BO156" s="195"/>
      <c r="BP156" s="286"/>
      <c r="BQ156" s="195"/>
      <c r="BR156" s="195"/>
      <c r="BS156" s="195"/>
      <c r="BT156" s="195"/>
      <c r="BU156" s="195"/>
      <c r="BV156" s="195"/>
      <c r="BW156" s="195"/>
      <c r="BX156" s="195"/>
      <c r="BY156" s="195"/>
      <c r="BZ156" s="195"/>
      <c r="CA156" s="195"/>
      <c r="CB156" s="195"/>
      <c r="CC156" s="195"/>
    </row>
    <row r="157" spans="1:81" s="196" customFormat="1" ht="14.25" x14ac:dyDescent="0.2">
      <c r="A157" s="331"/>
      <c r="B157" s="331"/>
      <c r="C157" s="315" t="s">
        <v>155</v>
      </c>
      <c r="D157" s="315"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287"/>
      <c r="AW157" s="286"/>
      <c r="AX157" s="195"/>
      <c r="AY157" s="195"/>
      <c r="AZ157" s="195"/>
      <c r="BA157" s="161"/>
      <c r="BB157" s="161"/>
      <c r="BC157" s="161"/>
      <c r="BD157" s="161"/>
      <c r="BE157" s="161"/>
      <c r="BF157" s="161"/>
      <c r="BG157" s="195"/>
      <c r="BH157" s="195"/>
      <c r="BI157" s="195"/>
      <c r="BJ157" s="195"/>
      <c r="BK157" s="195"/>
      <c r="BL157" s="195"/>
      <c r="BM157" s="195"/>
      <c r="BN157" s="195"/>
      <c r="BO157" s="195"/>
      <c r="BP157" s="286"/>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38</v>
      </c>
      <c r="C158" s="6">
        <v>21</v>
      </c>
      <c r="D158" s="6">
        <v>17</v>
      </c>
      <c r="E158" s="73"/>
      <c r="F158" s="73"/>
      <c r="G158" s="73"/>
      <c r="H158" s="73"/>
      <c r="I158" s="73"/>
      <c r="J158" s="73"/>
      <c r="K158" s="73"/>
      <c r="L158" s="73"/>
      <c r="M158" s="73"/>
      <c r="N158" s="73"/>
      <c r="O158" s="73"/>
      <c r="P158" s="73"/>
      <c r="Q158" s="73"/>
      <c r="U158" s="50"/>
      <c r="V158" s="50"/>
      <c r="W158" s="48"/>
      <c r="X158" s="48"/>
      <c r="Z158" s="199"/>
      <c r="AS158" s="195"/>
      <c r="AT158" s="195"/>
      <c r="AU158" s="195"/>
      <c r="AV158" s="287"/>
      <c r="AW158" s="286"/>
      <c r="AX158" s="195"/>
      <c r="AY158" s="195"/>
      <c r="AZ158" s="195"/>
      <c r="BA158" s="161"/>
      <c r="BB158" s="161"/>
      <c r="BC158" s="161"/>
      <c r="BD158" s="161"/>
      <c r="BE158" s="161"/>
      <c r="BF158" s="161"/>
      <c r="BG158" s="195"/>
      <c r="BH158" s="195"/>
      <c r="BI158" s="195"/>
      <c r="BJ158" s="195"/>
      <c r="BK158" s="195"/>
      <c r="BL158" s="195"/>
      <c r="BM158" s="195"/>
      <c r="BN158" s="195"/>
      <c r="BO158" s="195"/>
      <c r="BP158" s="286"/>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287"/>
      <c r="AW159" s="286"/>
      <c r="AX159" s="195"/>
      <c r="AY159" s="195"/>
      <c r="AZ159" s="195"/>
      <c r="BA159" s="161"/>
      <c r="BB159" s="161"/>
      <c r="BC159" s="161"/>
      <c r="BD159" s="161"/>
      <c r="BE159" s="161"/>
      <c r="BF159" s="161"/>
      <c r="BG159" s="195"/>
      <c r="BH159" s="195"/>
      <c r="BI159" s="195"/>
      <c r="BJ159" s="195"/>
      <c r="BK159" s="195"/>
      <c r="BL159" s="195"/>
      <c r="BM159" s="195"/>
      <c r="BN159" s="195"/>
      <c r="BO159" s="195"/>
      <c r="BP159" s="286"/>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0</v>
      </c>
      <c r="C160" s="87"/>
      <c r="D160" s="87"/>
      <c r="E160" s="73"/>
      <c r="F160" s="73"/>
      <c r="G160" s="73"/>
      <c r="H160" s="73"/>
      <c r="I160" s="73"/>
      <c r="J160" s="73"/>
      <c r="K160" s="73"/>
      <c r="L160" s="73"/>
      <c r="M160" s="73"/>
      <c r="N160" s="73"/>
      <c r="O160" s="73"/>
      <c r="P160" s="73"/>
      <c r="Q160" s="73"/>
      <c r="U160" s="50"/>
      <c r="V160" s="50"/>
      <c r="W160" s="48"/>
      <c r="X160" s="48"/>
      <c r="Z160" s="199"/>
      <c r="AS160" s="195"/>
      <c r="AT160" s="195"/>
      <c r="AU160" s="195"/>
      <c r="AV160" s="287"/>
      <c r="AW160" s="286"/>
      <c r="AX160" s="195"/>
      <c r="AY160" s="195"/>
      <c r="AZ160" s="195"/>
      <c r="BA160" s="161"/>
      <c r="BB160" s="161"/>
      <c r="BC160" s="161"/>
      <c r="BD160" s="161"/>
      <c r="BE160" s="161"/>
      <c r="BF160" s="161"/>
      <c r="BG160" s="195"/>
      <c r="BH160" s="195"/>
      <c r="BI160" s="195"/>
      <c r="BJ160" s="195"/>
      <c r="BK160" s="195"/>
      <c r="BL160" s="195"/>
      <c r="BM160" s="195"/>
      <c r="BN160" s="195"/>
      <c r="BO160" s="195"/>
      <c r="BP160" s="286"/>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38</v>
      </c>
      <c r="C161" s="203">
        <f>+SUM(C158:C160)</f>
        <v>21</v>
      </c>
      <c r="D161" s="203">
        <f>+SUM(D158:D160)</f>
        <v>17</v>
      </c>
      <c r="E161" s="73"/>
      <c r="F161" s="73"/>
      <c r="G161" s="73"/>
      <c r="H161" s="73"/>
      <c r="I161" s="73"/>
      <c r="J161" s="73"/>
      <c r="K161" s="73"/>
      <c r="L161" s="73"/>
      <c r="M161" s="73"/>
      <c r="N161" s="73"/>
      <c r="O161" s="73"/>
      <c r="P161" s="73"/>
      <c r="Q161" s="73"/>
      <c r="U161" s="50"/>
      <c r="V161" s="50"/>
      <c r="W161" s="48"/>
      <c r="X161" s="48"/>
      <c r="Z161" s="199"/>
      <c r="AS161" s="195"/>
      <c r="AT161" s="195"/>
      <c r="AU161" s="195"/>
      <c r="AV161" s="287"/>
      <c r="AW161" s="286"/>
      <c r="AX161" s="195"/>
      <c r="AY161" s="195"/>
      <c r="AZ161" s="195"/>
      <c r="BA161" s="161"/>
      <c r="BB161" s="161"/>
      <c r="BC161" s="161"/>
      <c r="BD161" s="161"/>
      <c r="BE161" s="161"/>
      <c r="BF161" s="161"/>
      <c r="BG161" s="195"/>
      <c r="BH161" s="195"/>
      <c r="BI161" s="195"/>
      <c r="BJ161" s="195"/>
      <c r="BK161" s="195"/>
      <c r="BL161" s="195"/>
      <c r="BM161" s="195"/>
      <c r="BN161" s="195"/>
      <c r="BO161" s="195"/>
      <c r="BP161" s="286"/>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52"/>
      <c r="AW162" s="285"/>
      <c r="BA162" s="161"/>
      <c r="BB162" s="161"/>
      <c r="BC162" s="161"/>
      <c r="BD162" s="161"/>
      <c r="BE162" s="161"/>
      <c r="BF162" s="161"/>
      <c r="BP162" s="282"/>
    </row>
    <row r="163" spans="1:81" s="4" customFormat="1" ht="14.25" customHeight="1" x14ac:dyDescent="0.15">
      <c r="A163" s="361" t="s">
        <v>67</v>
      </c>
      <c r="B163" s="363" t="s">
        <v>68</v>
      </c>
      <c r="C163" s="365" t="s">
        <v>69</v>
      </c>
      <c r="D163" s="366"/>
      <c r="E163" s="366"/>
      <c r="F163" s="366"/>
      <c r="G163" s="366"/>
      <c r="H163" s="366"/>
      <c r="I163" s="366"/>
      <c r="J163" s="366"/>
      <c r="K163" s="366"/>
      <c r="L163" s="366"/>
      <c r="M163" s="366"/>
      <c r="N163" s="366"/>
      <c r="O163" s="366"/>
      <c r="P163" s="366"/>
      <c r="Q163" s="366"/>
      <c r="R163" s="366"/>
      <c r="S163" s="366"/>
      <c r="T163" s="366"/>
      <c r="U163" s="366"/>
      <c r="V163" s="365" t="s">
        <v>7</v>
      </c>
      <c r="W163" s="367"/>
      <c r="X163" s="397" t="s">
        <v>70</v>
      </c>
      <c r="Y163" s="399" t="s">
        <v>157</v>
      </c>
      <c r="Z163" s="51"/>
      <c r="AA163" s="51"/>
      <c r="AB163" s="51"/>
      <c r="AC163" s="51"/>
      <c r="AD163" s="51"/>
      <c r="AE163" s="51"/>
      <c r="AF163" s="51"/>
      <c r="AG163" s="51"/>
      <c r="AH163" s="51"/>
      <c r="AI163" s="51"/>
      <c r="AJ163" s="51"/>
      <c r="AW163" s="285"/>
      <c r="AX163" s="52"/>
      <c r="BA163" s="161"/>
      <c r="BB163" s="161"/>
      <c r="BC163" s="161"/>
      <c r="BD163" s="161"/>
      <c r="BE163" s="161"/>
      <c r="BF163" s="161"/>
      <c r="BP163" s="282"/>
    </row>
    <row r="164" spans="1:81" s="4" customFormat="1" ht="30" customHeight="1" x14ac:dyDescent="0.15">
      <c r="A164" s="362"/>
      <c r="B164" s="364"/>
      <c r="C164" s="53" t="s">
        <v>186</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98"/>
      <c r="Y164" s="400"/>
      <c r="Z164" s="51"/>
      <c r="AA164" s="51"/>
      <c r="AB164" s="51"/>
      <c r="AC164" s="51"/>
      <c r="AD164" s="51"/>
      <c r="AE164" s="51"/>
      <c r="AF164" s="43"/>
      <c r="AG164" s="51"/>
      <c r="AH164" s="51"/>
      <c r="AI164" s="51"/>
      <c r="AJ164" s="51"/>
      <c r="AK164" s="51"/>
      <c r="AL164" s="51"/>
      <c r="AM164" s="51"/>
      <c r="AW164" s="282"/>
      <c r="AZ164" s="52"/>
      <c r="BA164" s="161"/>
      <c r="BB164" s="161"/>
      <c r="BC164" s="161"/>
      <c r="BD164" s="161"/>
      <c r="BE164" s="161"/>
      <c r="BF164" s="161"/>
      <c r="BP164" s="282"/>
    </row>
    <row r="165" spans="1:81" s="4" customFormat="1" ht="15.75" customHeight="1" x14ac:dyDescent="0.15">
      <c r="A165" s="122" t="s">
        <v>72</v>
      </c>
      <c r="B165" s="15">
        <f t="shared" ref="B165:B170" si="16">SUM(C165:U165)</f>
        <v>66</v>
      </c>
      <c r="C165" s="8">
        <v>1</v>
      </c>
      <c r="D165" s="9"/>
      <c r="E165" s="9">
        <v>1</v>
      </c>
      <c r="F165" s="9"/>
      <c r="G165" s="9">
        <v>2</v>
      </c>
      <c r="H165" s="9">
        <v>2</v>
      </c>
      <c r="I165" s="9"/>
      <c r="J165" s="9">
        <v>4</v>
      </c>
      <c r="K165" s="9">
        <v>1</v>
      </c>
      <c r="L165" s="9">
        <v>9</v>
      </c>
      <c r="M165" s="10">
        <v>4</v>
      </c>
      <c r="N165" s="10">
        <v>4</v>
      </c>
      <c r="O165" s="10">
        <v>14</v>
      </c>
      <c r="P165" s="10">
        <v>4</v>
      </c>
      <c r="Q165" s="10">
        <v>7</v>
      </c>
      <c r="R165" s="10">
        <v>4</v>
      </c>
      <c r="S165" s="10">
        <v>5</v>
      </c>
      <c r="T165" s="10">
        <v>2</v>
      </c>
      <c r="U165" s="10">
        <v>2</v>
      </c>
      <c r="V165" s="8">
        <v>21</v>
      </c>
      <c r="W165" s="7">
        <v>45</v>
      </c>
      <c r="X165" s="205">
        <v>66</v>
      </c>
      <c r="Y165" s="206"/>
      <c r="Z165" s="99" t="str">
        <f t="shared" ref="Z165:Z170" si="17">+BA165&amp;BB165&amp;BC165</f>
        <v/>
      </c>
      <c r="AA165" s="51"/>
      <c r="AB165" s="51"/>
      <c r="AC165" s="51"/>
      <c r="AI165" s="51"/>
      <c r="AJ165" s="51"/>
      <c r="AK165" s="51"/>
      <c r="AL165" s="51"/>
      <c r="AM165" s="51"/>
      <c r="AW165" s="282"/>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c r="BP165" s="282"/>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W166" s="282"/>
      <c r="AZ166" s="52"/>
      <c r="BA166" s="63" t="str">
        <f t="shared" si="18"/>
        <v/>
      </c>
      <c r="BB166" s="124" t="str">
        <f t="shared" si="19"/>
        <v/>
      </c>
      <c r="BC166" s="63" t="str">
        <f t="shared" si="20"/>
        <v/>
      </c>
      <c r="BD166" s="64">
        <f t="shared" si="21"/>
        <v>0</v>
      </c>
      <c r="BE166" s="64">
        <f t="shared" si="22"/>
        <v>0</v>
      </c>
      <c r="BF166" s="64" t="str">
        <f t="shared" si="23"/>
        <v/>
      </c>
      <c r="BP166" s="282"/>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W167" s="282"/>
      <c r="AZ167" s="52"/>
      <c r="BA167" s="63" t="str">
        <f t="shared" si="18"/>
        <v/>
      </c>
      <c r="BB167" s="124" t="str">
        <f t="shared" si="19"/>
        <v/>
      </c>
      <c r="BC167" s="63" t="str">
        <f t="shared" si="20"/>
        <v/>
      </c>
      <c r="BD167" s="64">
        <f t="shared" si="21"/>
        <v>0</v>
      </c>
      <c r="BE167" s="64">
        <f t="shared" si="22"/>
        <v>0</v>
      </c>
      <c r="BF167" s="64" t="str">
        <f t="shared" si="23"/>
        <v/>
      </c>
      <c r="BP167" s="282"/>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W168" s="282"/>
      <c r="AZ168" s="52"/>
      <c r="BA168" s="63" t="str">
        <f t="shared" si="18"/>
        <v/>
      </c>
      <c r="BB168" s="124" t="str">
        <f t="shared" si="19"/>
        <v/>
      </c>
      <c r="BC168" s="63" t="str">
        <f t="shared" si="20"/>
        <v/>
      </c>
      <c r="BD168" s="64">
        <f t="shared" si="21"/>
        <v>0</v>
      </c>
      <c r="BE168" s="64">
        <f t="shared" si="22"/>
        <v>0</v>
      </c>
      <c r="BF168" s="64" t="str">
        <f t="shared" si="23"/>
        <v/>
      </c>
      <c r="BP168" s="282"/>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W169" s="282"/>
      <c r="AZ169" s="52"/>
      <c r="BA169" s="63" t="str">
        <f t="shared" si="18"/>
        <v/>
      </c>
      <c r="BB169" s="124" t="str">
        <f t="shared" si="19"/>
        <v/>
      </c>
      <c r="BC169" s="63" t="str">
        <f t="shared" si="20"/>
        <v/>
      </c>
      <c r="BD169" s="64">
        <f t="shared" si="21"/>
        <v>0</v>
      </c>
      <c r="BE169" s="64">
        <f t="shared" si="22"/>
        <v>0</v>
      </c>
      <c r="BF169" s="64" t="str">
        <f t="shared" si="23"/>
        <v/>
      </c>
      <c r="BP169" s="282"/>
    </row>
    <row r="170" spans="1:81" s="4" customFormat="1" ht="15.75" customHeight="1" x14ac:dyDescent="0.15">
      <c r="A170" s="202" t="s">
        <v>0</v>
      </c>
      <c r="B170" s="17">
        <f t="shared" si="16"/>
        <v>66</v>
      </c>
      <c r="C170" s="26">
        <f>+SUM(C165:C169)</f>
        <v>1</v>
      </c>
      <c r="D170" s="27">
        <f t="shared" ref="D170:Y170" si="24">+SUM(D165:D169)</f>
        <v>0</v>
      </c>
      <c r="E170" s="27">
        <f t="shared" si="24"/>
        <v>1</v>
      </c>
      <c r="F170" s="27">
        <f t="shared" si="24"/>
        <v>0</v>
      </c>
      <c r="G170" s="27">
        <f t="shared" si="24"/>
        <v>2</v>
      </c>
      <c r="H170" s="27">
        <f t="shared" si="24"/>
        <v>2</v>
      </c>
      <c r="I170" s="27">
        <f t="shared" si="24"/>
        <v>0</v>
      </c>
      <c r="J170" s="27">
        <f t="shared" si="24"/>
        <v>4</v>
      </c>
      <c r="K170" s="27">
        <f t="shared" si="24"/>
        <v>1</v>
      </c>
      <c r="L170" s="27">
        <f t="shared" si="24"/>
        <v>9</v>
      </c>
      <c r="M170" s="27">
        <f t="shared" si="24"/>
        <v>4</v>
      </c>
      <c r="N170" s="27">
        <f t="shared" si="24"/>
        <v>4</v>
      </c>
      <c r="O170" s="27">
        <f t="shared" si="24"/>
        <v>14</v>
      </c>
      <c r="P170" s="27">
        <f t="shared" si="24"/>
        <v>4</v>
      </c>
      <c r="Q170" s="27">
        <f t="shared" si="24"/>
        <v>7</v>
      </c>
      <c r="R170" s="27">
        <f t="shared" si="24"/>
        <v>4</v>
      </c>
      <c r="S170" s="27">
        <f t="shared" si="24"/>
        <v>5</v>
      </c>
      <c r="T170" s="27">
        <f t="shared" si="24"/>
        <v>2</v>
      </c>
      <c r="U170" s="28">
        <f t="shared" si="24"/>
        <v>2</v>
      </c>
      <c r="V170" s="26">
        <f t="shared" si="24"/>
        <v>21</v>
      </c>
      <c r="W170" s="29">
        <f t="shared" si="24"/>
        <v>45</v>
      </c>
      <c r="X170" s="212">
        <f t="shared" si="24"/>
        <v>66</v>
      </c>
      <c r="Y170" s="213">
        <f t="shared" si="24"/>
        <v>0</v>
      </c>
      <c r="Z170" s="99" t="str">
        <f t="shared" si="17"/>
        <v/>
      </c>
      <c r="AA170" s="51"/>
      <c r="AB170" s="51"/>
      <c r="AC170" s="51"/>
      <c r="AI170" s="51"/>
      <c r="AJ170" s="51"/>
      <c r="AK170" s="51"/>
      <c r="AL170" s="51"/>
      <c r="AM170" s="51"/>
      <c r="AW170" s="282"/>
      <c r="AZ170" s="52"/>
      <c r="BA170" s="63" t="str">
        <f t="shared" si="18"/>
        <v/>
      </c>
      <c r="BB170" s="124" t="str">
        <f t="shared" si="19"/>
        <v/>
      </c>
      <c r="BC170" s="63" t="str">
        <f t="shared" si="20"/>
        <v/>
      </c>
      <c r="BD170" s="64">
        <f t="shared" si="21"/>
        <v>0</v>
      </c>
      <c r="BE170" s="64">
        <f t="shared" si="22"/>
        <v>0</v>
      </c>
      <c r="BF170" s="64">
        <f t="shared" si="23"/>
        <v>0</v>
      </c>
      <c r="BP170" s="282"/>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285"/>
      <c r="BA171" s="161"/>
      <c r="BB171" s="161"/>
      <c r="BC171" s="161"/>
      <c r="BD171" s="161"/>
      <c r="BE171" s="161"/>
      <c r="BF171" s="161"/>
      <c r="BP171" s="282"/>
    </row>
    <row r="172" spans="1:81" s="4" customFormat="1" ht="18.75" customHeight="1" x14ac:dyDescent="0.15">
      <c r="A172" s="318" t="s">
        <v>67</v>
      </c>
      <c r="B172" s="316" t="s">
        <v>68</v>
      </c>
      <c r="C172" s="51"/>
      <c r="D172" s="51"/>
      <c r="E172" s="51"/>
      <c r="F172" s="51"/>
      <c r="G172" s="51"/>
      <c r="H172" s="51"/>
      <c r="I172" s="51"/>
      <c r="J172" s="51"/>
      <c r="P172" s="51"/>
      <c r="Q172" s="51"/>
      <c r="R172" s="51"/>
      <c r="S172" s="51"/>
      <c r="T172" s="51"/>
      <c r="AG172" s="136"/>
      <c r="AH172" s="136"/>
      <c r="AW172" s="282"/>
      <c r="BA172" s="161"/>
      <c r="BB172" s="161"/>
      <c r="BC172" s="161"/>
      <c r="BD172" s="161"/>
      <c r="BE172" s="161"/>
      <c r="BF172" s="161"/>
      <c r="BP172" s="282"/>
    </row>
    <row r="173" spans="1:81" s="4" customFormat="1" ht="15" customHeight="1" x14ac:dyDescent="0.15">
      <c r="A173" s="137" t="s">
        <v>72</v>
      </c>
      <c r="B173" s="6">
        <v>747</v>
      </c>
      <c r="C173" s="51"/>
      <c r="D173" s="51"/>
      <c r="E173" s="51"/>
      <c r="F173" s="51"/>
      <c r="G173" s="51"/>
      <c r="H173" s="51"/>
      <c r="I173" s="51"/>
      <c r="J173" s="51"/>
      <c r="T173" s="51"/>
      <c r="AG173" s="136"/>
      <c r="AH173" s="136"/>
      <c r="AK173" s="1"/>
      <c r="AL173" s="139"/>
      <c r="AM173" s="1"/>
      <c r="AN173" s="1"/>
      <c r="AO173" s="1"/>
      <c r="AP173" s="1"/>
      <c r="AW173" s="282"/>
      <c r="BA173" s="161"/>
      <c r="BB173" s="161"/>
      <c r="BC173" s="161"/>
      <c r="BD173" s="161"/>
      <c r="BE173" s="161"/>
      <c r="BF173" s="161"/>
      <c r="BP173" s="282"/>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AW174" s="282"/>
      <c r="BA174" s="161"/>
      <c r="BB174" s="161"/>
      <c r="BC174" s="161"/>
      <c r="BD174" s="161"/>
      <c r="BE174" s="161"/>
      <c r="BF174" s="161"/>
      <c r="BP174" s="282"/>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AW175" s="282"/>
      <c r="BA175" s="161"/>
      <c r="BB175" s="161"/>
      <c r="BC175" s="161"/>
      <c r="BD175" s="161"/>
      <c r="BE175" s="161"/>
      <c r="BF175" s="161"/>
      <c r="BP175" s="282"/>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AW176" s="282"/>
      <c r="BA176" s="161"/>
      <c r="BB176" s="161"/>
      <c r="BC176" s="161"/>
      <c r="BD176" s="161"/>
      <c r="BE176" s="161"/>
      <c r="BF176" s="161"/>
      <c r="BP176" s="282"/>
    </row>
    <row r="177" spans="1:68" s="4" customFormat="1" ht="16.5" customHeight="1" x14ac:dyDescent="0.15">
      <c r="A177" s="202" t="s">
        <v>0</v>
      </c>
      <c r="B177" s="17">
        <f>+SUM(B173:B176)</f>
        <v>747</v>
      </c>
      <c r="C177" s="51"/>
      <c r="D177" s="51"/>
      <c r="E177" s="51"/>
      <c r="F177" s="51"/>
      <c r="G177" s="51"/>
      <c r="H177" s="51"/>
      <c r="I177" s="51"/>
      <c r="J177" s="51"/>
      <c r="T177" s="51"/>
      <c r="AG177" s="136"/>
      <c r="AH177" s="136"/>
      <c r="AK177" s="1"/>
      <c r="AL177" s="139"/>
      <c r="AM177" s="1"/>
      <c r="AN177" s="1"/>
      <c r="AO177" s="1"/>
      <c r="AP177" s="1"/>
      <c r="AW177" s="282"/>
      <c r="BA177" s="161"/>
      <c r="BB177" s="161"/>
      <c r="BC177" s="161"/>
      <c r="BD177" s="161"/>
      <c r="BE177" s="161"/>
      <c r="BF177" s="161"/>
      <c r="BP177" s="282"/>
    </row>
    <row r="178" spans="1:6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AW178" s="282"/>
      <c r="BA178" s="161"/>
      <c r="BB178" s="161"/>
      <c r="BC178" s="161"/>
      <c r="BD178" s="161"/>
      <c r="BE178" s="161"/>
      <c r="BF178" s="161"/>
      <c r="BP178" s="282"/>
    </row>
    <row r="179" spans="1:68" s="4" customFormat="1" ht="15" customHeight="1" x14ac:dyDescent="0.15">
      <c r="A179" s="318" t="s">
        <v>67</v>
      </c>
      <c r="B179" s="93" t="s">
        <v>68</v>
      </c>
      <c r="C179" s="51"/>
      <c r="D179" s="51"/>
      <c r="E179" s="51"/>
      <c r="F179" s="51"/>
      <c r="G179" s="51"/>
      <c r="H179" s="51"/>
      <c r="I179" s="51"/>
      <c r="J179" s="51"/>
      <c r="T179" s="51"/>
      <c r="AG179" s="136"/>
      <c r="AH179" s="136"/>
      <c r="AK179" s="1"/>
      <c r="AL179" s="139"/>
      <c r="AM179" s="1"/>
      <c r="AN179" s="1"/>
      <c r="AO179" s="1"/>
      <c r="AP179" s="1"/>
      <c r="AW179" s="282"/>
      <c r="BA179" s="161"/>
      <c r="BB179" s="161"/>
      <c r="BC179" s="161"/>
      <c r="BD179" s="161"/>
      <c r="BE179" s="161"/>
      <c r="BF179" s="161"/>
      <c r="BP179" s="282"/>
    </row>
    <row r="180" spans="1:68" s="4" customFormat="1" ht="15" customHeight="1" x14ac:dyDescent="0.15">
      <c r="A180" s="137" t="s">
        <v>72</v>
      </c>
      <c r="B180" s="138">
        <v>2687</v>
      </c>
      <c r="C180" s="51"/>
      <c r="D180" s="51"/>
      <c r="E180" s="51"/>
      <c r="F180" s="51"/>
      <c r="G180" s="51"/>
      <c r="H180" s="51"/>
      <c r="I180" s="51"/>
      <c r="J180" s="51"/>
      <c r="P180" s="51"/>
      <c r="Q180" s="51"/>
      <c r="R180" s="51"/>
      <c r="S180" s="51"/>
      <c r="T180" s="51"/>
      <c r="AG180" s="136"/>
      <c r="AH180" s="136"/>
      <c r="AK180" s="1"/>
      <c r="AL180" s="139"/>
      <c r="AM180" s="1"/>
      <c r="AN180" s="1"/>
      <c r="AO180" s="1"/>
      <c r="AP180" s="1"/>
      <c r="AW180" s="282"/>
      <c r="BA180" s="161"/>
      <c r="BB180" s="161"/>
      <c r="BC180" s="161"/>
      <c r="BD180" s="161"/>
      <c r="BE180" s="161"/>
      <c r="BF180" s="161"/>
      <c r="BP180" s="282"/>
    </row>
    <row r="181" spans="1:6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AW181" s="282"/>
      <c r="BA181" s="161"/>
      <c r="BB181" s="161"/>
      <c r="BC181" s="161"/>
      <c r="BD181" s="161"/>
      <c r="BE181" s="161"/>
      <c r="BF181" s="161"/>
      <c r="BP181" s="282"/>
    </row>
    <row r="182" spans="1:6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AW182" s="282"/>
      <c r="BA182" s="161"/>
      <c r="BB182" s="161"/>
      <c r="BC182" s="161"/>
      <c r="BD182" s="161"/>
      <c r="BE182" s="161"/>
      <c r="BF182" s="161"/>
      <c r="BP182" s="282"/>
    </row>
    <row r="183" spans="1:68" ht="15" customHeight="1" x14ac:dyDescent="0.2">
      <c r="A183" s="125" t="s">
        <v>75</v>
      </c>
      <c r="B183" s="141"/>
      <c r="K183" s="161"/>
      <c r="L183" s="161"/>
    </row>
    <row r="184" spans="1:68" ht="15" customHeight="1" x14ac:dyDescent="0.2">
      <c r="A184" s="202" t="s">
        <v>0</v>
      </c>
      <c r="B184" s="17">
        <f>+SUM(B180:B183)</f>
        <v>2687</v>
      </c>
      <c r="K184" s="161"/>
      <c r="L184" s="161"/>
    </row>
    <row r="185" spans="1:68" ht="41.25" customHeight="1" x14ac:dyDescent="0.2">
      <c r="A185" s="47" t="s">
        <v>160</v>
      </c>
      <c r="B185" s="50"/>
      <c r="C185" s="48"/>
      <c r="D185" s="48"/>
      <c r="E185" s="48"/>
      <c r="F185" s="48"/>
      <c r="G185" s="48"/>
      <c r="H185" s="48"/>
      <c r="I185" s="48"/>
      <c r="J185" s="48"/>
      <c r="K185" s="48"/>
      <c r="L185" s="48"/>
      <c r="M185" s="48"/>
      <c r="N185" s="48"/>
      <c r="O185" s="48"/>
      <c r="P185" s="48"/>
      <c r="Q185" s="48"/>
    </row>
    <row r="186" spans="1:68" ht="15.75" customHeight="1" x14ac:dyDescent="0.15">
      <c r="A186" s="216" t="s">
        <v>161</v>
      </c>
      <c r="B186" s="93" t="s">
        <v>68</v>
      </c>
      <c r="C186" s="161"/>
      <c r="D186" s="161"/>
      <c r="E186" s="161"/>
      <c r="F186" s="161"/>
      <c r="G186" s="161"/>
      <c r="H186" s="161"/>
      <c r="I186" s="161"/>
      <c r="J186" s="161"/>
      <c r="K186" s="161"/>
      <c r="L186" s="161"/>
      <c r="M186" s="161"/>
      <c r="N186" s="161"/>
    </row>
    <row r="187" spans="1:68" ht="16.5" customHeight="1" x14ac:dyDescent="0.15">
      <c r="A187" s="217" t="s">
        <v>162</v>
      </c>
      <c r="B187" s="138"/>
      <c r="C187" s="161"/>
      <c r="D187" s="161"/>
      <c r="E187" s="161"/>
      <c r="F187" s="161"/>
      <c r="G187" s="161"/>
      <c r="H187" s="161"/>
      <c r="I187" s="161"/>
      <c r="J187" s="161"/>
      <c r="K187" s="161"/>
      <c r="L187" s="161"/>
      <c r="M187" s="161"/>
      <c r="N187" s="161"/>
    </row>
    <row r="188" spans="1:68" ht="16.5" customHeight="1" x14ac:dyDescent="0.15">
      <c r="A188" s="218" t="s">
        <v>163</v>
      </c>
      <c r="B188" s="83"/>
      <c r="C188" s="161"/>
      <c r="D188" s="161"/>
      <c r="E188" s="161"/>
      <c r="F188" s="161"/>
      <c r="G188" s="161"/>
      <c r="H188" s="161"/>
      <c r="I188" s="161"/>
      <c r="J188" s="161"/>
      <c r="K188" s="161"/>
      <c r="L188" s="161"/>
      <c r="M188" s="161"/>
      <c r="N188" s="161"/>
    </row>
    <row r="189" spans="1:68" ht="16.5" customHeight="1" x14ac:dyDescent="0.15">
      <c r="A189" s="219" t="s">
        <v>164</v>
      </c>
      <c r="B189" s="141"/>
      <c r="C189" s="161"/>
      <c r="D189" s="161"/>
      <c r="E189" s="161"/>
      <c r="F189" s="161"/>
      <c r="G189" s="161"/>
      <c r="H189" s="161"/>
      <c r="I189" s="161"/>
      <c r="J189" s="161"/>
      <c r="K189" s="161"/>
      <c r="L189" s="161"/>
      <c r="M189" s="161"/>
      <c r="N189" s="161"/>
    </row>
    <row r="190" spans="1:68" ht="26.25" customHeight="1" x14ac:dyDescent="0.2">
      <c r="A190" s="220" t="s">
        <v>165</v>
      </c>
      <c r="B190" s="91"/>
      <c r="C190" s="91"/>
      <c r="D190" s="91"/>
    </row>
    <row r="191" spans="1:68" ht="31.5" customHeight="1" x14ac:dyDescent="0.2">
      <c r="A191" s="35" t="s">
        <v>79</v>
      </c>
      <c r="B191" s="93" t="s">
        <v>0</v>
      </c>
      <c r="N191" s="161"/>
    </row>
    <row r="192" spans="1:68" ht="15" customHeight="1" x14ac:dyDescent="0.2">
      <c r="A192" s="221" t="s">
        <v>80</v>
      </c>
      <c r="B192" s="6">
        <v>747</v>
      </c>
      <c r="M192" s="161"/>
      <c r="N192" s="161"/>
    </row>
    <row r="193" spans="1:14" ht="15" customHeight="1" x14ac:dyDescent="0.2">
      <c r="A193" s="149" t="s">
        <v>166</v>
      </c>
      <c r="B193" s="83">
        <v>884</v>
      </c>
      <c r="M193" s="161"/>
      <c r="N193" s="161"/>
    </row>
    <row r="194" spans="1:14" ht="15" customHeight="1" x14ac:dyDescent="0.2">
      <c r="A194" s="149" t="s">
        <v>167</v>
      </c>
      <c r="B194" s="83">
        <v>74</v>
      </c>
      <c r="M194" s="161"/>
      <c r="N194" s="161"/>
    </row>
    <row r="195" spans="1:14" ht="15" customHeight="1" x14ac:dyDescent="0.2">
      <c r="A195" s="222" t="s">
        <v>168</v>
      </c>
      <c r="B195" s="83">
        <v>335</v>
      </c>
      <c r="M195" s="161"/>
      <c r="N195" s="161"/>
    </row>
    <row r="196" spans="1:14" ht="15" customHeight="1" x14ac:dyDescent="0.2">
      <c r="A196" s="149" t="s">
        <v>169</v>
      </c>
      <c r="B196" s="83">
        <v>0</v>
      </c>
      <c r="M196" s="161"/>
      <c r="N196" s="161"/>
    </row>
    <row r="197" spans="1:14" ht="15" customHeight="1" x14ac:dyDescent="0.2">
      <c r="A197" s="149" t="s">
        <v>170</v>
      </c>
      <c r="B197" s="83">
        <v>11</v>
      </c>
      <c r="M197" s="161"/>
      <c r="N197" s="161"/>
    </row>
    <row r="198" spans="1:14" ht="15" customHeight="1" x14ac:dyDescent="0.2">
      <c r="A198" s="149" t="s">
        <v>171</v>
      </c>
      <c r="B198" s="83">
        <v>75</v>
      </c>
      <c r="M198" s="161"/>
      <c r="N198" s="161"/>
    </row>
    <row r="199" spans="1:14" ht="15" customHeight="1" x14ac:dyDescent="0.2">
      <c r="A199" s="149" t="s">
        <v>172</v>
      </c>
      <c r="B199" s="83">
        <v>0</v>
      </c>
      <c r="M199" s="161"/>
      <c r="N199" s="161"/>
    </row>
    <row r="200" spans="1:14" ht="15" customHeight="1" x14ac:dyDescent="0.2">
      <c r="A200" s="223" t="s">
        <v>83</v>
      </c>
      <c r="B200" s="83">
        <v>647</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2773</v>
      </c>
    </row>
    <row r="221" spans="1:14" x14ac:dyDescent="0.2">
      <c r="A221" s="161"/>
    </row>
    <row r="222" spans="1:14" x14ac:dyDescent="0.2">
      <c r="A222" s="161"/>
    </row>
    <row r="223" spans="1:14" x14ac:dyDescent="0.2">
      <c r="A223" s="161"/>
    </row>
    <row r="224" spans="1:14" x14ac:dyDescent="0.2">
      <c r="A224" s="161"/>
    </row>
    <row r="225" spans="1:68" s="215" customFormat="1" x14ac:dyDescent="0.2">
      <c r="A225" s="161"/>
      <c r="AW225" s="288"/>
      <c r="BA225" s="161"/>
      <c r="BB225" s="161"/>
      <c r="BC225" s="161"/>
      <c r="BD225" s="161"/>
      <c r="BE225" s="161"/>
      <c r="BF225" s="161"/>
      <c r="BP225" s="288"/>
    </row>
    <row r="226" spans="1:68" s="215" customFormat="1" x14ac:dyDescent="0.2">
      <c r="A226" s="161"/>
      <c r="AW226" s="288"/>
      <c r="BA226" s="161"/>
      <c r="BB226" s="161"/>
      <c r="BC226" s="161"/>
      <c r="BD226" s="161"/>
      <c r="BE226" s="161"/>
      <c r="BF226" s="161"/>
      <c r="BP226" s="288"/>
    </row>
    <row r="227" spans="1:68" s="215" customFormat="1" x14ac:dyDescent="0.2">
      <c r="A227" s="161"/>
      <c r="AW227" s="288"/>
      <c r="BA227" s="161"/>
      <c r="BB227" s="161"/>
      <c r="BC227" s="161"/>
      <c r="BD227" s="161"/>
      <c r="BE227" s="161"/>
      <c r="BF227" s="161"/>
      <c r="BP227" s="288"/>
    </row>
    <row r="228" spans="1:68" s="215" customFormat="1" x14ac:dyDescent="0.2">
      <c r="A228" s="161"/>
      <c r="AW228" s="288"/>
      <c r="BA228" s="161"/>
      <c r="BB228" s="161"/>
      <c r="BC228" s="161"/>
      <c r="BD228" s="161"/>
      <c r="BE228" s="161"/>
      <c r="BF228" s="161"/>
      <c r="BP228" s="288"/>
    </row>
    <row r="229" spans="1:68" s="215" customFormat="1" hidden="1" x14ac:dyDescent="0.2">
      <c r="A229" s="161"/>
      <c r="AW229" s="288"/>
      <c r="BA229" s="161"/>
      <c r="BB229" s="161"/>
      <c r="BC229" s="161"/>
      <c r="BD229" s="161"/>
      <c r="BE229" s="161"/>
      <c r="BF229" s="161"/>
      <c r="BP229" s="288"/>
    </row>
    <row r="230" spans="1:68" s="215" customFormat="1" hidden="1" x14ac:dyDescent="0.2">
      <c r="A230" s="226">
        <f>SUM(A8:Y216)</f>
        <v>14198</v>
      </c>
      <c r="AW230" s="288"/>
      <c r="BA230" s="161"/>
      <c r="BB230" s="161"/>
      <c r="BC230" s="161"/>
      <c r="BD230" s="161"/>
      <c r="BE230" s="226">
        <f>SUM(BD1:BG199)</f>
        <v>0</v>
      </c>
      <c r="BF230" s="161"/>
      <c r="BP230" s="288"/>
    </row>
    <row r="231" spans="1:68" s="215" customFormat="1" hidden="1" x14ac:dyDescent="0.2">
      <c r="A231" s="161"/>
      <c r="AW231" s="288"/>
      <c r="BA231" s="161"/>
      <c r="BB231" s="161"/>
      <c r="BC231" s="161"/>
      <c r="BD231" s="161"/>
      <c r="BF231" s="161"/>
      <c r="BP231" s="288"/>
    </row>
    <row r="232" spans="1:68" s="215" customFormat="1" hidden="1" x14ac:dyDescent="0.2">
      <c r="A232" s="161"/>
      <c r="AW232" s="288"/>
      <c r="BA232" s="161"/>
      <c r="BB232" s="161"/>
      <c r="BC232" s="161"/>
      <c r="BD232" s="161"/>
      <c r="BE232" s="161"/>
      <c r="BF232" s="161"/>
      <c r="BP232" s="288"/>
    </row>
    <row r="233" spans="1:68" s="215" customFormat="1" x14ac:dyDescent="0.2">
      <c r="A233" s="161"/>
      <c r="AW233" s="288"/>
      <c r="BA233" s="161"/>
      <c r="BB233" s="161"/>
      <c r="BC233" s="161"/>
      <c r="BD233" s="161"/>
      <c r="BE233" s="161"/>
      <c r="BF233" s="161"/>
      <c r="BP233" s="288"/>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dataValidations count="2">
    <dataValidation allowBlank="1" showInputMessage="1" showErrorMessage="1" errorTitle="Error" error="Por favor ingrese números enteros" sqref="X137 JT137 TP137 ADL137 ANH137 AXD137 BGZ137 BQV137 CAR137 CKN137 CUJ137 DEF137 DOB137 DXX137 EHT137 ERP137 FBL137 FLH137 FVD137 GEZ137 GOV137 GYR137 HIN137 HSJ137 ICF137 IMB137 IVX137 JFT137 JPP137 JZL137 KJH137 KTD137 LCZ137 LMV137 LWR137 MGN137 MQJ137 NAF137 NKB137 NTX137 ODT137 ONP137 OXL137 PHH137 PRD137 QAZ137 QKV137 QUR137 REN137 ROJ137 RYF137 SIB137 SRX137 TBT137 TLP137 TVL137 UFH137 UPD137 UYZ137 VIV137 VSR137 WCN137 WMJ137 WWF137 X65673 JT65673 TP65673 ADL65673 ANH65673 AXD65673 BGZ65673 BQV65673 CAR65673 CKN65673 CUJ65673 DEF65673 DOB65673 DXX65673 EHT65673 ERP65673 FBL65673 FLH65673 FVD65673 GEZ65673 GOV65673 GYR65673 HIN65673 HSJ65673 ICF65673 IMB65673 IVX65673 JFT65673 JPP65673 JZL65673 KJH65673 KTD65673 LCZ65673 LMV65673 LWR65673 MGN65673 MQJ65673 NAF65673 NKB65673 NTX65673 ODT65673 ONP65673 OXL65673 PHH65673 PRD65673 QAZ65673 QKV65673 QUR65673 REN65673 ROJ65673 RYF65673 SIB65673 SRX65673 TBT65673 TLP65673 TVL65673 UFH65673 UPD65673 UYZ65673 VIV65673 VSR65673 WCN65673 WMJ65673 WWF65673 X131209 JT131209 TP131209 ADL131209 ANH131209 AXD131209 BGZ131209 BQV131209 CAR131209 CKN131209 CUJ131209 DEF131209 DOB131209 DXX131209 EHT131209 ERP131209 FBL131209 FLH131209 FVD131209 GEZ131209 GOV131209 GYR131209 HIN131209 HSJ131209 ICF131209 IMB131209 IVX131209 JFT131209 JPP131209 JZL131209 KJH131209 KTD131209 LCZ131209 LMV131209 LWR131209 MGN131209 MQJ131209 NAF131209 NKB131209 NTX131209 ODT131209 ONP131209 OXL131209 PHH131209 PRD131209 QAZ131209 QKV131209 QUR131209 REN131209 ROJ131209 RYF131209 SIB131209 SRX131209 TBT131209 TLP131209 TVL131209 UFH131209 UPD131209 UYZ131209 VIV131209 VSR131209 WCN131209 WMJ131209 WWF131209 X196745 JT196745 TP196745 ADL196745 ANH196745 AXD196745 BGZ196745 BQV196745 CAR196745 CKN196745 CUJ196745 DEF196745 DOB196745 DXX196745 EHT196745 ERP196745 FBL196745 FLH196745 FVD196745 GEZ196745 GOV196745 GYR196745 HIN196745 HSJ196745 ICF196745 IMB196745 IVX196745 JFT196745 JPP196745 JZL196745 KJH196745 KTD196745 LCZ196745 LMV196745 LWR196745 MGN196745 MQJ196745 NAF196745 NKB196745 NTX196745 ODT196745 ONP196745 OXL196745 PHH196745 PRD196745 QAZ196745 QKV196745 QUR196745 REN196745 ROJ196745 RYF196745 SIB196745 SRX196745 TBT196745 TLP196745 TVL196745 UFH196745 UPD196745 UYZ196745 VIV196745 VSR196745 WCN196745 WMJ196745 WWF196745 X262281 JT262281 TP262281 ADL262281 ANH262281 AXD262281 BGZ262281 BQV262281 CAR262281 CKN262281 CUJ262281 DEF262281 DOB262281 DXX262281 EHT262281 ERP262281 FBL262281 FLH262281 FVD262281 GEZ262281 GOV262281 GYR262281 HIN262281 HSJ262281 ICF262281 IMB262281 IVX262281 JFT262281 JPP262281 JZL262281 KJH262281 KTD262281 LCZ262281 LMV262281 LWR262281 MGN262281 MQJ262281 NAF262281 NKB262281 NTX262281 ODT262281 ONP262281 OXL262281 PHH262281 PRD262281 QAZ262281 QKV262281 QUR262281 REN262281 ROJ262281 RYF262281 SIB262281 SRX262281 TBT262281 TLP262281 TVL262281 UFH262281 UPD262281 UYZ262281 VIV262281 VSR262281 WCN262281 WMJ262281 WWF262281 X327817 JT327817 TP327817 ADL327817 ANH327817 AXD327817 BGZ327817 BQV327817 CAR327817 CKN327817 CUJ327817 DEF327817 DOB327817 DXX327817 EHT327817 ERP327817 FBL327817 FLH327817 FVD327817 GEZ327817 GOV327817 GYR327817 HIN327817 HSJ327817 ICF327817 IMB327817 IVX327817 JFT327817 JPP327817 JZL327817 KJH327817 KTD327817 LCZ327817 LMV327817 LWR327817 MGN327817 MQJ327817 NAF327817 NKB327817 NTX327817 ODT327817 ONP327817 OXL327817 PHH327817 PRD327817 QAZ327817 QKV327817 QUR327817 REN327817 ROJ327817 RYF327817 SIB327817 SRX327817 TBT327817 TLP327817 TVL327817 UFH327817 UPD327817 UYZ327817 VIV327817 VSR327817 WCN327817 WMJ327817 WWF327817 X393353 JT393353 TP393353 ADL393353 ANH393353 AXD393353 BGZ393353 BQV393353 CAR393353 CKN393353 CUJ393353 DEF393353 DOB393353 DXX393353 EHT393353 ERP393353 FBL393353 FLH393353 FVD393353 GEZ393353 GOV393353 GYR393353 HIN393353 HSJ393353 ICF393353 IMB393353 IVX393353 JFT393353 JPP393353 JZL393353 KJH393353 KTD393353 LCZ393353 LMV393353 LWR393353 MGN393353 MQJ393353 NAF393353 NKB393353 NTX393353 ODT393353 ONP393353 OXL393353 PHH393353 PRD393353 QAZ393353 QKV393353 QUR393353 REN393353 ROJ393353 RYF393353 SIB393353 SRX393353 TBT393353 TLP393353 TVL393353 UFH393353 UPD393353 UYZ393353 VIV393353 VSR393353 WCN393353 WMJ393353 WWF393353 X458889 JT458889 TP458889 ADL458889 ANH458889 AXD458889 BGZ458889 BQV458889 CAR458889 CKN458889 CUJ458889 DEF458889 DOB458889 DXX458889 EHT458889 ERP458889 FBL458889 FLH458889 FVD458889 GEZ458889 GOV458889 GYR458889 HIN458889 HSJ458889 ICF458889 IMB458889 IVX458889 JFT458889 JPP458889 JZL458889 KJH458889 KTD458889 LCZ458889 LMV458889 LWR458889 MGN458889 MQJ458889 NAF458889 NKB458889 NTX458889 ODT458889 ONP458889 OXL458889 PHH458889 PRD458889 QAZ458889 QKV458889 QUR458889 REN458889 ROJ458889 RYF458889 SIB458889 SRX458889 TBT458889 TLP458889 TVL458889 UFH458889 UPD458889 UYZ458889 VIV458889 VSR458889 WCN458889 WMJ458889 WWF458889 X524425 JT524425 TP524425 ADL524425 ANH524425 AXD524425 BGZ524425 BQV524425 CAR524425 CKN524425 CUJ524425 DEF524425 DOB524425 DXX524425 EHT524425 ERP524425 FBL524425 FLH524425 FVD524425 GEZ524425 GOV524425 GYR524425 HIN524425 HSJ524425 ICF524425 IMB524425 IVX524425 JFT524425 JPP524425 JZL524425 KJH524425 KTD524425 LCZ524425 LMV524425 LWR524425 MGN524425 MQJ524425 NAF524425 NKB524425 NTX524425 ODT524425 ONP524425 OXL524425 PHH524425 PRD524425 QAZ524425 QKV524425 QUR524425 REN524425 ROJ524425 RYF524425 SIB524425 SRX524425 TBT524425 TLP524425 TVL524425 UFH524425 UPD524425 UYZ524425 VIV524425 VSR524425 WCN524425 WMJ524425 WWF524425 X589961 JT589961 TP589961 ADL589961 ANH589961 AXD589961 BGZ589961 BQV589961 CAR589961 CKN589961 CUJ589961 DEF589961 DOB589961 DXX589961 EHT589961 ERP589961 FBL589961 FLH589961 FVD589961 GEZ589961 GOV589961 GYR589961 HIN589961 HSJ589961 ICF589961 IMB589961 IVX589961 JFT589961 JPP589961 JZL589961 KJH589961 KTD589961 LCZ589961 LMV589961 LWR589961 MGN589961 MQJ589961 NAF589961 NKB589961 NTX589961 ODT589961 ONP589961 OXL589961 PHH589961 PRD589961 QAZ589961 QKV589961 QUR589961 REN589961 ROJ589961 RYF589961 SIB589961 SRX589961 TBT589961 TLP589961 TVL589961 UFH589961 UPD589961 UYZ589961 VIV589961 VSR589961 WCN589961 WMJ589961 WWF589961 X655497 JT655497 TP655497 ADL655497 ANH655497 AXD655497 BGZ655497 BQV655497 CAR655497 CKN655497 CUJ655497 DEF655497 DOB655497 DXX655497 EHT655497 ERP655497 FBL655497 FLH655497 FVD655497 GEZ655497 GOV655497 GYR655497 HIN655497 HSJ655497 ICF655497 IMB655497 IVX655497 JFT655497 JPP655497 JZL655497 KJH655497 KTD655497 LCZ655497 LMV655497 LWR655497 MGN655497 MQJ655497 NAF655497 NKB655497 NTX655497 ODT655497 ONP655497 OXL655497 PHH655497 PRD655497 QAZ655497 QKV655497 QUR655497 REN655497 ROJ655497 RYF655497 SIB655497 SRX655497 TBT655497 TLP655497 TVL655497 UFH655497 UPD655497 UYZ655497 VIV655497 VSR655497 WCN655497 WMJ655497 WWF655497 X721033 JT721033 TP721033 ADL721033 ANH721033 AXD721033 BGZ721033 BQV721033 CAR721033 CKN721033 CUJ721033 DEF721033 DOB721033 DXX721033 EHT721033 ERP721033 FBL721033 FLH721033 FVD721033 GEZ721033 GOV721033 GYR721033 HIN721033 HSJ721033 ICF721033 IMB721033 IVX721033 JFT721033 JPP721033 JZL721033 KJH721033 KTD721033 LCZ721033 LMV721033 LWR721033 MGN721033 MQJ721033 NAF721033 NKB721033 NTX721033 ODT721033 ONP721033 OXL721033 PHH721033 PRD721033 QAZ721033 QKV721033 QUR721033 REN721033 ROJ721033 RYF721033 SIB721033 SRX721033 TBT721033 TLP721033 TVL721033 UFH721033 UPD721033 UYZ721033 VIV721033 VSR721033 WCN721033 WMJ721033 WWF721033 X786569 JT786569 TP786569 ADL786569 ANH786569 AXD786569 BGZ786569 BQV786569 CAR786569 CKN786569 CUJ786569 DEF786569 DOB786569 DXX786569 EHT786569 ERP786569 FBL786569 FLH786569 FVD786569 GEZ786569 GOV786569 GYR786569 HIN786569 HSJ786569 ICF786569 IMB786569 IVX786569 JFT786569 JPP786569 JZL786569 KJH786569 KTD786569 LCZ786569 LMV786569 LWR786569 MGN786569 MQJ786569 NAF786569 NKB786569 NTX786569 ODT786569 ONP786569 OXL786569 PHH786569 PRD786569 QAZ786569 QKV786569 QUR786569 REN786569 ROJ786569 RYF786569 SIB786569 SRX786569 TBT786569 TLP786569 TVL786569 UFH786569 UPD786569 UYZ786569 VIV786569 VSR786569 WCN786569 WMJ786569 WWF786569 X852105 JT852105 TP852105 ADL852105 ANH852105 AXD852105 BGZ852105 BQV852105 CAR852105 CKN852105 CUJ852105 DEF852105 DOB852105 DXX852105 EHT852105 ERP852105 FBL852105 FLH852105 FVD852105 GEZ852105 GOV852105 GYR852105 HIN852105 HSJ852105 ICF852105 IMB852105 IVX852105 JFT852105 JPP852105 JZL852105 KJH852105 KTD852105 LCZ852105 LMV852105 LWR852105 MGN852105 MQJ852105 NAF852105 NKB852105 NTX852105 ODT852105 ONP852105 OXL852105 PHH852105 PRD852105 QAZ852105 QKV852105 QUR852105 REN852105 ROJ852105 RYF852105 SIB852105 SRX852105 TBT852105 TLP852105 TVL852105 UFH852105 UPD852105 UYZ852105 VIV852105 VSR852105 WCN852105 WMJ852105 WWF852105 X917641 JT917641 TP917641 ADL917641 ANH917641 AXD917641 BGZ917641 BQV917641 CAR917641 CKN917641 CUJ917641 DEF917641 DOB917641 DXX917641 EHT917641 ERP917641 FBL917641 FLH917641 FVD917641 GEZ917641 GOV917641 GYR917641 HIN917641 HSJ917641 ICF917641 IMB917641 IVX917641 JFT917641 JPP917641 JZL917641 KJH917641 KTD917641 LCZ917641 LMV917641 LWR917641 MGN917641 MQJ917641 NAF917641 NKB917641 NTX917641 ODT917641 ONP917641 OXL917641 PHH917641 PRD917641 QAZ917641 QKV917641 QUR917641 REN917641 ROJ917641 RYF917641 SIB917641 SRX917641 TBT917641 TLP917641 TVL917641 UFH917641 UPD917641 UYZ917641 VIV917641 VSR917641 WCN917641 WMJ917641 WWF917641 X983177 JT983177 TP983177 ADL983177 ANH983177 AXD983177 BGZ983177 BQV983177 CAR983177 CKN983177 CUJ983177 DEF983177 DOB983177 DXX983177 EHT983177 ERP983177 FBL983177 FLH983177 FVD983177 GEZ983177 GOV983177 GYR983177 HIN983177 HSJ983177 ICF983177 IMB983177 IVX983177 JFT983177 JPP983177 JZL983177 KJH983177 KTD983177 LCZ983177 LMV983177 LWR983177 MGN983177 MQJ983177 NAF983177 NKB983177 NTX983177 ODT983177 ONP983177 OXL983177 PHH983177 PRD983177 QAZ983177 QKV983177 QUR983177 REN983177 ROJ983177 RYF983177 SIB983177 SRX983177 TBT983177 TLP983177 TVL983177 UFH983177 UPD983177 UYZ983177 VIV983177 VSR983177 WCN983177 WMJ983177 WWF983177"/>
    <dataValidation type="whole" allowBlank="1" showInputMessage="1" showErrorMessage="1" errorTitle="Error" error="Por favor ingrese números enteros" sqref="BA115:BA65647 KW115:KW65647 US115:US65647 AEO115:AEO65647 AOK115:AOK65647 AYG115:AYG65647 BIC115:BIC65647 BRY115:BRY65647 CBU115:CBU65647 CLQ115:CLQ65647 CVM115:CVM65647 DFI115:DFI65647 DPE115:DPE65647 DZA115:DZA65647 EIW115:EIW65647 ESS115:ESS65647 FCO115:FCO65647 FMK115:FMK65647 FWG115:FWG65647 GGC115:GGC65647 GPY115:GPY65647 GZU115:GZU65647 HJQ115:HJQ65647 HTM115:HTM65647 IDI115:IDI65647 INE115:INE65647 IXA115:IXA65647 JGW115:JGW65647 JQS115:JQS65647 KAO115:KAO65647 KKK115:KKK65647 KUG115:KUG65647 LEC115:LEC65647 LNY115:LNY65647 LXU115:LXU65647 MHQ115:MHQ65647 MRM115:MRM65647 NBI115:NBI65647 NLE115:NLE65647 NVA115:NVA65647 OEW115:OEW65647 OOS115:OOS65647 OYO115:OYO65647 PIK115:PIK65647 PSG115:PSG65647 QCC115:QCC65647 QLY115:QLY65647 QVU115:QVU65647 RFQ115:RFQ65647 RPM115:RPM65647 RZI115:RZI65647 SJE115:SJE65647 STA115:STA65647 TCW115:TCW65647 TMS115:TMS65647 TWO115:TWO65647 UGK115:UGK65647 UQG115:UQG65647 VAC115:VAC65647 VJY115:VJY65647 VTU115:VTU65647 WDQ115:WDQ65647 WNM115:WNM65647 WXI115:WXI65647 BA65651:BA131183 KW65651:KW131183 US65651:US131183 AEO65651:AEO131183 AOK65651:AOK131183 AYG65651:AYG131183 BIC65651:BIC131183 BRY65651:BRY131183 CBU65651:CBU131183 CLQ65651:CLQ131183 CVM65651:CVM131183 DFI65651:DFI131183 DPE65651:DPE131183 DZA65651:DZA131183 EIW65651:EIW131183 ESS65651:ESS131183 FCO65651:FCO131183 FMK65651:FMK131183 FWG65651:FWG131183 GGC65651:GGC131183 GPY65651:GPY131183 GZU65651:GZU131183 HJQ65651:HJQ131183 HTM65651:HTM131183 IDI65651:IDI131183 INE65651:INE131183 IXA65651:IXA131183 JGW65651:JGW131183 JQS65651:JQS131183 KAO65651:KAO131183 KKK65651:KKK131183 KUG65651:KUG131183 LEC65651:LEC131183 LNY65651:LNY131183 LXU65651:LXU131183 MHQ65651:MHQ131183 MRM65651:MRM131183 NBI65651:NBI131183 NLE65651:NLE131183 NVA65651:NVA131183 OEW65651:OEW131183 OOS65651:OOS131183 OYO65651:OYO131183 PIK65651:PIK131183 PSG65651:PSG131183 QCC65651:QCC131183 QLY65651:QLY131183 QVU65651:QVU131183 RFQ65651:RFQ131183 RPM65651:RPM131183 RZI65651:RZI131183 SJE65651:SJE131183 STA65651:STA131183 TCW65651:TCW131183 TMS65651:TMS131183 TWO65651:TWO131183 UGK65651:UGK131183 UQG65651:UQG131183 VAC65651:VAC131183 VJY65651:VJY131183 VTU65651:VTU131183 WDQ65651:WDQ131183 WNM65651:WNM131183 WXI65651:WXI131183 BA131187:BA196719 KW131187:KW196719 US131187:US196719 AEO131187:AEO196719 AOK131187:AOK196719 AYG131187:AYG196719 BIC131187:BIC196719 BRY131187:BRY196719 CBU131187:CBU196719 CLQ131187:CLQ196719 CVM131187:CVM196719 DFI131187:DFI196719 DPE131187:DPE196719 DZA131187:DZA196719 EIW131187:EIW196719 ESS131187:ESS196719 FCO131187:FCO196719 FMK131187:FMK196719 FWG131187:FWG196719 GGC131187:GGC196719 GPY131187:GPY196719 GZU131187:GZU196719 HJQ131187:HJQ196719 HTM131187:HTM196719 IDI131187:IDI196719 INE131187:INE196719 IXA131187:IXA196719 JGW131187:JGW196719 JQS131187:JQS196719 KAO131187:KAO196719 KKK131187:KKK196719 KUG131187:KUG196719 LEC131187:LEC196719 LNY131187:LNY196719 LXU131187:LXU196719 MHQ131187:MHQ196719 MRM131187:MRM196719 NBI131187:NBI196719 NLE131187:NLE196719 NVA131187:NVA196719 OEW131187:OEW196719 OOS131187:OOS196719 OYO131187:OYO196719 PIK131187:PIK196719 PSG131187:PSG196719 QCC131187:QCC196719 QLY131187:QLY196719 QVU131187:QVU196719 RFQ131187:RFQ196719 RPM131187:RPM196719 RZI131187:RZI196719 SJE131187:SJE196719 STA131187:STA196719 TCW131187:TCW196719 TMS131187:TMS196719 TWO131187:TWO196719 UGK131187:UGK196719 UQG131187:UQG196719 VAC131187:VAC196719 VJY131187:VJY196719 VTU131187:VTU196719 WDQ131187:WDQ196719 WNM131187:WNM196719 WXI131187:WXI196719 BA196723:BA262255 KW196723:KW262255 US196723:US262255 AEO196723:AEO262255 AOK196723:AOK262255 AYG196723:AYG262255 BIC196723:BIC262255 BRY196723:BRY262255 CBU196723:CBU262255 CLQ196723:CLQ262255 CVM196723:CVM262255 DFI196723:DFI262255 DPE196723:DPE262255 DZA196723:DZA262255 EIW196723:EIW262255 ESS196723:ESS262255 FCO196723:FCO262255 FMK196723:FMK262255 FWG196723:FWG262255 GGC196723:GGC262255 GPY196723:GPY262255 GZU196723:GZU262255 HJQ196723:HJQ262255 HTM196723:HTM262255 IDI196723:IDI262255 INE196723:INE262255 IXA196723:IXA262255 JGW196723:JGW262255 JQS196723:JQS262255 KAO196723:KAO262255 KKK196723:KKK262255 KUG196723:KUG262255 LEC196723:LEC262255 LNY196723:LNY262255 LXU196723:LXU262255 MHQ196723:MHQ262255 MRM196723:MRM262255 NBI196723:NBI262255 NLE196723:NLE262255 NVA196723:NVA262255 OEW196723:OEW262255 OOS196723:OOS262255 OYO196723:OYO262255 PIK196723:PIK262255 PSG196723:PSG262255 QCC196723:QCC262255 QLY196723:QLY262255 QVU196723:QVU262255 RFQ196723:RFQ262255 RPM196723:RPM262255 RZI196723:RZI262255 SJE196723:SJE262255 STA196723:STA262255 TCW196723:TCW262255 TMS196723:TMS262255 TWO196723:TWO262255 UGK196723:UGK262255 UQG196723:UQG262255 VAC196723:VAC262255 VJY196723:VJY262255 VTU196723:VTU262255 WDQ196723:WDQ262255 WNM196723:WNM262255 WXI196723:WXI262255 BA262259:BA327791 KW262259:KW327791 US262259:US327791 AEO262259:AEO327791 AOK262259:AOK327791 AYG262259:AYG327791 BIC262259:BIC327791 BRY262259:BRY327791 CBU262259:CBU327791 CLQ262259:CLQ327791 CVM262259:CVM327791 DFI262259:DFI327791 DPE262259:DPE327791 DZA262259:DZA327791 EIW262259:EIW327791 ESS262259:ESS327791 FCO262259:FCO327791 FMK262259:FMK327791 FWG262259:FWG327791 GGC262259:GGC327791 GPY262259:GPY327791 GZU262259:GZU327791 HJQ262259:HJQ327791 HTM262259:HTM327791 IDI262259:IDI327791 INE262259:INE327791 IXA262259:IXA327791 JGW262259:JGW327791 JQS262259:JQS327791 KAO262259:KAO327791 KKK262259:KKK327791 KUG262259:KUG327791 LEC262259:LEC327791 LNY262259:LNY327791 LXU262259:LXU327791 MHQ262259:MHQ327791 MRM262259:MRM327791 NBI262259:NBI327791 NLE262259:NLE327791 NVA262259:NVA327791 OEW262259:OEW327791 OOS262259:OOS327791 OYO262259:OYO327791 PIK262259:PIK327791 PSG262259:PSG327791 QCC262259:QCC327791 QLY262259:QLY327791 QVU262259:QVU327791 RFQ262259:RFQ327791 RPM262259:RPM327791 RZI262259:RZI327791 SJE262259:SJE327791 STA262259:STA327791 TCW262259:TCW327791 TMS262259:TMS327791 TWO262259:TWO327791 UGK262259:UGK327791 UQG262259:UQG327791 VAC262259:VAC327791 VJY262259:VJY327791 VTU262259:VTU327791 WDQ262259:WDQ327791 WNM262259:WNM327791 WXI262259:WXI327791 BA327795:BA393327 KW327795:KW393327 US327795:US393327 AEO327795:AEO393327 AOK327795:AOK393327 AYG327795:AYG393327 BIC327795:BIC393327 BRY327795:BRY393327 CBU327795:CBU393327 CLQ327795:CLQ393327 CVM327795:CVM393327 DFI327795:DFI393327 DPE327795:DPE393327 DZA327795:DZA393327 EIW327795:EIW393327 ESS327795:ESS393327 FCO327795:FCO393327 FMK327795:FMK393327 FWG327795:FWG393327 GGC327795:GGC393327 GPY327795:GPY393327 GZU327795:GZU393327 HJQ327795:HJQ393327 HTM327795:HTM393327 IDI327795:IDI393327 INE327795:INE393327 IXA327795:IXA393327 JGW327795:JGW393327 JQS327795:JQS393327 KAO327795:KAO393327 KKK327795:KKK393327 KUG327795:KUG393327 LEC327795:LEC393327 LNY327795:LNY393327 LXU327795:LXU393327 MHQ327795:MHQ393327 MRM327795:MRM393327 NBI327795:NBI393327 NLE327795:NLE393327 NVA327795:NVA393327 OEW327795:OEW393327 OOS327795:OOS393327 OYO327795:OYO393327 PIK327795:PIK393327 PSG327795:PSG393327 QCC327795:QCC393327 QLY327795:QLY393327 QVU327795:QVU393327 RFQ327795:RFQ393327 RPM327795:RPM393327 RZI327795:RZI393327 SJE327795:SJE393327 STA327795:STA393327 TCW327795:TCW393327 TMS327795:TMS393327 TWO327795:TWO393327 UGK327795:UGK393327 UQG327795:UQG393327 VAC327795:VAC393327 VJY327795:VJY393327 VTU327795:VTU393327 WDQ327795:WDQ393327 WNM327795:WNM393327 WXI327795:WXI393327 BA393331:BA458863 KW393331:KW458863 US393331:US458863 AEO393331:AEO458863 AOK393331:AOK458863 AYG393331:AYG458863 BIC393331:BIC458863 BRY393331:BRY458863 CBU393331:CBU458863 CLQ393331:CLQ458863 CVM393331:CVM458863 DFI393331:DFI458863 DPE393331:DPE458863 DZA393331:DZA458863 EIW393331:EIW458863 ESS393331:ESS458863 FCO393331:FCO458863 FMK393331:FMK458863 FWG393331:FWG458863 GGC393331:GGC458863 GPY393331:GPY458863 GZU393331:GZU458863 HJQ393331:HJQ458863 HTM393331:HTM458863 IDI393331:IDI458863 INE393331:INE458863 IXA393331:IXA458863 JGW393331:JGW458863 JQS393331:JQS458863 KAO393331:KAO458863 KKK393331:KKK458863 KUG393331:KUG458863 LEC393331:LEC458863 LNY393331:LNY458863 LXU393331:LXU458863 MHQ393331:MHQ458863 MRM393331:MRM458863 NBI393331:NBI458863 NLE393331:NLE458863 NVA393331:NVA458863 OEW393331:OEW458863 OOS393331:OOS458863 OYO393331:OYO458863 PIK393331:PIK458863 PSG393331:PSG458863 QCC393331:QCC458863 QLY393331:QLY458863 QVU393331:QVU458863 RFQ393331:RFQ458863 RPM393331:RPM458863 RZI393331:RZI458863 SJE393331:SJE458863 STA393331:STA458863 TCW393331:TCW458863 TMS393331:TMS458863 TWO393331:TWO458863 UGK393331:UGK458863 UQG393331:UQG458863 VAC393331:VAC458863 VJY393331:VJY458863 VTU393331:VTU458863 WDQ393331:WDQ458863 WNM393331:WNM458863 WXI393331:WXI458863 BA458867:BA524399 KW458867:KW524399 US458867:US524399 AEO458867:AEO524399 AOK458867:AOK524399 AYG458867:AYG524399 BIC458867:BIC524399 BRY458867:BRY524399 CBU458867:CBU524399 CLQ458867:CLQ524399 CVM458867:CVM524399 DFI458867:DFI524399 DPE458867:DPE524399 DZA458867:DZA524399 EIW458867:EIW524399 ESS458867:ESS524399 FCO458867:FCO524399 FMK458867:FMK524399 FWG458867:FWG524399 GGC458867:GGC524399 GPY458867:GPY524399 GZU458867:GZU524399 HJQ458867:HJQ524399 HTM458867:HTM524399 IDI458867:IDI524399 INE458867:INE524399 IXA458867:IXA524399 JGW458867:JGW524399 JQS458867:JQS524399 KAO458867:KAO524399 KKK458867:KKK524399 KUG458867:KUG524399 LEC458867:LEC524399 LNY458867:LNY524399 LXU458867:LXU524399 MHQ458867:MHQ524399 MRM458867:MRM524399 NBI458867:NBI524399 NLE458867:NLE524399 NVA458867:NVA524399 OEW458867:OEW524399 OOS458867:OOS524399 OYO458867:OYO524399 PIK458867:PIK524399 PSG458867:PSG524399 QCC458867:QCC524399 QLY458867:QLY524399 QVU458867:QVU524399 RFQ458867:RFQ524399 RPM458867:RPM524399 RZI458867:RZI524399 SJE458867:SJE524399 STA458867:STA524399 TCW458867:TCW524399 TMS458867:TMS524399 TWO458867:TWO524399 UGK458867:UGK524399 UQG458867:UQG524399 VAC458867:VAC524399 VJY458867:VJY524399 VTU458867:VTU524399 WDQ458867:WDQ524399 WNM458867:WNM524399 WXI458867:WXI524399 BA524403:BA589935 KW524403:KW589935 US524403:US589935 AEO524403:AEO589935 AOK524403:AOK589935 AYG524403:AYG589935 BIC524403:BIC589935 BRY524403:BRY589935 CBU524403:CBU589935 CLQ524403:CLQ589935 CVM524403:CVM589935 DFI524403:DFI589935 DPE524403:DPE589935 DZA524403:DZA589935 EIW524403:EIW589935 ESS524403:ESS589935 FCO524403:FCO589935 FMK524403:FMK589935 FWG524403:FWG589935 GGC524403:GGC589935 GPY524403:GPY589935 GZU524403:GZU589935 HJQ524403:HJQ589935 HTM524403:HTM589935 IDI524403:IDI589935 INE524403:INE589935 IXA524403:IXA589935 JGW524403:JGW589935 JQS524403:JQS589935 KAO524403:KAO589935 KKK524403:KKK589935 KUG524403:KUG589935 LEC524403:LEC589935 LNY524403:LNY589935 LXU524403:LXU589935 MHQ524403:MHQ589935 MRM524403:MRM589935 NBI524403:NBI589935 NLE524403:NLE589935 NVA524403:NVA589935 OEW524403:OEW589935 OOS524403:OOS589935 OYO524403:OYO589935 PIK524403:PIK589935 PSG524403:PSG589935 QCC524403:QCC589935 QLY524403:QLY589935 QVU524403:QVU589935 RFQ524403:RFQ589935 RPM524403:RPM589935 RZI524403:RZI589935 SJE524403:SJE589935 STA524403:STA589935 TCW524403:TCW589935 TMS524403:TMS589935 TWO524403:TWO589935 UGK524403:UGK589935 UQG524403:UQG589935 VAC524403:VAC589935 VJY524403:VJY589935 VTU524403:VTU589935 WDQ524403:WDQ589935 WNM524403:WNM589935 WXI524403:WXI589935 BA589939:BA655471 KW589939:KW655471 US589939:US655471 AEO589939:AEO655471 AOK589939:AOK655471 AYG589939:AYG655471 BIC589939:BIC655471 BRY589939:BRY655471 CBU589939:CBU655471 CLQ589939:CLQ655471 CVM589939:CVM655471 DFI589939:DFI655471 DPE589939:DPE655471 DZA589939:DZA655471 EIW589939:EIW655471 ESS589939:ESS655471 FCO589939:FCO655471 FMK589939:FMK655471 FWG589939:FWG655471 GGC589939:GGC655471 GPY589939:GPY655471 GZU589939:GZU655471 HJQ589939:HJQ655471 HTM589939:HTM655471 IDI589939:IDI655471 INE589939:INE655471 IXA589939:IXA655471 JGW589939:JGW655471 JQS589939:JQS655471 KAO589939:KAO655471 KKK589939:KKK655471 KUG589939:KUG655471 LEC589939:LEC655471 LNY589939:LNY655471 LXU589939:LXU655471 MHQ589939:MHQ655471 MRM589939:MRM655471 NBI589939:NBI655471 NLE589939:NLE655471 NVA589939:NVA655471 OEW589939:OEW655471 OOS589939:OOS655471 OYO589939:OYO655471 PIK589939:PIK655471 PSG589939:PSG655471 QCC589939:QCC655471 QLY589939:QLY655471 QVU589939:QVU655471 RFQ589939:RFQ655471 RPM589939:RPM655471 RZI589939:RZI655471 SJE589939:SJE655471 STA589939:STA655471 TCW589939:TCW655471 TMS589939:TMS655471 TWO589939:TWO655471 UGK589939:UGK655471 UQG589939:UQG655471 VAC589939:VAC655471 VJY589939:VJY655471 VTU589939:VTU655471 WDQ589939:WDQ655471 WNM589939:WNM655471 WXI589939:WXI655471 BA655475:BA721007 KW655475:KW721007 US655475:US721007 AEO655475:AEO721007 AOK655475:AOK721007 AYG655475:AYG721007 BIC655475:BIC721007 BRY655475:BRY721007 CBU655475:CBU721007 CLQ655475:CLQ721007 CVM655475:CVM721007 DFI655475:DFI721007 DPE655475:DPE721007 DZA655475:DZA721007 EIW655475:EIW721007 ESS655475:ESS721007 FCO655475:FCO721007 FMK655475:FMK721007 FWG655475:FWG721007 GGC655475:GGC721007 GPY655475:GPY721007 GZU655475:GZU721007 HJQ655475:HJQ721007 HTM655475:HTM721007 IDI655475:IDI721007 INE655475:INE721007 IXA655475:IXA721007 JGW655475:JGW721007 JQS655475:JQS721007 KAO655475:KAO721007 KKK655475:KKK721007 KUG655475:KUG721007 LEC655475:LEC721007 LNY655475:LNY721007 LXU655475:LXU721007 MHQ655475:MHQ721007 MRM655475:MRM721007 NBI655475:NBI721007 NLE655475:NLE721007 NVA655475:NVA721007 OEW655475:OEW721007 OOS655475:OOS721007 OYO655475:OYO721007 PIK655475:PIK721007 PSG655475:PSG721007 QCC655475:QCC721007 QLY655475:QLY721007 QVU655475:QVU721007 RFQ655475:RFQ721007 RPM655475:RPM721007 RZI655475:RZI721007 SJE655475:SJE721007 STA655475:STA721007 TCW655475:TCW721007 TMS655475:TMS721007 TWO655475:TWO721007 UGK655475:UGK721007 UQG655475:UQG721007 VAC655475:VAC721007 VJY655475:VJY721007 VTU655475:VTU721007 WDQ655475:WDQ721007 WNM655475:WNM721007 WXI655475:WXI721007 BA721011:BA786543 KW721011:KW786543 US721011:US786543 AEO721011:AEO786543 AOK721011:AOK786543 AYG721011:AYG786543 BIC721011:BIC786543 BRY721011:BRY786543 CBU721011:CBU786543 CLQ721011:CLQ786543 CVM721011:CVM786543 DFI721011:DFI786543 DPE721011:DPE786543 DZA721011:DZA786543 EIW721011:EIW786543 ESS721011:ESS786543 FCO721011:FCO786543 FMK721011:FMK786543 FWG721011:FWG786543 GGC721011:GGC786543 GPY721011:GPY786543 GZU721011:GZU786543 HJQ721011:HJQ786543 HTM721011:HTM786543 IDI721011:IDI786543 INE721011:INE786543 IXA721011:IXA786543 JGW721011:JGW786543 JQS721011:JQS786543 KAO721011:KAO786543 KKK721011:KKK786543 KUG721011:KUG786543 LEC721011:LEC786543 LNY721011:LNY786543 LXU721011:LXU786543 MHQ721011:MHQ786543 MRM721011:MRM786543 NBI721011:NBI786543 NLE721011:NLE786543 NVA721011:NVA786543 OEW721011:OEW786543 OOS721011:OOS786543 OYO721011:OYO786543 PIK721011:PIK786543 PSG721011:PSG786543 QCC721011:QCC786543 QLY721011:QLY786543 QVU721011:QVU786543 RFQ721011:RFQ786543 RPM721011:RPM786543 RZI721011:RZI786543 SJE721011:SJE786543 STA721011:STA786543 TCW721011:TCW786543 TMS721011:TMS786543 TWO721011:TWO786543 UGK721011:UGK786543 UQG721011:UQG786543 VAC721011:VAC786543 VJY721011:VJY786543 VTU721011:VTU786543 WDQ721011:WDQ786543 WNM721011:WNM786543 WXI721011:WXI786543 BA786547:BA852079 KW786547:KW852079 US786547:US852079 AEO786547:AEO852079 AOK786547:AOK852079 AYG786547:AYG852079 BIC786547:BIC852079 BRY786547:BRY852079 CBU786547:CBU852079 CLQ786547:CLQ852079 CVM786547:CVM852079 DFI786547:DFI852079 DPE786547:DPE852079 DZA786547:DZA852079 EIW786547:EIW852079 ESS786547:ESS852079 FCO786547:FCO852079 FMK786547:FMK852079 FWG786547:FWG852079 GGC786547:GGC852079 GPY786547:GPY852079 GZU786547:GZU852079 HJQ786547:HJQ852079 HTM786547:HTM852079 IDI786547:IDI852079 INE786547:INE852079 IXA786547:IXA852079 JGW786547:JGW852079 JQS786547:JQS852079 KAO786547:KAO852079 KKK786547:KKK852079 KUG786547:KUG852079 LEC786547:LEC852079 LNY786547:LNY852079 LXU786547:LXU852079 MHQ786547:MHQ852079 MRM786547:MRM852079 NBI786547:NBI852079 NLE786547:NLE852079 NVA786547:NVA852079 OEW786547:OEW852079 OOS786547:OOS852079 OYO786547:OYO852079 PIK786547:PIK852079 PSG786547:PSG852079 QCC786547:QCC852079 QLY786547:QLY852079 QVU786547:QVU852079 RFQ786547:RFQ852079 RPM786547:RPM852079 RZI786547:RZI852079 SJE786547:SJE852079 STA786547:STA852079 TCW786547:TCW852079 TMS786547:TMS852079 TWO786547:TWO852079 UGK786547:UGK852079 UQG786547:UQG852079 VAC786547:VAC852079 VJY786547:VJY852079 VTU786547:VTU852079 WDQ786547:WDQ852079 WNM786547:WNM852079 WXI786547:WXI852079 BA852083:BA917615 KW852083:KW917615 US852083:US917615 AEO852083:AEO917615 AOK852083:AOK917615 AYG852083:AYG917615 BIC852083:BIC917615 BRY852083:BRY917615 CBU852083:CBU917615 CLQ852083:CLQ917615 CVM852083:CVM917615 DFI852083:DFI917615 DPE852083:DPE917615 DZA852083:DZA917615 EIW852083:EIW917615 ESS852083:ESS917615 FCO852083:FCO917615 FMK852083:FMK917615 FWG852083:FWG917615 GGC852083:GGC917615 GPY852083:GPY917615 GZU852083:GZU917615 HJQ852083:HJQ917615 HTM852083:HTM917615 IDI852083:IDI917615 INE852083:INE917615 IXA852083:IXA917615 JGW852083:JGW917615 JQS852083:JQS917615 KAO852083:KAO917615 KKK852083:KKK917615 KUG852083:KUG917615 LEC852083:LEC917615 LNY852083:LNY917615 LXU852083:LXU917615 MHQ852083:MHQ917615 MRM852083:MRM917615 NBI852083:NBI917615 NLE852083:NLE917615 NVA852083:NVA917615 OEW852083:OEW917615 OOS852083:OOS917615 OYO852083:OYO917615 PIK852083:PIK917615 PSG852083:PSG917615 QCC852083:QCC917615 QLY852083:QLY917615 QVU852083:QVU917615 RFQ852083:RFQ917615 RPM852083:RPM917615 RZI852083:RZI917615 SJE852083:SJE917615 STA852083:STA917615 TCW852083:TCW917615 TMS852083:TMS917615 TWO852083:TWO917615 UGK852083:UGK917615 UQG852083:UQG917615 VAC852083:VAC917615 VJY852083:VJY917615 VTU852083:VTU917615 WDQ852083:WDQ917615 WNM852083:WNM917615 WXI852083:WXI917615 BA917619:BA983151 KW917619:KW983151 US917619:US983151 AEO917619:AEO983151 AOK917619:AOK983151 AYG917619:AYG983151 BIC917619:BIC983151 BRY917619:BRY983151 CBU917619:CBU983151 CLQ917619:CLQ983151 CVM917619:CVM983151 DFI917619:DFI983151 DPE917619:DPE983151 DZA917619:DZA983151 EIW917619:EIW983151 ESS917619:ESS983151 FCO917619:FCO983151 FMK917619:FMK983151 FWG917619:FWG983151 GGC917619:GGC983151 GPY917619:GPY983151 GZU917619:GZU983151 HJQ917619:HJQ983151 HTM917619:HTM983151 IDI917619:IDI983151 INE917619:INE983151 IXA917619:IXA983151 JGW917619:JGW983151 JQS917619:JQS983151 KAO917619:KAO983151 KKK917619:KKK983151 KUG917619:KUG983151 LEC917619:LEC983151 LNY917619:LNY983151 LXU917619:LXU983151 MHQ917619:MHQ983151 MRM917619:MRM983151 NBI917619:NBI983151 NLE917619:NLE983151 NVA917619:NVA983151 OEW917619:OEW983151 OOS917619:OOS983151 OYO917619:OYO983151 PIK917619:PIK983151 PSG917619:PSG983151 QCC917619:QCC983151 QLY917619:QLY983151 QVU917619:QVU983151 RFQ917619:RFQ983151 RPM917619:RPM983151 RZI917619:RZI983151 SJE917619:SJE983151 STA917619:STA983151 TCW917619:TCW983151 TMS917619:TMS983151 TWO917619:TWO983151 UGK917619:UGK983151 UQG917619:UQG983151 VAC917619:VAC983151 VJY917619:VJY983151 VTU917619:VTU983151 WDQ917619:WDQ983151 WNM917619:WNM983151 WXI917619:WXI983151 BA983155:BA1048576 KW983155:KW1048576 US983155:US1048576 AEO983155:AEO1048576 AOK983155:AOK1048576 AYG983155:AYG1048576 BIC983155:BIC1048576 BRY983155:BRY1048576 CBU983155:CBU1048576 CLQ983155:CLQ1048576 CVM983155:CVM1048576 DFI983155:DFI1048576 DPE983155:DPE1048576 DZA983155:DZA1048576 EIW983155:EIW1048576 ESS983155:ESS1048576 FCO983155:FCO1048576 FMK983155:FMK1048576 FWG983155:FWG1048576 GGC983155:GGC1048576 GPY983155:GPY1048576 GZU983155:GZU1048576 HJQ983155:HJQ1048576 HTM983155:HTM1048576 IDI983155:IDI1048576 INE983155:INE1048576 IXA983155:IXA1048576 JGW983155:JGW1048576 JQS983155:JQS1048576 KAO983155:KAO1048576 KKK983155:KKK1048576 KUG983155:KUG1048576 LEC983155:LEC1048576 LNY983155:LNY1048576 LXU983155:LXU1048576 MHQ983155:MHQ1048576 MRM983155:MRM1048576 NBI983155:NBI1048576 NLE983155:NLE1048576 NVA983155:NVA1048576 OEW983155:OEW1048576 OOS983155:OOS1048576 OYO983155:OYO1048576 PIK983155:PIK1048576 PSG983155:PSG1048576 QCC983155:QCC1048576 QLY983155:QLY1048576 QVU983155:QVU1048576 RFQ983155:RFQ1048576 RPM983155:RPM1048576 RZI983155:RZI1048576 SJE983155:SJE1048576 STA983155:STA1048576 TCW983155:TCW1048576 TMS983155:TMS1048576 TWO983155:TWO1048576 UGK983155:UGK1048576 UQG983155:UQG1048576 VAC983155:VAC1048576 VJY983155:VJY1048576 VTU983155:VTU1048576 WDQ983155:WDQ1048576 WNM983155:WNM1048576 WXI983155:WXI1048576 WXJ1:XFD1048576 BA1:BA111 KW1:KW111 US1:US111 AEO1:AEO111 AOK1:AOK111 AYG1:AYG111 BIC1:BIC111 BRY1:BRY111 CBU1:CBU111 CLQ1:CLQ111 CVM1:CVM111 DFI1:DFI111 DPE1:DPE111 DZA1:DZA111 EIW1:EIW111 ESS1:ESS111 FCO1:FCO111 FMK1:FMK111 FWG1:FWG111 GGC1:GGC111 GPY1:GPY111 GZU1:GZU111 HJQ1:HJQ111 HTM1:HTM111 IDI1:IDI111 INE1:INE111 IXA1:IXA111 JGW1:JGW111 JQS1:JQS111 KAO1:KAO111 KKK1:KKK111 KUG1:KUG111 LEC1:LEC111 LNY1:LNY111 LXU1:LXU111 MHQ1:MHQ111 MRM1:MRM111 NBI1:NBI111 NLE1:NLE111 NVA1:NVA111 OEW1:OEW111 OOS1:OOS111 OYO1:OYO111 PIK1:PIK111 PSG1:PSG111 QCC1:QCC111 QLY1:QLY111 QVU1:QVU111 RFQ1:RFQ111 RPM1:RPM111 RZI1:RZI111 SJE1:SJE111 STA1:STA111 TCW1:TCW111 TMS1:TMS111 TWO1:TWO111 UGK1:UGK111 UQG1:UQG111 VAC1:VAC111 VJY1:VJY111 VTU1:VTU111 WDQ1:WDQ111 WNM1:WNM111 WXI1:WXI111 A1:W1048576 BB1:JS1048576 KX1:TO1048576 UT1:ADK1048576 AEP1:ANG1048576 AOL1:AXC1048576 AYH1:BGY1048576 BID1:BQU1048576 BRZ1:CAQ1048576 CBV1:CKM1048576 CLR1:CUI1048576 CVN1:DEE1048576 DFJ1:DOA1048576 DPF1:DXW1048576 DZB1:EHS1048576 EIX1:ERO1048576 EST1:FBK1048576 FCP1:FLG1048576 FML1:FVC1048576 FWH1:GEY1048576 GGD1:GOU1048576 GPZ1:GYQ1048576 GZV1:HIM1048576 HJR1:HSI1048576 HTN1:ICE1048576 IDJ1:IMA1048576 INF1:IVW1048576 IXB1:JFS1048576 JGX1:JPO1048576 JQT1:JZK1048576 KAP1:KJG1048576 KKL1:KTC1048576 KUH1:LCY1048576 LED1:LMU1048576 LNZ1:LWQ1048576 LXV1:MGM1048576 MHR1:MQI1048576 MRN1:NAE1048576 NBJ1:NKA1048576 NLF1:NTW1048576 NVB1:ODS1048576 OEX1:ONO1048576 OOT1:OXK1048576 OYP1:PHG1048576 PIL1:PRC1048576 PSH1:QAY1048576 QCD1:QKU1048576 QLZ1:QUQ1048576 QVV1:REM1048576 RFR1:ROI1048576 RPN1:RYE1048576 RZJ1:SIA1048576 SJF1:SRW1048576 STB1:TBS1048576 TCX1:TLO1048576 TMT1:TVK1048576 TWP1:UFG1048576 UGL1:UPC1048576 UQH1:UYY1048576 VAD1:VIU1048576 VJZ1:VSQ1048576 VTV1:WCM1048576 WDR1:WMI1048576 WNN1:WWE1048576 Y1:AZ1048576 JU1:KV1048576 TQ1:UR1048576 ADM1:AEN1048576 ANI1:AOJ1048576 AXE1:AYF1048576 BHA1:BIB1048576 BQW1:BRX1048576 CAS1:CBT1048576 CKO1:CLP1048576 CUK1:CVL1048576 DEG1:DFH1048576 DOC1:DPD1048576 DXY1:DYZ1048576 EHU1:EIV1048576 ERQ1:ESR1048576 FBM1:FCN1048576 FLI1:FMJ1048576 FVE1:FWF1048576 GFA1:GGB1048576 GOW1:GPX1048576 GYS1:GZT1048576 HIO1:HJP1048576 HSK1:HTL1048576 ICG1:IDH1048576 IMC1:IND1048576 IVY1:IWZ1048576 JFU1:JGV1048576 JPQ1:JQR1048576 JZM1:KAN1048576 KJI1:KKJ1048576 KTE1:KUF1048576 LDA1:LEB1048576 LMW1:LNX1048576 LWS1:LXT1048576 MGO1:MHP1048576 MQK1:MRL1048576 NAG1:NBH1048576 NKC1:NLD1048576 NTY1:NUZ1048576 ODU1:OEV1048576 ONQ1:OOR1048576 OXM1:OYN1048576 PHI1:PIJ1048576 PRE1:PSF1048576 QBA1:QCB1048576 QKW1:QLX1048576 QUS1:QVT1048576 REO1:RFP1048576 ROK1:RPL1048576 RYG1:RZH1048576 SIC1:SJD1048576 SRY1:SSZ1048576 TBU1:TCV1048576 TLQ1:TMR1048576 TVM1:TWN1048576 UFI1:UGJ1048576 UPE1:UQF1048576 UZA1:VAB1048576 VIW1:VJX1048576 VSS1:VTT1048576 WCO1:WDP1048576 WMK1:WNL1048576 WWG1:WXH1048576 X1:X136 JT1:JT136 TP1:TP136 ADL1:ADL136 ANH1:ANH136 AXD1:AXD136 BGZ1:BGZ136 BQV1:BQV136 CAR1:CAR136 CKN1:CKN136 CUJ1:CUJ136 DEF1:DEF136 DOB1:DOB136 DXX1:DXX136 EHT1:EHT136 ERP1:ERP136 FBL1:FBL136 FLH1:FLH136 FVD1:FVD136 GEZ1:GEZ136 GOV1:GOV136 GYR1:GYR136 HIN1:HIN136 HSJ1:HSJ136 ICF1:ICF136 IMB1:IMB136 IVX1:IVX136 JFT1:JFT136 JPP1:JPP136 JZL1:JZL136 KJH1:KJH136 KTD1:KTD136 LCZ1:LCZ136 LMV1:LMV136 LWR1:LWR136 MGN1:MGN136 MQJ1:MQJ136 NAF1:NAF136 NKB1:NKB136 NTX1:NTX136 ODT1:ODT136 ONP1:ONP136 OXL1:OXL136 PHH1:PHH136 PRD1:PRD136 QAZ1:QAZ136 QKV1:QKV136 QUR1:QUR136 REN1:REN136 ROJ1:ROJ136 RYF1:RYF136 SIB1:SIB136 SRX1:SRX136 TBT1:TBT136 TLP1:TLP136 TVL1:TVL136 UFH1:UFH136 UPD1:UPD136 UYZ1:UYZ136 VIV1:VIV136 VSR1:VSR136 WCN1:WCN136 WMJ1:WMJ136 WWF1:WWF136 X138:X65672 JT138:JT65672 TP138:TP65672 ADL138:ADL65672 ANH138:ANH65672 AXD138:AXD65672 BGZ138:BGZ65672 BQV138:BQV65672 CAR138:CAR65672 CKN138:CKN65672 CUJ138:CUJ65672 DEF138:DEF65672 DOB138:DOB65672 DXX138:DXX65672 EHT138:EHT65672 ERP138:ERP65672 FBL138:FBL65672 FLH138:FLH65672 FVD138:FVD65672 GEZ138:GEZ65672 GOV138:GOV65672 GYR138:GYR65672 HIN138:HIN65672 HSJ138:HSJ65672 ICF138:ICF65672 IMB138:IMB65672 IVX138:IVX65672 JFT138:JFT65672 JPP138:JPP65672 JZL138:JZL65672 KJH138:KJH65672 KTD138:KTD65672 LCZ138:LCZ65672 LMV138:LMV65672 LWR138:LWR65672 MGN138:MGN65672 MQJ138:MQJ65672 NAF138:NAF65672 NKB138:NKB65672 NTX138:NTX65672 ODT138:ODT65672 ONP138:ONP65672 OXL138:OXL65672 PHH138:PHH65672 PRD138:PRD65672 QAZ138:QAZ65672 QKV138:QKV65672 QUR138:QUR65672 REN138:REN65672 ROJ138:ROJ65672 RYF138:RYF65672 SIB138:SIB65672 SRX138:SRX65672 TBT138:TBT65672 TLP138:TLP65672 TVL138:TVL65672 UFH138:UFH65672 UPD138:UPD65672 UYZ138:UYZ65672 VIV138:VIV65672 VSR138:VSR65672 WCN138:WCN65672 WMJ138:WMJ65672 WWF138:WWF65672 X65674:X131208 JT65674:JT131208 TP65674:TP131208 ADL65674:ADL131208 ANH65674:ANH131208 AXD65674:AXD131208 BGZ65674:BGZ131208 BQV65674:BQV131208 CAR65674:CAR131208 CKN65674:CKN131208 CUJ65674:CUJ131208 DEF65674:DEF131208 DOB65674:DOB131208 DXX65674:DXX131208 EHT65674:EHT131208 ERP65674:ERP131208 FBL65674:FBL131208 FLH65674:FLH131208 FVD65674:FVD131208 GEZ65674:GEZ131208 GOV65674:GOV131208 GYR65674:GYR131208 HIN65674:HIN131208 HSJ65674:HSJ131208 ICF65674:ICF131208 IMB65674:IMB131208 IVX65674:IVX131208 JFT65674:JFT131208 JPP65674:JPP131208 JZL65674:JZL131208 KJH65674:KJH131208 KTD65674:KTD131208 LCZ65674:LCZ131208 LMV65674:LMV131208 LWR65674:LWR131208 MGN65674:MGN131208 MQJ65674:MQJ131208 NAF65674:NAF131208 NKB65674:NKB131208 NTX65674:NTX131208 ODT65674:ODT131208 ONP65674:ONP131208 OXL65674:OXL131208 PHH65674:PHH131208 PRD65674:PRD131208 QAZ65674:QAZ131208 QKV65674:QKV131208 QUR65674:QUR131208 REN65674:REN131208 ROJ65674:ROJ131208 RYF65674:RYF131208 SIB65674:SIB131208 SRX65674:SRX131208 TBT65674:TBT131208 TLP65674:TLP131208 TVL65674:TVL131208 UFH65674:UFH131208 UPD65674:UPD131208 UYZ65674:UYZ131208 VIV65674:VIV131208 VSR65674:VSR131208 WCN65674:WCN131208 WMJ65674:WMJ131208 WWF65674:WWF131208 X131210:X196744 JT131210:JT196744 TP131210:TP196744 ADL131210:ADL196744 ANH131210:ANH196744 AXD131210:AXD196744 BGZ131210:BGZ196744 BQV131210:BQV196744 CAR131210:CAR196744 CKN131210:CKN196744 CUJ131210:CUJ196744 DEF131210:DEF196744 DOB131210:DOB196744 DXX131210:DXX196744 EHT131210:EHT196744 ERP131210:ERP196744 FBL131210:FBL196744 FLH131210:FLH196744 FVD131210:FVD196744 GEZ131210:GEZ196744 GOV131210:GOV196744 GYR131210:GYR196744 HIN131210:HIN196744 HSJ131210:HSJ196744 ICF131210:ICF196744 IMB131210:IMB196744 IVX131210:IVX196744 JFT131210:JFT196744 JPP131210:JPP196744 JZL131210:JZL196744 KJH131210:KJH196744 KTD131210:KTD196744 LCZ131210:LCZ196744 LMV131210:LMV196744 LWR131210:LWR196744 MGN131210:MGN196744 MQJ131210:MQJ196744 NAF131210:NAF196744 NKB131210:NKB196744 NTX131210:NTX196744 ODT131210:ODT196744 ONP131210:ONP196744 OXL131210:OXL196744 PHH131210:PHH196744 PRD131210:PRD196744 QAZ131210:QAZ196744 QKV131210:QKV196744 QUR131210:QUR196744 REN131210:REN196744 ROJ131210:ROJ196744 RYF131210:RYF196744 SIB131210:SIB196744 SRX131210:SRX196744 TBT131210:TBT196744 TLP131210:TLP196744 TVL131210:TVL196744 UFH131210:UFH196744 UPD131210:UPD196744 UYZ131210:UYZ196744 VIV131210:VIV196744 VSR131210:VSR196744 WCN131210:WCN196744 WMJ131210:WMJ196744 WWF131210:WWF196744 X196746:X262280 JT196746:JT262280 TP196746:TP262280 ADL196746:ADL262280 ANH196746:ANH262280 AXD196746:AXD262280 BGZ196746:BGZ262280 BQV196746:BQV262280 CAR196746:CAR262280 CKN196746:CKN262280 CUJ196746:CUJ262280 DEF196746:DEF262280 DOB196746:DOB262280 DXX196746:DXX262280 EHT196746:EHT262280 ERP196746:ERP262280 FBL196746:FBL262280 FLH196746:FLH262280 FVD196746:FVD262280 GEZ196746:GEZ262280 GOV196746:GOV262280 GYR196746:GYR262280 HIN196746:HIN262280 HSJ196746:HSJ262280 ICF196746:ICF262280 IMB196746:IMB262280 IVX196746:IVX262280 JFT196746:JFT262280 JPP196746:JPP262280 JZL196746:JZL262280 KJH196746:KJH262280 KTD196746:KTD262280 LCZ196746:LCZ262280 LMV196746:LMV262280 LWR196746:LWR262280 MGN196746:MGN262280 MQJ196746:MQJ262280 NAF196746:NAF262280 NKB196746:NKB262280 NTX196746:NTX262280 ODT196746:ODT262280 ONP196746:ONP262280 OXL196746:OXL262280 PHH196746:PHH262280 PRD196746:PRD262280 QAZ196746:QAZ262280 QKV196746:QKV262280 QUR196746:QUR262280 REN196746:REN262280 ROJ196746:ROJ262280 RYF196746:RYF262280 SIB196746:SIB262280 SRX196746:SRX262280 TBT196746:TBT262280 TLP196746:TLP262280 TVL196746:TVL262280 UFH196746:UFH262280 UPD196746:UPD262280 UYZ196746:UYZ262280 VIV196746:VIV262280 VSR196746:VSR262280 WCN196746:WCN262280 WMJ196746:WMJ262280 WWF196746:WWF262280 X262282:X327816 JT262282:JT327816 TP262282:TP327816 ADL262282:ADL327816 ANH262282:ANH327816 AXD262282:AXD327816 BGZ262282:BGZ327816 BQV262282:BQV327816 CAR262282:CAR327816 CKN262282:CKN327816 CUJ262282:CUJ327816 DEF262282:DEF327816 DOB262282:DOB327816 DXX262282:DXX327816 EHT262282:EHT327816 ERP262282:ERP327816 FBL262282:FBL327816 FLH262282:FLH327816 FVD262282:FVD327816 GEZ262282:GEZ327816 GOV262282:GOV327816 GYR262282:GYR327816 HIN262282:HIN327816 HSJ262282:HSJ327816 ICF262282:ICF327816 IMB262282:IMB327816 IVX262282:IVX327816 JFT262282:JFT327816 JPP262282:JPP327816 JZL262282:JZL327816 KJH262282:KJH327816 KTD262282:KTD327816 LCZ262282:LCZ327816 LMV262282:LMV327816 LWR262282:LWR327816 MGN262282:MGN327816 MQJ262282:MQJ327816 NAF262282:NAF327816 NKB262282:NKB327816 NTX262282:NTX327816 ODT262282:ODT327816 ONP262282:ONP327816 OXL262282:OXL327816 PHH262282:PHH327816 PRD262282:PRD327816 QAZ262282:QAZ327816 QKV262282:QKV327816 QUR262282:QUR327816 REN262282:REN327816 ROJ262282:ROJ327816 RYF262282:RYF327816 SIB262282:SIB327816 SRX262282:SRX327816 TBT262282:TBT327816 TLP262282:TLP327816 TVL262282:TVL327816 UFH262282:UFH327816 UPD262282:UPD327816 UYZ262282:UYZ327816 VIV262282:VIV327816 VSR262282:VSR327816 WCN262282:WCN327816 WMJ262282:WMJ327816 WWF262282:WWF327816 X327818:X393352 JT327818:JT393352 TP327818:TP393352 ADL327818:ADL393352 ANH327818:ANH393352 AXD327818:AXD393352 BGZ327818:BGZ393352 BQV327818:BQV393352 CAR327818:CAR393352 CKN327818:CKN393352 CUJ327818:CUJ393352 DEF327818:DEF393352 DOB327818:DOB393352 DXX327818:DXX393352 EHT327818:EHT393352 ERP327818:ERP393352 FBL327818:FBL393352 FLH327818:FLH393352 FVD327818:FVD393352 GEZ327818:GEZ393352 GOV327818:GOV393352 GYR327818:GYR393352 HIN327818:HIN393352 HSJ327818:HSJ393352 ICF327818:ICF393352 IMB327818:IMB393352 IVX327818:IVX393352 JFT327818:JFT393352 JPP327818:JPP393352 JZL327818:JZL393352 KJH327818:KJH393352 KTD327818:KTD393352 LCZ327818:LCZ393352 LMV327818:LMV393352 LWR327818:LWR393352 MGN327818:MGN393352 MQJ327818:MQJ393352 NAF327818:NAF393352 NKB327818:NKB393352 NTX327818:NTX393352 ODT327818:ODT393352 ONP327818:ONP393352 OXL327818:OXL393352 PHH327818:PHH393352 PRD327818:PRD393352 QAZ327818:QAZ393352 QKV327818:QKV393352 QUR327818:QUR393352 REN327818:REN393352 ROJ327818:ROJ393352 RYF327818:RYF393352 SIB327818:SIB393352 SRX327818:SRX393352 TBT327818:TBT393352 TLP327818:TLP393352 TVL327818:TVL393352 UFH327818:UFH393352 UPD327818:UPD393352 UYZ327818:UYZ393352 VIV327818:VIV393352 VSR327818:VSR393352 WCN327818:WCN393352 WMJ327818:WMJ393352 WWF327818:WWF393352 X393354:X458888 JT393354:JT458888 TP393354:TP458888 ADL393354:ADL458888 ANH393354:ANH458888 AXD393354:AXD458888 BGZ393354:BGZ458888 BQV393354:BQV458888 CAR393354:CAR458888 CKN393354:CKN458888 CUJ393354:CUJ458888 DEF393354:DEF458888 DOB393354:DOB458888 DXX393354:DXX458888 EHT393354:EHT458888 ERP393354:ERP458888 FBL393354:FBL458888 FLH393354:FLH458888 FVD393354:FVD458888 GEZ393354:GEZ458888 GOV393354:GOV458888 GYR393354:GYR458888 HIN393354:HIN458888 HSJ393354:HSJ458888 ICF393354:ICF458888 IMB393354:IMB458888 IVX393354:IVX458888 JFT393354:JFT458888 JPP393354:JPP458888 JZL393354:JZL458888 KJH393354:KJH458888 KTD393354:KTD458888 LCZ393354:LCZ458888 LMV393354:LMV458888 LWR393354:LWR458888 MGN393354:MGN458888 MQJ393354:MQJ458888 NAF393354:NAF458888 NKB393354:NKB458888 NTX393354:NTX458888 ODT393354:ODT458888 ONP393354:ONP458888 OXL393354:OXL458888 PHH393354:PHH458888 PRD393354:PRD458888 QAZ393354:QAZ458888 QKV393354:QKV458888 QUR393354:QUR458888 REN393354:REN458888 ROJ393354:ROJ458888 RYF393354:RYF458888 SIB393354:SIB458888 SRX393354:SRX458888 TBT393354:TBT458888 TLP393354:TLP458888 TVL393354:TVL458888 UFH393354:UFH458888 UPD393354:UPD458888 UYZ393354:UYZ458888 VIV393354:VIV458888 VSR393354:VSR458888 WCN393354:WCN458888 WMJ393354:WMJ458888 WWF393354:WWF458888 X458890:X524424 JT458890:JT524424 TP458890:TP524424 ADL458890:ADL524424 ANH458890:ANH524424 AXD458890:AXD524424 BGZ458890:BGZ524424 BQV458890:BQV524424 CAR458890:CAR524424 CKN458890:CKN524424 CUJ458890:CUJ524424 DEF458890:DEF524424 DOB458890:DOB524424 DXX458890:DXX524424 EHT458890:EHT524424 ERP458890:ERP524424 FBL458890:FBL524424 FLH458890:FLH524424 FVD458890:FVD524424 GEZ458890:GEZ524424 GOV458890:GOV524424 GYR458890:GYR524424 HIN458890:HIN524424 HSJ458890:HSJ524424 ICF458890:ICF524424 IMB458890:IMB524424 IVX458890:IVX524424 JFT458890:JFT524424 JPP458890:JPP524424 JZL458890:JZL524424 KJH458890:KJH524424 KTD458890:KTD524424 LCZ458890:LCZ524424 LMV458890:LMV524424 LWR458890:LWR524424 MGN458890:MGN524424 MQJ458890:MQJ524424 NAF458890:NAF524424 NKB458890:NKB524424 NTX458890:NTX524424 ODT458890:ODT524424 ONP458890:ONP524424 OXL458890:OXL524424 PHH458890:PHH524424 PRD458890:PRD524424 QAZ458890:QAZ524424 QKV458890:QKV524424 QUR458890:QUR524424 REN458890:REN524424 ROJ458890:ROJ524424 RYF458890:RYF524424 SIB458890:SIB524424 SRX458890:SRX524424 TBT458890:TBT524424 TLP458890:TLP524424 TVL458890:TVL524424 UFH458890:UFH524424 UPD458890:UPD524424 UYZ458890:UYZ524424 VIV458890:VIV524424 VSR458890:VSR524424 WCN458890:WCN524424 WMJ458890:WMJ524424 WWF458890:WWF524424 X524426:X589960 JT524426:JT589960 TP524426:TP589960 ADL524426:ADL589960 ANH524426:ANH589960 AXD524426:AXD589960 BGZ524426:BGZ589960 BQV524426:BQV589960 CAR524426:CAR589960 CKN524426:CKN589960 CUJ524426:CUJ589960 DEF524426:DEF589960 DOB524426:DOB589960 DXX524426:DXX589960 EHT524426:EHT589960 ERP524426:ERP589960 FBL524426:FBL589960 FLH524426:FLH589960 FVD524426:FVD589960 GEZ524426:GEZ589960 GOV524426:GOV589960 GYR524426:GYR589960 HIN524426:HIN589960 HSJ524426:HSJ589960 ICF524426:ICF589960 IMB524426:IMB589960 IVX524426:IVX589960 JFT524426:JFT589960 JPP524426:JPP589960 JZL524426:JZL589960 KJH524426:KJH589960 KTD524426:KTD589960 LCZ524426:LCZ589960 LMV524426:LMV589960 LWR524426:LWR589960 MGN524426:MGN589960 MQJ524426:MQJ589960 NAF524426:NAF589960 NKB524426:NKB589960 NTX524426:NTX589960 ODT524426:ODT589960 ONP524426:ONP589960 OXL524426:OXL589960 PHH524426:PHH589960 PRD524426:PRD589960 QAZ524426:QAZ589960 QKV524426:QKV589960 QUR524426:QUR589960 REN524426:REN589960 ROJ524426:ROJ589960 RYF524426:RYF589960 SIB524426:SIB589960 SRX524426:SRX589960 TBT524426:TBT589960 TLP524426:TLP589960 TVL524426:TVL589960 UFH524426:UFH589960 UPD524426:UPD589960 UYZ524426:UYZ589960 VIV524426:VIV589960 VSR524426:VSR589960 WCN524426:WCN589960 WMJ524426:WMJ589960 WWF524426:WWF589960 X589962:X655496 JT589962:JT655496 TP589962:TP655496 ADL589962:ADL655496 ANH589962:ANH655496 AXD589962:AXD655496 BGZ589962:BGZ655496 BQV589962:BQV655496 CAR589962:CAR655496 CKN589962:CKN655496 CUJ589962:CUJ655496 DEF589962:DEF655496 DOB589962:DOB655496 DXX589962:DXX655496 EHT589962:EHT655496 ERP589962:ERP655496 FBL589962:FBL655496 FLH589962:FLH655496 FVD589962:FVD655496 GEZ589962:GEZ655496 GOV589962:GOV655496 GYR589962:GYR655496 HIN589962:HIN655496 HSJ589962:HSJ655496 ICF589962:ICF655496 IMB589962:IMB655496 IVX589962:IVX655496 JFT589962:JFT655496 JPP589962:JPP655496 JZL589962:JZL655496 KJH589962:KJH655496 KTD589962:KTD655496 LCZ589962:LCZ655496 LMV589962:LMV655496 LWR589962:LWR655496 MGN589962:MGN655496 MQJ589962:MQJ655496 NAF589962:NAF655496 NKB589962:NKB655496 NTX589962:NTX655496 ODT589962:ODT655496 ONP589962:ONP655496 OXL589962:OXL655496 PHH589962:PHH655496 PRD589962:PRD655496 QAZ589962:QAZ655496 QKV589962:QKV655496 QUR589962:QUR655496 REN589962:REN655496 ROJ589962:ROJ655496 RYF589962:RYF655496 SIB589962:SIB655496 SRX589962:SRX655496 TBT589962:TBT655496 TLP589962:TLP655496 TVL589962:TVL655496 UFH589962:UFH655496 UPD589962:UPD655496 UYZ589962:UYZ655496 VIV589962:VIV655496 VSR589962:VSR655496 WCN589962:WCN655496 WMJ589962:WMJ655496 WWF589962:WWF655496 X655498:X721032 JT655498:JT721032 TP655498:TP721032 ADL655498:ADL721032 ANH655498:ANH721032 AXD655498:AXD721032 BGZ655498:BGZ721032 BQV655498:BQV721032 CAR655498:CAR721032 CKN655498:CKN721032 CUJ655498:CUJ721032 DEF655498:DEF721032 DOB655498:DOB721032 DXX655498:DXX721032 EHT655498:EHT721032 ERP655498:ERP721032 FBL655498:FBL721032 FLH655498:FLH721032 FVD655498:FVD721032 GEZ655498:GEZ721032 GOV655498:GOV721032 GYR655498:GYR721032 HIN655498:HIN721032 HSJ655498:HSJ721032 ICF655498:ICF721032 IMB655498:IMB721032 IVX655498:IVX721032 JFT655498:JFT721032 JPP655498:JPP721032 JZL655498:JZL721032 KJH655498:KJH721032 KTD655498:KTD721032 LCZ655498:LCZ721032 LMV655498:LMV721032 LWR655498:LWR721032 MGN655498:MGN721032 MQJ655498:MQJ721032 NAF655498:NAF721032 NKB655498:NKB721032 NTX655498:NTX721032 ODT655498:ODT721032 ONP655498:ONP721032 OXL655498:OXL721032 PHH655498:PHH721032 PRD655498:PRD721032 QAZ655498:QAZ721032 QKV655498:QKV721032 QUR655498:QUR721032 REN655498:REN721032 ROJ655498:ROJ721032 RYF655498:RYF721032 SIB655498:SIB721032 SRX655498:SRX721032 TBT655498:TBT721032 TLP655498:TLP721032 TVL655498:TVL721032 UFH655498:UFH721032 UPD655498:UPD721032 UYZ655498:UYZ721032 VIV655498:VIV721032 VSR655498:VSR721032 WCN655498:WCN721032 WMJ655498:WMJ721032 WWF655498:WWF721032 X721034:X786568 JT721034:JT786568 TP721034:TP786568 ADL721034:ADL786568 ANH721034:ANH786568 AXD721034:AXD786568 BGZ721034:BGZ786568 BQV721034:BQV786568 CAR721034:CAR786568 CKN721034:CKN786568 CUJ721034:CUJ786568 DEF721034:DEF786568 DOB721034:DOB786568 DXX721034:DXX786568 EHT721034:EHT786568 ERP721034:ERP786568 FBL721034:FBL786568 FLH721034:FLH786568 FVD721034:FVD786568 GEZ721034:GEZ786568 GOV721034:GOV786568 GYR721034:GYR786568 HIN721034:HIN786568 HSJ721034:HSJ786568 ICF721034:ICF786568 IMB721034:IMB786568 IVX721034:IVX786568 JFT721034:JFT786568 JPP721034:JPP786568 JZL721034:JZL786568 KJH721034:KJH786568 KTD721034:KTD786568 LCZ721034:LCZ786568 LMV721034:LMV786568 LWR721034:LWR786568 MGN721034:MGN786568 MQJ721034:MQJ786568 NAF721034:NAF786568 NKB721034:NKB786568 NTX721034:NTX786568 ODT721034:ODT786568 ONP721034:ONP786568 OXL721034:OXL786568 PHH721034:PHH786568 PRD721034:PRD786568 QAZ721034:QAZ786568 QKV721034:QKV786568 QUR721034:QUR786568 REN721034:REN786568 ROJ721034:ROJ786568 RYF721034:RYF786568 SIB721034:SIB786568 SRX721034:SRX786568 TBT721034:TBT786568 TLP721034:TLP786568 TVL721034:TVL786568 UFH721034:UFH786568 UPD721034:UPD786568 UYZ721034:UYZ786568 VIV721034:VIV786568 VSR721034:VSR786568 WCN721034:WCN786568 WMJ721034:WMJ786568 WWF721034:WWF786568 X786570:X852104 JT786570:JT852104 TP786570:TP852104 ADL786570:ADL852104 ANH786570:ANH852104 AXD786570:AXD852104 BGZ786570:BGZ852104 BQV786570:BQV852104 CAR786570:CAR852104 CKN786570:CKN852104 CUJ786570:CUJ852104 DEF786570:DEF852104 DOB786570:DOB852104 DXX786570:DXX852104 EHT786570:EHT852104 ERP786570:ERP852104 FBL786570:FBL852104 FLH786570:FLH852104 FVD786570:FVD852104 GEZ786570:GEZ852104 GOV786570:GOV852104 GYR786570:GYR852104 HIN786570:HIN852104 HSJ786570:HSJ852104 ICF786570:ICF852104 IMB786570:IMB852104 IVX786570:IVX852104 JFT786570:JFT852104 JPP786570:JPP852104 JZL786570:JZL852104 KJH786570:KJH852104 KTD786570:KTD852104 LCZ786570:LCZ852104 LMV786570:LMV852104 LWR786570:LWR852104 MGN786570:MGN852104 MQJ786570:MQJ852104 NAF786570:NAF852104 NKB786570:NKB852104 NTX786570:NTX852104 ODT786570:ODT852104 ONP786570:ONP852104 OXL786570:OXL852104 PHH786570:PHH852104 PRD786570:PRD852104 QAZ786570:QAZ852104 QKV786570:QKV852104 QUR786570:QUR852104 REN786570:REN852104 ROJ786570:ROJ852104 RYF786570:RYF852104 SIB786570:SIB852104 SRX786570:SRX852104 TBT786570:TBT852104 TLP786570:TLP852104 TVL786570:TVL852104 UFH786570:UFH852104 UPD786570:UPD852104 UYZ786570:UYZ852104 VIV786570:VIV852104 VSR786570:VSR852104 WCN786570:WCN852104 WMJ786570:WMJ852104 WWF786570:WWF852104 X852106:X917640 JT852106:JT917640 TP852106:TP917640 ADL852106:ADL917640 ANH852106:ANH917640 AXD852106:AXD917640 BGZ852106:BGZ917640 BQV852106:BQV917640 CAR852106:CAR917640 CKN852106:CKN917640 CUJ852106:CUJ917640 DEF852106:DEF917640 DOB852106:DOB917640 DXX852106:DXX917640 EHT852106:EHT917640 ERP852106:ERP917640 FBL852106:FBL917640 FLH852106:FLH917640 FVD852106:FVD917640 GEZ852106:GEZ917640 GOV852106:GOV917640 GYR852106:GYR917640 HIN852106:HIN917640 HSJ852106:HSJ917640 ICF852106:ICF917640 IMB852106:IMB917640 IVX852106:IVX917640 JFT852106:JFT917640 JPP852106:JPP917640 JZL852106:JZL917640 KJH852106:KJH917640 KTD852106:KTD917640 LCZ852106:LCZ917640 LMV852106:LMV917640 LWR852106:LWR917640 MGN852106:MGN917640 MQJ852106:MQJ917640 NAF852106:NAF917640 NKB852106:NKB917640 NTX852106:NTX917640 ODT852106:ODT917640 ONP852106:ONP917640 OXL852106:OXL917640 PHH852106:PHH917640 PRD852106:PRD917640 QAZ852106:QAZ917640 QKV852106:QKV917640 QUR852106:QUR917640 REN852106:REN917640 ROJ852106:ROJ917640 RYF852106:RYF917640 SIB852106:SIB917640 SRX852106:SRX917640 TBT852106:TBT917640 TLP852106:TLP917640 TVL852106:TVL917640 UFH852106:UFH917640 UPD852106:UPD917640 UYZ852106:UYZ917640 VIV852106:VIV917640 VSR852106:VSR917640 WCN852106:WCN917640 WMJ852106:WMJ917640 WWF852106:WWF917640 X917642:X983176 JT917642:JT983176 TP917642:TP983176 ADL917642:ADL983176 ANH917642:ANH983176 AXD917642:AXD983176 BGZ917642:BGZ983176 BQV917642:BQV983176 CAR917642:CAR983176 CKN917642:CKN983176 CUJ917642:CUJ983176 DEF917642:DEF983176 DOB917642:DOB983176 DXX917642:DXX983176 EHT917642:EHT983176 ERP917642:ERP983176 FBL917642:FBL983176 FLH917642:FLH983176 FVD917642:FVD983176 GEZ917642:GEZ983176 GOV917642:GOV983176 GYR917642:GYR983176 HIN917642:HIN983176 HSJ917642:HSJ983176 ICF917642:ICF983176 IMB917642:IMB983176 IVX917642:IVX983176 JFT917642:JFT983176 JPP917642:JPP983176 JZL917642:JZL983176 KJH917642:KJH983176 KTD917642:KTD983176 LCZ917642:LCZ983176 LMV917642:LMV983176 LWR917642:LWR983176 MGN917642:MGN983176 MQJ917642:MQJ983176 NAF917642:NAF983176 NKB917642:NKB983176 NTX917642:NTX983176 ODT917642:ODT983176 ONP917642:ONP983176 OXL917642:OXL983176 PHH917642:PHH983176 PRD917642:PRD983176 QAZ917642:QAZ983176 QKV917642:QKV983176 QUR917642:QUR983176 REN917642:REN983176 ROJ917642:ROJ983176 RYF917642:RYF983176 SIB917642:SIB983176 SRX917642:SRX983176 TBT917642:TBT983176 TLP917642:TLP983176 TVL917642:TVL983176 UFH917642:UFH983176 UPD917642:UPD983176 UYZ917642:UYZ983176 VIV917642:VIV983176 VSR917642:VSR983176 WCN917642:WCN983176 WMJ917642:WMJ983176 WWF917642:WWF983176 X983178:X1048576 JT983178:JT1048576 TP983178:TP1048576 ADL983178:ADL1048576 ANH983178:ANH1048576 AXD983178:AXD1048576 BGZ983178:BGZ1048576 BQV983178:BQV1048576 CAR983178:CAR1048576 CKN983178:CKN1048576 CUJ983178:CUJ1048576 DEF983178:DEF1048576 DOB983178:DOB1048576 DXX983178:DXX1048576 EHT983178:EHT1048576 ERP983178:ERP1048576 FBL983178:FBL1048576 FLH983178:FLH1048576 FVD983178:FVD1048576 GEZ983178:GEZ1048576 GOV983178:GOV1048576 GYR983178:GYR1048576 HIN983178:HIN1048576 HSJ983178:HSJ1048576 ICF983178:ICF1048576 IMB983178:IMB1048576 IVX983178:IVX1048576 JFT983178:JFT1048576 JPP983178:JPP1048576 JZL983178:JZL1048576 KJH983178:KJH1048576 KTD983178:KTD1048576 LCZ983178:LCZ1048576 LMV983178:LMV1048576 LWR983178:LWR1048576 MGN983178:MGN1048576 MQJ983178:MQJ1048576 NAF983178:NAF1048576 NKB983178:NKB1048576 NTX983178:NTX1048576 ODT983178:ODT1048576 ONP983178:ONP1048576 OXL983178:OXL1048576 PHH983178:PHH1048576 PRD983178:PRD1048576 QAZ983178:QAZ1048576 QKV983178:QKV1048576 QUR983178:QUR1048576 REN983178:REN1048576 ROJ983178:ROJ1048576 RYF983178:RYF1048576 SIB983178:SIB1048576 SRX983178:SRX1048576 TBT983178:TBT1048576 TLP983178:TLP1048576 TVL983178:TVL1048576 UFH983178:UFH1048576 UPD983178:UPD1048576 UYZ983178:UYZ1048576 VIV983178:VIV1048576 VSR983178:VSR1048576 WCN983178:WCN1048576 WMJ983178:WMJ1048576 WWF983178:WWF1048576">
      <formula1>0</formula1>
      <formula2>1000000000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9" workbookViewId="0">
      <selection activeCell="A6" sqref="A6:N6"/>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49" width="11.140625" style="281" hidden="1" customWidth="1"/>
    <col min="50" max="67" width="11.140625" style="161" hidden="1" customWidth="1"/>
    <col min="68" max="68" width="11.140625" style="281" hidden="1" customWidth="1"/>
    <col min="6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161"/>
      <c r="AW1" s="281"/>
      <c r="AX1" s="45"/>
      <c r="AY1" s="45"/>
      <c r="AZ1" s="45"/>
      <c r="BA1" s="45"/>
      <c r="BB1" s="45"/>
      <c r="BC1" s="45"/>
      <c r="BD1" s="45"/>
      <c r="BE1" s="45"/>
      <c r="BF1" s="45"/>
      <c r="BG1" s="45"/>
      <c r="BH1" s="45"/>
      <c r="BI1" s="45"/>
      <c r="BJ1" s="45"/>
      <c r="BK1" s="45"/>
      <c r="BL1" s="45"/>
      <c r="BM1" s="45"/>
      <c r="BN1" s="45"/>
      <c r="BO1" s="45"/>
      <c r="BP1" s="281"/>
      <c r="BQ1" s="45"/>
      <c r="BR1" s="45"/>
      <c r="BS1" s="45"/>
      <c r="BT1" s="45"/>
      <c r="BU1" s="45"/>
      <c r="BV1" s="45"/>
      <c r="BW1" s="45"/>
      <c r="BX1" s="45"/>
      <c r="BY1" s="45"/>
      <c r="BZ1" s="45"/>
      <c r="CA1" s="45"/>
      <c r="CB1" s="45"/>
      <c r="CC1" s="45"/>
    </row>
    <row r="2" spans="1:81" s="43" customFormat="1" x14ac:dyDescent="0.2">
      <c r="A2" s="32" t="str">
        <f>CONCATENATE("COMUNA: ",[11]NOMBRE!B2," - ","( ",[11]NOMBRE!C2,[11]NOMBRE!D2,[11]NOMBRE!E2,[11]NOMBRE!F2,[11]NOMBRE!G2," )")</f>
        <v>COMUNA: LINARES  - ( 07401 )</v>
      </c>
      <c r="B2" s="42"/>
      <c r="C2" s="42"/>
      <c r="D2" s="42"/>
      <c r="E2" s="42"/>
      <c r="F2" s="42"/>
      <c r="G2" s="42"/>
      <c r="H2" s="42"/>
      <c r="I2" s="42"/>
      <c r="J2" s="42"/>
      <c r="K2" s="42"/>
      <c r="L2" s="42"/>
      <c r="M2" s="42"/>
      <c r="N2" s="42"/>
      <c r="AK2" s="44"/>
      <c r="AL2" s="44"/>
      <c r="AM2" s="44"/>
      <c r="AN2" s="44"/>
      <c r="AO2" s="44"/>
      <c r="AP2" s="44"/>
      <c r="AS2" s="45"/>
      <c r="AT2" s="45"/>
      <c r="AU2" s="45"/>
      <c r="AV2" s="161"/>
      <c r="AW2" s="281"/>
      <c r="AX2" s="45"/>
      <c r="AY2" s="45"/>
      <c r="AZ2" s="45"/>
      <c r="BA2" s="45"/>
      <c r="BB2" s="45"/>
      <c r="BC2" s="45"/>
      <c r="BD2" s="45"/>
      <c r="BE2" s="45"/>
      <c r="BF2" s="45"/>
      <c r="BG2" s="45"/>
      <c r="BH2" s="45"/>
      <c r="BI2" s="45"/>
      <c r="BJ2" s="45"/>
      <c r="BK2" s="45"/>
      <c r="BL2" s="45"/>
      <c r="BM2" s="45"/>
      <c r="BN2" s="45"/>
      <c r="BO2" s="45"/>
      <c r="BP2" s="281"/>
      <c r="BQ2" s="45"/>
      <c r="BR2" s="45"/>
      <c r="BS2" s="45"/>
      <c r="BT2" s="45"/>
      <c r="BU2" s="45"/>
      <c r="BV2" s="45"/>
      <c r="BW2" s="45"/>
      <c r="BX2" s="45"/>
      <c r="BY2" s="45"/>
      <c r="BZ2" s="45"/>
      <c r="CA2" s="45"/>
      <c r="CB2" s="45"/>
      <c r="CC2" s="45"/>
    </row>
    <row r="3" spans="1:81" s="43" customFormat="1" x14ac:dyDescent="0.2">
      <c r="A3" s="32" t="str">
        <f>CONCATENATE("ESTABLECIMIENTO/ESTRATEGIA: ",[11]NOMBRE!B3," - ","( ",[11]NOMBRE!C3,[11]NOMBRE!D3,[11]NOMBRE!E3,[11]NOMBRE!F3,[11]NOMBRE!G3,[11]NOMBRE!H3,"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161"/>
      <c r="AW3" s="281"/>
      <c r="AX3" s="45"/>
      <c r="AY3" s="45"/>
      <c r="AZ3" s="45"/>
      <c r="BA3" s="45"/>
      <c r="BB3" s="45"/>
      <c r="BC3" s="45"/>
      <c r="BD3" s="45"/>
      <c r="BE3" s="45"/>
      <c r="BF3" s="45"/>
      <c r="BG3" s="45"/>
      <c r="BH3" s="45"/>
      <c r="BI3" s="45"/>
      <c r="BJ3" s="45"/>
      <c r="BK3" s="45"/>
      <c r="BL3" s="45"/>
      <c r="BM3" s="45"/>
      <c r="BN3" s="45"/>
      <c r="BO3" s="45"/>
      <c r="BP3" s="281"/>
      <c r="BQ3" s="45"/>
      <c r="BR3" s="45"/>
      <c r="BS3" s="45"/>
      <c r="BT3" s="45"/>
      <c r="BU3" s="45"/>
      <c r="BV3" s="45"/>
      <c r="BW3" s="45"/>
      <c r="BX3" s="45"/>
      <c r="BY3" s="45"/>
      <c r="BZ3" s="45"/>
      <c r="CA3" s="45"/>
      <c r="CB3" s="45"/>
      <c r="CC3" s="45"/>
    </row>
    <row r="4" spans="1:81" s="43" customFormat="1" x14ac:dyDescent="0.2">
      <c r="A4" s="32" t="str">
        <f>CONCATENATE("MES: ",[11]NOMBRE!B6," - ","( ",[11]NOMBRE!C6,[11]NOMBRE!D6," )")</f>
        <v>MES: OCTUBRE - ( 10 )</v>
      </c>
      <c r="B4" s="42"/>
      <c r="C4" s="42"/>
      <c r="D4" s="42"/>
      <c r="E4" s="42"/>
      <c r="F4" s="42"/>
      <c r="G4" s="42"/>
      <c r="H4" s="42"/>
      <c r="I4" s="42"/>
      <c r="J4" s="42"/>
      <c r="K4" s="42"/>
      <c r="L4" s="42"/>
      <c r="M4" s="42"/>
      <c r="N4" s="42"/>
      <c r="AK4" s="44"/>
      <c r="AL4" s="44"/>
      <c r="AM4" s="44"/>
      <c r="AN4" s="44"/>
      <c r="AO4" s="44"/>
      <c r="AP4" s="44"/>
      <c r="AS4" s="45"/>
      <c r="AT4" s="45"/>
      <c r="AU4" s="45"/>
      <c r="AV4" s="161"/>
      <c r="AW4" s="281"/>
      <c r="AX4" s="45"/>
      <c r="AY4" s="45"/>
      <c r="AZ4" s="45"/>
      <c r="BA4" s="45"/>
      <c r="BB4" s="45"/>
      <c r="BC4" s="45"/>
      <c r="BD4" s="45"/>
      <c r="BE4" s="45"/>
      <c r="BF4" s="45"/>
      <c r="BG4" s="45"/>
      <c r="BH4" s="45"/>
      <c r="BI4" s="45"/>
      <c r="BJ4" s="45"/>
      <c r="BK4" s="45"/>
      <c r="BL4" s="45"/>
      <c r="BM4" s="45"/>
      <c r="BN4" s="45"/>
      <c r="BO4" s="45"/>
      <c r="BP4" s="281"/>
      <c r="BQ4" s="45"/>
      <c r="BR4" s="45"/>
      <c r="BS4" s="45"/>
      <c r="BT4" s="45"/>
      <c r="BU4" s="45"/>
      <c r="BV4" s="45"/>
      <c r="BW4" s="45"/>
      <c r="BX4" s="45"/>
      <c r="BY4" s="45"/>
      <c r="BZ4" s="45"/>
      <c r="CA4" s="45"/>
      <c r="CB4" s="45"/>
      <c r="CC4" s="45"/>
    </row>
    <row r="5" spans="1:81" s="43" customFormat="1" x14ac:dyDescent="0.2">
      <c r="A5" s="2" t="str">
        <f>CONCATENATE("AÑO: ",[11]NOMBRE!B7)</f>
        <v>AÑO: 2014</v>
      </c>
      <c r="B5" s="42"/>
      <c r="C5" s="42"/>
      <c r="D5" s="42"/>
      <c r="E5" s="42"/>
      <c r="F5" s="42"/>
      <c r="G5" s="42"/>
      <c r="H5" s="42"/>
      <c r="I5" s="42"/>
      <c r="J5" s="42"/>
      <c r="K5" s="42"/>
      <c r="L5" s="42"/>
      <c r="M5" s="42"/>
      <c r="N5" s="42"/>
      <c r="AK5" s="44"/>
      <c r="AL5" s="44"/>
      <c r="AM5" s="44"/>
      <c r="AN5" s="44"/>
      <c r="AO5" s="44"/>
      <c r="AP5" s="44"/>
      <c r="AS5" s="45"/>
      <c r="AT5" s="45"/>
      <c r="AU5" s="45"/>
      <c r="AV5" s="161"/>
      <c r="AW5" s="281"/>
      <c r="AX5" s="45"/>
      <c r="AY5" s="45"/>
      <c r="AZ5" s="45"/>
      <c r="BA5" s="45"/>
      <c r="BB5" s="45"/>
      <c r="BC5" s="45"/>
      <c r="BD5" s="45"/>
      <c r="BE5" s="45"/>
      <c r="BF5" s="45"/>
      <c r="BG5" s="45"/>
      <c r="BH5" s="45"/>
      <c r="BI5" s="45"/>
      <c r="BJ5" s="45"/>
      <c r="BK5" s="45"/>
      <c r="BL5" s="45"/>
      <c r="BM5" s="45"/>
      <c r="BN5" s="45"/>
      <c r="BO5" s="45"/>
      <c r="BP5" s="281"/>
      <c r="BQ5" s="45"/>
      <c r="BR5" s="45"/>
      <c r="BS5" s="45"/>
      <c r="BT5" s="45"/>
      <c r="BU5" s="45"/>
      <c r="BV5" s="45"/>
      <c r="BW5" s="45"/>
      <c r="BX5" s="45"/>
      <c r="BY5" s="45"/>
      <c r="BZ5" s="45"/>
      <c r="CA5" s="45"/>
      <c r="CB5" s="45"/>
      <c r="CC5" s="45"/>
    </row>
    <row r="6" spans="1:81" s="43" customFormat="1" ht="14.25" customHeight="1" x14ac:dyDescent="0.15">
      <c r="A6" s="329" t="s">
        <v>2</v>
      </c>
      <c r="B6" s="329"/>
      <c r="C6" s="329"/>
      <c r="D6" s="329"/>
      <c r="E6" s="329"/>
      <c r="F6" s="329"/>
      <c r="G6" s="329"/>
      <c r="H6" s="329"/>
      <c r="I6" s="329"/>
      <c r="J6" s="329"/>
      <c r="K6" s="329"/>
      <c r="L6" s="329"/>
      <c r="M6" s="329"/>
      <c r="N6" s="329"/>
      <c r="O6" s="46"/>
      <c r="AK6" s="44"/>
      <c r="AL6" s="44"/>
      <c r="AM6" s="44"/>
      <c r="AN6" s="44"/>
      <c r="AO6" s="44"/>
      <c r="AP6" s="44"/>
      <c r="AS6" s="45"/>
      <c r="AT6" s="45"/>
      <c r="AU6" s="45"/>
      <c r="AV6" s="161"/>
      <c r="AW6" s="281"/>
      <c r="AX6" s="45"/>
      <c r="AY6" s="45"/>
      <c r="AZ6" s="45"/>
      <c r="BA6" s="45"/>
      <c r="BB6" s="45"/>
      <c r="BC6" s="45"/>
      <c r="BD6" s="45"/>
      <c r="BE6" s="45"/>
      <c r="BF6" s="45"/>
      <c r="BG6" s="45"/>
      <c r="BH6" s="45"/>
      <c r="BI6" s="45"/>
      <c r="BJ6" s="45"/>
      <c r="BK6" s="45"/>
      <c r="BL6" s="45"/>
      <c r="BM6" s="45"/>
      <c r="BN6" s="45"/>
      <c r="BO6" s="45"/>
      <c r="BP6" s="281"/>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161"/>
      <c r="AW7" s="281"/>
      <c r="AX7" s="45"/>
      <c r="AY7" s="45"/>
      <c r="AZ7" s="45"/>
      <c r="BA7" s="45"/>
      <c r="BB7" s="45"/>
      <c r="BC7" s="45"/>
      <c r="BD7" s="45"/>
      <c r="BE7" s="45"/>
      <c r="BF7" s="45"/>
      <c r="BG7" s="45"/>
      <c r="BH7" s="45"/>
      <c r="BI7" s="45"/>
      <c r="BJ7" s="45"/>
      <c r="BK7" s="45"/>
      <c r="BL7" s="45"/>
      <c r="BM7" s="45"/>
      <c r="BN7" s="45"/>
      <c r="BO7" s="45"/>
      <c r="BP7" s="281"/>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161"/>
      <c r="AW8" s="281"/>
      <c r="AX8" s="45"/>
      <c r="AY8" s="45"/>
      <c r="AZ8" s="45"/>
      <c r="BA8" s="45"/>
      <c r="BB8" s="45"/>
      <c r="BC8" s="45"/>
      <c r="BD8" s="45"/>
      <c r="BE8" s="45"/>
      <c r="BF8" s="45"/>
      <c r="BG8" s="45"/>
      <c r="BH8" s="45"/>
      <c r="BI8" s="45"/>
      <c r="BJ8" s="45"/>
      <c r="BK8" s="45"/>
      <c r="BL8" s="45"/>
      <c r="BM8" s="45"/>
      <c r="BN8" s="45"/>
      <c r="BO8" s="45"/>
      <c r="BP8" s="281"/>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W9" s="282"/>
      <c r="AZ9" s="52"/>
      <c r="BA9" s="51"/>
      <c r="BB9" s="51"/>
      <c r="BC9" s="51"/>
      <c r="BD9" s="51"/>
      <c r="BE9" s="51"/>
      <c r="BF9" s="51"/>
      <c r="BP9" s="282"/>
    </row>
    <row r="10" spans="1:81" s="4" customFormat="1" ht="15.75" customHeight="1" x14ac:dyDescent="0.15">
      <c r="A10" s="330" t="s">
        <v>5</v>
      </c>
      <c r="B10" s="330" t="s">
        <v>0</v>
      </c>
      <c r="C10" s="332" t="s">
        <v>6</v>
      </c>
      <c r="D10" s="333"/>
      <c r="E10" s="333"/>
      <c r="F10" s="333"/>
      <c r="G10" s="333"/>
      <c r="H10" s="333"/>
      <c r="I10" s="333"/>
      <c r="J10" s="333"/>
      <c r="K10" s="333"/>
      <c r="L10" s="333"/>
      <c r="M10" s="333"/>
      <c r="N10" s="333"/>
      <c r="O10" s="333"/>
      <c r="P10" s="333"/>
      <c r="Q10" s="333"/>
      <c r="R10" s="333"/>
      <c r="S10" s="333"/>
      <c r="T10" s="333"/>
      <c r="U10" s="334"/>
      <c r="V10" s="332" t="s">
        <v>7</v>
      </c>
      <c r="W10" s="335"/>
      <c r="X10" s="336" t="s">
        <v>8</v>
      </c>
      <c r="Y10" s="338" t="s">
        <v>9</v>
      </c>
      <c r="Z10" s="51"/>
      <c r="AA10" s="51"/>
      <c r="AB10" s="51"/>
      <c r="AC10" s="51"/>
      <c r="AI10" s="51"/>
      <c r="AJ10" s="51"/>
      <c r="AK10" s="51"/>
      <c r="AL10" s="51"/>
      <c r="AM10" s="51"/>
      <c r="AW10" s="282"/>
      <c r="AZ10" s="52"/>
      <c r="BP10" s="282"/>
    </row>
    <row r="11" spans="1:81" s="4" customFormat="1" ht="39" customHeight="1" x14ac:dyDescent="0.15">
      <c r="A11" s="331"/>
      <c r="B11" s="331"/>
      <c r="C11" s="53" t="s">
        <v>186</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337"/>
      <c r="Y11" s="339"/>
      <c r="Z11" s="51"/>
      <c r="AA11" s="51"/>
      <c r="AB11" s="51"/>
      <c r="AC11" s="51"/>
      <c r="AD11" s="51"/>
      <c r="AE11" s="51"/>
      <c r="AF11" s="51"/>
      <c r="AG11" s="51"/>
      <c r="AH11" s="51"/>
      <c r="AN11" s="51"/>
      <c r="AO11" s="51"/>
      <c r="AP11" s="51"/>
      <c r="AQ11" s="51"/>
      <c r="AR11" s="51"/>
      <c r="AW11" s="282"/>
      <c r="BP11" s="282"/>
    </row>
    <row r="12" spans="1:81" s="4" customFormat="1" ht="15.75" customHeight="1" x14ac:dyDescent="0.15">
      <c r="A12" s="15" t="s">
        <v>31</v>
      </c>
      <c r="B12" s="15">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AW12" s="282"/>
      <c r="BA12" s="63" t="str">
        <f>IF($B12&lt;&gt;($V12+$W12)," El número de consultas según sexo NO puede ser diferente al Total.","")</f>
        <v/>
      </c>
      <c r="BB12" s="63" t="str">
        <f>IF($B12&lt;$Y12," Ingresos con PTI cuidador NO puede ser mayor al Total de Ingresos.","")</f>
        <v/>
      </c>
      <c r="BD12" s="64">
        <f>IF($B12&lt;&gt;($V12+$W12),1,0)</f>
        <v>0</v>
      </c>
      <c r="BE12" s="63">
        <f>IF($B12&lt;$Y12,1,0)</f>
        <v>0</v>
      </c>
      <c r="BP12" s="282"/>
    </row>
    <row r="13" spans="1:81" s="4" customFormat="1" ht="24" customHeight="1" x14ac:dyDescent="0.15">
      <c r="A13" s="65" t="s">
        <v>32</v>
      </c>
      <c r="B13" s="1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AW13" s="282"/>
      <c r="BA13" s="63" t="str">
        <f>IF($B13&lt;&gt;($V13+$W13)," El número de consultas según sexo NO puede ser diferente al Total.","")</f>
        <v/>
      </c>
      <c r="BD13" s="64">
        <f>IF($B13&lt;&gt;($V13+$W13),1,0)</f>
        <v>0</v>
      </c>
      <c r="BE13" s="63">
        <f>IF($B13&lt;$Y13,1,0)</f>
        <v>0</v>
      </c>
      <c r="BP13" s="282"/>
    </row>
    <row r="14" spans="1:81" s="4" customFormat="1" ht="24.75" customHeight="1" x14ac:dyDescent="0.15">
      <c r="A14" s="68" t="s">
        <v>33</v>
      </c>
      <c r="B14" s="17">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AW14" s="282"/>
      <c r="BA14" s="63" t="str">
        <f>IF($B14&lt;&gt;($V14+$W14)," El número de consultas según sexo NO puede ser diferente al Total.","")</f>
        <v/>
      </c>
      <c r="BD14" s="64">
        <f>IF($B14&lt;&gt;($V14+$W14),1,0)</f>
        <v>0</v>
      </c>
      <c r="BE14" s="63">
        <f>IF($B14&lt;$Y14,1,0)</f>
        <v>0</v>
      </c>
      <c r="BP14" s="282"/>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W15" s="282"/>
      <c r="AX15" s="51"/>
      <c r="AY15" s="51"/>
      <c r="AZ15" s="51"/>
      <c r="BA15" s="51"/>
      <c r="BD15" s="51"/>
      <c r="BE15" s="51"/>
      <c r="BF15" s="51"/>
      <c r="BG15" s="51"/>
      <c r="BH15" s="51"/>
      <c r="BP15" s="282"/>
    </row>
    <row r="16" spans="1:81" s="4" customFormat="1" ht="15.75" customHeight="1" x14ac:dyDescent="0.15">
      <c r="A16" s="330" t="s">
        <v>35</v>
      </c>
      <c r="B16" s="330" t="s">
        <v>0</v>
      </c>
      <c r="C16" s="340" t="s">
        <v>36</v>
      </c>
      <c r="D16" s="341"/>
      <c r="E16" s="341"/>
      <c r="F16" s="330" t="s">
        <v>37</v>
      </c>
      <c r="G16" s="73"/>
      <c r="K16" s="73"/>
      <c r="L16" s="73"/>
      <c r="M16" s="73"/>
      <c r="N16" s="73"/>
      <c r="O16" s="74"/>
      <c r="P16" s="75"/>
      <c r="Q16" s="51"/>
      <c r="R16" s="51"/>
      <c r="S16" s="51"/>
      <c r="T16" s="51"/>
      <c r="U16" s="51"/>
      <c r="V16" s="51"/>
      <c r="W16" s="51"/>
      <c r="X16" s="51"/>
      <c r="Y16" s="51"/>
      <c r="Z16" s="51"/>
      <c r="AA16" s="51"/>
      <c r="AW16" s="282"/>
      <c r="BP16" s="282"/>
    </row>
    <row r="17" spans="1:81" s="4" customFormat="1" ht="46.5" customHeight="1" x14ac:dyDescent="0.15">
      <c r="A17" s="331"/>
      <c r="B17" s="331"/>
      <c r="C17" s="5" t="s">
        <v>38</v>
      </c>
      <c r="D17" s="76" t="s">
        <v>39</v>
      </c>
      <c r="E17" s="77" t="s">
        <v>40</v>
      </c>
      <c r="F17" s="33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W17" s="282"/>
      <c r="AX17" s="52"/>
      <c r="AY17" s="52"/>
      <c r="BA17" s="3"/>
      <c r="BB17" s="3"/>
      <c r="BC17" s="3"/>
      <c r="BD17" s="3"/>
      <c r="BE17" s="3"/>
      <c r="BF17" s="52"/>
      <c r="BP17" s="28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W18" s="282"/>
      <c r="AX18" s="52"/>
      <c r="AY18" s="52"/>
      <c r="BA18" s="3"/>
      <c r="BB18" s="3"/>
      <c r="BC18" s="3"/>
      <c r="BD18" s="3"/>
      <c r="BE18" s="3"/>
      <c r="BF18" s="52"/>
      <c r="BP18" s="28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W19" s="282"/>
      <c r="AX19" s="52"/>
      <c r="AY19" s="52"/>
      <c r="BC19" s="52"/>
      <c r="BF19" s="52"/>
      <c r="BP19" s="28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W20" s="282"/>
      <c r="AX20" s="52"/>
      <c r="AY20" s="52"/>
      <c r="BA20" s="3"/>
      <c r="BB20" s="3"/>
      <c r="BC20" s="3"/>
      <c r="BD20" s="3"/>
      <c r="BE20" s="3"/>
      <c r="BF20" s="52"/>
      <c r="BP20" s="282"/>
    </row>
    <row r="21" spans="1:81" s="4" customFormat="1" ht="15" customHeight="1" x14ac:dyDescent="0.15">
      <c r="A21" s="88" t="s">
        <v>0</v>
      </c>
      <c r="B21" s="322">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W21" s="282"/>
      <c r="AX21" s="52"/>
      <c r="AY21" s="52"/>
      <c r="BA21" s="3"/>
      <c r="BB21" s="3"/>
      <c r="BC21" s="3"/>
      <c r="BD21" s="3"/>
      <c r="BE21" s="3"/>
      <c r="BF21" s="90"/>
      <c r="BP21" s="282"/>
    </row>
    <row r="22" spans="1:81" s="48" customFormat="1" ht="50.25" customHeight="1" x14ac:dyDescent="0.2">
      <c r="A22" s="91" t="s">
        <v>44</v>
      </c>
      <c r="B22" s="91"/>
      <c r="D22" s="91"/>
      <c r="E22" s="91"/>
      <c r="AS22" s="92"/>
      <c r="AT22" s="92"/>
      <c r="AU22" s="92"/>
      <c r="AV22" s="283"/>
      <c r="AW22" s="284"/>
      <c r="AX22" s="92"/>
      <c r="AY22" s="92"/>
      <c r="AZ22" s="92"/>
      <c r="BA22" s="3"/>
      <c r="BB22" s="3"/>
      <c r="BC22" s="3"/>
      <c r="BD22" s="3"/>
      <c r="BE22" s="3"/>
      <c r="BF22" s="90"/>
      <c r="BG22" s="92"/>
      <c r="BH22" s="92"/>
      <c r="BI22" s="92"/>
      <c r="BJ22" s="92"/>
      <c r="BK22" s="92"/>
      <c r="BL22" s="92"/>
      <c r="BM22" s="92"/>
      <c r="BN22" s="92"/>
      <c r="BO22" s="92"/>
      <c r="BP22" s="284"/>
      <c r="BQ22" s="92"/>
      <c r="BR22" s="92"/>
      <c r="BS22" s="92"/>
      <c r="BT22" s="92"/>
      <c r="BU22" s="92"/>
      <c r="BV22" s="92"/>
      <c r="BW22" s="92"/>
      <c r="BX22" s="92"/>
      <c r="BY22" s="92"/>
      <c r="BZ22" s="92"/>
      <c r="CA22" s="92"/>
      <c r="CB22" s="92"/>
      <c r="CC22" s="92"/>
    </row>
    <row r="23" spans="1:81" s="48" customFormat="1" ht="15" customHeight="1" x14ac:dyDescent="0.2">
      <c r="A23" s="342" t="s">
        <v>45</v>
      </c>
      <c r="B23" s="343" t="s">
        <v>46</v>
      </c>
      <c r="C23" s="343"/>
      <c r="D23" s="330" t="s">
        <v>0</v>
      </c>
      <c r="E23" s="344" t="s">
        <v>36</v>
      </c>
      <c r="F23" s="344"/>
      <c r="G23" s="344"/>
      <c r="H23" s="345" t="s">
        <v>37</v>
      </c>
      <c r="AS23" s="92"/>
      <c r="AT23" s="92"/>
      <c r="AU23" s="92"/>
      <c r="AV23" s="283"/>
      <c r="AW23" s="284"/>
      <c r="AX23" s="92"/>
      <c r="AY23" s="92"/>
      <c r="AZ23" s="92"/>
      <c r="BA23" s="3"/>
      <c r="BB23" s="3"/>
      <c r="BC23" s="3"/>
      <c r="BD23" s="3"/>
      <c r="BE23" s="3"/>
      <c r="BF23" s="90"/>
      <c r="BG23" s="92"/>
      <c r="BH23" s="92"/>
      <c r="BI23" s="92"/>
      <c r="BJ23" s="92"/>
      <c r="BK23" s="92"/>
      <c r="BL23" s="92"/>
      <c r="BM23" s="92"/>
      <c r="BN23" s="92"/>
      <c r="BO23" s="92"/>
      <c r="BP23" s="284"/>
      <c r="BQ23" s="92"/>
      <c r="BR23" s="92"/>
      <c r="BS23" s="92"/>
      <c r="BT23" s="92"/>
      <c r="BU23" s="92"/>
      <c r="BV23" s="92"/>
      <c r="BW23" s="92"/>
      <c r="BX23" s="92"/>
      <c r="BY23" s="92"/>
      <c r="BZ23" s="92"/>
      <c r="CA23" s="92"/>
      <c r="CB23" s="92"/>
      <c r="CC23" s="92"/>
    </row>
    <row r="24" spans="1:81" s="48" customFormat="1" ht="49.5" customHeight="1" x14ac:dyDescent="0.2">
      <c r="A24" s="342"/>
      <c r="B24" s="343"/>
      <c r="C24" s="343"/>
      <c r="D24" s="331"/>
      <c r="E24" s="93" t="s">
        <v>38</v>
      </c>
      <c r="F24" s="93" t="s">
        <v>47</v>
      </c>
      <c r="G24" s="93" t="s">
        <v>40</v>
      </c>
      <c r="H24" s="346"/>
      <c r="AS24" s="92"/>
      <c r="AT24" s="92"/>
      <c r="AU24" s="92"/>
      <c r="AV24" s="283"/>
      <c r="AW24" s="284"/>
      <c r="AX24" s="92"/>
      <c r="AY24" s="92"/>
      <c r="AZ24" s="92"/>
      <c r="BA24" s="3"/>
      <c r="BB24" s="3"/>
      <c r="BC24" s="3"/>
      <c r="BD24" s="3"/>
      <c r="BE24" s="3"/>
      <c r="BF24" s="90"/>
      <c r="BG24" s="92"/>
      <c r="BH24" s="92"/>
      <c r="BI24" s="92"/>
      <c r="BJ24" s="92"/>
      <c r="BK24" s="92"/>
      <c r="BL24" s="92"/>
      <c r="BM24" s="92"/>
      <c r="BN24" s="92"/>
      <c r="BO24" s="92"/>
      <c r="BP24" s="284"/>
      <c r="BQ24" s="92"/>
      <c r="BR24" s="92"/>
      <c r="BS24" s="92"/>
      <c r="BT24" s="92"/>
      <c r="BU24" s="92"/>
      <c r="BV24" s="92"/>
      <c r="BW24" s="92"/>
      <c r="BX24" s="92"/>
      <c r="BY24" s="92"/>
      <c r="BZ24" s="92"/>
      <c r="CA24" s="92"/>
      <c r="CB24" s="92"/>
      <c r="CC24" s="92"/>
    </row>
    <row r="25" spans="1:81" s="48" customFormat="1" ht="14.25" x14ac:dyDescent="0.2">
      <c r="A25" s="347" t="s">
        <v>48</v>
      </c>
      <c r="B25" s="348"/>
      <c r="C25" s="349"/>
      <c r="D25" s="94">
        <f>+SUM(E25:H25)</f>
        <v>0</v>
      </c>
      <c r="E25" s="95"/>
      <c r="F25" s="96"/>
      <c r="G25" s="97"/>
      <c r="H25" s="98"/>
      <c r="I25" s="99" t="str">
        <f>$AZ25&amp;"  "&amp;$BA25&amp;"  "&amp;$BB25&amp;"  "&amp;$BC25</f>
        <v xml:space="preserve">      </v>
      </c>
      <c r="J25" s="100"/>
      <c r="K25" s="100"/>
      <c r="L25" s="100"/>
      <c r="AS25" s="92"/>
      <c r="AT25" s="92"/>
      <c r="AU25" s="92"/>
      <c r="AV25" s="283"/>
      <c r="AW25" s="284"/>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284"/>
      <c r="BQ25" s="92"/>
      <c r="BR25" s="92"/>
      <c r="BS25" s="92"/>
      <c r="BT25" s="92"/>
      <c r="BU25" s="92"/>
      <c r="BV25" s="92"/>
      <c r="BW25" s="92"/>
      <c r="BX25" s="92"/>
      <c r="BY25" s="92"/>
      <c r="BZ25" s="92"/>
      <c r="CA25" s="92"/>
      <c r="CB25" s="92"/>
      <c r="CC25" s="92"/>
    </row>
    <row r="26" spans="1:81" s="48" customFormat="1" ht="20.25" customHeight="1" x14ac:dyDescent="0.2">
      <c r="A26" s="350" t="s">
        <v>49</v>
      </c>
      <c r="B26" s="353" t="s">
        <v>50</v>
      </c>
      <c r="C26" s="35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283"/>
      <c r="AW26" s="284"/>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284"/>
      <c r="BQ26" s="92"/>
      <c r="BR26" s="92"/>
      <c r="BS26" s="92"/>
      <c r="BT26" s="92"/>
      <c r="BU26" s="92"/>
      <c r="BV26" s="92"/>
      <c r="BW26" s="92"/>
      <c r="BX26" s="92"/>
      <c r="BY26" s="92"/>
      <c r="BZ26" s="92"/>
      <c r="CA26" s="92"/>
      <c r="CB26" s="92"/>
      <c r="CC26" s="92"/>
    </row>
    <row r="27" spans="1:81" s="48" customFormat="1" ht="22.5" customHeight="1" x14ac:dyDescent="0.2">
      <c r="A27" s="351"/>
      <c r="B27" s="355" t="s">
        <v>51</v>
      </c>
      <c r="C27" s="356"/>
      <c r="D27" s="110">
        <f t="shared" si="0"/>
        <v>0</v>
      </c>
      <c r="E27" s="106"/>
      <c r="F27" s="107"/>
      <c r="G27" s="108"/>
      <c r="H27" s="109"/>
      <c r="I27" s="99"/>
      <c r="J27" s="99"/>
      <c r="K27" s="99"/>
      <c r="L27" s="99"/>
      <c r="M27" s="99"/>
      <c r="N27" s="99"/>
      <c r="O27" s="99"/>
      <c r="P27" s="99"/>
      <c r="Q27" s="99"/>
      <c r="R27" s="99"/>
      <c r="S27" s="99"/>
      <c r="T27" s="99"/>
      <c r="U27" s="99"/>
      <c r="AS27" s="92"/>
      <c r="AT27" s="92"/>
      <c r="AU27" s="92"/>
      <c r="AV27" s="283"/>
      <c r="AW27" s="284"/>
      <c r="AX27" s="92"/>
      <c r="AY27" s="92"/>
      <c r="AZ27" s="4"/>
      <c r="BA27" s="4"/>
      <c r="BB27" s="111"/>
      <c r="BC27" s="4"/>
      <c r="BD27" s="4"/>
      <c r="BE27" s="4"/>
      <c r="BF27" s="4"/>
      <c r="BG27" s="4"/>
      <c r="BH27" s="92"/>
      <c r="BI27" s="92"/>
      <c r="BJ27" s="92"/>
      <c r="BK27" s="92"/>
      <c r="BL27" s="92"/>
      <c r="BM27" s="92"/>
      <c r="BN27" s="92"/>
      <c r="BO27" s="92"/>
      <c r="BP27" s="284"/>
      <c r="BQ27" s="92"/>
      <c r="BR27" s="92"/>
      <c r="BS27" s="92"/>
      <c r="BT27" s="92"/>
      <c r="BU27" s="92"/>
      <c r="BV27" s="92"/>
      <c r="BW27" s="92"/>
      <c r="BX27" s="92"/>
      <c r="BY27" s="92"/>
      <c r="BZ27" s="92"/>
      <c r="CA27" s="92"/>
      <c r="CB27" s="92"/>
      <c r="CC27" s="92"/>
    </row>
    <row r="28" spans="1:81" s="48" customFormat="1" ht="23.25" customHeight="1" x14ac:dyDescent="0.2">
      <c r="A28" s="351"/>
      <c r="B28" s="357" t="s">
        <v>52</v>
      </c>
      <c r="C28" s="358"/>
      <c r="D28" s="110">
        <f t="shared" si="0"/>
        <v>0</v>
      </c>
      <c r="E28" s="106"/>
      <c r="F28" s="107"/>
      <c r="G28" s="108"/>
      <c r="H28" s="109"/>
      <c r="I28" s="99"/>
      <c r="J28" s="99"/>
      <c r="K28" s="99"/>
      <c r="L28" s="99"/>
      <c r="M28" s="99"/>
      <c r="N28" s="99"/>
      <c r="O28" s="99"/>
      <c r="P28" s="99"/>
      <c r="Q28" s="99"/>
      <c r="R28" s="99"/>
      <c r="S28" s="99"/>
      <c r="T28" s="99"/>
      <c r="U28" s="99"/>
      <c r="AS28" s="92"/>
      <c r="AT28" s="92"/>
      <c r="AU28" s="92"/>
      <c r="AV28" s="283"/>
      <c r="AW28" s="284"/>
      <c r="AX28" s="92"/>
      <c r="AY28" s="92"/>
      <c r="AZ28" s="4"/>
      <c r="BA28" s="4"/>
      <c r="BB28" s="111"/>
      <c r="BC28" s="4"/>
      <c r="BD28" s="4"/>
      <c r="BE28" s="4"/>
      <c r="BF28" s="4"/>
      <c r="BG28" s="4"/>
      <c r="BH28" s="92"/>
      <c r="BI28" s="92"/>
      <c r="BJ28" s="92"/>
      <c r="BK28" s="92"/>
      <c r="BL28" s="92"/>
      <c r="BM28" s="92"/>
      <c r="BN28" s="92"/>
      <c r="BO28" s="92"/>
      <c r="BP28" s="284"/>
      <c r="BQ28" s="92"/>
      <c r="BR28" s="92"/>
      <c r="BS28" s="92"/>
      <c r="BT28" s="92"/>
      <c r="BU28" s="92"/>
      <c r="BV28" s="92"/>
      <c r="BW28" s="92"/>
      <c r="BX28" s="92"/>
      <c r="BY28" s="92"/>
      <c r="BZ28" s="92"/>
      <c r="CA28" s="92"/>
      <c r="CB28" s="92"/>
      <c r="CC28" s="92"/>
    </row>
    <row r="29" spans="1:81" s="48" customFormat="1" ht="13.5" customHeight="1" x14ac:dyDescent="0.2">
      <c r="A29" s="351"/>
      <c r="B29" s="355" t="s">
        <v>53</v>
      </c>
      <c r="C29" s="356"/>
      <c r="D29" s="110">
        <f t="shared" si="0"/>
        <v>0</v>
      </c>
      <c r="E29" s="106"/>
      <c r="F29" s="107"/>
      <c r="G29" s="108"/>
      <c r="H29" s="109"/>
      <c r="I29" s="99"/>
      <c r="J29" s="99"/>
      <c r="K29" s="99"/>
      <c r="L29" s="99"/>
      <c r="M29" s="99"/>
      <c r="N29" s="99"/>
      <c r="O29" s="99"/>
      <c r="P29" s="99"/>
      <c r="Q29" s="99"/>
      <c r="R29" s="99"/>
      <c r="S29" s="99"/>
      <c r="T29" s="99"/>
      <c r="U29" s="99"/>
      <c r="AS29" s="92"/>
      <c r="AT29" s="92"/>
      <c r="AU29" s="92"/>
      <c r="AV29" s="283"/>
      <c r="AW29" s="284"/>
      <c r="AX29" s="92"/>
      <c r="AY29" s="92"/>
      <c r="AZ29" s="4"/>
      <c r="BA29" s="4"/>
      <c r="BB29" s="111"/>
      <c r="BC29" s="4"/>
      <c r="BD29" s="4"/>
      <c r="BE29" s="4"/>
      <c r="BF29" s="4"/>
      <c r="BG29" s="4"/>
      <c r="BH29" s="92"/>
      <c r="BI29" s="92"/>
      <c r="BJ29" s="92"/>
      <c r="BK29" s="92"/>
      <c r="BL29" s="92"/>
      <c r="BM29" s="92"/>
      <c r="BN29" s="92"/>
      <c r="BO29" s="92"/>
      <c r="BP29" s="284"/>
      <c r="BQ29" s="92"/>
      <c r="BR29" s="92"/>
      <c r="BS29" s="92"/>
      <c r="BT29" s="92"/>
      <c r="BU29" s="92"/>
      <c r="BV29" s="92"/>
      <c r="BW29" s="92"/>
      <c r="BX29" s="92"/>
      <c r="BY29" s="92"/>
      <c r="BZ29" s="92"/>
      <c r="CA29" s="92"/>
      <c r="CB29" s="92"/>
      <c r="CC29" s="92"/>
    </row>
    <row r="30" spans="1:81" s="48" customFormat="1" ht="16.5" customHeight="1" x14ac:dyDescent="0.2">
      <c r="A30" s="351"/>
      <c r="B30" s="355" t="s">
        <v>54</v>
      </c>
      <c r="C30" s="356"/>
      <c r="D30" s="110">
        <f t="shared" si="0"/>
        <v>0</v>
      </c>
      <c r="E30" s="106"/>
      <c r="F30" s="107"/>
      <c r="G30" s="108"/>
      <c r="H30" s="109"/>
      <c r="I30" s="99"/>
      <c r="J30" s="99"/>
      <c r="K30" s="99"/>
      <c r="L30" s="99"/>
      <c r="M30" s="99"/>
      <c r="N30" s="99"/>
      <c r="O30" s="99"/>
      <c r="P30" s="99"/>
      <c r="Q30" s="99"/>
      <c r="R30" s="99"/>
      <c r="S30" s="99"/>
      <c r="T30" s="99"/>
      <c r="U30" s="99"/>
      <c r="AS30" s="92"/>
      <c r="AT30" s="92"/>
      <c r="AU30" s="92"/>
      <c r="AV30" s="283"/>
      <c r="AW30" s="284"/>
      <c r="AX30" s="92"/>
      <c r="AY30" s="92"/>
      <c r="AZ30" s="4"/>
      <c r="BA30" s="4"/>
      <c r="BB30" s="111"/>
      <c r="BC30" s="4"/>
      <c r="BD30" s="4"/>
      <c r="BE30" s="4"/>
      <c r="BF30" s="4"/>
      <c r="BG30" s="4"/>
      <c r="BH30" s="92"/>
      <c r="BI30" s="92"/>
      <c r="BJ30" s="92"/>
      <c r="BK30" s="92"/>
      <c r="BL30" s="92"/>
      <c r="BM30" s="92"/>
      <c r="BN30" s="92"/>
      <c r="BO30" s="92"/>
      <c r="BP30" s="284"/>
      <c r="BQ30" s="92"/>
      <c r="BR30" s="92"/>
      <c r="BS30" s="92"/>
      <c r="BT30" s="92"/>
      <c r="BU30" s="92"/>
      <c r="BV30" s="92"/>
      <c r="BW30" s="92"/>
      <c r="BX30" s="92"/>
      <c r="BY30" s="92"/>
      <c r="BZ30" s="92"/>
      <c r="CA30" s="92"/>
      <c r="CB30" s="92"/>
      <c r="CC30" s="92"/>
    </row>
    <row r="31" spans="1:81" s="48" customFormat="1" ht="16.5" customHeight="1" x14ac:dyDescent="0.2">
      <c r="A31" s="351"/>
      <c r="B31" s="355" t="s">
        <v>55</v>
      </c>
      <c r="C31" s="356"/>
      <c r="D31" s="110">
        <f t="shared" si="0"/>
        <v>0</v>
      </c>
      <c r="E31" s="106"/>
      <c r="F31" s="107"/>
      <c r="G31" s="108"/>
      <c r="H31" s="109"/>
      <c r="I31" s="99"/>
      <c r="J31" s="99"/>
      <c r="K31" s="99"/>
      <c r="L31" s="99"/>
      <c r="M31" s="99"/>
      <c r="N31" s="99"/>
      <c r="O31" s="99"/>
      <c r="P31" s="99"/>
      <c r="Q31" s="99"/>
      <c r="R31" s="99"/>
      <c r="S31" s="99"/>
      <c r="T31" s="99"/>
      <c r="U31" s="99"/>
      <c r="AS31" s="92"/>
      <c r="AT31" s="92"/>
      <c r="AU31" s="92"/>
      <c r="AV31" s="283"/>
      <c r="AW31" s="284"/>
      <c r="AX31" s="92"/>
      <c r="AY31" s="92"/>
      <c r="AZ31" s="4"/>
      <c r="BA31" s="4"/>
      <c r="BB31" s="111"/>
      <c r="BC31" s="4"/>
      <c r="BD31" s="4"/>
      <c r="BE31" s="4"/>
      <c r="BF31" s="4"/>
      <c r="BG31" s="4"/>
      <c r="BH31" s="92"/>
      <c r="BI31" s="92"/>
      <c r="BJ31" s="92"/>
      <c r="BK31" s="92"/>
      <c r="BL31" s="92"/>
      <c r="BM31" s="92"/>
      <c r="BN31" s="92"/>
      <c r="BO31" s="92"/>
      <c r="BP31" s="284"/>
      <c r="BQ31" s="92"/>
      <c r="BR31" s="92"/>
      <c r="BS31" s="92"/>
      <c r="BT31" s="92"/>
      <c r="BU31" s="92"/>
      <c r="BV31" s="92"/>
      <c r="BW31" s="92"/>
      <c r="BX31" s="92"/>
      <c r="BY31" s="92"/>
      <c r="BZ31" s="92"/>
      <c r="CA31" s="92"/>
      <c r="CB31" s="92"/>
      <c r="CC31" s="92"/>
    </row>
    <row r="32" spans="1:81" s="48" customFormat="1" ht="15" customHeight="1" x14ac:dyDescent="0.2">
      <c r="A32" s="351"/>
      <c r="B32" s="355" t="s">
        <v>56</v>
      </c>
      <c r="C32" s="356"/>
      <c r="D32" s="110">
        <f t="shared" si="0"/>
        <v>0</v>
      </c>
      <c r="E32" s="106"/>
      <c r="F32" s="107"/>
      <c r="G32" s="108"/>
      <c r="H32" s="109"/>
      <c r="I32" s="99"/>
      <c r="J32" s="99"/>
      <c r="K32" s="99"/>
      <c r="L32" s="99"/>
      <c r="M32" s="99"/>
      <c r="N32" s="99"/>
      <c r="O32" s="99"/>
      <c r="P32" s="99"/>
      <c r="Q32" s="99"/>
      <c r="R32" s="99"/>
      <c r="S32" s="99"/>
      <c r="T32" s="99"/>
      <c r="U32" s="99"/>
      <c r="AS32" s="92"/>
      <c r="AT32" s="92"/>
      <c r="AU32" s="92"/>
      <c r="AV32" s="283"/>
      <c r="AW32" s="284"/>
      <c r="AX32" s="92"/>
      <c r="AY32" s="92"/>
      <c r="AZ32" s="4"/>
      <c r="BA32" s="4"/>
      <c r="BB32" s="111"/>
      <c r="BC32" s="4"/>
      <c r="BD32" s="4"/>
      <c r="BE32" s="4"/>
      <c r="BF32" s="4"/>
      <c r="BG32" s="4"/>
      <c r="BH32" s="92"/>
      <c r="BI32" s="92"/>
      <c r="BJ32" s="92"/>
      <c r="BK32" s="92"/>
      <c r="BL32" s="92"/>
      <c r="BM32" s="92"/>
      <c r="BN32" s="92"/>
      <c r="BO32" s="92"/>
      <c r="BP32" s="284"/>
      <c r="BQ32" s="92"/>
      <c r="BR32" s="92"/>
      <c r="BS32" s="92"/>
      <c r="BT32" s="92"/>
      <c r="BU32" s="92"/>
      <c r="BV32" s="92"/>
      <c r="BW32" s="92"/>
      <c r="BX32" s="92"/>
      <c r="BY32" s="92"/>
      <c r="BZ32" s="92"/>
      <c r="CA32" s="92"/>
      <c r="CB32" s="92"/>
      <c r="CC32" s="92"/>
    </row>
    <row r="33" spans="1:81" s="48" customFormat="1" ht="15.75" customHeight="1" x14ac:dyDescent="0.2">
      <c r="A33" s="351"/>
      <c r="B33" s="355" t="s">
        <v>57</v>
      </c>
      <c r="C33" s="356"/>
      <c r="D33" s="110">
        <f t="shared" si="0"/>
        <v>0</v>
      </c>
      <c r="E33" s="106"/>
      <c r="F33" s="107"/>
      <c r="G33" s="108"/>
      <c r="H33" s="109"/>
      <c r="I33" s="99"/>
      <c r="J33" s="99"/>
      <c r="K33" s="99"/>
      <c r="L33" s="99"/>
      <c r="M33" s="99"/>
      <c r="N33" s="99"/>
      <c r="O33" s="99"/>
      <c r="P33" s="99"/>
      <c r="Q33" s="99"/>
      <c r="R33" s="99"/>
      <c r="S33" s="99"/>
      <c r="T33" s="99"/>
      <c r="U33" s="99"/>
      <c r="AS33" s="92"/>
      <c r="AT33" s="92"/>
      <c r="AU33" s="92"/>
      <c r="AV33" s="283"/>
      <c r="AW33" s="284"/>
      <c r="AX33" s="92"/>
      <c r="AY33" s="92"/>
      <c r="AZ33" s="4"/>
      <c r="BA33" s="4"/>
      <c r="BB33" s="111"/>
      <c r="BC33" s="4"/>
      <c r="BD33" s="4"/>
      <c r="BE33" s="4"/>
      <c r="BF33" s="4"/>
      <c r="BG33" s="4"/>
      <c r="BH33" s="92"/>
      <c r="BI33" s="92"/>
      <c r="BJ33" s="92"/>
      <c r="BK33" s="92"/>
      <c r="BL33" s="92"/>
      <c r="BM33" s="92"/>
      <c r="BN33" s="92"/>
      <c r="BO33" s="92"/>
      <c r="BP33" s="284"/>
      <c r="BQ33" s="92"/>
      <c r="BR33" s="92"/>
      <c r="BS33" s="92"/>
      <c r="BT33" s="92"/>
      <c r="BU33" s="92"/>
      <c r="BV33" s="92"/>
      <c r="BW33" s="92"/>
      <c r="BX33" s="92"/>
      <c r="BY33" s="92"/>
      <c r="BZ33" s="92"/>
      <c r="CA33" s="92"/>
      <c r="CB33" s="92"/>
      <c r="CC33" s="92"/>
    </row>
    <row r="34" spans="1:81" s="48" customFormat="1" ht="33.75" customHeight="1" x14ac:dyDescent="0.2">
      <c r="A34" s="351"/>
      <c r="B34" s="355" t="s">
        <v>58</v>
      </c>
      <c r="C34" s="356"/>
      <c r="D34" s="110">
        <f t="shared" si="0"/>
        <v>0</v>
      </c>
      <c r="E34" s="106"/>
      <c r="F34" s="107"/>
      <c r="G34" s="108"/>
      <c r="H34" s="109"/>
      <c r="I34" s="99"/>
      <c r="J34" s="99"/>
      <c r="K34" s="99"/>
      <c r="L34" s="99"/>
      <c r="M34" s="99"/>
      <c r="N34" s="99"/>
      <c r="O34" s="99"/>
      <c r="P34" s="99"/>
      <c r="Q34" s="99"/>
      <c r="R34" s="99"/>
      <c r="S34" s="99"/>
      <c r="T34" s="99"/>
      <c r="U34" s="99"/>
      <c r="AS34" s="92"/>
      <c r="AT34" s="92"/>
      <c r="AU34" s="92"/>
      <c r="AV34" s="283"/>
      <c r="AW34" s="284"/>
      <c r="AX34" s="92"/>
      <c r="AY34" s="92"/>
      <c r="AZ34" s="4"/>
      <c r="BA34" s="4"/>
      <c r="BB34" s="111"/>
      <c r="BC34" s="4"/>
      <c r="BD34" s="4"/>
      <c r="BE34" s="4"/>
      <c r="BF34" s="4"/>
      <c r="BG34" s="4"/>
      <c r="BH34" s="92"/>
      <c r="BI34" s="92"/>
      <c r="BJ34" s="92"/>
      <c r="BK34" s="92"/>
      <c r="BL34" s="92"/>
      <c r="BM34" s="92"/>
      <c r="BN34" s="92"/>
      <c r="BO34" s="92"/>
      <c r="BP34" s="284"/>
      <c r="BQ34" s="92"/>
      <c r="BR34" s="92"/>
      <c r="BS34" s="92"/>
      <c r="BT34" s="92"/>
      <c r="BU34" s="92"/>
      <c r="BV34" s="92"/>
      <c r="BW34" s="92"/>
      <c r="BX34" s="92"/>
      <c r="BY34" s="92"/>
      <c r="BZ34" s="92"/>
      <c r="CA34" s="92"/>
      <c r="CB34" s="92"/>
      <c r="CC34" s="92"/>
    </row>
    <row r="35" spans="1:81" s="48" customFormat="1" ht="33.75" customHeight="1" x14ac:dyDescent="0.2">
      <c r="A35" s="351"/>
      <c r="B35" s="355" t="s">
        <v>59</v>
      </c>
      <c r="C35" s="356"/>
      <c r="D35" s="110">
        <f t="shared" si="0"/>
        <v>0</v>
      </c>
      <c r="E35" s="106"/>
      <c r="F35" s="107"/>
      <c r="G35" s="108"/>
      <c r="H35" s="109"/>
      <c r="I35" s="99"/>
      <c r="J35" s="99"/>
      <c r="K35" s="99"/>
      <c r="L35" s="99"/>
      <c r="M35" s="99"/>
      <c r="N35" s="99"/>
      <c r="O35" s="99"/>
      <c r="P35" s="99"/>
      <c r="Q35" s="99"/>
      <c r="R35" s="99"/>
      <c r="S35" s="99"/>
      <c r="T35" s="99"/>
      <c r="U35" s="99"/>
      <c r="AS35" s="92"/>
      <c r="AT35" s="92"/>
      <c r="AU35" s="92"/>
      <c r="AV35" s="283"/>
      <c r="AW35" s="284"/>
      <c r="AX35" s="92"/>
      <c r="AY35" s="92"/>
      <c r="AZ35" s="4"/>
      <c r="BA35" s="4"/>
      <c r="BB35" s="111"/>
      <c r="BC35" s="4"/>
      <c r="BD35" s="4"/>
      <c r="BE35" s="4"/>
      <c r="BF35" s="4"/>
      <c r="BG35" s="4"/>
      <c r="BH35" s="92"/>
      <c r="BI35" s="92"/>
      <c r="BJ35" s="92"/>
      <c r="BK35" s="92"/>
      <c r="BL35" s="92"/>
      <c r="BM35" s="92"/>
      <c r="BN35" s="92"/>
      <c r="BO35" s="92"/>
      <c r="BP35" s="284"/>
      <c r="BQ35" s="92"/>
      <c r="BR35" s="92"/>
      <c r="BS35" s="92"/>
      <c r="BT35" s="92"/>
      <c r="BU35" s="92"/>
      <c r="BV35" s="92"/>
      <c r="BW35" s="92"/>
      <c r="BX35" s="92"/>
      <c r="BY35" s="92"/>
      <c r="BZ35" s="92"/>
      <c r="CA35" s="92"/>
      <c r="CB35" s="92"/>
      <c r="CC35" s="92"/>
    </row>
    <row r="36" spans="1:81" s="48" customFormat="1" ht="35.25" customHeight="1" x14ac:dyDescent="0.2">
      <c r="A36" s="351"/>
      <c r="B36" s="355" t="s">
        <v>60</v>
      </c>
      <c r="C36" s="356"/>
      <c r="D36" s="110">
        <f t="shared" si="0"/>
        <v>0</v>
      </c>
      <c r="E36" s="106"/>
      <c r="F36" s="107"/>
      <c r="G36" s="108"/>
      <c r="H36" s="109"/>
      <c r="I36" s="99"/>
      <c r="J36" s="99"/>
      <c r="K36" s="99"/>
      <c r="L36" s="99"/>
      <c r="M36" s="99"/>
      <c r="N36" s="99"/>
      <c r="O36" s="99"/>
      <c r="P36" s="99"/>
      <c r="Q36" s="99"/>
      <c r="R36" s="99"/>
      <c r="S36" s="99"/>
      <c r="T36" s="99"/>
      <c r="U36" s="99"/>
      <c r="AS36" s="92"/>
      <c r="AT36" s="92"/>
      <c r="AU36" s="92"/>
      <c r="AV36" s="283"/>
      <c r="AW36" s="284"/>
      <c r="AX36" s="92"/>
      <c r="AY36" s="92"/>
      <c r="AZ36" s="4"/>
      <c r="BA36" s="4"/>
      <c r="BB36" s="111"/>
      <c r="BC36" s="4"/>
      <c r="BD36" s="4"/>
      <c r="BE36" s="4"/>
      <c r="BF36" s="4"/>
      <c r="BG36" s="4"/>
      <c r="BH36" s="92"/>
      <c r="BI36" s="92"/>
      <c r="BJ36" s="92"/>
      <c r="BK36" s="92"/>
      <c r="BL36" s="92"/>
      <c r="BM36" s="92"/>
      <c r="BN36" s="92"/>
      <c r="BO36" s="92"/>
      <c r="BP36" s="284"/>
      <c r="BQ36" s="92"/>
      <c r="BR36" s="92"/>
      <c r="BS36" s="92"/>
      <c r="BT36" s="92"/>
      <c r="BU36" s="92"/>
      <c r="BV36" s="92"/>
      <c r="BW36" s="92"/>
      <c r="BX36" s="92"/>
      <c r="BY36" s="92"/>
      <c r="BZ36" s="92"/>
      <c r="CA36" s="92"/>
      <c r="CB36" s="92"/>
      <c r="CC36" s="92"/>
    </row>
    <row r="37" spans="1:81" s="48" customFormat="1" ht="14.25" customHeight="1" x14ac:dyDescent="0.2">
      <c r="A37" s="352"/>
      <c r="B37" s="359" t="s">
        <v>61</v>
      </c>
      <c r="C37" s="360"/>
      <c r="D37" s="112">
        <f t="shared" si="0"/>
        <v>0</v>
      </c>
      <c r="E37" s="113"/>
      <c r="F37" s="114"/>
      <c r="G37" s="115"/>
      <c r="H37" s="116"/>
      <c r="I37" s="99"/>
      <c r="J37" s="99"/>
      <c r="K37" s="99"/>
      <c r="L37" s="99"/>
      <c r="M37" s="99"/>
      <c r="N37" s="99"/>
      <c r="O37" s="99"/>
      <c r="P37" s="99"/>
      <c r="Q37" s="99"/>
      <c r="R37" s="99"/>
      <c r="S37" s="99"/>
      <c r="T37" s="99"/>
      <c r="U37" s="99"/>
      <c r="AS37" s="92"/>
      <c r="AT37" s="92"/>
      <c r="AU37" s="92"/>
      <c r="AV37" s="283"/>
      <c r="AW37" s="284"/>
      <c r="AX37" s="92"/>
      <c r="AY37" s="92"/>
      <c r="AZ37" s="4"/>
      <c r="BA37" s="4"/>
      <c r="BB37" s="111"/>
      <c r="BC37" s="4"/>
      <c r="BD37" s="4"/>
      <c r="BE37" s="4"/>
      <c r="BF37" s="4"/>
      <c r="BG37" s="4"/>
      <c r="BH37" s="92"/>
      <c r="BI37" s="92"/>
      <c r="BJ37" s="92"/>
      <c r="BK37" s="92"/>
      <c r="BL37" s="92"/>
      <c r="BM37" s="92"/>
      <c r="BN37" s="92"/>
      <c r="BO37" s="92"/>
      <c r="BP37" s="284"/>
      <c r="BQ37" s="92"/>
      <c r="BR37" s="92"/>
      <c r="BS37" s="92"/>
      <c r="BT37" s="92"/>
      <c r="BU37" s="92"/>
      <c r="BV37" s="92"/>
      <c r="BW37" s="92"/>
      <c r="BX37" s="92"/>
      <c r="BY37" s="92"/>
      <c r="BZ37" s="92"/>
      <c r="CA37" s="92"/>
      <c r="CB37" s="92"/>
      <c r="CC37" s="92"/>
    </row>
    <row r="38" spans="1:81" s="48" customFormat="1" ht="14.25" x14ac:dyDescent="0.2">
      <c r="A38" s="350" t="s">
        <v>62</v>
      </c>
      <c r="B38" s="353" t="s">
        <v>63</v>
      </c>
      <c r="C38" s="354"/>
      <c r="D38" s="105">
        <f t="shared" si="0"/>
        <v>0</v>
      </c>
      <c r="E38" s="117"/>
      <c r="F38" s="118"/>
      <c r="G38" s="119"/>
      <c r="H38" s="120"/>
      <c r="I38" s="99"/>
      <c r="J38" s="99"/>
      <c r="K38" s="99"/>
      <c r="L38" s="99"/>
      <c r="M38" s="99"/>
      <c r="N38" s="99"/>
      <c r="O38" s="99"/>
      <c r="P38" s="99"/>
      <c r="Q38" s="99"/>
      <c r="R38" s="99"/>
      <c r="S38" s="99"/>
      <c r="T38" s="99"/>
      <c r="U38" s="99"/>
      <c r="AS38" s="92"/>
      <c r="AT38" s="92"/>
      <c r="AU38" s="92"/>
      <c r="AV38" s="283"/>
      <c r="AW38" s="284"/>
      <c r="AX38" s="92"/>
      <c r="AY38" s="92"/>
      <c r="AZ38" s="4"/>
      <c r="BA38" s="4"/>
      <c r="BB38" s="111"/>
      <c r="BC38" s="4"/>
      <c r="BD38" s="4"/>
      <c r="BE38" s="4"/>
      <c r="BF38" s="4"/>
      <c r="BG38" s="4"/>
      <c r="BH38" s="92"/>
      <c r="BI38" s="92"/>
      <c r="BJ38" s="92"/>
      <c r="BK38" s="92"/>
      <c r="BL38" s="92"/>
      <c r="BM38" s="92"/>
      <c r="BN38" s="92"/>
      <c r="BO38" s="92"/>
      <c r="BP38" s="284"/>
      <c r="BQ38" s="92"/>
      <c r="BR38" s="92"/>
      <c r="BS38" s="92"/>
      <c r="BT38" s="92"/>
      <c r="BU38" s="92"/>
      <c r="BV38" s="92"/>
      <c r="BW38" s="92"/>
      <c r="BX38" s="92"/>
      <c r="BY38" s="92"/>
      <c r="BZ38" s="92"/>
      <c r="CA38" s="92"/>
      <c r="CB38" s="92"/>
      <c r="CC38" s="92"/>
    </row>
    <row r="39" spans="1:81" s="48" customFormat="1" ht="14.25" x14ac:dyDescent="0.2">
      <c r="A39" s="351"/>
      <c r="B39" s="355" t="s">
        <v>64</v>
      </c>
      <c r="C39" s="356"/>
      <c r="D39" s="110">
        <f t="shared" si="0"/>
        <v>0</v>
      </c>
      <c r="E39" s="106"/>
      <c r="F39" s="107"/>
      <c r="G39" s="108"/>
      <c r="H39" s="109"/>
      <c r="I39" s="99"/>
      <c r="J39" s="99"/>
      <c r="K39" s="99"/>
      <c r="L39" s="99"/>
      <c r="M39" s="99"/>
      <c r="N39" s="99"/>
      <c r="O39" s="99"/>
      <c r="P39" s="99"/>
      <c r="Q39" s="99"/>
      <c r="R39" s="99"/>
      <c r="S39" s="99"/>
      <c r="T39" s="99"/>
      <c r="U39" s="99"/>
      <c r="AS39" s="92"/>
      <c r="AT39" s="92"/>
      <c r="AU39" s="92"/>
      <c r="AV39" s="283"/>
      <c r="AW39" s="284"/>
      <c r="AX39" s="92"/>
      <c r="AY39" s="92"/>
      <c r="AZ39" s="4"/>
      <c r="BA39" s="4"/>
      <c r="BB39" s="111"/>
      <c r="BC39" s="4"/>
      <c r="BD39" s="4"/>
      <c r="BE39" s="4"/>
      <c r="BF39" s="4"/>
      <c r="BG39" s="4"/>
      <c r="BH39" s="92"/>
      <c r="BI39" s="92"/>
      <c r="BJ39" s="92"/>
      <c r="BK39" s="92"/>
      <c r="BL39" s="92"/>
      <c r="BM39" s="92"/>
      <c r="BN39" s="92"/>
      <c r="BO39" s="92"/>
      <c r="BP39" s="284"/>
      <c r="BQ39" s="92"/>
      <c r="BR39" s="92"/>
      <c r="BS39" s="92"/>
      <c r="BT39" s="92"/>
      <c r="BU39" s="92"/>
      <c r="BV39" s="92"/>
      <c r="BW39" s="92"/>
      <c r="BX39" s="92"/>
      <c r="BY39" s="92"/>
      <c r="BZ39" s="92"/>
      <c r="CA39" s="92"/>
      <c r="CB39" s="92"/>
      <c r="CC39" s="92"/>
    </row>
    <row r="40" spans="1:81" s="48" customFormat="1" ht="14.25" x14ac:dyDescent="0.2">
      <c r="A40" s="351"/>
      <c r="B40" s="359" t="s">
        <v>61</v>
      </c>
      <c r="C40" s="360"/>
      <c r="D40" s="112">
        <f t="shared" si="0"/>
        <v>0</v>
      </c>
      <c r="E40" s="106"/>
      <c r="F40" s="107"/>
      <c r="G40" s="108"/>
      <c r="H40" s="109"/>
      <c r="I40" s="99"/>
      <c r="J40" s="99"/>
      <c r="K40" s="99"/>
      <c r="L40" s="99"/>
      <c r="M40" s="99"/>
      <c r="N40" s="99"/>
      <c r="O40" s="99"/>
      <c r="P40" s="99"/>
      <c r="Q40" s="99"/>
      <c r="R40" s="99"/>
      <c r="S40" s="99"/>
      <c r="T40" s="99"/>
      <c r="U40" s="99"/>
      <c r="AS40" s="92"/>
      <c r="AT40" s="92"/>
      <c r="AU40" s="92"/>
      <c r="AV40" s="283"/>
      <c r="AW40" s="284"/>
      <c r="AX40" s="92"/>
      <c r="AY40" s="92"/>
      <c r="AZ40" s="4"/>
      <c r="BA40" s="4"/>
      <c r="BB40" s="111"/>
      <c r="BC40" s="4"/>
      <c r="BD40" s="4"/>
      <c r="BE40" s="4"/>
      <c r="BF40" s="4"/>
      <c r="BG40" s="4"/>
      <c r="BH40" s="92"/>
      <c r="BI40" s="92"/>
      <c r="BJ40" s="92"/>
      <c r="BK40" s="92"/>
      <c r="BL40" s="92"/>
      <c r="BM40" s="92"/>
      <c r="BN40" s="92"/>
      <c r="BO40" s="92"/>
      <c r="BP40" s="284"/>
      <c r="BQ40" s="92"/>
      <c r="BR40" s="92"/>
      <c r="BS40" s="92"/>
      <c r="BT40" s="92"/>
      <c r="BU40" s="92"/>
      <c r="BV40" s="92"/>
      <c r="BW40" s="92"/>
      <c r="BX40" s="92"/>
      <c r="BY40" s="92"/>
      <c r="BZ40" s="92"/>
      <c r="CA40" s="92"/>
      <c r="CB40" s="92"/>
      <c r="CC40" s="92"/>
    </row>
    <row r="41" spans="1:81" s="48" customFormat="1" ht="14.25" x14ac:dyDescent="0.2">
      <c r="A41" s="350" t="s">
        <v>65</v>
      </c>
      <c r="B41" s="353" t="s">
        <v>63</v>
      </c>
      <c r="C41" s="354"/>
      <c r="D41" s="105">
        <f t="shared" si="0"/>
        <v>0</v>
      </c>
      <c r="E41" s="117"/>
      <c r="F41" s="118"/>
      <c r="G41" s="119"/>
      <c r="H41" s="120"/>
      <c r="I41" s="99"/>
      <c r="J41" s="99"/>
      <c r="K41" s="99"/>
      <c r="L41" s="99"/>
      <c r="M41" s="99"/>
      <c r="N41" s="99"/>
      <c r="O41" s="99"/>
      <c r="P41" s="99"/>
      <c r="Q41" s="99"/>
      <c r="R41" s="99"/>
      <c r="S41" s="99"/>
      <c r="T41" s="99"/>
      <c r="U41" s="99"/>
      <c r="AS41" s="92"/>
      <c r="AT41" s="92"/>
      <c r="AU41" s="92"/>
      <c r="AV41" s="283"/>
      <c r="AW41" s="284"/>
      <c r="AX41" s="92"/>
      <c r="AY41" s="92"/>
      <c r="AZ41" s="4"/>
      <c r="BA41" s="4"/>
      <c r="BB41" s="111"/>
      <c r="BC41" s="4"/>
      <c r="BD41" s="4"/>
      <c r="BE41" s="4"/>
      <c r="BF41" s="4"/>
      <c r="BG41" s="4"/>
      <c r="BH41" s="92"/>
      <c r="BI41" s="92"/>
      <c r="BJ41" s="92"/>
      <c r="BK41" s="92"/>
      <c r="BL41" s="92"/>
      <c r="BM41" s="92"/>
      <c r="BN41" s="92"/>
      <c r="BO41" s="92"/>
      <c r="BP41" s="284"/>
      <c r="BQ41" s="92"/>
      <c r="BR41" s="92"/>
      <c r="BS41" s="92"/>
      <c r="BT41" s="92"/>
      <c r="BU41" s="92"/>
      <c r="BV41" s="92"/>
      <c r="BW41" s="92"/>
      <c r="BX41" s="92"/>
      <c r="BY41" s="92"/>
      <c r="BZ41" s="92"/>
      <c r="CA41" s="92"/>
      <c r="CB41" s="92"/>
      <c r="CC41" s="92"/>
    </row>
    <row r="42" spans="1:81" s="48" customFormat="1" ht="14.25" x14ac:dyDescent="0.2">
      <c r="A42" s="351"/>
      <c r="B42" s="355" t="s">
        <v>64</v>
      </c>
      <c r="C42" s="356"/>
      <c r="D42" s="110">
        <f t="shared" si="0"/>
        <v>0</v>
      </c>
      <c r="E42" s="106"/>
      <c r="F42" s="107"/>
      <c r="G42" s="108"/>
      <c r="H42" s="109"/>
      <c r="I42" s="99"/>
      <c r="J42" s="99"/>
      <c r="K42" s="99"/>
      <c r="L42" s="99"/>
      <c r="M42" s="99"/>
      <c r="N42" s="99"/>
      <c r="O42" s="99"/>
      <c r="P42" s="99"/>
      <c r="Q42" s="99"/>
      <c r="R42" s="99"/>
      <c r="S42" s="99"/>
      <c r="T42" s="99"/>
      <c r="U42" s="99"/>
      <c r="AS42" s="92"/>
      <c r="AT42" s="92"/>
      <c r="AU42" s="92"/>
      <c r="AV42" s="283"/>
      <c r="AW42" s="284"/>
      <c r="AX42" s="92"/>
      <c r="AY42" s="92"/>
      <c r="AZ42" s="4"/>
      <c r="BA42" s="4"/>
      <c r="BB42" s="111"/>
      <c r="BC42" s="4"/>
      <c r="BD42" s="4"/>
      <c r="BE42" s="4"/>
      <c r="BF42" s="4"/>
      <c r="BG42" s="4"/>
      <c r="BH42" s="92"/>
      <c r="BI42" s="92"/>
      <c r="BJ42" s="92"/>
      <c r="BK42" s="92"/>
      <c r="BL42" s="92"/>
      <c r="BM42" s="92"/>
      <c r="BN42" s="92"/>
      <c r="BO42" s="92"/>
      <c r="BP42" s="284"/>
      <c r="BQ42" s="92"/>
      <c r="BR42" s="92"/>
      <c r="BS42" s="92"/>
      <c r="BT42" s="92"/>
      <c r="BU42" s="92"/>
      <c r="BV42" s="92"/>
      <c r="BW42" s="92"/>
      <c r="BX42" s="92"/>
      <c r="BY42" s="92"/>
      <c r="BZ42" s="92"/>
      <c r="CA42" s="92"/>
      <c r="CB42" s="92"/>
      <c r="CC42" s="92"/>
    </row>
    <row r="43" spans="1:81" s="48" customFormat="1" ht="25.5" customHeight="1" x14ac:dyDescent="0.2">
      <c r="A43" s="352"/>
      <c r="B43" s="359" t="s">
        <v>61</v>
      </c>
      <c r="C43" s="360"/>
      <c r="D43" s="112">
        <f t="shared" si="0"/>
        <v>0</v>
      </c>
      <c r="E43" s="113"/>
      <c r="F43" s="114"/>
      <c r="G43" s="115"/>
      <c r="H43" s="116"/>
      <c r="I43" s="99"/>
      <c r="J43" s="99"/>
      <c r="K43" s="99"/>
      <c r="L43" s="99"/>
      <c r="M43" s="99"/>
      <c r="N43" s="99"/>
      <c r="O43" s="99"/>
      <c r="P43" s="99"/>
      <c r="Q43" s="99"/>
      <c r="R43" s="99"/>
      <c r="S43" s="99"/>
      <c r="T43" s="99"/>
      <c r="U43" s="99"/>
      <c r="AS43" s="92"/>
      <c r="AT43" s="92"/>
      <c r="AU43" s="92"/>
      <c r="AV43" s="283"/>
      <c r="AW43" s="284"/>
      <c r="AX43" s="92"/>
      <c r="AY43" s="92"/>
      <c r="AZ43" s="4"/>
      <c r="BA43" s="4"/>
      <c r="BB43" s="111"/>
      <c r="BC43" s="4"/>
      <c r="BD43" s="4"/>
      <c r="BE43" s="4"/>
      <c r="BF43" s="4"/>
      <c r="BG43" s="4"/>
      <c r="BH43" s="92"/>
      <c r="BI43" s="92"/>
      <c r="BJ43" s="92"/>
      <c r="BK43" s="92"/>
      <c r="BL43" s="92"/>
      <c r="BM43" s="92"/>
      <c r="BN43" s="92"/>
      <c r="BO43" s="92"/>
      <c r="BP43" s="284"/>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52"/>
      <c r="AW44" s="285"/>
      <c r="BA44" s="3"/>
      <c r="BB44" s="3"/>
      <c r="BC44" s="3"/>
      <c r="BD44" s="3"/>
      <c r="BE44" s="3"/>
      <c r="BF44" s="90"/>
      <c r="BP44" s="282"/>
    </row>
    <row r="45" spans="1:81" s="4" customFormat="1" ht="19.5" customHeight="1" x14ac:dyDescent="0.15">
      <c r="A45" s="361" t="s">
        <v>67</v>
      </c>
      <c r="B45" s="363" t="s">
        <v>68</v>
      </c>
      <c r="C45" s="365" t="s">
        <v>69</v>
      </c>
      <c r="D45" s="366"/>
      <c r="E45" s="366"/>
      <c r="F45" s="366"/>
      <c r="G45" s="366"/>
      <c r="H45" s="366"/>
      <c r="I45" s="366"/>
      <c r="J45" s="366"/>
      <c r="K45" s="366"/>
      <c r="L45" s="366"/>
      <c r="M45" s="366"/>
      <c r="N45" s="366"/>
      <c r="O45" s="366"/>
      <c r="P45" s="366"/>
      <c r="Q45" s="366"/>
      <c r="R45" s="366"/>
      <c r="S45" s="366"/>
      <c r="T45" s="366"/>
      <c r="U45" s="367"/>
      <c r="V45" s="365" t="s">
        <v>7</v>
      </c>
      <c r="W45" s="367"/>
      <c r="X45" s="330" t="s">
        <v>70</v>
      </c>
      <c r="Y45" s="51"/>
      <c r="Z45" s="51"/>
      <c r="AA45" s="51"/>
      <c r="AB45" s="51"/>
      <c r="AC45" s="51"/>
      <c r="AD45" s="51"/>
      <c r="AE45" s="51"/>
      <c r="AF45" s="51"/>
      <c r="AG45" s="51"/>
      <c r="AH45" s="51"/>
      <c r="AI45" s="51"/>
      <c r="AJ45" s="51"/>
      <c r="AW45" s="285"/>
      <c r="AX45" s="52"/>
      <c r="BA45" s="3"/>
      <c r="BB45" s="3"/>
      <c r="BC45" s="3"/>
      <c r="BD45" s="3"/>
      <c r="BE45" s="3"/>
      <c r="BF45" s="90"/>
      <c r="BP45" s="282"/>
    </row>
    <row r="46" spans="1:81" s="4" customFormat="1" ht="27.75" customHeight="1" x14ac:dyDescent="0.15">
      <c r="A46" s="362"/>
      <c r="B46" s="364"/>
      <c r="C46" s="53" t="s">
        <v>186</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31"/>
      <c r="Y46" s="51"/>
      <c r="Z46" s="51"/>
      <c r="AA46" s="51"/>
      <c r="AB46" s="51"/>
      <c r="AC46" s="51"/>
      <c r="AD46" s="51"/>
      <c r="AE46" s="51"/>
      <c r="AF46" s="43"/>
      <c r="AG46" s="51"/>
      <c r="AH46" s="51"/>
      <c r="AI46" s="51"/>
      <c r="AJ46" s="51"/>
      <c r="AK46" s="51"/>
      <c r="AL46" s="51"/>
      <c r="AM46" s="51"/>
      <c r="AW46" s="282"/>
      <c r="AZ46" s="52"/>
      <c r="BA46" s="3"/>
      <c r="BB46" s="3"/>
      <c r="BC46" s="3"/>
      <c r="BD46" s="3"/>
      <c r="BE46" s="3"/>
      <c r="BF46" s="90"/>
      <c r="BP46" s="282"/>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W47" s="282"/>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c r="BP47" s="282"/>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W48" s="282"/>
      <c r="AZ48" s="52"/>
      <c r="BA48" s="63" t="str">
        <f t="shared" si="3"/>
        <v/>
      </c>
      <c r="BB48" s="124" t="str">
        <f t="shared" si="4"/>
        <v/>
      </c>
      <c r="BC48" s="63" t="str">
        <f t="shared" si="5"/>
        <v/>
      </c>
      <c r="BD48" s="64">
        <f t="shared" si="6"/>
        <v>0</v>
      </c>
      <c r="BE48" s="64">
        <f t="shared" si="7"/>
        <v>0</v>
      </c>
      <c r="BF48" s="64" t="str">
        <f t="shared" si="8"/>
        <v/>
      </c>
      <c r="BP48" s="282"/>
    </row>
    <row r="49" spans="1:6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W49" s="282"/>
      <c r="AZ49" s="52"/>
      <c r="BA49" s="63" t="str">
        <f t="shared" si="3"/>
        <v/>
      </c>
      <c r="BB49" s="124" t="str">
        <f t="shared" si="4"/>
        <v/>
      </c>
      <c r="BC49" s="63" t="str">
        <f t="shared" si="5"/>
        <v/>
      </c>
      <c r="BD49" s="64">
        <f t="shared" si="6"/>
        <v>0</v>
      </c>
      <c r="BE49" s="64">
        <f t="shared" si="7"/>
        <v>0</v>
      </c>
      <c r="BF49" s="64" t="str">
        <f t="shared" si="8"/>
        <v/>
      </c>
      <c r="BP49" s="282"/>
    </row>
    <row r="50" spans="1:6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W50" s="282"/>
      <c r="AZ50" s="52"/>
      <c r="BA50" s="63" t="str">
        <f t="shared" si="3"/>
        <v/>
      </c>
      <c r="BB50" s="124" t="str">
        <f t="shared" si="4"/>
        <v/>
      </c>
      <c r="BC50" s="63" t="str">
        <f t="shared" si="5"/>
        <v/>
      </c>
      <c r="BD50" s="64">
        <f t="shared" si="6"/>
        <v>0</v>
      </c>
      <c r="BE50" s="64">
        <f t="shared" si="7"/>
        <v>0</v>
      </c>
      <c r="BF50" s="64" t="str">
        <f t="shared" si="8"/>
        <v/>
      </c>
      <c r="BP50" s="282"/>
    </row>
    <row r="51" spans="1:6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W51" s="282"/>
      <c r="AZ51" s="52"/>
      <c r="BA51" s="63" t="str">
        <f t="shared" si="3"/>
        <v/>
      </c>
      <c r="BB51" s="124" t="str">
        <f t="shared" si="4"/>
        <v/>
      </c>
      <c r="BC51" s="63" t="str">
        <f t="shared" si="5"/>
        <v/>
      </c>
      <c r="BD51" s="64">
        <f t="shared" si="6"/>
        <v>0</v>
      </c>
      <c r="BE51" s="64">
        <f t="shared" si="7"/>
        <v>0</v>
      </c>
      <c r="BF51" s="64" t="str">
        <f t="shared" si="8"/>
        <v/>
      </c>
      <c r="BP51" s="282"/>
    </row>
    <row r="52" spans="1:6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W52" s="282"/>
      <c r="AZ52" s="52"/>
      <c r="BA52" s="63" t="str">
        <f t="shared" si="3"/>
        <v/>
      </c>
      <c r="BB52" s="124" t="str">
        <f t="shared" si="4"/>
        <v/>
      </c>
      <c r="BC52" s="63" t="str">
        <f t="shared" si="5"/>
        <v/>
      </c>
      <c r="BD52" s="64">
        <f t="shared" si="6"/>
        <v>0</v>
      </c>
      <c r="BE52" s="64">
        <f t="shared" si="7"/>
        <v>0</v>
      </c>
      <c r="BF52" s="64" t="str">
        <f t="shared" si="8"/>
        <v/>
      </c>
      <c r="BP52" s="282"/>
    </row>
    <row r="53" spans="1:6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285"/>
      <c r="BA53" s="3"/>
      <c r="BB53" s="3"/>
      <c r="BC53" s="3"/>
      <c r="BD53" s="3"/>
      <c r="BE53" s="3"/>
      <c r="BF53" s="90"/>
      <c r="BP53" s="282"/>
    </row>
    <row r="54" spans="1:68" s="4" customFormat="1" ht="19.5" customHeight="1" x14ac:dyDescent="0.15">
      <c r="A54" s="328" t="s">
        <v>67</v>
      </c>
      <c r="B54" s="93" t="s">
        <v>68</v>
      </c>
      <c r="C54" s="51"/>
      <c r="D54" s="51"/>
      <c r="E54" s="51"/>
      <c r="F54" s="51"/>
      <c r="G54" s="51"/>
      <c r="H54" s="51"/>
      <c r="I54" s="51"/>
      <c r="J54" s="51"/>
      <c r="K54" s="51"/>
      <c r="Q54" s="51"/>
      <c r="R54" s="51"/>
      <c r="S54" s="51"/>
      <c r="T54" s="51"/>
      <c r="U54" s="51"/>
      <c r="AH54" s="136"/>
      <c r="AI54" s="136"/>
      <c r="AW54" s="282"/>
      <c r="BA54" s="3"/>
      <c r="BB54" s="3"/>
      <c r="BC54" s="3"/>
      <c r="BD54" s="3"/>
      <c r="BE54" s="3"/>
      <c r="BF54" s="90"/>
      <c r="BP54" s="282"/>
    </row>
    <row r="55" spans="1:6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AW55" s="282"/>
      <c r="BA55" s="3"/>
      <c r="BB55" s="3"/>
      <c r="BC55" s="3"/>
      <c r="BD55" s="3"/>
      <c r="BE55" s="3"/>
      <c r="BF55" s="90"/>
      <c r="BP55" s="282"/>
    </row>
    <row r="56" spans="1:6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AW56" s="282"/>
      <c r="BA56" s="3"/>
      <c r="BB56" s="3"/>
      <c r="BC56" s="3"/>
      <c r="BD56" s="3"/>
      <c r="BE56" s="3"/>
      <c r="BF56" s="90"/>
      <c r="BP56" s="282"/>
    </row>
    <row r="57" spans="1:6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AW57" s="282"/>
      <c r="BA57" s="45"/>
      <c r="BB57" s="45"/>
      <c r="BC57" s="45"/>
      <c r="BD57" s="45"/>
      <c r="BE57" s="45"/>
      <c r="BF57" s="140"/>
      <c r="BP57" s="282"/>
    </row>
    <row r="58" spans="1:6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AW58" s="282"/>
      <c r="BA58" s="45"/>
      <c r="BB58" s="45"/>
      <c r="BC58" s="45"/>
      <c r="BD58" s="45"/>
      <c r="BE58" s="45"/>
      <c r="BF58" s="140"/>
      <c r="BP58" s="282"/>
    </row>
    <row r="59" spans="1:6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AW59" s="282"/>
      <c r="BA59" s="45"/>
      <c r="BB59" s="45"/>
      <c r="BC59" s="45"/>
      <c r="BD59" s="45"/>
      <c r="BE59" s="45"/>
      <c r="BF59" s="140"/>
      <c r="BP59" s="282"/>
    </row>
    <row r="60" spans="1:6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AW60" s="282"/>
      <c r="BA60" s="45"/>
      <c r="BB60" s="45"/>
      <c r="BC60" s="45"/>
      <c r="BD60" s="45"/>
      <c r="BE60" s="45"/>
      <c r="BF60" s="140"/>
      <c r="BP60" s="282"/>
    </row>
    <row r="61" spans="1:68" s="4" customFormat="1" ht="15" customHeight="1" x14ac:dyDescent="0.15">
      <c r="A61" s="328"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AW61" s="282"/>
      <c r="BA61" s="45"/>
      <c r="BB61" s="45"/>
      <c r="BC61" s="45"/>
      <c r="BD61" s="45"/>
      <c r="BE61" s="45"/>
      <c r="BF61" s="140"/>
      <c r="BP61" s="282"/>
    </row>
    <row r="62" spans="1:6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AW62" s="282"/>
      <c r="BA62" s="45"/>
      <c r="BB62" s="45"/>
      <c r="BC62" s="45"/>
      <c r="BD62" s="45"/>
      <c r="BE62" s="45"/>
      <c r="BF62" s="140"/>
      <c r="BP62" s="282"/>
    </row>
    <row r="63" spans="1:6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AW63" s="282"/>
      <c r="BA63" s="45"/>
      <c r="BB63" s="45"/>
      <c r="BC63" s="45"/>
      <c r="BD63" s="45"/>
      <c r="BE63" s="45"/>
      <c r="BF63" s="140"/>
      <c r="BP63" s="282"/>
    </row>
    <row r="64" spans="1:6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AW64" s="282"/>
      <c r="BA64" s="45"/>
      <c r="BB64" s="45"/>
      <c r="BC64" s="45"/>
      <c r="BD64" s="45"/>
      <c r="BE64" s="45"/>
      <c r="BF64" s="140"/>
      <c r="BP64" s="282"/>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AW65" s="282"/>
      <c r="BA65" s="45"/>
      <c r="BB65" s="45"/>
      <c r="BC65" s="45"/>
      <c r="BD65" s="45"/>
      <c r="BE65" s="45"/>
      <c r="BF65" s="140"/>
      <c r="BP65" s="282"/>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AW66" s="282"/>
      <c r="BA66" s="45"/>
      <c r="BB66" s="45"/>
      <c r="BC66" s="45"/>
      <c r="BD66" s="45"/>
      <c r="BE66" s="45"/>
      <c r="BF66" s="140"/>
      <c r="BP66" s="282"/>
    </row>
    <row r="67" spans="1:81" s="48" customFormat="1" ht="45" customHeight="1" x14ac:dyDescent="0.2">
      <c r="A67" s="142" t="s">
        <v>78</v>
      </c>
      <c r="B67" s="143"/>
      <c r="C67" s="144"/>
      <c r="AS67" s="92"/>
      <c r="AT67" s="92"/>
      <c r="AU67" s="92"/>
      <c r="AV67" s="283"/>
      <c r="AW67" s="284"/>
      <c r="AX67" s="92"/>
      <c r="AY67" s="92"/>
      <c r="AZ67" s="92"/>
      <c r="BA67" s="45"/>
      <c r="BB67" s="45"/>
      <c r="BC67" s="45"/>
      <c r="BD67" s="45"/>
      <c r="BE67" s="45"/>
      <c r="BF67" s="140"/>
      <c r="BG67" s="92"/>
      <c r="BH67" s="92"/>
      <c r="BI67" s="92"/>
      <c r="BJ67" s="92"/>
      <c r="BK67" s="92"/>
      <c r="BL67" s="92"/>
      <c r="BM67" s="92"/>
      <c r="BN67" s="92"/>
      <c r="BO67" s="92"/>
      <c r="BP67" s="284"/>
      <c r="BQ67" s="92"/>
      <c r="BR67" s="92"/>
      <c r="BS67" s="92"/>
      <c r="BT67" s="92"/>
      <c r="BU67" s="92"/>
      <c r="BV67" s="92"/>
      <c r="BW67" s="92"/>
      <c r="BX67" s="92"/>
      <c r="BY67" s="92"/>
      <c r="BZ67" s="92"/>
      <c r="CA67" s="92"/>
      <c r="CB67" s="92"/>
      <c r="CC67" s="92"/>
    </row>
    <row r="68" spans="1:81" s="48" customFormat="1" ht="15" customHeight="1" x14ac:dyDescent="0.2">
      <c r="A68" s="327" t="s">
        <v>79</v>
      </c>
      <c r="B68" s="321" t="s">
        <v>0</v>
      </c>
      <c r="AS68" s="92"/>
      <c r="AT68" s="92"/>
      <c r="AU68" s="92"/>
      <c r="AV68" s="283"/>
      <c r="AW68" s="284"/>
      <c r="AX68" s="92"/>
      <c r="AY68" s="92"/>
      <c r="AZ68" s="92"/>
      <c r="BA68" s="45"/>
      <c r="BB68" s="45"/>
      <c r="BC68" s="45"/>
      <c r="BD68" s="45"/>
      <c r="BE68" s="45"/>
      <c r="BF68" s="140"/>
      <c r="BG68" s="92"/>
      <c r="BH68" s="92"/>
      <c r="BI68" s="92"/>
      <c r="BJ68" s="92"/>
      <c r="BK68" s="92"/>
      <c r="BL68" s="92"/>
      <c r="BM68" s="92"/>
      <c r="BN68" s="92"/>
      <c r="BO68" s="92"/>
      <c r="BP68" s="284"/>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283"/>
      <c r="AW69" s="284"/>
      <c r="AX69" s="92"/>
      <c r="AY69" s="92"/>
      <c r="AZ69" s="92"/>
      <c r="BA69" s="45"/>
      <c r="BB69" s="45"/>
      <c r="BC69" s="45"/>
      <c r="BD69" s="45"/>
      <c r="BE69" s="45"/>
      <c r="BF69" s="140"/>
      <c r="BG69" s="92"/>
      <c r="BH69" s="92"/>
      <c r="BI69" s="92"/>
      <c r="BJ69" s="92"/>
      <c r="BK69" s="92"/>
      <c r="BL69" s="92"/>
      <c r="BM69" s="92"/>
      <c r="BN69" s="92"/>
      <c r="BO69" s="92"/>
      <c r="BP69" s="284"/>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283"/>
      <c r="AW70" s="284"/>
      <c r="AX70" s="92"/>
      <c r="AY70" s="92"/>
      <c r="AZ70" s="92"/>
      <c r="BA70" s="45"/>
      <c r="BB70" s="45"/>
      <c r="BC70" s="45"/>
      <c r="BD70" s="45"/>
      <c r="BE70" s="45"/>
      <c r="BF70" s="140"/>
      <c r="BG70" s="92"/>
      <c r="BH70" s="92"/>
      <c r="BI70" s="92"/>
      <c r="BJ70" s="92"/>
      <c r="BK70" s="92"/>
      <c r="BL70" s="92"/>
      <c r="BM70" s="92"/>
      <c r="BN70" s="92"/>
      <c r="BO70" s="92"/>
      <c r="BP70" s="284"/>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283"/>
      <c r="AW71" s="284"/>
      <c r="AX71" s="92"/>
      <c r="AY71" s="92"/>
      <c r="AZ71" s="92"/>
      <c r="BA71" s="45"/>
      <c r="BB71" s="45"/>
      <c r="BC71" s="45"/>
      <c r="BD71" s="45"/>
      <c r="BE71" s="45"/>
      <c r="BF71" s="140"/>
      <c r="BG71" s="92"/>
      <c r="BH71" s="92"/>
      <c r="BI71" s="92"/>
      <c r="BJ71" s="92"/>
      <c r="BK71" s="92"/>
      <c r="BL71" s="92"/>
      <c r="BM71" s="92"/>
      <c r="BN71" s="92"/>
      <c r="BO71" s="92"/>
      <c r="BP71" s="284"/>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283"/>
      <c r="AW72" s="284"/>
      <c r="AX72" s="92"/>
      <c r="AY72" s="92"/>
      <c r="AZ72" s="92"/>
      <c r="BA72" s="45"/>
      <c r="BB72" s="45"/>
      <c r="BC72" s="45"/>
      <c r="BD72" s="45"/>
      <c r="BE72" s="45"/>
      <c r="BF72" s="140"/>
      <c r="BG72" s="92"/>
      <c r="BH72" s="92"/>
      <c r="BI72" s="92"/>
      <c r="BJ72" s="92"/>
      <c r="BK72" s="92"/>
      <c r="BL72" s="92"/>
      <c r="BM72" s="92"/>
      <c r="BN72" s="92"/>
      <c r="BO72" s="92"/>
      <c r="BP72" s="284"/>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283"/>
      <c r="AW73" s="284"/>
      <c r="AX73" s="92"/>
      <c r="AY73" s="92"/>
      <c r="AZ73" s="92"/>
      <c r="BA73" s="45"/>
      <c r="BB73" s="45"/>
      <c r="BC73" s="45"/>
      <c r="BD73" s="45"/>
      <c r="BE73" s="45"/>
      <c r="BF73" s="140"/>
      <c r="BG73" s="92"/>
      <c r="BH73" s="92"/>
      <c r="BI73" s="92"/>
      <c r="BJ73" s="92"/>
      <c r="BK73" s="92"/>
      <c r="BL73" s="92"/>
      <c r="BM73" s="92"/>
      <c r="BN73" s="92"/>
      <c r="BO73" s="92"/>
      <c r="BP73" s="284"/>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283"/>
      <c r="AW74" s="284"/>
      <c r="AX74" s="92"/>
      <c r="AY74" s="92"/>
      <c r="AZ74" s="92"/>
      <c r="BA74" s="45"/>
      <c r="BB74" s="45"/>
      <c r="BC74" s="45"/>
      <c r="BD74" s="45"/>
      <c r="BE74" s="45"/>
      <c r="BF74" s="140"/>
      <c r="BG74" s="92"/>
      <c r="BH74" s="92"/>
      <c r="BI74" s="92"/>
      <c r="BJ74" s="92"/>
      <c r="BK74" s="92"/>
      <c r="BL74" s="92"/>
      <c r="BM74" s="92"/>
      <c r="BN74" s="92"/>
      <c r="BO74" s="92"/>
      <c r="BP74" s="284"/>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283"/>
      <c r="AW75" s="284"/>
      <c r="AX75" s="92"/>
      <c r="AY75" s="92"/>
      <c r="AZ75" s="92"/>
      <c r="BA75" s="45"/>
      <c r="BB75" s="45"/>
      <c r="BC75" s="45"/>
      <c r="BD75" s="45"/>
      <c r="BE75" s="45"/>
      <c r="BF75" s="140"/>
      <c r="BG75" s="92"/>
      <c r="BH75" s="92"/>
      <c r="BI75" s="92"/>
      <c r="BJ75" s="92"/>
      <c r="BK75" s="92"/>
      <c r="BL75" s="92"/>
      <c r="BM75" s="92"/>
      <c r="BN75" s="92"/>
      <c r="BO75" s="92"/>
      <c r="BP75" s="284"/>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283"/>
      <c r="AW76" s="284"/>
      <c r="AX76" s="92"/>
      <c r="AY76" s="92"/>
      <c r="AZ76" s="92"/>
      <c r="BA76" s="45"/>
      <c r="BB76" s="45"/>
      <c r="BC76" s="45"/>
      <c r="BD76" s="45"/>
      <c r="BE76" s="45"/>
      <c r="BF76" s="140"/>
      <c r="BG76" s="92"/>
      <c r="BH76" s="92"/>
      <c r="BI76" s="92"/>
      <c r="BJ76" s="92"/>
      <c r="BK76" s="92"/>
      <c r="BL76" s="92"/>
      <c r="BM76" s="92"/>
      <c r="BN76" s="92"/>
      <c r="BO76" s="92"/>
      <c r="BP76" s="284"/>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283"/>
      <c r="AW77" s="284"/>
      <c r="AX77" s="92"/>
      <c r="AY77" s="92"/>
      <c r="AZ77" s="92"/>
      <c r="BA77" s="45"/>
      <c r="BB77" s="45"/>
      <c r="BC77" s="45"/>
      <c r="BD77" s="45"/>
      <c r="BE77" s="45"/>
      <c r="BF77" s="140"/>
      <c r="BG77" s="92"/>
      <c r="BH77" s="92"/>
      <c r="BI77" s="92"/>
      <c r="BJ77" s="92"/>
      <c r="BK77" s="92"/>
      <c r="BL77" s="92"/>
      <c r="BM77" s="92"/>
      <c r="BN77" s="92"/>
      <c r="BO77" s="92"/>
      <c r="BP77" s="284"/>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283"/>
      <c r="AW78" s="284"/>
      <c r="AX78" s="92"/>
      <c r="AY78" s="92"/>
      <c r="AZ78" s="92"/>
      <c r="BA78" s="45"/>
      <c r="BB78" s="45"/>
      <c r="BC78" s="45"/>
      <c r="BD78" s="45"/>
      <c r="BE78" s="45"/>
      <c r="BF78" s="140"/>
      <c r="BG78" s="92"/>
      <c r="BH78" s="92"/>
      <c r="BI78" s="92"/>
      <c r="BJ78" s="92"/>
      <c r="BK78" s="92"/>
      <c r="BL78" s="92"/>
      <c r="BM78" s="92"/>
      <c r="BN78" s="92"/>
      <c r="BO78" s="92"/>
      <c r="BP78" s="284"/>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283"/>
      <c r="AW79" s="284"/>
      <c r="AX79" s="92"/>
      <c r="AY79" s="92"/>
      <c r="AZ79" s="92"/>
      <c r="BA79" s="45"/>
      <c r="BB79" s="45"/>
      <c r="BC79" s="45"/>
      <c r="BD79" s="45"/>
      <c r="BE79" s="45"/>
      <c r="BF79" s="140"/>
      <c r="BG79" s="92"/>
      <c r="BH79" s="92"/>
      <c r="BI79" s="92"/>
      <c r="BJ79" s="92"/>
      <c r="BK79" s="92"/>
      <c r="BL79" s="92"/>
      <c r="BM79" s="92"/>
      <c r="BN79" s="92"/>
      <c r="BO79" s="92"/>
      <c r="BP79" s="284"/>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283"/>
      <c r="AW80" s="284"/>
      <c r="AX80" s="92"/>
      <c r="AY80" s="92"/>
      <c r="AZ80" s="92"/>
      <c r="BA80" s="45"/>
      <c r="BB80" s="45"/>
      <c r="BC80" s="45"/>
      <c r="BD80" s="45"/>
      <c r="BE80" s="45"/>
      <c r="BF80" s="140"/>
      <c r="BG80" s="92"/>
      <c r="BH80" s="92"/>
      <c r="BI80" s="92"/>
      <c r="BJ80" s="92"/>
      <c r="BK80" s="92"/>
      <c r="BL80" s="92"/>
      <c r="BM80" s="92"/>
      <c r="BN80" s="92"/>
      <c r="BO80" s="92"/>
      <c r="BP80" s="284"/>
      <c r="BQ80" s="92"/>
      <c r="BR80" s="92"/>
      <c r="BS80" s="92"/>
      <c r="BT80" s="92"/>
      <c r="BU80" s="92"/>
      <c r="BV80" s="92"/>
      <c r="BW80" s="92"/>
      <c r="BX80" s="92"/>
      <c r="BY80" s="92"/>
      <c r="BZ80" s="92"/>
      <c r="CA80" s="92"/>
      <c r="CB80" s="92"/>
      <c r="CC80" s="92"/>
    </row>
    <row r="81" spans="1:81" s="48" customFormat="1" ht="15" customHeight="1" x14ac:dyDescent="0.2">
      <c r="A81" s="324" t="s">
        <v>0</v>
      </c>
      <c r="B81" s="128">
        <f>SUM(B69:B80)</f>
        <v>0</v>
      </c>
      <c r="AS81" s="92"/>
      <c r="AT81" s="92"/>
      <c r="AU81" s="92"/>
      <c r="AV81" s="283"/>
      <c r="AW81" s="284"/>
      <c r="AX81" s="92"/>
      <c r="AY81" s="92"/>
      <c r="AZ81" s="92"/>
      <c r="BA81" s="45"/>
      <c r="BB81" s="45"/>
      <c r="BC81" s="45"/>
      <c r="BD81" s="45"/>
      <c r="BE81" s="45"/>
      <c r="BF81" s="140"/>
      <c r="BG81" s="92"/>
      <c r="BH81" s="92"/>
      <c r="BI81" s="92"/>
      <c r="BJ81" s="92"/>
      <c r="BK81" s="92"/>
      <c r="BL81" s="92"/>
      <c r="BM81" s="92"/>
      <c r="BN81" s="92"/>
      <c r="BO81" s="92"/>
      <c r="BP81" s="284"/>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161"/>
      <c r="AW82" s="281"/>
      <c r="AX82" s="45"/>
      <c r="AY82" s="45"/>
      <c r="AZ82" s="45"/>
      <c r="BA82" s="45"/>
      <c r="BB82" s="45"/>
      <c r="BC82" s="45"/>
      <c r="BD82" s="45"/>
      <c r="BE82" s="45"/>
      <c r="BF82" s="140"/>
      <c r="BG82" s="45"/>
      <c r="BH82" s="45"/>
      <c r="BI82" s="45"/>
      <c r="BJ82" s="45"/>
      <c r="BK82" s="45"/>
      <c r="BL82" s="45"/>
      <c r="BM82" s="45"/>
      <c r="BN82" s="45"/>
      <c r="BO82" s="45"/>
      <c r="BP82" s="281"/>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161"/>
      <c r="AW83" s="281"/>
      <c r="AX83" s="45"/>
      <c r="AY83" s="45"/>
      <c r="AZ83" s="45"/>
      <c r="BA83" s="45"/>
      <c r="BB83" s="45"/>
      <c r="BC83" s="45"/>
      <c r="BD83" s="45"/>
      <c r="BE83" s="45"/>
      <c r="BF83" s="140"/>
      <c r="BG83" s="45"/>
      <c r="BH83" s="45"/>
      <c r="BI83" s="45"/>
      <c r="BJ83" s="45"/>
      <c r="BK83" s="45"/>
      <c r="BL83" s="45"/>
      <c r="BM83" s="45"/>
      <c r="BN83" s="45"/>
      <c r="BO83" s="45"/>
      <c r="BP83" s="281"/>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161"/>
      <c r="AW84" s="281"/>
      <c r="AX84" s="45"/>
      <c r="AY84" s="45"/>
      <c r="AZ84" s="45"/>
      <c r="BA84" s="45"/>
      <c r="BB84" s="45"/>
      <c r="BC84" s="45"/>
      <c r="BD84" s="45"/>
      <c r="BE84" s="45"/>
      <c r="BF84" s="140"/>
      <c r="BG84" s="45"/>
      <c r="BH84" s="45"/>
      <c r="BI84" s="45"/>
      <c r="BJ84" s="45"/>
      <c r="BK84" s="45"/>
      <c r="BL84" s="45"/>
      <c r="BM84" s="45"/>
      <c r="BN84" s="45"/>
      <c r="BO84" s="45"/>
      <c r="BP84" s="281"/>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161"/>
      <c r="AW85" s="281"/>
      <c r="AX85" s="45"/>
      <c r="AY85" s="45"/>
      <c r="AZ85" s="45"/>
      <c r="BA85" s="45"/>
      <c r="BB85" s="45"/>
      <c r="BC85" s="45"/>
      <c r="BD85" s="45"/>
      <c r="BE85" s="45"/>
      <c r="BF85" s="140"/>
      <c r="BG85" s="45"/>
      <c r="BH85" s="45"/>
      <c r="BI85" s="45"/>
      <c r="BJ85" s="45"/>
      <c r="BK85" s="45"/>
      <c r="BL85" s="45"/>
      <c r="BM85" s="45"/>
      <c r="BN85" s="45"/>
      <c r="BO85" s="45"/>
      <c r="BP85" s="281"/>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161"/>
      <c r="AW86" s="281"/>
      <c r="AX86" s="45"/>
      <c r="AY86" s="45"/>
      <c r="AZ86" s="45"/>
      <c r="BA86" s="45"/>
      <c r="BB86" s="45"/>
      <c r="BC86" s="45"/>
      <c r="BD86" s="45"/>
      <c r="BE86" s="45"/>
      <c r="BF86" s="140"/>
      <c r="BG86" s="45"/>
      <c r="BH86" s="45"/>
      <c r="BI86" s="45"/>
      <c r="BJ86" s="45"/>
      <c r="BK86" s="45"/>
      <c r="BL86" s="45"/>
      <c r="BM86" s="45"/>
      <c r="BN86" s="45"/>
      <c r="BO86" s="45"/>
      <c r="BP86" s="281"/>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161"/>
      <c r="AW87" s="281"/>
      <c r="AX87" s="45"/>
      <c r="AY87" s="45"/>
      <c r="AZ87" s="45"/>
      <c r="BA87" s="45"/>
      <c r="BB87" s="45"/>
      <c r="BC87" s="45"/>
      <c r="BD87" s="45"/>
      <c r="BE87" s="45"/>
      <c r="BF87" s="140"/>
      <c r="BG87" s="45"/>
      <c r="BH87" s="45"/>
      <c r="BI87" s="45"/>
      <c r="BJ87" s="45"/>
      <c r="BK87" s="45"/>
      <c r="BL87" s="45"/>
      <c r="BM87" s="45"/>
      <c r="BN87" s="45"/>
      <c r="BO87" s="45"/>
      <c r="BP87" s="281"/>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161"/>
      <c r="AW88" s="281"/>
      <c r="AX88" s="45"/>
      <c r="AY88" s="45"/>
      <c r="AZ88" s="45"/>
      <c r="BA88" s="45"/>
      <c r="BB88" s="45"/>
      <c r="BC88" s="45"/>
      <c r="BD88" s="45"/>
      <c r="BE88" s="45"/>
      <c r="BF88" s="140"/>
      <c r="BG88" s="45"/>
      <c r="BH88" s="45"/>
      <c r="BI88" s="45"/>
      <c r="BJ88" s="45"/>
      <c r="BK88" s="45"/>
      <c r="BL88" s="45"/>
      <c r="BM88" s="45"/>
      <c r="BN88" s="45"/>
      <c r="BO88" s="45"/>
      <c r="BP88" s="281"/>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161"/>
      <c r="AW89" s="281"/>
      <c r="AX89" s="45"/>
      <c r="AY89" s="45"/>
      <c r="AZ89" s="45"/>
      <c r="BA89" s="45"/>
      <c r="BB89" s="45"/>
      <c r="BC89" s="45"/>
      <c r="BD89" s="45"/>
      <c r="BE89" s="45"/>
      <c r="BF89" s="140"/>
      <c r="BG89" s="45"/>
      <c r="BH89" s="45"/>
      <c r="BI89" s="45"/>
      <c r="BJ89" s="45"/>
      <c r="BK89" s="45"/>
      <c r="BL89" s="45"/>
      <c r="BM89" s="45"/>
      <c r="BN89" s="45"/>
      <c r="BO89" s="45"/>
      <c r="BP89" s="281"/>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161"/>
      <c r="AW90" s="281"/>
      <c r="AX90" s="45"/>
      <c r="AY90" s="45"/>
      <c r="AZ90" s="45"/>
      <c r="BA90" s="45"/>
      <c r="BB90" s="45"/>
      <c r="BC90" s="45"/>
      <c r="BD90" s="45"/>
      <c r="BE90" s="45"/>
      <c r="BF90" s="140"/>
      <c r="BG90" s="45"/>
      <c r="BH90" s="45"/>
      <c r="BI90" s="45"/>
      <c r="BJ90" s="45"/>
      <c r="BK90" s="45"/>
      <c r="BL90" s="45"/>
      <c r="BM90" s="45"/>
      <c r="BN90" s="45"/>
      <c r="BO90" s="45"/>
      <c r="BP90" s="281"/>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161"/>
      <c r="AW91" s="281"/>
      <c r="AX91" s="45"/>
      <c r="AY91" s="45"/>
      <c r="AZ91" s="45"/>
      <c r="BA91" s="45"/>
      <c r="BB91" s="45"/>
      <c r="BC91" s="45"/>
      <c r="BD91" s="45"/>
      <c r="BE91" s="45"/>
      <c r="BF91" s="140"/>
      <c r="BG91" s="45"/>
      <c r="BH91" s="45"/>
      <c r="BI91" s="45"/>
      <c r="BJ91" s="45"/>
      <c r="BK91" s="45"/>
      <c r="BL91" s="45"/>
      <c r="BM91" s="45"/>
      <c r="BN91" s="45"/>
      <c r="BO91" s="45"/>
      <c r="BP91" s="281"/>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161"/>
      <c r="AW92" s="281"/>
      <c r="AX92" s="45"/>
      <c r="AY92" s="45"/>
      <c r="AZ92" s="45"/>
      <c r="BA92" s="45"/>
      <c r="BB92" s="45"/>
      <c r="BC92" s="45"/>
      <c r="BD92" s="45"/>
      <c r="BE92" s="45"/>
      <c r="BF92" s="140"/>
      <c r="BG92" s="45"/>
      <c r="BH92" s="45"/>
      <c r="BI92" s="45"/>
      <c r="BJ92" s="45"/>
      <c r="BK92" s="45"/>
      <c r="BL92" s="45"/>
      <c r="BM92" s="45"/>
      <c r="BN92" s="45"/>
      <c r="BO92" s="45"/>
      <c r="BP92" s="281"/>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161"/>
      <c r="AW93" s="281"/>
      <c r="AX93" s="45"/>
      <c r="AY93" s="45"/>
      <c r="AZ93" s="45"/>
      <c r="BA93" s="45"/>
      <c r="BB93" s="45"/>
      <c r="BC93" s="45"/>
      <c r="BD93" s="45"/>
      <c r="BE93" s="45"/>
      <c r="BF93" s="140"/>
      <c r="BG93" s="45"/>
      <c r="BH93" s="45"/>
      <c r="BI93" s="45"/>
      <c r="BJ93" s="45"/>
      <c r="BK93" s="45"/>
      <c r="BL93" s="45"/>
      <c r="BM93" s="45"/>
      <c r="BN93" s="45"/>
      <c r="BO93" s="45"/>
      <c r="BP93" s="281"/>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161"/>
      <c r="AW94" s="281"/>
      <c r="AX94" s="45"/>
      <c r="AY94" s="45"/>
      <c r="AZ94" s="45"/>
      <c r="BA94" s="45"/>
      <c r="BB94" s="45"/>
      <c r="BC94" s="45"/>
      <c r="BD94" s="45"/>
      <c r="BE94" s="45"/>
      <c r="BF94" s="45"/>
      <c r="BG94" s="45"/>
      <c r="BH94" s="45"/>
      <c r="BI94" s="45"/>
      <c r="BJ94" s="45"/>
      <c r="BK94" s="45"/>
      <c r="BL94" s="45"/>
      <c r="BM94" s="45"/>
      <c r="BN94" s="45"/>
      <c r="BO94" s="45"/>
      <c r="BP94" s="281"/>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161"/>
      <c r="AW95" s="281"/>
      <c r="AX95" s="45"/>
      <c r="AY95" s="45"/>
      <c r="AZ95" s="45"/>
      <c r="BA95" s="161"/>
      <c r="BB95" s="161"/>
      <c r="BC95" s="161"/>
      <c r="BD95" s="161"/>
      <c r="BE95" s="161"/>
      <c r="BF95" s="161"/>
      <c r="BG95" s="45"/>
      <c r="BH95" s="45"/>
      <c r="BI95" s="45"/>
      <c r="BJ95" s="45"/>
      <c r="BK95" s="45"/>
      <c r="BL95" s="45"/>
      <c r="BM95" s="45"/>
      <c r="BN95" s="45"/>
      <c r="BO95" s="45"/>
      <c r="BP95" s="281"/>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161"/>
      <c r="AW96" s="281"/>
      <c r="AX96" s="45"/>
      <c r="AY96" s="45"/>
      <c r="AZ96" s="45"/>
      <c r="BA96" s="161"/>
      <c r="BB96" s="161"/>
      <c r="BC96" s="161"/>
      <c r="BD96" s="161"/>
      <c r="BE96" s="161"/>
      <c r="BF96" s="161"/>
      <c r="BG96" s="45"/>
      <c r="BH96" s="45"/>
      <c r="BI96" s="45"/>
      <c r="BJ96" s="45"/>
      <c r="BK96" s="45"/>
      <c r="BL96" s="45"/>
      <c r="BM96" s="45"/>
      <c r="BN96" s="45"/>
      <c r="BO96" s="45"/>
      <c r="BP96" s="281"/>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161"/>
      <c r="AW97" s="281"/>
      <c r="AX97" s="45"/>
      <c r="AY97" s="45"/>
      <c r="AZ97" s="45"/>
      <c r="BA97" s="161"/>
      <c r="BB97" s="161"/>
      <c r="BC97" s="161"/>
      <c r="BD97" s="161"/>
      <c r="BE97" s="161"/>
      <c r="BF97" s="161"/>
      <c r="BG97" s="45"/>
      <c r="BH97" s="45"/>
      <c r="BI97" s="45"/>
      <c r="BJ97" s="45"/>
      <c r="BK97" s="45"/>
      <c r="BL97" s="45"/>
      <c r="BM97" s="45"/>
      <c r="BN97" s="45"/>
      <c r="BO97" s="45"/>
      <c r="BP97" s="281"/>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161"/>
      <c r="AW98" s="281"/>
      <c r="AX98" s="45"/>
      <c r="AY98" s="45"/>
      <c r="AZ98" s="45"/>
      <c r="BA98" s="161"/>
      <c r="BB98" s="161"/>
      <c r="BC98" s="161"/>
      <c r="BD98" s="161"/>
      <c r="BE98" s="161"/>
      <c r="BF98" s="161"/>
      <c r="BG98" s="45"/>
      <c r="BH98" s="45"/>
      <c r="BI98" s="45"/>
      <c r="BJ98" s="45"/>
      <c r="BK98" s="45"/>
      <c r="BL98" s="45"/>
      <c r="BM98" s="45"/>
      <c r="BN98" s="45"/>
      <c r="BO98" s="45"/>
      <c r="BP98" s="281"/>
      <c r="BQ98" s="45"/>
      <c r="BR98" s="45"/>
      <c r="BS98" s="45"/>
      <c r="BT98" s="45"/>
      <c r="BU98" s="45"/>
      <c r="BV98" s="45"/>
      <c r="BW98" s="45"/>
      <c r="BX98" s="45"/>
      <c r="BY98" s="45"/>
      <c r="BZ98" s="45"/>
      <c r="CA98" s="45"/>
      <c r="CB98" s="45"/>
      <c r="CC98" s="45"/>
    </row>
    <row r="99" spans="1:81" s="43" customFormat="1" ht="27.75" customHeight="1" x14ac:dyDescent="0.2">
      <c r="A99" s="368" t="s">
        <v>96</v>
      </c>
      <c r="B99" s="369"/>
      <c r="C99" s="372" t="s">
        <v>0</v>
      </c>
      <c r="D99" s="340" t="s">
        <v>36</v>
      </c>
      <c r="E99" s="341"/>
      <c r="F99" s="341"/>
      <c r="G99" s="330" t="s">
        <v>37</v>
      </c>
      <c r="K99" s="42"/>
      <c r="L99" s="42"/>
      <c r="M99" s="42"/>
      <c r="N99" s="42"/>
      <c r="AS99" s="45"/>
      <c r="AT99" s="45"/>
      <c r="AU99" s="45"/>
      <c r="AV99" s="161"/>
      <c r="AW99" s="281"/>
      <c r="AX99" s="45"/>
      <c r="AY99" s="45"/>
      <c r="AZ99" s="45"/>
      <c r="BA99" s="161"/>
      <c r="BB99" s="161"/>
      <c r="BC99" s="161"/>
      <c r="BD99" s="161"/>
      <c r="BE99" s="161"/>
      <c r="BF99" s="161"/>
      <c r="BG99" s="45"/>
      <c r="BH99" s="45"/>
      <c r="BI99" s="45"/>
      <c r="BJ99" s="45"/>
      <c r="BK99" s="45"/>
      <c r="BL99" s="45"/>
      <c r="BM99" s="45"/>
      <c r="BN99" s="45"/>
      <c r="BO99" s="45"/>
      <c r="BP99" s="281"/>
      <c r="BQ99" s="45"/>
      <c r="BR99" s="45"/>
      <c r="BS99" s="45"/>
      <c r="BT99" s="45"/>
      <c r="BU99" s="45"/>
      <c r="BV99" s="45"/>
      <c r="BW99" s="45"/>
      <c r="BX99" s="45"/>
      <c r="BY99" s="45"/>
      <c r="BZ99" s="45"/>
      <c r="CA99" s="45"/>
      <c r="CB99" s="45"/>
      <c r="CC99" s="45"/>
    </row>
    <row r="100" spans="1:81" s="43" customFormat="1" ht="51" customHeight="1" x14ac:dyDescent="0.2">
      <c r="A100" s="370"/>
      <c r="B100" s="371"/>
      <c r="C100" s="373"/>
      <c r="D100" s="322" t="s">
        <v>38</v>
      </c>
      <c r="E100" s="322" t="s">
        <v>39</v>
      </c>
      <c r="F100" s="322" t="s">
        <v>40</v>
      </c>
      <c r="G100" s="331"/>
      <c r="H100" s="42"/>
      <c r="I100" s="42"/>
      <c r="J100" s="42"/>
      <c r="K100" s="42"/>
      <c r="L100" s="42"/>
      <c r="M100" s="42"/>
      <c r="N100" s="42"/>
      <c r="AS100" s="45"/>
      <c r="AT100" s="45"/>
      <c r="AU100" s="45"/>
      <c r="AV100" s="161"/>
      <c r="AW100" s="281"/>
      <c r="AX100" s="45"/>
      <c r="AY100" s="45"/>
      <c r="AZ100" s="45"/>
      <c r="BA100" s="161"/>
      <c r="BB100" s="161"/>
      <c r="BC100" s="161"/>
      <c r="BD100" s="161"/>
      <c r="BE100" s="161"/>
      <c r="BF100" s="161"/>
      <c r="BG100" s="45"/>
      <c r="BH100" s="45"/>
      <c r="BI100" s="45"/>
      <c r="BJ100" s="45"/>
      <c r="BK100" s="45"/>
      <c r="BL100" s="45"/>
      <c r="BM100" s="45"/>
      <c r="BN100" s="45"/>
      <c r="BO100" s="45"/>
      <c r="BP100" s="281"/>
      <c r="BQ100" s="45"/>
      <c r="BR100" s="45"/>
      <c r="BS100" s="45"/>
      <c r="BT100" s="45"/>
      <c r="BU100" s="45"/>
      <c r="BV100" s="45"/>
      <c r="BW100" s="45"/>
      <c r="BX100" s="45"/>
      <c r="BY100" s="45"/>
      <c r="BZ100" s="45"/>
      <c r="CA100" s="45"/>
      <c r="CB100" s="45"/>
      <c r="CC100" s="45"/>
    </row>
    <row r="101" spans="1:81" s="43" customFormat="1" ht="15.75" customHeight="1" x14ac:dyDescent="0.2">
      <c r="A101" s="374" t="s">
        <v>97</v>
      </c>
      <c r="B101" s="375"/>
      <c r="C101" s="128">
        <f>SUM(D101:G101)</f>
        <v>0</v>
      </c>
      <c r="D101" s="162"/>
      <c r="E101" s="163"/>
      <c r="F101" s="164"/>
      <c r="G101" s="164"/>
      <c r="H101" s="42"/>
      <c r="I101" s="42"/>
      <c r="J101" s="42"/>
      <c r="K101" s="42"/>
      <c r="L101" s="42"/>
      <c r="M101" s="42"/>
      <c r="N101" s="42"/>
      <c r="AS101" s="45"/>
      <c r="AT101" s="45"/>
      <c r="AU101" s="45"/>
      <c r="AV101" s="161"/>
      <c r="AW101" s="281"/>
      <c r="AX101" s="45"/>
      <c r="AY101" s="45"/>
      <c r="AZ101" s="45"/>
      <c r="BA101" s="161"/>
      <c r="BB101" s="161"/>
      <c r="BC101" s="161"/>
      <c r="BD101" s="161"/>
      <c r="BE101" s="161"/>
      <c r="BF101" s="161"/>
      <c r="BG101" s="45"/>
      <c r="BH101" s="45"/>
      <c r="BI101" s="45"/>
      <c r="BJ101" s="45"/>
      <c r="BK101" s="45"/>
      <c r="BL101" s="45"/>
      <c r="BM101" s="45"/>
      <c r="BN101" s="45"/>
      <c r="BO101" s="45"/>
      <c r="BP101" s="281"/>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19"/>
      <c r="C102" s="319"/>
      <c r="D102" s="319"/>
      <c r="E102" s="319"/>
      <c r="F102" s="319"/>
      <c r="G102" s="319"/>
      <c r="H102" s="319"/>
      <c r="I102" s="319"/>
      <c r="J102" s="319"/>
      <c r="K102" s="319"/>
      <c r="L102" s="319"/>
      <c r="M102" s="319"/>
      <c r="N102" s="42"/>
      <c r="AS102" s="45"/>
      <c r="AT102" s="45"/>
      <c r="AU102" s="45"/>
      <c r="AV102" s="161"/>
      <c r="AW102" s="281"/>
      <c r="AX102" s="45"/>
      <c r="AY102" s="45"/>
      <c r="AZ102" s="45"/>
      <c r="BA102" s="161"/>
      <c r="BB102" s="161"/>
      <c r="BC102" s="161"/>
      <c r="BD102" s="161"/>
      <c r="BE102" s="161"/>
      <c r="BF102" s="161"/>
      <c r="BG102" s="45"/>
      <c r="BH102" s="45"/>
      <c r="BI102" s="45"/>
      <c r="BJ102" s="45"/>
      <c r="BK102" s="45"/>
      <c r="BL102" s="45"/>
      <c r="BM102" s="45"/>
      <c r="BN102" s="45"/>
      <c r="BO102" s="45"/>
      <c r="BP102" s="281"/>
      <c r="BQ102" s="45"/>
      <c r="BR102" s="45"/>
      <c r="BS102" s="45"/>
      <c r="BT102" s="45"/>
      <c r="BU102" s="45"/>
      <c r="BV102" s="45"/>
      <c r="BW102" s="45"/>
      <c r="BX102" s="45"/>
      <c r="BY102" s="45"/>
      <c r="BZ102" s="45"/>
      <c r="CA102" s="45"/>
      <c r="CB102" s="45"/>
      <c r="CC102" s="45"/>
    </row>
    <row r="103" spans="1:81" s="43" customFormat="1" ht="33" customHeight="1" x14ac:dyDescent="0.2">
      <c r="A103" s="376" t="s">
        <v>99</v>
      </c>
      <c r="B103" s="377"/>
      <c r="C103" s="378"/>
      <c r="D103" s="165" t="s">
        <v>0</v>
      </c>
      <c r="E103" s="166"/>
      <c r="F103" s="166"/>
      <c r="G103" s="42"/>
      <c r="H103" s="42"/>
      <c r="I103" s="42"/>
      <c r="J103" s="42"/>
      <c r="K103" s="42"/>
      <c r="L103" s="42"/>
      <c r="M103" s="42"/>
      <c r="N103" s="42"/>
      <c r="AS103" s="45"/>
      <c r="AT103" s="45"/>
      <c r="AU103" s="45"/>
      <c r="AV103" s="161"/>
      <c r="AW103" s="281"/>
      <c r="AX103" s="45"/>
      <c r="AY103" s="45"/>
      <c r="AZ103" s="45"/>
      <c r="BA103" s="161"/>
      <c r="BB103" s="161"/>
      <c r="BC103" s="161"/>
      <c r="BD103" s="161"/>
      <c r="BE103" s="161"/>
      <c r="BF103" s="161"/>
      <c r="BG103" s="45"/>
      <c r="BH103" s="45"/>
      <c r="BI103" s="45"/>
      <c r="BJ103" s="45"/>
      <c r="BK103" s="45"/>
      <c r="BL103" s="45"/>
      <c r="BM103" s="45"/>
      <c r="BN103" s="45"/>
      <c r="BO103" s="45"/>
      <c r="BP103" s="281"/>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161"/>
      <c r="AW104" s="281"/>
      <c r="AX104" s="45"/>
      <c r="AY104" s="45"/>
      <c r="AZ104" s="45"/>
      <c r="BA104" s="161"/>
      <c r="BB104" s="161"/>
      <c r="BC104" s="161"/>
      <c r="BD104" s="161"/>
      <c r="BE104" s="161"/>
      <c r="BF104" s="161"/>
      <c r="BG104" s="45"/>
      <c r="BH104" s="45"/>
      <c r="BI104" s="45"/>
      <c r="BJ104" s="45"/>
      <c r="BK104" s="45"/>
      <c r="BL104" s="45"/>
      <c r="BM104" s="45"/>
      <c r="BN104" s="45"/>
      <c r="BO104" s="45"/>
      <c r="BP104" s="281"/>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19"/>
      <c r="C105" s="319"/>
      <c r="D105" s="319"/>
      <c r="E105" s="42"/>
      <c r="F105" s="42"/>
      <c r="G105" s="42"/>
      <c r="H105" s="42"/>
      <c r="I105" s="42"/>
      <c r="J105" s="42"/>
      <c r="K105" s="42"/>
      <c r="L105" s="42"/>
      <c r="M105" s="42"/>
      <c r="N105" s="42"/>
      <c r="AS105" s="45"/>
      <c r="AT105" s="45"/>
      <c r="AU105" s="45"/>
      <c r="AV105" s="161"/>
      <c r="AW105" s="281"/>
      <c r="AX105" s="45"/>
      <c r="AY105" s="45"/>
      <c r="AZ105" s="45"/>
      <c r="BA105" s="161"/>
      <c r="BB105" s="161"/>
      <c r="BC105" s="161"/>
      <c r="BD105" s="161"/>
      <c r="BE105" s="161"/>
      <c r="BF105" s="161"/>
      <c r="BG105" s="45"/>
      <c r="BH105" s="45"/>
      <c r="BI105" s="45"/>
      <c r="BJ105" s="45"/>
      <c r="BK105" s="45"/>
      <c r="BL105" s="45"/>
      <c r="BM105" s="45"/>
      <c r="BN105" s="45"/>
      <c r="BO105" s="45"/>
      <c r="BP105" s="281"/>
      <c r="BQ105" s="45"/>
      <c r="BR105" s="45"/>
      <c r="BS105" s="45"/>
      <c r="BT105" s="45"/>
      <c r="BU105" s="45"/>
      <c r="BV105" s="45"/>
      <c r="BW105" s="45"/>
      <c r="BX105" s="45"/>
      <c r="BY105" s="45"/>
      <c r="BZ105" s="45"/>
      <c r="CA105" s="45"/>
      <c r="CB105" s="45"/>
      <c r="CC105" s="45"/>
    </row>
    <row r="106" spans="1:81" s="43" customFormat="1" ht="30" customHeight="1" x14ac:dyDescent="0.2">
      <c r="A106" s="379" t="s">
        <v>99</v>
      </c>
      <c r="B106" s="380"/>
      <c r="C106" s="381"/>
      <c r="D106" s="372" t="s">
        <v>0</v>
      </c>
      <c r="E106" s="340" t="s">
        <v>36</v>
      </c>
      <c r="F106" s="341"/>
      <c r="G106" s="341"/>
      <c r="H106" s="330" t="s">
        <v>37</v>
      </c>
      <c r="I106" s="42"/>
      <c r="J106" s="42"/>
      <c r="K106" s="42"/>
      <c r="L106" s="42"/>
      <c r="M106" s="42"/>
      <c r="N106" s="42"/>
      <c r="AS106" s="45"/>
      <c r="AT106" s="45"/>
      <c r="AU106" s="45"/>
      <c r="AV106" s="161"/>
      <c r="AW106" s="281"/>
      <c r="AX106" s="45"/>
      <c r="AY106" s="45"/>
      <c r="AZ106" s="45"/>
      <c r="BA106" s="161"/>
      <c r="BB106" s="161"/>
      <c r="BC106" s="161"/>
      <c r="BD106" s="161"/>
      <c r="BE106" s="161"/>
      <c r="BF106" s="161"/>
      <c r="BG106" s="45"/>
      <c r="BH106" s="45"/>
      <c r="BI106" s="45"/>
      <c r="BJ106" s="45"/>
      <c r="BK106" s="45"/>
      <c r="BL106" s="45"/>
      <c r="BM106" s="45"/>
      <c r="BN106" s="45"/>
      <c r="BO106" s="45"/>
      <c r="BP106" s="281"/>
      <c r="BQ106" s="45"/>
      <c r="BR106" s="45"/>
      <c r="BS106" s="45"/>
      <c r="BT106" s="45"/>
      <c r="BU106" s="45"/>
      <c r="BV106" s="45"/>
      <c r="BW106" s="45"/>
      <c r="BX106" s="45"/>
      <c r="BY106" s="45"/>
      <c r="BZ106" s="45"/>
      <c r="CA106" s="45"/>
      <c r="CB106" s="45"/>
      <c r="CC106" s="45"/>
    </row>
    <row r="107" spans="1:81" s="43" customFormat="1" ht="44.25" customHeight="1" x14ac:dyDescent="0.2">
      <c r="A107" s="382"/>
      <c r="B107" s="383"/>
      <c r="C107" s="384"/>
      <c r="D107" s="373"/>
      <c r="E107" s="322" t="s">
        <v>38</v>
      </c>
      <c r="F107" s="322" t="s">
        <v>39</v>
      </c>
      <c r="G107" s="322" t="s">
        <v>40</v>
      </c>
      <c r="H107" s="331"/>
      <c r="I107" s="42"/>
      <c r="J107" s="42"/>
      <c r="K107" s="42"/>
      <c r="L107" s="42"/>
      <c r="M107" s="42"/>
      <c r="N107" s="42"/>
      <c r="AS107" s="45"/>
      <c r="AT107" s="45"/>
      <c r="AU107" s="45"/>
      <c r="AV107" s="161"/>
      <c r="AW107" s="281"/>
      <c r="AX107" s="45"/>
      <c r="AY107" s="45"/>
      <c r="AZ107" s="45"/>
      <c r="BA107" s="161"/>
      <c r="BB107" s="161"/>
      <c r="BC107" s="161"/>
      <c r="BD107" s="161"/>
      <c r="BE107" s="161"/>
      <c r="BF107" s="161"/>
      <c r="BG107" s="45"/>
      <c r="BH107" s="45"/>
      <c r="BI107" s="45"/>
      <c r="BJ107" s="45"/>
      <c r="BK107" s="45"/>
      <c r="BL107" s="45"/>
      <c r="BM107" s="45"/>
      <c r="BN107" s="45"/>
      <c r="BO107" s="45"/>
      <c r="BP107" s="281"/>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161"/>
      <c r="AW108" s="281"/>
      <c r="AX108" s="45"/>
      <c r="AY108" s="45"/>
      <c r="AZ108" s="45"/>
      <c r="BA108" s="161"/>
      <c r="BB108" s="161"/>
      <c r="BC108" s="161"/>
      <c r="BD108" s="161"/>
      <c r="BE108" s="161"/>
      <c r="BF108" s="161"/>
      <c r="BG108" s="45"/>
      <c r="BH108" s="45"/>
      <c r="BI108" s="45"/>
      <c r="BJ108" s="45"/>
      <c r="BK108" s="45"/>
      <c r="BL108" s="45"/>
      <c r="BM108" s="45"/>
      <c r="BN108" s="45"/>
      <c r="BO108" s="45"/>
      <c r="BP108" s="281"/>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283"/>
      <c r="AW109" s="284"/>
      <c r="AX109" s="92"/>
      <c r="AY109" s="92"/>
      <c r="AZ109" s="92"/>
      <c r="BA109" s="161"/>
      <c r="BB109" s="161"/>
      <c r="BC109" s="161"/>
      <c r="BD109" s="161"/>
      <c r="BE109" s="161"/>
      <c r="BF109" s="161"/>
      <c r="BG109" s="92"/>
      <c r="BH109" s="92"/>
      <c r="BI109" s="92"/>
      <c r="BJ109" s="92"/>
      <c r="BK109" s="92"/>
      <c r="BL109" s="92"/>
      <c r="BM109" s="92"/>
      <c r="BN109" s="92"/>
      <c r="BO109" s="92"/>
      <c r="BP109" s="284"/>
      <c r="BQ109" s="92"/>
      <c r="BR109" s="92"/>
      <c r="BS109" s="92"/>
      <c r="BT109" s="92"/>
      <c r="BU109" s="92"/>
      <c r="BV109" s="92"/>
      <c r="BW109" s="92"/>
      <c r="BX109" s="92"/>
      <c r="BY109" s="92"/>
      <c r="BZ109" s="92"/>
      <c r="CA109" s="92"/>
      <c r="CB109" s="92"/>
      <c r="CC109" s="92"/>
    </row>
    <row r="110" spans="1:81" s="48" customFormat="1" ht="17.25" customHeight="1" x14ac:dyDescent="0.2">
      <c r="A110" s="361" t="s">
        <v>103</v>
      </c>
      <c r="B110" s="385" t="s">
        <v>0</v>
      </c>
      <c r="C110" s="387" t="s">
        <v>104</v>
      </c>
      <c r="D110" s="388"/>
      <c r="E110" s="385" t="s">
        <v>105</v>
      </c>
      <c r="F110" s="389" t="s">
        <v>106</v>
      </c>
      <c r="G110" s="341" t="s">
        <v>36</v>
      </c>
      <c r="H110" s="341"/>
      <c r="I110" s="341"/>
      <c r="J110" s="330" t="s">
        <v>37</v>
      </c>
      <c r="AS110" s="92"/>
      <c r="AT110" s="92"/>
      <c r="AU110" s="92"/>
      <c r="AV110" s="283"/>
      <c r="AW110" s="284"/>
      <c r="AX110" s="92"/>
      <c r="AY110" s="92"/>
      <c r="AZ110" s="92"/>
      <c r="BA110" s="161"/>
      <c r="BB110" s="161"/>
      <c r="BC110" s="161"/>
      <c r="BD110" s="161"/>
      <c r="BE110" s="161"/>
      <c r="BF110" s="161"/>
      <c r="BG110" s="92"/>
      <c r="BH110" s="92"/>
      <c r="BI110" s="92"/>
      <c r="BJ110" s="92"/>
      <c r="BK110" s="92"/>
      <c r="BL110" s="92"/>
      <c r="BM110" s="92"/>
      <c r="BN110" s="92"/>
      <c r="BO110" s="92"/>
      <c r="BP110" s="284"/>
      <c r="BQ110" s="92"/>
      <c r="BR110" s="92"/>
      <c r="BS110" s="92"/>
      <c r="BT110" s="92"/>
      <c r="BU110" s="92"/>
      <c r="BV110" s="92"/>
      <c r="BW110" s="92"/>
      <c r="BX110" s="92"/>
      <c r="BY110" s="92"/>
      <c r="BZ110" s="92"/>
      <c r="CA110" s="92"/>
      <c r="CB110" s="92"/>
      <c r="CC110" s="92"/>
    </row>
    <row r="111" spans="1:81" s="48" customFormat="1" ht="30" customHeight="1" x14ac:dyDescent="0.2">
      <c r="A111" s="362"/>
      <c r="B111" s="386"/>
      <c r="C111" s="174" t="s">
        <v>107</v>
      </c>
      <c r="D111" s="175" t="s">
        <v>108</v>
      </c>
      <c r="E111" s="386"/>
      <c r="F111" s="390"/>
      <c r="G111" s="36" t="s">
        <v>38</v>
      </c>
      <c r="H111" s="322" t="s">
        <v>39</v>
      </c>
      <c r="I111" s="322" t="s">
        <v>40</v>
      </c>
      <c r="J111" s="331"/>
      <c r="AS111" s="92"/>
      <c r="AT111" s="92"/>
      <c r="AU111" s="92"/>
      <c r="AV111" s="283"/>
      <c r="AW111" s="284"/>
      <c r="AX111" s="92"/>
      <c r="AY111" s="92"/>
      <c r="AZ111" s="92"/>
      <c r="BA111" s="4"/>
      <c r="BB111" s="161"/>
      <c r="BC111" s="161"/>
      <c r="BD111" s="4"/>
      <c r="BE111" s="161"/>
      <c r="BF111" s="161"/>
      <c r="BG111" s="92"/>
      <c r="BH111" s="92"/>
      <c r="BI111" s="92"/>
      <c r="BJ111" s="92"/>
      <c r="BK111" s="92"/>
      <c r="BL111" s="92"/>
      <c r="BM111" s="92"/>
      <c r="BN111" s="92"/>
      <c r="BO111" s="92"/>
      <c r="BP111" s="284"/>
      <c r="BQ111" s="92"/>
      <c r="BR111" s="92"/>
      <c r="BS111" s="92"/>
      <c r="BT111" s="92"/>
      <c r="BU111" s="92"/>
      <c r="BV111" s="92"/>
      <c r="BW111" s="92"/>
      <c r="BX111" s="92"/>
      <c r="BY111" s="92"/>
      <c r="BZ111" s="92"/>
      <c r="CA111" s="92"/>
      <c r="CB111" s="92"/>
      <c r="CC111" s="92"/>
    </row>
    <row r="112" spans="1:81" s="48" customFormat="1" ht="15" customHeight="1" x14ac:dyDescent="0.2">
      <c r="A112" s="176" t="s">
        <v>49</v>
      </c>
      <c r="B112" s="15">
        <f>+SUM(C112:F112)</f>
        <v>0</v>
      </c>
      <c r="C112" s="18"/>
      <c r="D112" s="30"/>
      <c r="E112" s="6"/>
      <c r="F112" s="177"/>
      <c r="G112" s="61"/>
      <c r="H112" s="6"/>
      <c r="I112" s="6"/>
      <c r="J112" s="6"/>
      <c r="K112" s="100" t="str">
        <f>+BA112</f>
        <v/>
      </c>
      <c r="AS112" s="92"/>
      <c r="AT112" s="92"/>
      <c r="AU112" s="92"/>
      <c r="AV112" s="283"/>
      <c r="AW112" s="284"/>
      <c r="AX112" s="92"/>
      <c r="AY112" s="92"/>
      <c r="AZ112" s="92"/>
      <c r="BA112" s="63" t="str">
        <f>IF($B112&lt;&gt;SUM($G112:$J112),"Total personas  debe ser igual que segúnTipo estrategia+otros","")</f>
        <v/>
      </c>
      <c r="BB112" s="161"/>
      <c r="BC112" s="161"/>
      <c r="BD112" s="64">
        <f>IF($B112&lt;&gt;SUM($G112:$J112),1,0)</f>
        <v>0</v>
      </c>
      <c r="BE112" s="161"/>
      <c r="BF112" s="161"/>
      <c r="BG112" s="92"/>
      <c r="BH112" s="92"/>
      <c r="BI112" s="92"/>
      <c r="BJ112" s="92"/>
      <c r="BK112" s="92"/>
      <c r="BL112" s="92"/>
      <c r="BM112" s="92"/>
      <c r="BN112" s="92"/>
      <c r="BO112" s="92"/>
      <c r="BP112" s="284"/>
      <c r="BQ112" s="92"/>
      <c r="BR112" s="92"/>
      <c r="BS112" s="92"/>
      <c r="BT112" s="92"/>
      <c r="BU112" s="92"/>
      <c r="BV112" s="92"/>
      <c r="BW112" s="92"/>
      <c r="BX112" s="92"/>
      <c r="BY112" s="92"/>
      <c r="BZ112" s="92"/>
      <c r="CA112" s="92"/>
      <c r="CB112" s="92"/>
      <c r="CC112" s="92"/>
    </row>
    <row r="113" spans="1:90" s="48" customFormat="1" ht="15" customHeight="1" x14ac:dyDescent="0.2">
      <c r="A113" s="178" t="s">
        <v>62</v>
      </c>
      <c r="B113" s="16">
        <f>+SUM(C113:F113)</f>
        <v>0</v>
      </c>
      <c r="C113" s="8"/>
      <c r="D113" s="7"/>
      <c r="E113" s="83"/>
      <c r="F113" s="179"/>
      <c r="G113" s="20">
        <v>0</v>
      </c>
      <c r="H113" s="83"/>
      <c r="I113" s="83"/>
      <c r="J113" s="83"/>
      <c r="K113" s="100" t="str">
        <f>+BA113</f>
        <v/>
      </c>
      <c r="AS113" s="92"/>
      <c r="AT113" s="92"/>
      <c r="AU113" s="92"/>
      <c r="AV113" s="283"/>
      <c r="AW113" s="284"/>
      <c r="AX113" s="92"/>
      <c r="AY113" s="92"/>
      <c r="AZ113" s="92"/>
      <c r="BA113" s="63" t="str">
        <f>IF($B113&lt;&gt;SUM($G113:$J113),"Total personas  debe ser igual que segúnTipo estrategia+otros","")</f>
        <v/>
      </c>
      <c r="BB113" s="161"/>
      <c r="BC113" s="161"/>
      <c r="BD113" s="64">
        <f>IF($B113&lt;&gt;SUM($G113:$J113),1,0)</f>
        <v>0</v>
      </c>
      <c r="BE113" s="161"/>
      <c r="BF113" s="161"/>
      <c r="BG113" s="92"/>
      <c r="BH113" s="92"/>
      <c r="BI113" s="92"/>
      <c r="BJ113" s="92"/>
      <c r="BK113" s="92"/>
      <c r="BL113" s="92"/>
      <c r="BM113" s="92"/>
      <c r="BN113" s="92"/>
      <c r="BO113" s="92"/>
      <c r="BP113" s="284"/>
      <c r="BQ113" s="92"/>
      <c r="BR113" s="92"/>
      <c r="BS113" s="92"/>
      <c r="BT113" s="92"/>
      <c r="BU113" s="92"/>
      <c r="BV113" s="92"/>
      <c r="BW113" s="92"/>
      <c r="BX113" s="92"/>
      <c r="BY113" s="92"/>
      <c r="BZ113" s="92"/>
      <c r="CA113" s="92"/>
      <c r="CB113" s="92"/>
      <c r="CC113" s="92"/>
    </row>
    <row r="114" spans="1:90" s="182" customFormat="1" ht="15" customHeight="1" x14ac:dyDescent="0.2">
      <c r="A114" s="180" t="s">
        <v>65</v>
      </c>
      <c r="B114" s="17">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283"/>
      <c r="AW114" s="284"/>
      <c r="AX114" s="92"/>
      <c r="AY114" s="92"/>
      <c r="AZ114" s="92"/>
      <c r="BA114" s="63" t="str">
        <f>IF($B114&lt;&gt;SUM($G114:$J114),"Total personas  debe ser igual que segúnTipo estrategia+otros","")</f>
        <v/>
      </c>
      <c r="BB114" s="161"/>
      <c r="BC114" s="161"/>
      <c r="BD114" s="64">
        <f>IF($B114&lt;&gt;SUM($G114:$J114),1,0)</f>
        <v>0</v>
      </c>
      <c r="BE114" s="161"/>
      <c r="BF114" s="161"/>
      <c r="BG114" s="92"/>
      <c r="BH114" s="92"/>
      <c r="BI114" s="92"/>
      <c r="BJ114" s="92"/>
      <c r="BK114" s="92"/>
      <c r="BL114" s="92"/>
      <c r="BM114" s="92"/>
      <c r="BN114" s="92"/>
      <c r="BO114" s="92"/>
      <c r="BP114" s="284"/>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19"/>
      <c r="C115" s="319"/>
      <c r="D115" s="319"/>
      <c r="E115" s="319"/>
      <c r="F115" s="319"/>
      <c r="G115" s="319"/>
      <c r="H115" s="319"/>
      <c r="I115" s="319"/>
      <c r="J115" s="319"/>
      <c r="K115" s="319"/>
      <c r="L115" s="319"/>
      <c r="M115" s="319"/>
      <c r="N115" s="42"/>
      <c r="AS115" s="45"/>
      <c r="AT115" s="45"/>
      <c r="AU115" s="45"/>
      <c r="AV115" s="161"/>
      <c r="AW115" s="281"/>
      <c r="AX115" s="45"/>
      <c r="AY115" s="45"/>
      <c r="AZ115" s="45"/>
      <c r="BA115" s="161"/>
      <c r="BB115" s="161"/>
      <c r="BC115" s="161"/>
      <c r="BD115" s="161"/>
      <c r="BE115" s="161"/>
      <c r="BF115" s="161"/>
      <c r="BG115" s="45"/>
      <c r="BH115" s="45"/>
      <c r="BI115" s="45"/>
      <c r="BJ115" s="45"/>
      <c r="BK115" s="45"/>
      <c r="BL115" s="45"/>
      <c r="BM115" s="45"/>
      <c r="BN115" s="45"/>
      <c r="BO115" s="45"/>
      <c r="BP115" s="281"/>
      <c r="BQ115" s="45"/>
      <c r="BR115" s="45"/>
      <c r="BS115" s="45"/>
      <c r="BT115" s="45"/>
      <c r="BU115" s="45"/>
      <c r="BV115" s="45"/>
      <c r="BW115" s="45"/>
      <c r="BX115" s="45"/>
      <c r="BY115" s="45"/>
      <c r="BZ115" s="45"/>
      <c r="CA115" s="45"/>
      <c r="CB115" s="45"/>
      <c r="CC115" s="45"/>
    </row>
    <row r="116" spans="1:90" s="43" customFormat="1" ht="30" customHeight="1" x14ac:dyDescent="0.2">
      <c r="A116" s="323" t="s">
        <v>110</v>
      </c>
      <c r="B116" s="184" t="s">
        <v>111</v>
      </c>
      <c r="C116" s="184" t="s">
        <v>112</v>
      </c>
      <c r="D116" s="320" t="s">
        <v>113</v>
      </c>
      <c r="E116" s="319"/>
      <c r="F116" s="319"/>
      <c r="G116" s="319"/>
      <c r="H116" s="319"/>
      <c r="I116" s="319"/>
      <c r="J116" s="319"/>
      <c r="K116" s="319"/>
      <c r="L116" s="319"/>
      <c r="M116" s="319"/>
      <c r="N116" s="42"/>
      <c r="AS116" s="45"/>
      <c r="AT116" s="45"/>
      <c r="AU116" s="45"/>
      <c r="AV116" s="161"/>
      <c r="AW116" s="281"/>
      <c r="AX116" s="45"/>
      <c r="AY116" s="45"/>
      <c r="AZ116" s="45"/>
      <c r="BA116" s="161"/>
      <c r="BB116" s="161"/>
      <c r="BC116" s="161"/>
      <c r="BD116" s="161"/>
      <c r="BE116" s="161"/>
      <c r="BF116" s="161"/>
      <c r="BG116" s="45"/>
      <c r="BH116" s="45"/>
      <c r="BI116" s="45"/>
      <c r="BJ116" s="45"/>
      <c r="BK116" s="45"/>
      <c r="BL116" s="45"/>
      <c r="BM116" s="45"/>
      <c r="BN116" s="45"/>
      <c r="BO116" s="45"/>
      <c r="BP116" s="281"/>
      <c r="BQ116" s="45"/>
      <c r="BR116" s="45"/>
      <c r="BS116" s="45"/>
      <c r="BT116" s="45"/>
      <c r="BU116" s="45"/>
      <c r="BV116" s="45"/>
      <c r="BW116" s="45"/>
      <c r="BX116" s="45"/>
      <c r="BY116" s="45"/>
      <c r="BZ116" s="45"/>
      <c r="CA116" s="45"/>
      <c r="CB116" s="45"/>
      <c r="CC116" s="45"/>
    </row>
    <row r="117" spans="1:90" s="43" customFormat="1" ht="15" customHeight="1" x14ac:dyDescent="0.2">
      <c r="A117" s="330" t="s">
        <v>114</v>
      </c>
      <c r="B117" s="176" t="s">
        <v>115</v>
      </c>
      <c r="C117" s="6"/>
      <c r="D117" s="6"/>
      <c r="E117" s="319"/>
      <c r="F117" s="319"/>
      <c r="G117" s="319"/>
      <c r="H117" s="319"/>
      <c r="I117" s="319"/>
      <c r="J117" s="319"/>
      <c r="K117" s="319"/>
      <c r="L117" s="319"/>
      <c r="M117" s="319"/>
      <c r="N117" s="42"/>
      <c r="AS117" s="45"/>
      <c r="AT117" s="45"/>
      <c r="AU117" s="45"/>
      <c r="AV117" s="161"/>
      <c r="AW117" s="281"/>
      <c r="AX117" s="45"/>
      <c r="AY117" s="45"/>
      <c r="AZ117" s="45"/>
      <c r="BA117" s="161"/>
      <c r="BB117" s="161"/>
      <c r="BC117" s="161"/>
      <c r="BD117" s="161"/>
      <c r="BE117" s="161"/>
      <c r="BF117" s="161"/>
      <c r="BG117" s="45"/>
      <c r="BH117" s="45"/>
      <c r="BI117" s="45"/>
      <c r="BJ117" s="45"/>
      <c r="BK117" s="45"/>
      <c r="BL117" s="45"/>
      <c r="BM117" s="45"/>
      <c r="BN117" s="45"/>
      <c r="BO117" s="45"/>
      <c r="BP117" s="281"/>
      <c r="BQ117" s="45"/>
      <c r="BR117" s="45"/>
      <c r="BS117" s="45"/>
      <c r="BT117" s="45"/>
      <c r="BU117" s="45"/>
      <c r="BV117" s="45"/>
      <c r="BW117" s="45"/>
      <c r="BX117" s="45"/>
      <c r="BY117" s="45"/>
      <c r="BZ117" s="45"/>
      <c r="CA117" s="45"/>
      <c r="CB117" s="45"/>
      <c r="CC117" s="45"/>
    </row>
    <row r="118" spans="1:90" s="43" customFormat="1" ht="34.5" customHeight="1" x14ac:dyDescent="0.2">
      <c r="A118" s="391"/>
      <c r="B118" s="178" t="s">
        <v>116</v>
      </c>
      <c r="C118" s="83"/>
      <c r="D118" s="83"/>
      <c r="E118" s="319"/>
      <c r="F118" s="319"/>
      <c r="G118" s="319"/>
      <c r="H118" s="319"/>
      <c r="I118" s="319"/>
      <c r="J118" s="319"/>
      <c r="K118" s="319"/>
      <c r="L118" s="319"/>
      <c r="M118" s="319"/>
      <c r="N118" s="42"/>
      <c r="AS118" s="45"/>
      <c r="AT118" s="45"/>
      <c r="AU118" s="45"/>
      <c r="AV118" s="161"/>
      <c r="AW118" s="281"/>
      <c r="AX118" s="45"/>
      <c r="AY118" s="45"/>
      <c r="AZ118" s="45"/>
      <c r="BA118" s="161"/>
      <c r="BB118" s="161"/>
      <c r="BC118" s="161"/>
      <c r="BD118" s="161"/>
      <c r="BE118" s="161"/>
      <c r="BF118" s="161"/>
      <c r="BG118" s="45"/>
      <c r="BH118" s="45"/>
      <c r="BI118" s="45"/>
      <c r="BJ118" s="45"/>
      <c r="BK118" s="45"/>
      <c r="BL118" s="45"/>
      <c r="BM118" s="45"/>
      <c r="BN118" s="45"/>
      <c r="BO118" s="45"/>
      <c r="BP118" s="281"/>
      <c r="BQ118" s="45"/>
      <c r="BR118" s="45"/>
      <c r="BS118" s="45"/>
      <c r="BT118" s="45"/>
      <c r="BU118" s="45"/>
      <c r="BV118" s="45"/>
      <c r="BW118" s="45"/>
      <c r="BX118" s="45"/>
      <c r="BY118" s="45"/>
      <c r="BZ118" s="45"/>
      <c r="CA118" s="45"/>
      <c r="CB118" s="45"/>
      <c r="CC118" s="45"/>
    </row>
    <row r="119" spans="1:90" s="43" customFormat="1" ht="22.5" customHeight="1" x14ac:dyDescent="0.2">
      <c r="A119" s="391"/>
      <c r="B119" s="178" t="s">
        <v>117</v>
      </c>
      <c r="C119" s="83"/>
      <c r="D119" s="83"/>
      <c r="E119" s="319"/>
      <c r="F119" s="319"/>
      <c r="G119" s="319"/>
      <c r="H119" s="319"/>
      <c r="I119" s="319"/>
      <c r="J119" s="319"/>
      <c r="K119" s="319"/>
      <c r="L119" s="319"/>
      <c r="M119" s="319"/>
      <c r="N119" s="42"/>
      <c r="AS119" s="45"/>
      <c r="AT119" s="45"/>
      <c r="AU119" s="45"/>
      <c r="AV119" s="161"/>
      <c r="AW119" s="281"/>
      <c r="AX119" s="45"/>
      <c r="AY119" s="45"/>
      <c r="AZ119" s="45"/>
      <c r="BA119" s="161"/>
      <c r="BB119" s="161"/>
      <c r="BC119" s="161"/>
      <c r="BD119" s="161"/>
      <c r="BE119" s="161"/>
      <c r="BF119" s="161"/>
      <c r="BG119" s="45"/>
      <c r="BH119" s="45"/>
      <c r="BI119" s="45"/>
      <c r="BJ119" s="45"/>
      <c r="BK119" s="45"/>
      <c r="BL119" s="45"/>
      <c r="BM119" s="45"/>
      <c r="BN119" s="45"/>
      <c r="BO119" s="45"/>
      <c r="BP119" s="281"/>
      <c r="BQ119" s="45"/>
      <c r="BR119" s="45"/>
      <c r="BS119" s="45"/>
      <c r="BT119" s="45"/>
      <c r="BU119" s="45"/>
      <c r="BV119" s="45"/>
      <c r="BW119" s="45"/>
      <c r="BX119" s="45"/>
      <c r="BY119" s="45"/>
      <c r="BZ119" s="45"/>
      <c r="CA119" s="45"/>
      <c r="CB119" s="45"/>
      <c r="CC119" s="45"/>
    </row>
    <row r="120" spans="1:90" s="43" customFormat="1" ht="15" x14ac:dyDescent="0.2">
      <c r="A120" s="331"/>
      <c r="B120" s="178" t="s">
        <v>118</v>
      </c>
      <c r="C120" s="141"/>
      <c r="D120" s="141"/>
      <c r="E120" s="319"/>
      <c r="F120" s="319"/>
      <c r="G120" s="319"/>
      <c r="H120" s="319"/>
      <c r="I120" s="319"/>
      <c r="J120" s="319"/>
      <c r="K120" s="319"/>
      <c r="L120" s="319"/>
      <c r="M120" s="319"/>
      <c r="N120" s="42"/>
      <c r="AS120" s="45"/>
      <c r="AT120" s="45"/>
      <c r="AU120" s="45"/>
      <c r="AV120" s="161"/>
      <c r="AW120" s="281"/>
      <c r="AX120" s="45"/>
      <c r="AY120" s="45"/>
      <c r="AZ120" s="45"/>
      <c r="BA120" s="161"/>
      <c r="BB120" s="161"/>
      <c r="BC120" s="161"/>
      <c r="BD120" s="161"/>
      <c r="BE120" s="161"/>
      <c r="BF120" s="161"/>
      <c r="BG120" s="45"/>
      <c r="BH120" s="45"/>
      <c r="BI120" s="45"/>
      <c r="BJ120" s="45"/>
      <c r="BK120" s="45"/>
      <c r="BL120" s="45"/>
      <c r="BM120" s="45"/>
      <c r="BN120" s="45"/>
      <c r="BO120" s="45"/>
      <c r="BP120" s="281"/>
      <c r="BQ120" s="45"/>
      <c r="BR120" s="45"/>
      <c r="BS120" s="45"/>
      <c r="BT120" s="45"/>
      <c r="BU120" s="45"/>
      <c r="BV120" s="45"/>
      <c r="BW120" s="45"/>
      <c r="BX120" s="45"/>
      <c r="BY120" s="45"/>
      <c r="BZ120" s="45"/>
      <c r="CA120" s="45"/>
      <c r="CB120" s="45"/>
      <c r="CC120" s="45"/>
    </row>
    <row r="121" spans="1:90" s="43" customFormat="1" ht="14.25" customHeight="1" x14ac:dyDescent="0.2">
      <c r="A121" s="343" t="s">
        <v>119</v>
      </c>
      <c r="B121" s="176" t="s">
        <v>120</v>
      </c>
      <c r="C121" s="6"/>
      <c r="D121" s="6"/>
      <c r="E121" s="319"/>
      <c r="F121" s="319"/>
      <c r="G121" s="319"/>
      <c r="H121" s="319"/>
      <c r="I121" s="319"/>
      <c r="J121" s="319"/>
      <c r="K121" s="319"/>
      <c r="L121" s="319"/>
      <c r="M121" s="319"/>
      <c r="N121" s="42"/>
      <c r="AS121" s="45"/>
      <c r="AT121" s="45"/>
      <c r="AU121" s="45"/>
      <c r="AV121" s="161"/>
      <c r="AW121" s="281"/>
      <c r="AX121" s="45"/>
      <c r="AY121" s="45"/>
      <c r="AZ121" s="45"/>
      <c r="BA121" s="161"/>
      <c r="BB121" s="161"/>
      <c r="BC121" s="161"/>
      <c r="BD121" s="161"/>
      <c r="BE121" s="161"/>
      <c r="BF121" s="161"/>
      <c r="BG121" s="45"/>
      <c r="BH121" s="45"/>
      <c r="BI121" s="45"/>
      <c r="BJ121" s="45"/>
      <c r="BK121" s="45"/>
      <c r="BL121" s="45"/>
      <c r="BM121" s="45"/>
      <c r="BN121" s="45"/>
      <c r="BO121" s="45"/>
      <c r="BP121" s="281"/>
      <c r="BQ121" s="45"/>
      <c r="BR121" s="45"/>
      <c r="BS121" s="45"/>
      <c r="BT121" s="45"/>
      <c r="BU121" s="45"/>
      <c r="BV121" s="45"/>
      <c r="BW121" s="45"/>
      <c r="BX121" s="45"/>
      <c r="BY121" s="45"/>
      <c r="BZ121" s="45"/>
      <c r="CA121" s="45"/>
      <c r="CB121" s="45"/>
      <c r="CC121" s="45"/>
    </row>
    <row r="122" spans="1:90" s="43" customFormat="1" ht="23.25" customHeight="1" x14ac:dyDescent="0.2">
      <c r="A122" s="392"/>
      <c r="B122" s="178" t="s">
        <v>121</v>
      </c>
      <c r="C122" s="83"/>
      <c r="D122" s="83"/>
      <c r="E122" s="319"/>
      <c r="F122" s="319"/>
      <c r="G122" s="319"/>
      <c r="H122" s="319"/>
      <c r="I122" s="319"/>
      <c r="J122" s="319"/>
      <c r="K122" s="319"/>
      <c r="L122" s="319"/>
      <c r="M122" s="319"/>
      <c r="N122" s="42"/>
      <c r="AS122" s="45"/>
      <c r="AT122" s="45"/>
      <c r="AU122" s="45"/>
      <c r="AV122" s="161"/>
      <c r="AW122" s="281"/>
      <c r="AX122" s="45"/>
      <c r="AY122" s="45"/>
      <c r="AZ122" s="45"/>
      <c r="BA122" s="161"/>
      <c r="BB122" s="161"/>
      <c r="BC122" s="161"/>
      <c r="BD122" s="161"/>
      <c r="BE122" s="161"/>
      <c r="BF122" s="161"/>
      <c r="BG122" s="45"/>
      <c r="BH122" s="45"/>
      <c r="BI122" s="45"/>
      <c r="BJ122" s="45"/>
      <c r="BK122" s="45"/>
      <c r="BL122" s="45"/>
      <c r="BM122" s="45"/>
      <c r="BN122" s="45"/>
      <c r="BO122" s="45"/>
      <c r="BP122" s="281"/>
      <c r="BQ122" s="45"/>
      <c r="BR122" s="45"/>
      <c r="BS122" s="45"/>
      <c r="BT122" s="45"/>
      <c r="BU122" s="45"/>
      <c r="BV122" s="45"/>
      <c r="BW122" s="45"/>
      <c r="BX122" s="45"/>
      <c r="BY122" s="45"/>
      <c r="BZ122" s="45"/>
      <c r="CA122" s="45"/>
      <c r="CB122" s="45"/>
      <c r="CC122" s="45"/>
    </row>
    <row r="123" spans="1:90" s="43" customFormat="1" ht="18" customHeight="1" x14ac:dyDescent="0.2">
      <c r="A123" s="392"/>
      <c r="B123" s="178" t="s">
        <v>118</v>
      </c>
      <c r="C123" s="83"/>
      <c r="D123" s="83"/>
      <c r="E123" s="319"/>
      <c r="F123" s="319"/>
      <c r="G123" s="319"/>
      <c r="H123" s="319"/>
      <c r="I123" s="319"/>
      <c r="J123" s="319"/>
      <c r="K123" s="319"/>
      <c r="L123" s="319"/>
      <c r="M123" s="319"/>
      <c r="N123" s="42"/>
      <c r="AS123" s="45"/>
      <c r="AT123" s="45"/>
      <c r="AU123" s="45"/>
      <c r="AV123" s="161"/>
      <c r="AW123" s="281"/>
      <c r="AX123" s="45"/>
      <c r="AY123" s="45"/>
      <c r="AZ123" s="45"/>
      <c r="BA123" s="161"/>
      <c r="BB123" s="161"/>
      <c r="BC123" s="161"/>
      <c r="BD123" s="161"/>
      <c r="BE123" s="161"/>
      <c r="BF123" s="161"/>
      <c r="BG123" s="45"/>
      <c r="BH123" s="45"/>
      <c r="BI123" s="45"/>
      <c r="BJ123" s="45"/>
      <c r="BK123" s="45"/>
      <c r="BL123" s="45"/>
      <c r="BM123" s="45"/>
      <c r="BN123" s="45"/>
      <c r="BO123" s="45"/>
      <c r="BP123" s="281"/>
      <c r="BQ123" s="45"/>
      <c r="BR123" s="45"/>
      <c r="BS123" s="45"/>
      <c r="BT123" s="45"/>
      <c r="BU123" s="45"/>
      <c r="BV123" s="45"/>
      <c r="BW123" s="45"/>
      <c r="BX123" s="45"/>
      <c r="BY123" s="45"/>
      <c r="BZ123" s="45"/>
      <c r="CA123" s="45"/>
      <c r="CB123" s="45"/>
      <c r="CC123" s="45"/>
    </row>
    <row r="124" spans="1:90" s="43" customFormat="1" ht="15" customHeight="1" x14ac:dyDescent="0.2">
      <c r="A124" s="392"/>
      <c r="B124" s="186" t="s">
        <v>122</v>
      </c>
      <c r="C124" s="87"/>
      <c r="D124" s="87"/>
      <c r="E124" s="319"/>
      <c r="F124" s="319"/>
      <c r="G124" s="319"/>
      <c r="H124" s="319"/>
      <c r="I124" s="319"/>
      <c r="J124" s="319"/>
      <c r="K124" s="319"/>
      <c r="L124" s="319"/>
      <c r="M124" s="319"/>
      <c r="N124" s="42"/>
      <c r="AS124" s="45"/>
      <c r="AT124" s="45"/>
      <c r="AU124" s="45"/>
      <c r="AV124" s="161"/>
      <c r="AW124" s="281"/>
      <c r="AX124" s="45"/>
      <c r="AY124" s="45"/>
      <c r="AZ124" s="45"/>
      <c r="BA124" s="161"/>
      <c r="BB124" s="161"/>
      <c r="BC124" s="161"/>
      <c r="BD124" s="161"/>
      <c r="BE124" s="161"/>
      <c r="BF124" s="161"/>
      <c r="BG124" s="45"/>
      <c r="BH124" s="45"/>
      <c r="BI124" s="45"/>
      <c r="BJ124" s="45"/>
      <c r="BK124" s="45"/>
      <c r="BL124" s="45"/>
      <c r="BM124" s="45"/>
      <c r="BN124" s="45"/>
      <c r="BO124" s="45"/>
      <c r="BP124" s="281"/>
      <c r="BQ124" s="45"/>
      <c r="BR124" s="45"/>
      <c r="BS124" s="45"/>
      <c r="BT124" s="45"/>
      <c r="BU124" s="45"/>
      <c r="BV124" s="45"/>
      <c r="BW124" s="45"/>
      <c r="BX124" s="45"/>
      <c r="BY124" s="45"/>
      <c r="BZ124" s="45"/>
      <c r="CA124" s="45"/>
      <c r="CB124" s="45"/>
      <c r="CC124" s="45"/>
    </row>
    <row r="125" spans="1:90" s="43" customFormat="1" ht="15" customHeight="1" x14ac:dyDescent="0.2">
      <c r="A125" s="392"/>
      <c r="B125" s="180" t="s">
        <v>123</v>
      </c>
      <c r="C125" s="141"/>
      <c r="D125" s="141"/>
      <c r="E125" s="319"/>
      <c r="F125" s="319"/>
      <c r="G125" s="319"/>
      <c r="H125" s="319"/>
      <c r="I125" s="319"/>
      <c r="J125" s="319"/>
      <c r="K125" s="319"/>
      <c r="L125" s="319"/>
      <c r="M125" s="319"/>
      <c r="N125" s="42"/>
      <c r="AS125" s="45"/>
      <c r="AT125" s="45"/>
      <c r="AU125" s="45"/>
      <c r="AV125" s="161"/>
      <c r="AW125" s="281"/>
      <c r="AX125" s="45"/>
      <c r="AY125" s="45"/>
      <c r="AZ125" s="45"/>
      <c r="BA125" s="161"/>
      <c r="BB125" s="161"/>
      <c r="BC125" s="161"/>
      <c r="BD125" s="161"/>
      <c r="BE125" s="161"/>
      <c r="BF125" s="161"/>
      <c r="BG125" s="45"/>
      <c r="BH125" s="45"/>
      <c r="BI125" s="45"/>
      <c r="BJ125" s="45"/>
      <c r="BK125" s="45"/>
      <c r="BL125" s="45"/>
      <c r="BM125" s="45"/>
      <c r="BN125" s="45"/>
      <c r="BO125" s="45"/>
      <c r="BP125" s="281"/>
      <c r="BQ125" s="45"/>
      <c r="BR125" s="45"/>
      <c r="BS125" s="45"/>
      <c r="BT125" s="45"/>
      <c r="BU125" s="45"/>
      <c r="BV125" s="45"/>
      <c r="BW125" s="45"/>
      <c r="BX125" s="45"/>
      <c r="BY125" s="45"/>
      <c r="BZ125" s="45"/>
      <c r="CA125" s="45"/>
      <c r="CB125" s="45"/>
      <c r="CC125" s="45"/>
    </row>
    <row r="126" spans="1:90" s="43" customFormat="1" ht="23.25" customHeight="1" x14ac:dyDescent="0.2">
      <c r="A126" s="330" t="s">
        <v>124</v>
      </c>
      <c r="B126" s="176" t="s">
        <v>125</v>
      </c>
      <c r="C126" s="6"/>
      <c r="D126" s="6"/>
      <c r="E126" s="319"/>
      <c r="F126" s="319"/>
      <c r="G126" s="319"/>
      <c r="H126" s="319"/>
      <c r="I126" s="319"/>
      <c r="J126" s="319"/>
      <c r="K126" s="319"/>
      <c r="L126" s="319"/>
      <c r="M126" s="319"/>
      <c r="N126" s="42"/>
      <c r="AS126" s="45"/>
      <c r="AT126" s="45"/>
      <c r="AU126" s="45"/>
      <c r="AV126" s="161"/>
      <c r="AW126" s="281"/>
      <c r="AX126" s="45"/>
      <c r="AY126" s="45"/>
      <c r="AZ126" s="45"/>
      <c r="BA126" s="161"/>
      <c r="BB126" s="161"/>
      <c r="BC126" s="161"/>
      <c r="BD126" s="161"/>
      <c r="BE126" s="161"/>
      <c r="BF126" s="161"/>
      <c r="BG126" s="45"/>
      <c r="BH126" s="45"/>
      <c r="BI126" s="45"/>
      <c r="BJ126" s="45"/>
      <c r="BK126" s="45"/>
      <c r="BL126" s="45"/>
      <c r="BM126" s="45"/>
      <c r="BN126" s="45"/>
      <c r="BO126" s="45"/>
      <c r="BP126" s="281"/>
      <c r="BQ126" s="45"/>
      <c r="BR126" s="45"/>
      <c r="BS126" s="45"/>
      <c r="BT126" s="45"/>
      <c r="BU126" s="45"/>
      <c r="BV126" s="45"/>
      <c r="BW126" s="45"/>
      <c r="BX126" s="45"/>
      <c r="BY126" s="45"/>
      <c r="BZ126" s="45"/>
      <c r="CA126" s="45"/>
      <c r="CB126" s="45"/>
      <c r="CC126" s="45"/>
    </row>
    <row r="127" spans="1:90" s="43" customFormat="1" ht="27" customHeight="1" x14ac:dyDescent="0.2">
      <c r="A127" s="391"/>
      <c r="B127" s="178" t="s">
        <v>121</v>
      </c>
      <c r="C127" s="83"/>
      <c r="D127" s="83"/>
      <c r="E127" s="319"/>
      <c r="F127" s="319"/>
      <c r="G127" s="319"/>
      <c r="H127" s="319"/>
      <c r="I127" s="319"/>
      <c r="J127" s="319"/>
      <c r="K127" s="319"/>
      <c r="L127" s="319"/>
      <c r="M127" s="319"/>
      <c r="N127" s="42"/>
      <c r="AS127" s="45"/>
      <c r="AT127" s="45"/>
      <c r="AU127" s="45"/>
      <c r="AV127" s="161"/>
      <c r="AW127" s="281"/>
      <c r="AX127" s="45"/>
      <c r="AY127" s="45"/>
      <c r="AZ127" s="45"/>
      <c r="BA127" s="161"/>
      <c r="BB127" s="161"/>
      <c r="BC127" s="161"/>
      <c r="BD127" s="161"/>
      <c r="BE127" s="161"/>
      <c r="BF127" s="161"/>
      <c r="BG127" s="45"/>
      <c r="BH127" s="45"/>
      <c r="BI127" s="45"/>
      <c r="BJ127" s="45"/>
      <c r="BK127" s="45"/>
      <c r="BL127" s="45"/>
      <c r="BM127" s="45"/>
      <c r="BN127" s="45"/>
      <c r="BO127" s="45"/>
      <c r="BP127" s="281"/>
      <c r="BQ127" s="45"/>
      <c r="BR127" s="45"/>
      <c r="BS127" s="45"/>
      <c r="BT127" s="45"/>
      <c r="BU127" s="45"/>
      <c r="BV127" s="45"/>
      <c r="BW127" s="45"/>
      <c r="BX127" s="45"/>
      <c r="BY127" s="45"/>
      <c r="BZ127" s="45"/>
      <c r="CA127" s="45"/>
      <c r="CB127" s="45"/>
      <c r="CC127" s="45"/>
    </row>
    <row r="128" spans="1:90" s="43" customFormat="1" ht="15" customHeight="1" x14ac:dyDescent="0.2">
      <c r="A128" s="391"/>
      <c r="B128" s="178" t="s">
        <v>118</v>
      </c>
      <c r="C128" s="83"/>
      <c r="D128" s="83"/>
      <c r="E128" s="42"/>
      <c r="F128" s="42"/>
      <c r="G128" s="42"/>
      <c r="H128" s="42"/>
      <c r="I128" s="42"/>
      <c r="J128" s="42"/>
      <c r="K128" s="42"/>
      <c r="L128" s="42"/>
      <c r="M128" s="42"/>
      <c r="N128" s="42"/>
      <c r="AS128" s="45"/>
      <c r="AT128" s="45"/>
      <c r="AU128" s="45"/>
      <c r="AV128" s="161"/>
      <c r="AW128" s="281"/>
      <c r="AX128" s="45"/>
      <c r="AY128" s="45"/>
      <c r="AZ128" s="45"/>
      <c r="BA128" s="161"/>
      <c r="BB128" s="161"/>
      <c r="BC128" s="161"/>
      <c r="BD128" s="161"/>
      <c r="BE128" s="161"/>
      <c r="BF128" s="161"/>
      <c r="BG128" s="45"/>
      <c r="BH128" s="45"/>
      <c r="BI128" s="45"/>
      <c r="BJ128" s="45"/>
      <c r="BK128" s="45"/>
      <c r="BL128" s="45"/>
      <c r="BM128" s="45"/>
      <c r="BN128" s="45"/>
      <c r="BO128" s="45"/>
      <c r="BP128" s="281"/>
      <c r="BQ128" s="45"/>
      <c r="BR128" s="45"/>
      <c r="BS128" s="45"/>
      <c r="BT128" s="45"/>
      <c r="BU128" s="45"/>
      <c r="BV128" s="45"/>
      <c r="BW128" s="45"/>
      <c r="BX128" s="45"/>
      <c r="BY128" s="45"/>
      <c r="BZ128" s="45"/>
      <c r="CA128" s="45"/>
      <c r="CB128" s="45"/>
      <c r="CC128" s="45"/>
    </row>
    <row r="129" spans="1:81" s="43" customFormat="1" ht="19.5" customHeight="1" x14ac:dyDescent="0.2">
      <c r="A129" s="391"/>
      <c r="B129" s="186" t="s">
        <v>126</v>
      </c>
      <c r="C129" s="83"/>
      <c r="D129" s="83"/>
      <c r="E129" s="42"/>
      <c r="F129" s="42"/>
      <c r="G129" s="42"/>
      <c r="H129" s="42"/>
      <c r="I129" s="42"/>
      <c r="J129" s="42"/>
      <c r="K129" s="42"/>
      <c r="L129" s="42"/>
      <c r="M129" s="42"/>
      <c r="N129" s="42"/>
      <c r="AS129" s="45"/>
      <c r="AT129" s="45"/>
      <c r="AU129" s="45"/>
      <c r="AV129" s="161"/>
      <c r="AW129" s="281"/>
      <c r="AX129" s="45"/>
      <c r="AY129" s="45"/>
      <c r="AZ129" s="45"/>
      <c r="BA129" s="161"/>
      <c r="BB129" s="161"/>
      <c r="BC129" s="161"/>
      <c r="BD129" s="161"/>
      <c r="BE129" s="161"/>
      <c r="BF129" s="161"/>
      <c r="BG129" s="45"/>
      <c r="BH129" s="45"/>
      <c r="BI129" s="45"/>
      <c r="BJ129" s="45"/>
      <c r="BK129" s="45"/>
      <c r="BL129" s="45"/>
      <c r="BM129" s="45"/>
      <c r="BN129" s="45"/>
      <c r="BO129" s="45"/>
      <c r="BP129" s="281"/>
      <c r="BQ129" s="45"/>
      <c r="BR129" s="45"/>
      <c r="BS129" s="45"/>
      <c r="BT129" s="45"/>
      <c r="BU129" s="45"/>
      <c r="BV129" s="45"/>
      <c r="BW129" s="45"/>
      <c r="BX129" s="45"/>
      <c r="BY129" s="45"/>
      <c r="BZ129" s="45"/>
      <c r="CA129" s="45"/>
      <c r="CB129" s="45"/>
      <c r="CC129" s="45"/>
    </row>
    <row r="130" spans="1:81" s="43" customFormat="1" x14ac:dyDescent="0.2">
      <c r="A130" s="391"/>
      <c r="B130" s="186" t="s">
        <v>122</v>
      </c>
      <c r="C130" s="83"/>
      <c r="D130" s="83"/>
      <c r="F130" s="42"/>
      <c r="G130" s="42"/>
      <c r="H130" s="42"/>
      <c r="I130" s="42"/>
      <c r="J130" s="42"/>
      <c r="K130" s="42"/>
      <c r="L130" s="42"/>
      <c r="M130" s="42"/>
      <c r="N130" s="42"/>
      <c r="AS130" s="45"/>
      <c r="AT130" s="45"/>
      <c r="AU130" s="45"/>
      <c r="AV130" s="161"/>
      <c r="AW130" s="281"/>
      <c r="AX130" s="45"/>
      <c r="AY130" s="45"/>
      <c r="AZ130" s="45"/>
      <c r="BA130" s="161"/>
      <c r="BB130" s="161"/>
      <c r="BC130" s="161"/>
      <c r="BD130" s="161"/>
      <c r="BE130" s="161"/>
      <c r="BF130" s="161"/>
      <c r="BG130" s="45"/>
      <c r="BH130" s="45"/>
      <c r="BI130" s="45"/>
      <c r="BJ130" s="45"/>
      <c r="BK130" s="45"/>
      <c r="BL130" s="45"/>
      <c r="BM130" s="45"/>
      <c r="BN130" s="45"/>
      <c r="BO130" s="45"/>
      <c r="BP130" s="281"/>
      <c r="BQ130" s="45"/>
      <c r="BR130" s="45"/>
      <c r="BS130" s="45"/>
      <c r="BT130" s="45"/>
      <c r="BU130" s="45"/>
      <c r="BV130" s="45"/>
      <c r="BW130" s="45"/>
      <c r="BX130" s="45"/>
      <c r="BY130" s="45"/>
      <c r="BZ130" s="45"/>
      <c r="CA130" s="45"/>
      <c r="CB130" s="45"/>
      <c r="CC130" s="45"/>
    </row>
    <row r="131" spans="1:81" s="43" customFormat="1" ht="15" customHeight="1" x14ac:dyDescent="0.2">
      <c r="A131" s="331"/>
      <c r="B131" s="180" t="s">
        <v>123</v>
      </c>
      <c r="C131" s="187"/>
      <c r="D131" s="187"/>
      <c r="F131" s="42"/>
      <c r="G131" s="42"/>
      <c r="H131" s="42"/>
      <c r="I131" s="42"/>
      <c r="J131" s="42"/>
      <c r="K131" s="42"/>
      <c r="L131" s="42"/>
      <c r="M131" s="42"/>
      <c r="N131" s="42"/>
      <c r="AS131" s="45"/>
      <c r="AT131" s="45"/>
      <c r="AU131" s="45"/>
      <c r="AV131" s="161"/>
      <c r="AW131" s="281"/>
      <c r="AX131" s="45"/>
      <c r="AY131" s="45"/>
      <c r="AZ131" s="45"/>
      <c r="BA131" s="161"/>
      <c r="BB131" s="161"/>
      <c r="BC131" s="161"/>
      <c r="BD131" s="161"/>
      <c r="BE131" s="161"/>
      <c r="BF131" s="161"/>
      <c r="BG131" s="45"/>
      <c r="BH131" s="45"/>
      <c r="BI131" s="45"/>
      <c r="BJ131" s="45"/>
      <c r="BK131" s="45"/>
      <c r="BL131" s="45"/>
      <c r="BM131" s="45"/>
      <c r="BN131" s="45"/>
      <c r="BO131" s="45"/>
      <c r="BP131" s="281"/>
      <c r="BQ131" s="45"/>
      <c r="BR131" s="45"/>
      <c r="BS131" s="45"/>
      <c r="BT131" s="45"/>
      <c r="BU131" s="45"/>
      <c r="BV131" s="45"/>
      <c r="BW131" s="45"/>
      <c r="BX131" s="45"/>
      <c r="BY131" s="45"/>
      <c r="BZ131" s="45"/>
      <c r="CA131" s="45"/>
      <c r="CB131" s="45"/>
      <c r="CC131" s="45"/>
    </row>
    <row r="132" spans="1:81" s="43" customFormat="1" ht="15" customHeight="1" x14ac:dyDescent="0.2">
      <c r="A132" s="343" t="s">
        <v>127</v>
      </c>
      <c r="B132" s="176" t="s">
        <v>128</v>
      </c>
      <c r="C132" s="6"/>
      <c r="D132" s="6"/>
      <c r="F132" s="42"/>
      <c r="G132" s="42"/>
      <c r="H132" s="42"/>
      <c r="I132" s="42"/>
      <c r="J132" s="42"/>
      <c r="K132" s="42"/>
      <c r="L132" s="42"/>
      <c r="M132" s="42"/>
      <c r="N132" s="42"/>
      <c r="AS132" s="45"/>
      <c r="AT132" s="45"/>
      <c r="AU132" s="45"/>
      <c r="AV132" s="161"/>
      <c r="AW132" s="281"/>
      <c r="AX132" s="45"/>
      <c r="AY132" s="45"/>
      <c r="AZ132" s="45"/>
      <c r="BA132" s="161"/>
      <c r="BB132" s="161"/>
      <c r="BC132" s="161"/>
      <c r="BD132" s="161"/>
      <c r="BE132" s="161"/>
      <c r="BF132" s="161"/>
      <c r="BG132" s="45"/>
      <c r="BH132" s="45"/>
      <c r="BI132" s="45"/>
      <c r="BJ132" s="45"/>
      <c r="BK132" s="45"/>
      <c r="BL132" s="45"/>
      <c r="BM132" s="45"/>
      <c r="BN132" s="45"/>
      <c r="BO132" s="45"/>
      <c r="BP132" s="281"/>
      <c r="BQ132" s="45"/>
      <c r="BR132" s="45"/>
      <c r="BS132" s="45"/>
      <c r="BT132" s="45"/>
      <c r="BU132" s="45"/>
      <c r="BV132" s="45"/>
      <c r="BW132" s="45"/>
      <c r="BX132" s="45"/>
      <c r="BY132" s="45"/>
      <c r="BZ132" s="45"/>
      <c r="CA132" s="45"/>
      <c r="CB132" s="45"/>
      <c r="CC132" s="45"/>
    </row>
    <row r="133" spans="1:81" s="43" customFormat="1" ht="25.5" customHeight="1" x14ac:dyDescent="0.2">
      <c r="A133" s="392"/>
      <c r="B133" s="180" t="s">
        <v>129</v>
      </c>
      <c r="C133" s="141"/>
      <c r="D133" s="141"/>
      <c r="F133" s="42"/>
      <c r="G133" s="42"/>
      <c r="H133" s="42"/>
      <c r="I133" s="42"/>
      <c r="J133" s="42"/>
      <c r="K133" s="42"/>
      <c r="L133" s="42"/>
      <c r="M133" s="42"/>
      <c r="N133" s="42"/>
      <c r="AS133" s="45"/>
      <c r="AT133" s="45"/>
      <c r="AU133" s="45"/>
      <c r="AV133" s="161"/>
      <c r="AW133" s="281"/>
      <c r="AX133" s="45"/>
      <c r="AY133" s="45"/>
      <c r="AZ133" s="45"/>
      <c r="BA133" s="161"/>
      <c r="BB133" s="161"/>
      <c r="BC133" s="161"/>
      <c r="BD133" s="161"/>
      <c r="BE133" s="161"/>
      <c r="BF133" s="161"/>
      <c r="BG133" s="45"/>
      <c r="BH133" s="45"/>
      <c r="BI133" s="45"/>
      <c r="BJ133" s="45"/>
      <c r="BK133" s="45"/>
      <c r="BL133" s="45"/>
      <c r="BM133" s="45"/>
      <c r="BN133" s="45"/>
      <c r="BO133" s="45"/>
      <c r="BP133" s="281"/>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AV134" s="161"/>
      <c r="AW134" s="281"/>
      <c r="BA134" s="161"/>
      <c r="BB134" s="161"/>
      <c r="BC134" s="161"/>
      <c r="BD134" s="161"/>
      <c r="BE134" s="161"/>
      <c r="BF134" s="161"/>
      <c r="BP134" s="281"/>
    </row>
    <row r="135" spans="1:81" s="45" customFormat="1" ht="18.75" customHeight="1" x14ac:dyDescent="0.2">
      <c r="A135" s="188" t="s">
        <v>131</v>
      </c>
      <c r="B135" s="189"/>
      <c r="C135" s="190"/>
      <c r="D135" s="190"/>
      <c r="E135" s="190"/>
      <c r="F135" s="190"/>
      <c r="G135" s="190"/>
      <c r="H135" s="190"/>
      <c r="I135" s="190"/>
      <c r="J135" s="190"/>
      <c r="K135" s="190"/>
      <c r="L135" s="190"/>
      <c r="M135" s="190"/>
      <c r="N135" s="190"/>
      <c r="AV135" s="161"/>
      <c r="AW135" s="281"/>
      <c r="BA135" s="161"/>
      <c r="BB135" s="161"/>
      <c r="BC135" s="161"/>
      <c r="BD135" s="161"/>
      <c r="BE135" s="161"/>
      <c r="BF135" s="161"/>
      <c r="BP135" s="281"/>
    </row>
    <row r="136" spans="1:81" s="48" customFormat="1" ht="34.5" customHeight="1" x14ac:dyDescent="0.2">
      <c r="A136" s="393" t="s">
        <v>31</v>
      </c>
      <c r="B136" s="330" t="s">
        <v>0</v>
      </c>
      <c r="C136" s="365" t="s">
        <v>69</v>
      </c>
      <c r="D136" s="366"/>
      <c r="E136" s="366"/>
      <c r="F136" s="366"/>
      <c r="G136" s="366"/>
      <c r="H136" s="366"/>
      <c r="I136" s="366"/>
      <c r="J136" s="366"/>
      <c r="K136" s="366"/>
      <c r="L136" s="366"/>
      <c r="M136" s="366"/>
      <c r="N136" s="366"/>
      <c r="O136" s="366"/>
      <c r="P136" s="366"/>
      <c r="Q136" s="366"/>
      <c r="R136" s="366"/>
      <c r="S136" s="366"/>
      <c r="T136" s="366"/>
      <c r="U136" s="367"/>
      <c r="V136" s="395" t="s">
        <v>132</v>
      </c>
      <c r="W136" s="396"/>
      <c r="X136" s="395" t="s">
        <v>133</v>
      </c>
      <c r="Y136" s="396"/>
      <c r="AS136" s="92"/>
      <c r="AT136" s="92"/>
      <c r="AU136" s="92"/>
      <c r="AV136" s="283"/>
      <c r="AW136" s="284"/>
      <c r="AX136" s="92"/>
      <c r="AY136" s="92"/>
      <c r="AZ136" s="92"/>
      <c r="BA136" s="161"/>
      <c r="BB136" s="161"/>
      <c r="BC136" s="161"/>
      <c r="BD136" s="161"/>
      <c r="BE136" s="161"/>
      <c r="BF136" s="161"/>
      <c r="BG136" s="92"/>
      <c r="BH136" s="92"/>
      <c r="BI136" s="92"/>
      <c r="BJ136" s="92"/>
      <c r="BK136" s="92"/>
      <c r="BL136" s="92"/>
      <c r="BM136" s="92"/>
      <c r="BN136" s="92"/>
      <c r="BO136" s="92"/>
      <c r="BP136" s="284"/>
      <c r="BQ136" s="92"/>
      <c r="BR136" s="92"/>
      <c r="BS136" s="92"/>
      <c r="BT136" s="92"/>
      <c r="BU136" s="92"/>
      <c r="BV136" s="92"/>
      <c r="BW136" s="92"/>
      <c r="BX136" s="92"/>
      <c r="BY136" s="92"/>
      <c r="BZ136" s="92"/>
      <c r="CA136" s="92"/>
      <c r="CB136" s="92"/>
      <c r="CC136" s="92"/>
    </row>
    <row r="137" spans="1:81" s="50" customFormat="1" ht="54" customHeight="1" x14ac:dyDescent="0.2">
      <c r="A137" s="401"/>
      <c r="B137" s="391"/>
      <c r="C137" s="260" t="s">
        <v>186</v>
      </c>
      <c r="D137" s="76" t="s">
        <v>11</v>
      </c>
      <c r="E137" s="261" t="s">
        <v>12</v>
      </c>
      <c r="F137" s="261" t="s">
        <v>13</v>
      </c>
      <c r="G137" s="261" t="s">
        <v>14</v>
      </c>
      <c r="H137" s="76" t="s">
        <v>15</v>
      </c>
      <c r="I137" s="76" t="s">
        <v>16</v>
      </c>
      <c r="J137" s="76" t="s">
        <v>17</v>
      </c>
      <c r="K137" s="76" t="s">
        <v>18</v>
      </c>
      <c r="L137" s="76" t="s">
        <v>19</v>
      </c>
      <c r="M137" s="76" t="s">
        <v>20</v>
      </c>
      <c r="N137" s="76" t="s">
        <v>21</v>
      </c>
      <c r="O137" s="76" t="s">
        <v>22</v>
      </c>
      <c r="P137" s="76" t="s">
        <v>23</v>
      </c>
      <c r="Q137" s="76" t="s">
        <v>24</v>
      </c>
      <c r="R137" s="76" t="s">
        <v>25</v>
      </c>
      <c r="S137" s="76" t="s">
        <v>26</v>
      </c>
      <c r="T137" s="76" t="s">
        <v>27</v>
      </c>
      <c r="U137" s="262" t="s">
        <v>28</v>
      </c>
      <c r="V137" s="263" t="s">
        <v>29</v>
      </c>
      <c r="W137" s="262" t="s">
        <v>30</v>
      </c>
      <c r="X137" s="263" t="s">
        <v>155</v>
      </c>
      <c r="Y137" s="262" t="s">
        <v>135</v>
      </c>
      <c r="Z137" s="48"/>
      <c r="AS137" s="191"/>
      <c r="AT137" s="191"/>
      <c r="AU137" s="191"/>
      <c r="AV137" s="283"/>
      <c r="AW137" s="284"/>
      <c r="AX137" s="191"/>
      <c r="AY137" s="191"/>
      <c r="AZ137" s="191"/>
      <c r="BA137" s="161"/>
      <c r="BB137" s="161"/>
      <c r="BC137" s="161"/>
      <c r="BD137" s="161"/>
      <c r="BE137" s="161"/>
      <c r="BF137" s="161"/>
      <c r="BG137" s="191"/>
      <c r="BH137" s="191"/>
      <c r="BI137" s="191"/>
      <c r="BJ137" s="191"/>
      <c r="BK137" s="191"/>
      <c r="BL137" s="191"/>
      <c r="BM137" s="191"/>
      <c r="BN137" s="191"/>
      <c r="BO137" s="191"/>
      <c r="BP137" s="284"/>
      <c r="BQ137" s="191"/>
      <c r="BR137" s="191"/>
      <c r="BS137" s="191"/>
      <c r="BT137" s="191"/>
      <c r="BU137" s="191"/>
      <c r="BV137" s="191"/>
      <c r="BW137" s="191"/>
      <c r="BX137" s="191"/>
      <c r="BY137" s="191"/>
      <c r="BZ137" s="191"/>
      <c r="CA137" s="191"/>
      <c r="CB137" s="191"/>
      <c r="CC137" s="191"/>
    </row>
    <row r="138" spans="1:81" s="48" customFormat="1" ht="22.5" customHeight="1" x14ac:dyDescent="0.2">
      <c r="A138" s="202" t="s">
        <v>48</v>
      </c>
      <c r="B138" s="25">
        <f>+SUM(C138:U138)</f>
        <v>200</v>
      </c>
      <c r="C138" s="162">
        <v>6</v>
      </c>
      <c r="D138" s="163"/>
      <c r="E138" s="163">
        <v>3</v>
      </c>
      <c r="F138" s="163">
        <v>2</v>
      </c>
      <c r="G138" s="163">
        <v>1</v>
      </c>
      <c r="H138" s="163">
        <v>8</v>
      </c>
      <c r="I138" s="163">
        <v>5</v>
      </c>
      <c r="J138" s="163">
        <v>3</v>
      </c>
      <c r="K138" s="163">
        <v>2</v>
      </c>
      <c r="L138" s="163">
        <v>11</v>
      </c>
      <c r="M138" s="163">
        <v>5</v>
      </c>
      <c r="N138" s="163">
        <v>10</v>
      </c>
      <c r="O138" s="163">
        <v>11</v>
      </c>
      <c r="P138" s="163">
        <v>17</v>
      </c>
      <c r="Q138" s="163">
        <v>15</v>
      </c>
      <c r="R138" s="163">
        <v>24</v>
      </c>
      <c r="S138" s="163">
        <v>20</v>
      </c>
      <c r="T138" s="163">
        <v>15</v>
      </c>
      <c r="U138" s="164">
        <v>42</v>
      </c>
      <c r="V138" s="264">
        <v>93</v>
      </c>
      <c r="W138" s="164">
        <v>107</v>
      </c>
      <c r="X138" s="264">
        <v>81</v>
      </c>
      <c r="Y138" s="164">
        <v>119</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282"/>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282"/>
      <c r="BQ138" s="4"/>
      <c r="BR138" s="4"/>
      <c r="BS138" s="92"/>
      <c r="BT138" s="92"/>
      <c r="BU138" s="92"/>
      <c r="BV138" s="92"/>
      <c r="BW138" s="92"/>
      <c r="BX138" s="92"/>
      <c r="BY138" s="92"/>
      <c r="BZ138" s="92"/>
      <c r="CA138" s="92"/>
      <c r="CB138" s="92"/>
      <c r="CC138" s="92"/>
    </row>
    <row r="139" spans="1:81" s="48" customFormat="1" ht="31.5" customHeight="1" x14ac:dyDescent="0.2">
      <c r="A139" s="265" t="s">
        <v>136</v>
      </c>
      <c r="B139" s="266">
        <f t="shared" ref="B139:B154" si="12">+SUM(C139:U139)</f>
        <v>0</v>
      </c>
      <c r="C139" s="267"/>
      <c r="D139" s="268"/>
      <c r="E139" s="268"/>
      <c r="F139" s="268"/>
      <c r="G139" s="268"/>
      <c r="H139" s="268"/>
      <c r="I139" s="268"/>
      <c r="J139" s="268"/>
      <c r="K139" s="268"/>
      <c r="L139" s="268"/>
      <c r="M139" s="268"/>
      <c r="N139" s="268"/>
      <c r="O139" s="268"/>
      <c r="P139" s="268"/>
      <c r="Q139" s="268"/>
      <c r="R139" s="268"/>
      <c r="S139" s="268"/>
      <c r="T139" s="268"/>
      <c r="U139" s="269"/>
      <c r="V139" s="270"/>
      <c r="W139" s="269"/>
      <c r="X139" s="270"/>
      <c r="Y139" s="269"/>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282"/>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284"/>
      <c r="BQ139" s="92"/>
      <c r="BR139" s="92"/>
      <c r="BS139" s="92"/>
      <c r="BT139" s="92"/>
      <c r="BU139" s="92"/>
      <c r="BV139" s="92"/>
      <c r="BW139" s="92"/>
      <c r="BX139" s="92"/>
      <c r="BY139" s="92"/>
      <c r="BZ139" s="92"/>
      <c r="CA139" s="92"/>
      <c r="CB139" s="92"/>
      <c r="CC139" s="92"/>
    </row>
    <row r="140" spans="1:81" s="48" customFormat="1" ht="18" customHeight="1" x14ac:dyDescent="0.2">
      <c r="A140" s="194" t="s">
        <v>137</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282"/>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284"/>
      <c r="BQ140" s="92"/>
      <c r="BR140" s="92"/>
      <c r="BS140" s="92"/>
      <c r="BT140" s="92"/>
      <c r="BU140" s="92"/>
      <c r="BV140" s="92"/>
      <c r="BW140" s="92"/>
      <c r="BX140" s="92"/>
      <c r="BY140" s="92"/>
      <c r="BZ140" s="92"/>
      <c r="CA140" s="92"/>
      <c r="CB140" s="92"/>
      <c r="CC140" s="92"/>
    </row>
    <row r="141" spans="1:81" s="196" customFormat="1" ht="18" customHeight="1" x14ac:dyDescent="0.2">
      <c r="A141" s="194" t="s">
        <v>138</v>
      </c>
      <c r="B141" s="16">
        <f t="shared" si="12"/>
        <v>19</v>
      </c>
      <c r="C141" s="8"/>
      <c r="D141" s="9"/>
      <c r="E141" s="82"/>
      <c r="F141" s="9"/>
      <c r="G141" s="9"/>
      <c r="H141" s="9"/>
      <c r="I141" s="9"/>
      <c r="J141" s="9"/>
      <c r="K141" s="9"/>
      <c r="L141" s="9"/>
      <c r="M141" s="9"/>
      <c r="N141" s="9"/>
      <c r="O141" s="82">
        <v>2</v>
      </c>
      <c r="P141" s="9"/>
      <c r="Q141" s="9">
        <v>1</v>
      </c>
      <c r="R141" s="9">
        <v>1</v>
      </c>
      <c r="S141" s="9">
        <v>4</v>
      </c>
      <c r="T141" s="9">
        <v>2</v>
      </c>
      <c r="U141" s="7">
        <v>9</v>
      </c>
      <c r="V141" s="82">
        <v>11</v>
      </c>
      <c r="W141" s="7">
        <v>8</v>
      </c>
      <c r="X141" s="82"/>
      <c r="Y141" s="7">
        <v>19</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282"/>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286"/>
      <c r="BQ141" s="195"/>
      <c r="BR141" s="195"/>
      <c r="BS141" s="195"/>
      <c r="BT141" s="195"/>
      <c r="BU141" s="195"/>
      <c r="BV141" s="195"/>
      <c r="BW141" s="195"/>
      <c r="BX141" s="195"/>
      <c r="BY141" s="195"/>
      <c r="BZ141" s="195"/>
      <c r="CA141" s="195"/>
      <c r="CB141" s="195"/>
      <c r="CC141" s="195"/>
    </row>
    <row r="142" spans="1:81" s="196" customFormat="1" ht="18" customHeight="1" x14ac:dyDescent="0.2">
      <c r="A142" s="194" t="s">
        <v>139</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282"/>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286"/>
      <c r="BQ142" s="195"/>
      <c r="BR142" s="195"/>
      <c r="BS142" s="195"/>
      <c r="BT142" s="195"/>
      <c r="BU142" s="195"/>
      <c r="BV142" s="195"/>
      <c r="BW142" s="195"/>
      <c r="BX142" s="195"/>
      <c r="BY142" s="195"/>
      <c r="BZ142" s="195"/>
      <c r="CA142" s="195"/>
      <c r="CB142" s="195"/>
      <c r="CC142" s="195"/>
    </row>
    <row r="143" spans="1:81" s="196" customFormat="1" ht="18" customHeight="1" x14ac:dyDescent="0.2">
      <c r="A143" s="194" t="s">
        <v>140</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282"/>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286"/>
      <c r="BQ143" s="195"/>
      <c r="BR143" s="195"/>
      <c r="BS143" s="195"/>
      <c r="BT143" s="195"/>
      <c r="BU143" s="195"/>
      <c r="BV143" s="195"/>
      <c r="BW143" s="195"/>
      <c r="BX143" s="195"/>
      <c r="BY143" s="195"/>
      <c r="BZ143" s="195"/>
      <c r="CA143" s="195"/>
      <c r="CB143" s="195"/>
      <c r="CC143" s="195"/>
    </row>
    <row r="144" spans="1:81" s="196" customFormat="1" ht="18" customHeight="1" x14ac:dyDescent="0.2">
      <c r="A144" s="194" t="s">
        <v>141</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282"/>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286"/>
      <c r="BQ144" s="195"/>
      <c r="BR144" s="195"/>
      <c r="BS144" s="195"/>
      <c r="BT144" s="195"/>
      <c r="BU144" s="195"/>
      <c r="BV144" s="195"/>
      <c r="BW144" s="195"/>
      <c r="BX144" s="195"/>
      <c r="BY144" s="195"/>
      <c r="BZ144" s="195"/>
      <c r="CA144" s="195"/>
      <c r="CB144" s="195"/>
      <c r="CC144" s="195"/>
    </row>
    <row r="145" spans="1:81" s="196" customFormat="1" ht="18" customHeight="1" x14ac:dyDescent="0.2">
      <c r="A145" s="194" t="s">
        <v>142</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282"/>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286"/>
      <c r="BQ145" s="195"/>
      <c r="BR145" s="195"/>
      <c r="BS145" s="195"/>
      <c r="BT145" s="195"/>
      <c r="BU145" s="195"/>
      <c r="BV145" s="195"/>
      <c r="BW145" s="195"/>
      <c r="BX145" s="195"/>
      <c r="BY145" s="195"/>
      <c r="BZ145" s="195"/>
      <c r="CA145" s="195"/>
      <c r="CB145" s="195"/>
      <c r="CC145" s="195"/>
    </row>
    <row r="146" spans="1:81" s="196" customFormat="1" ht="18" customHeight="1" x14ac:dyDescent="0.2">
      <c r="A146" s="194" t="s">
        <v>143</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282"/>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286"/>
      <c r="BQ146" s="195"/>
      <c r="BR146" s="195"/>
      <c r="BS146" s="195"/>
      <c r="BT146" s="195"/>
      <c r="BU146" s="195"/>
      <c r="BV146" s="195"/>
      <c r="BW146" s="195"/>
      <c r="BX146" s="195"/>
      <c r="BY146" s="195"/>
      <c r="BZ146" s="195"/>
      <c r="CA146" s="195"/>
      <c r="CB146" s="195"/>
      <c r="CC146" s="195"/>
    </row>
    <row r="147" spans="1:81" s="196" customFormat="1" ht="18" customHeight="1" x14ac:dyDescent="0.2">
      <c r="A147" s="194" t="s">
        <v>144</v>
      </c>
      <c r="B147" s="16">
        <f t="shared" si="12"/>
        <v>67</v>
      </c>
      <c r="C147" s="8"/>
      <c r="D147" s="9"/>
      <c r="E147" s="82">
        <v>1</v>
      </c>
      <c r="F147" s="9"/>
      <c r="G147" s="9"/>
      <c r="H147" s="9">
        <v>7</v>
      </c>
      <c r="I147" s="9">
        <v>3</v>
      </c>
      <c r="J147" s="9">
        <v>3</v>
      </c>
      <c r="K147" s="9"/>
      <c r="L147" s="9">
        <v>6</v>
      </c>
      <c r="M147" s="9">
        <v>1</v>
      </c>
      <c r="N147" s="9">
        <v>6</v>
      </c>
      <c r="O147" s="82">
        <v>5</v>
      </c>
      <c r="P147" s="9">
        <v>10</v>
      </c>
      <c r="Q147" s="9">
        <v>2</v>
      </c>
      <c r="R147" s="9">
        <v>10</v>
      </c>
      <c r="S147" s="9">
        <v>6</v>
      </c>
      <c r="T147" s="9">
        <v>3</v>
      </c>
      <c r="U147" s="7">
        <v>4</v>
      </c>
      <c r="V147" s="82">
        <v>27</v>
      </c>
      <c r="W147" s="7">
        <v>40</v>
      </c>
      <c r="X147" s="82">
        <v>58</v>
      </c>
      <c r="Y147" s="7">
        <v>9</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282"/>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286"/>
      <c r="BQ147" s="195"/>
      <c r="BR147" s="195"/>
      <c r="BS147" s="195"/>
      <c r="BT147" s="195"/>
      <c r="BU147" s="195"/>
      <c r="BV147" s="195"/>
      <c r="BW147" s="195"/>
      <c r="BX147" s="195"/>
      <c r="BY147" s="195"/>
      <c r="BZ147" s="195"/>
      <c r="CA147" s="195"/>
      <c r="CB147" s="195"/>
      <c r="CC147" s="195"/>
    </row>
    <row r="148" spans="1:81" s="196" customFormat="1" ht="18" customHeight="1" x14ac:dyDescent="0.2">
      <c r="A148" s="194" t="s">
        <v>145</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282"/>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286"/>
      <c r="BQ148" s="195"/>
      <c r="BR148" s="195"/>
      <c r="BS148" s="195"/>
      <c r="BT148" s="195"/>
      <c r="BU148" s="195"/>
      <c r="BV148" s="195"/>
      <c r="BW148" s="195"/>
      <c r="BX148" s="195"/>
      <c r="BY148" s="195"/>
      <c r="BZ148" s="195"/>
      <c r="CA148" s="195"/>
      <c r="CB148" s="195"/>
      <c r="CC148" s="195"/>
    </row>
    <row r="149" spans="1:81" s="196" customFormat="1" ht="18" customHeight="1" x14ac:dyDescent="0.2">
      <c r="A149" s="194" t="s">
        <v>146</v>
      </c>
      <c r="B149" s="16">
        <f t="shared" si="12"/>
        <v>1</v>
      </c>
      <c r="C149" s="8"/>
      <c r="D149" s="9"/>
      <c r="E149" s="82"/>
      <c r="F149" s="9"/>
      <c r="G149" s="9"/>
      <c r="H149" s="9"/>
      <c r="I149" s="9"/>
      <c r="J149" s="9"/>
      <c r="K149" s="9"/>
      <c r="L149" s="9"/>
      <c r="M149" s="9"/>
      <c r="N149" s="9"/>
      <c r="O149" s="82"/>
      <c r="P149" s="9"/>
      <c r="Q149" s="9"/>
      <c r="R149" s="9"/>
      <c r="S149" s="9">
        <v>1</v>
      </c>
      <c r="T149" s="9"/>
      <c r="U149" s="7"/>
      <c r="V149" s="82">
        <v>1</v>
      </c>
      <c r="W149" s="7"/>
      <c r="X149" s="82"/>
      <c r="Y149" s="7">
        <v>1</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282"/>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286"/>
      <c r="BQ149" s="195"/>
      <c r="BR149" s="195"/>
      <c r="BS149" s="195"/>
      <c r="BT149" s="195"/>
      <c r="BU149" s="195"/>
      <c r="BV149" s="195"/>
      <c r="BW149" s="195"/>
      <c r="BX149" s="195"/>
      <c r="BY149" s="195"/>
      <c r="BZ149" s="195"/>
      <c r="CA149" s="195"/>
      <c r="CB149" s="195"/>
      <c r="CC149" s="195"/>
    </row>
    <row r="150" spans="1:81" s="196" customFormat="1" ht="18" customHeight="1" x14ac:dyDescent="0.2">
      <c r="A150" s="194" t="s">
        <v>147</v>
      </c>
      <c r="B150" s="16">
        <f t="shared" si="12"/>
        <v>58</v>
      </c>
      <c r="C150" s="8">
        <v>6</v>
      </c>
      <c r="D150" s="9"/>
      <c r="E150" s="82">
        <v>2</v>
      </c>
      <c r="F150" s="9">
        <v>2</v>
      </c>
      <c r="G150" s="9">
        <v>1</v>
      </c>
      <c r="H150" s="9">
        <v>1</v>
      </c>
      <c r="I150" s="9"/>
      <c r="J150" s="9"/>
      <c r="K150" s="9">
        <v>2</v>
      </c>
      <c r="L150" s="9"/>
      <c r="M150" s="9"/>
      <c r="N150" s="9"/>
      <c r="O150" s="82">
        <v>1</v>
      </c>
      <c r="P150" s="9">
        <v>1</v>
      </c>
      <c r="Q150" s="9">
        <v>4</v>
      </c>
      <c r="R150" s="9">
        <v>7</v>
      </c>
      <c r="S150" s="9">
        <v>7</v>
      </c>
      <c r="T150" s="9">
        <v>4</v>
      </c>
      <c r="U150" s="7">
        <v>20</v>
      </c>
      <c r="V150" s="82">
        <v>33</v>
      </c>
      <c r="W150" s="7">
        <v>25</v>
      </c>
      <c r="X150" s="82"/>
      <c r="Y150" s="7">
        <v>58</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282"/>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286"/>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0</v>
      </c>
      <c r="C151" s="8"/>
      <c r="D151" s="9"/>
      <c r="E151" s="82"/>
      <c r="F151" s="9"/>
      <c r="G151" s="9"/>
      <c r="H151" s="9"/>
      <c r="I151" s="9"/>
      <c r="J151" s="9"/>
      <c r="K151" s="9"/>
      <c r="L151" s="9"/>
      <c r="M151" s="9"/>
      <c r="N151" s="9"/>
      <c r="O151" s="82"/>
      <c r="P151" s="9"/>
      <c r="Q151" s="9"/>
      <c r="R151" s="9"/>
      <c r="S151" s="9"/>
      <c r="T151" s="9"/>
      <c r="U151" s="7"/>
      <c r="V151" s="82"/>
      <c r="W151" s="7"/>
      <c r="X151" s="82"/>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282"/>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286"/>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282"/>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286"/>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0</v>
      </c>
      <c r="C153" s="8"/>
      <c r="D153" s="9"/>
      <c r="E153" s="82"/>
      <c r="F153" s="9"/>
      <c r="G153" s="9"/>
      <c r="H153" s="9"/>
      <c r="I153" s="9"/>
      <c r="J153" s="9"/>
      <c r="K153" s="9"/>
      <c r="L153" s="9"/>
      <c r="M153" s="9"/>
      <c r="N153" s="9"/>
      <c r="O153" s="82"/>
      <c r="P153" s="9"/>
      <c r="Q153" s="9"/>
      <c r="R153" s="9"/>
      <c r="S153" s="9"/>
      <c r="T153" s="9"/>
      <c r="U153" s="7"/>
      <c r="V153" s="82"/>
      <c r="W153" s="7"/>
      <c r="X153" s="82"/>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282"/>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286"/>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55</v>
      </c>
      <c r="C154" s="11"/>
      <c r="D154" s="12"/>
      <c r="E154" s="12"/>
      <c r="F154" s="12"/>
      <c r="G154" s="12"/>
      <c r="H154" s="12"/>
      <c r="I154" s="12">
        <v>2</v>
      </c>
      <c r="J154" s="12"/>
      <c r="K154" s="12"/>
      <c r="L154" s="12">
        <v>5</v>
      </c>
      <c r="M154" s="12">
        <v>4</v>
      </c>
      <c r="N154" s="12">
        <v>4</v>
      </c>
      <c r="O154" s="12">
        <v>3</v>
      </c>
      <c r="P154" s="12">
        <v>6</v>
      </c>
      <c r="Q154" s="12">
        <v>8</v>
      </c>
      <c r="R154" s="12">
        <v>6</v>
      </c>
      <c r="S154" s="12">
        <v>2</v>
      </c>
      <c r="T154" s="12">
        <v>6</v>
      </c>
      <c r="U154" s="14">
        <v>9</v>
      </c>
      <c r="V154" s="198">
        <v>21</v>
      </c>
      <c r="W154" s="14">
        <v>34</v>
      </c>
      <c r="X154" s="198">
        <v>23</v>
      </c>
      <c r="Y154" s="14">
        <v>32</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282"/>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286"/>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287"/>
      <c r="AW155" s="286"/>
      <c r="AX155" s="195"/>
      <c r="AY155" s="195"/>
      <c r="AZ155" s="195"/>
      <c r="BA155" s="161"/>
      <c r="BB155" s="161"/>
      <c r="BC155" s="161"/>
      <c r="BD155" s="161"/>
      <c r="BE155" s="161"/>
      <c r="BF155" s="161"/>
      <c r="BG155" s="195"/>
      <c r="BH155" s="195"/>
      <c r="BI155" s="195"/>
      <c r="BJ155" s="195"/>
      <c r="BK155" s="195"/>
      <c r="BL155" s="195"/>
      <c r="BM155" s="195"/>
      <c r="BN155" s="195"/>
      <c r="BO155" s="195"/>
      <c r="BP155" s="286"/>
      <c r="BQ155" s="195"/>
      <c r="BR155" s="195"/>
      <c r="BS155" s="195"/>
      <c r="BT155" s="195"/>
      <c r="BU155" s="195"/>
      <c r="BV155" s="195"/>
      <c r="BW155" s="195"/>
      <c r="BX155" s="195"/>
      <c r="BY155" s="195"/>
      <c r="BZ155" s="195"/>
      <c r="CA155" s="195"/>
      <c r="CB155" s="195"/>
      <c r="CC155" s="195"/>
    </row>
    <row r="156" spans="1:81" s="196" customFormat="1" ht="14.25" customHeight="1" x14ac:dyDescent="0.2">
      <c r="A156" s="330" t="s">
        <v>153</v>
      </c>
      <c r="B156" s="330" t="s">
        <v>0</v>
      </c>
      <c r="C156" s="332" t="s">
        <v>154</v>
      </c>
      <c r="D156" s="33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287"/>
      <c r="AW156" s="286"/>
      <c r="AX156" s="195"/>
      <c r="AY156" s="195"/>
      <c r="AZ156" s="195"/>
      <c r="BA156" s="161"/>
      <c r="BB156" s="161"/>
      <c r="BC156" s="161"/>
      <c r="BD156" s="161"/>
      <c r="BE156" s="161"/>
      <c r="BF156" s="161"/>
      <c r="BG156" s="195"/>
      <c r="BH156" s="195"/>
      <c r="BI156" s="195"/>
      <c r="BJ156" s="195"/>
      <c r="BK156" s="195"/>
      <c r="BL156" s="195"/>
      <c r="BM156" s="195"/>
      <c r="BN156" s="195"/>
      <c r="BO156" s="195"/>
      <c r="BP156" s="286"/>
      <c r="BQ156" s="195"/>
      <c r="BR156" s="195"/>
      <c r="BS156" s="195"/>
      <c r="BT156" s="195"/>
      <c r="BU156" s="195"/>
      <c r="BV156" s="195"/>
      <c r="BW156" s="195"/>
      <c r="BX156" s="195"/>
      <c r="BY156" s="195"/>
      <c r="BZ156" s="195"/>
      <c r="CA156" s="195"/>
      <c r="CB156" s="195"/>
      <c r="CC156" s="195"/>
    </row>
    <row r="157" spans="1:81" s="196" customFormat="1" ht="14.25" x14ac:dyDescent="0.2">
      <c r="A157" s="331"/>
      <c r="B157" s="331"/>
      <c r="C157" s="325" t="s">
        <v>155</v>
      </c>
      <c r="D157" s="325"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287"/>
      <c r="AW157" s="286"/>
      <c r="AX157" s="195"/>
      <c r="AY157" s="195"/>
      <c r="AZ157" s="195"/>
      <c r="BA157" s="161"/>
      <c r="BB157" s="161"/>
      <c r="BC157" s="161"/>
      <c r="BD157" s="161"/>
      <c r="BE157" s="161"/>
      <c r="BF157" s="161"/>
      <c r="BG157" s="195"/>
      <c r="BH157" s="195"/>
      <c r="BI157" s="195"/>
      <c r="BJ157" s="195"/>
      <c r="BK157" s="195"/>
      <c r="BL157" s="195"/>
      <c r="BM157" s="195"/>
      <c r="BN157" s="195"/>
      <c r="BO157" s="195"/>
      <c r="BP157" s="286"/>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141</v>
      </c>
      <c r="C158" s="6">
        <v>43</v>
      </c>
      <c r="D158" s="6">
        <v>98</v>
      </c>
      <c r="E158" s="73"/>
      <c r="F158" s="73"/>
      <c r="G158" s="73"/>
      <c r="H158" s="73"/>
      <c r="I158" s="73"/>
      <c r="J158" s="73"/>
      <c r="K158" s="73"/>
      <c r="L158" s="73"/>
      <c r="M158" s="73"/>
      <c r="N158" s="73"/>
      <c r="O158" s="73"/>
      <c r="P158" s="73"/>
      <c r="Q158" s="73"/>
      <c r="U158" s="50"/>
      <c r="V158" s="50"/>
      <c r="W158" s="48"/>
      <c r="X158" s="48"/>
      <c r="Z158" s="199"/>
      <c r="AS158" s="195"/>
      <c r="AT158" s="195"/>
      <c r="AU158" s="195"/>
      <c r="AV158" s="287"/>
      <c r="AW158" s="286"/>
      <c r="AX158" s="195"/>
      <c r="AY158" s="195"/>
      <c r="AZ158" s="195"/>
      <c r="BA158" s="161"/>
      <c r="BB158" s="161"/>
      <c r="BC158" s="161"/>
      <c r="BD158" s="161"/>
      <c r="BE158" s="161"/>
      <c r="BF158" s="161"/>
      <c r="BG158" s="195"/>
      <c r="BH158" s="195"/>
      <c r="BI158" s="195"/>
      <c r="BJ158" s="195"/>
      <c r="BK158" s="195"/>
      <c r="BL158" s="195"/>
      <c r="BM158" s="195"/>
      <c r="BN158" s="195"/>
      <c r="BO158" s="195"/>
      <c r="BP158" s="286"/>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287"/>
      <c r="AW159" s="286"/>
      <c r="AX159" s="195"/>
      <c r="AY159" s="195"/>
      <c r="AZ159" s="195"/>
      <c r="BA159" s="161"/>
      <c r="BB159" s="161"/>
      <c r="BC159" s="161"/>
      <c r="BD159" s="161"/>
      <c r="BE159" s="161"/>
      <c r="BF159" s="161"/>
      <c r="BG159" s="195"/>
      <c r="BH159" s="195"/>
      <c r="BI159" s="195"/>
      <c r="BJ159" s="195"/>
      <c r="BK159" s="195"/>
      <c r="BL159" s="195"/>
      <c r="BM159" s="195"/>
      <c r="BN159" s="195"/>
      <c r="BO159" s="195"/>
      <c r="BP159" s="286"/>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0</v>
      </c>
      <c r="C160" s="87"/>
      <c r="D160" s="87"/>
      <c r="E160" s="73"/>
      <c r="F160" s="73"/>
      <c r="G160" s="73"/>
      <c r="H160" s="73"/>
      <c r="I160" s="73"/>
      <c r="J160" s="73"/>
      <c r="K160" s="73"/>
      <c r="L160" s="73"/>
      <c r="M160" s="73"/>
      <c r="N160" s="73"/>
      <c r="O160" s="73"/>
      <c r="P160" s="73"/>
      <c r="Q160" s="73"/>
      <c r="U160" s="50"/>
      <c r="V160" s="50"/>
      <c r="W160" s="48"/>
      <c r="X160" s="48"/>
      <c r="Z160" s="199"/>
      <c r="AS160" s="195"/>
      <c r="AT160" s="195"/>
      <c r="AU160" s="195"/>
      <c r="AV160" s="287"/>
      <c r="AW160" s="286"/>
      <c r="AX160" s="195"/>
      <c r="AY160" s="195"/>
      <c r="AZ160" s="195"/>
      <c r="BA160" s="161"/>
      <c r="BB160" s="161"/>
      <c r="BC160" s="161"/>
      <c r="BD160" s="161"/>
      <c r="BE160" s="161"/>
      <c r="BF160" s="161"/>
      <c r="BG160" s="195"/>
      <c r="BH160" s="195"/>
      <c r="BI160" s="195"/>
      <c r="BJ160" s="195"/>
      <c r="BK160" s="195"/>
      <c r="BL160" s="195"/>
      <c r="BM160" s="195"/>
      <c r="BN160" s="195"/>
      <c r="BO160" s="195"/>
      <c r="BP160" s="286"/>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141</v>
      </c>
      <c r="C161" s="203">
        <f>+SUM(C158:C160)</f>
        <v>43</v>
      </c>
      <c r="D161" s="203">
        <f>+SUM(D158:D160)</f>
        <v>98</v>
      </c>
      <c r="E161" s="73"/>
      <c r="F161" s="73"/>
      <c r="G161" s="73"/>
      <c r="H161" s="73"/>
      <c r="I161" s="73"/>
      <c r="J161" s="73"/>
      <c r="K161" s="73"/>
      <c r="L161" s="73"/>
      <c r="M161" s="73"/>
      <c r="N161" s="73"/>
      <c r="O161" s="73"/>
      <c r="P161" s="73"/>
      <c r="Q161" s="73"/>
      <c r="U161" s="50"/>
      <c r="V161" s="50"/>
      <c r="W161" s="48"/>
      <c r="X161" s="48"/>
      <c r="Z161" s="199"/>
      <c r="AS161" s="195"/>
      <c r="AT161" s="195"/>
      <c r="AU161" s="195"/>
      <c r="AV161" s="287"/>
      <c r="AW161" s="286"/>
      <c r="AX161" s="195"/>
      <c r="AY161" s="195"/>
      <c r="AZ161" s="195"/>
      <c r="BA161" s="161"/>
      <c r="BB161" s="161"/>
      <c r="BC161" s="161"/>
      <c r="BD161" s="161"/>
      <c r="BE161" s="161"/>
      <c r="BF161" s="161"/>
      <c r="BG161" s="195"/>
      <c r="BH161" s="195"/>
      <c r="BI161" s="195"/>
      <c r="BJ161" s="195"/>
      <c r="BK161" s="195"/>
      <c r="BL161" s="195"/>
      <c r="BM161" s="195"/>
      <c r="BN161" s="195"/>
      <c r="BO161" s="195"/>
      <c r="BP161" s="286"/>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52"/>
      <c r="AW162" s="285"/>
      <c r="BA162" s="161"/>
      <c r="BB162" s="161"/>
      <c r="BC162" s="161"/>
      <c r="BD162" s="161"/>
      <c r="BE162" s="161"/>
      <c r="BF162" s="161"/>
      <c r="BP162" s="282"/>
    </row>
    <row r="163" spans="1:81" s="4" customFormat="1" ht="14.25" customHeight="1" x14ac:dyDescent="0.15">
      <c r="A163" s="361" t="s">
        <v>67</v>
      </c>
      <c r="B163" s="363" t="s">
        <v>68</v>
      </c>
      <c r="C163" s="365" t="s">
        <v>69</v>
      </c>
      <c r="D163" s="366"/>
      <c r="E163" s="366"/>
      <c r="F163" s="366"/>
      <c r="G163" s="366"/>
      <c r="H163" s="366"/>
      <c r="I163" s="366"/>
      <c r="J163" s="366"/>
      <c r="K163" s="366"/>
      <c r="L163" s="366"/>
      <c r="M163" s="366"/>
      <c r="N163" s="366"/>
      <c r="O163" s="366"/>
      <c r="P163" s="366"/>
      <c r="Q163" s="366"/>
      <c r="R163" s="366"/>
      <c r="S163" s="366"/>
      <c r="T163" s="366"/>
      <c r="U163" s="366"/>
      <c r="V163" s="365" t="s">
        <v>7</v>
      </c>
      <c r="W163" s="367"/>
      <c r="X163" s="397" t="s">
        <v>70</v>
      </c>
      <c r="Y163" s="399" t="s">
        <v>157</v>
      </c>
      <c r="Z163" s="51"/>
      <c r="AA163" s="51"/>
      <c r="AB163" s="51"/>
      <c r="AC163" s="51"/>
      <c r="AD163" s="51"/>
      <c r="AE163" s="51"/>
      <c r="AF163" s="51"/>
      <c r="AG163" s="51"/>
      <c r="AH163" s="51"/>
      <c r="AI163" s="51"/>
      <c r="AJ163" s="51"/>
      <c r="AW163" s="285"/>
      <c r="AX163" s="52"/>
      <c r="BA163" s="161"/>
      <c r="BB163" s="161"/>
      <c r="BC163" s="161"/>
      <c r="BD163" s="161"/>
      <c r="BE163" s="161"/>
      <c r="BF163" s="161"/>
      <c r="BP163" s="282"/>
    </row>
    <row r="164" spans="1:81" s="4" customFormat="1" ht="30" customHeight="1" x14ac:dyDescent="0.15">
      <c r="A164" s="362"/>
      <c r="B164" s="364"/>
      <c r="C164" s="53" t="s">
        <v>186</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98"/>
      <c r="Y164" s="400"/>
      <c r="Z164" s="51"/>
      <c r="AA164" s="51"/>
      <c r="AB164" s="51"/>
      <c r="AC164" s="51"/>
      <c r="AD164" s="51"/>
      <c r="AE164" s="51"/>
      <c r="AF164" s="43"/>
      <c r="AG164" s="51"/>
      <c r="AH164" s="51"/>
      <c r="AI164" s="51"/>
      <c r="AJ164" s="51"/>
      <c r="AK164" s="51"/>
      <c r="AL164" s="51"/>
      <c r="AM164" s="51"/>
      <c r="AW164" s="282"/>
      <c r="AZ164" s="52"/>
      <c r="BA164" s="161"/>
      <c r="BB164" s="161"/>
      <c r="BC164" s="161"/>
      <c r="BD164" s="161"/>
      <c r="BE164" s="161"/>
      <c r="BF164" s="161"/>
      <c r="BP164" s="282"/>
    </row>
    <row r="165" spans="1:81" s="4" customFormat="1" ht="15.75" customHeight="1" x14ac:dyDescent="0.15">
      <c r="A165" s="122" t="s">
        <v>72</v>
      </c>
      <c r="B165" s="15">
        <f t="shared" ref="B165:B170" si="16">SUM(C165:U165)</f>
        <v>81</v>
      </c>
      <c r="C165" s="8"/>
      <c r="D165" s="9"/>
      <c r="E165" s="9">
        <v>1</v>
      </c>
      <c r="F165" s="9"/>
      <c r="G165" s="9"/>
      <c r="H165" s="9">
        <v>6</v>
      </c>
      <c r="I165" s="9">
        <v>3</v>
      </c>
      <c r="J165" s="9">
        <v>2</v>
      </c>
      <c r="K165" s="9"/>
      <c r="L165" s="9">
        <v>7</v>
      </c>
      <c r="M165" s="10">
        <v>4</v>
      </c>
      <c r="N165" s="10">
        <v>8</v>
      </c>
      <c r="O165" s="10">
        <v>5</v>
      </c>
      <c r="P165" s="10">
        <v>14</v>
      </c>
      <c r="Q165" s="10">
        <v>6</v>
      </c>
      <c r="R165" s="10">
        <v>13</v>
      </c>
      <c r="S165" s="10">
        <v>7</v>
      </c>
      <c r="T165" s="10">
        <v>3</v>
      </c>
      <c r="U165" s="10">
        <v>2</v>
      </c>
      <c r="V165" s="8">
        <v>23</v>
      </c>
      <c r="W165" s="7">
        <v>58</v>
      </c>
      <c r="X165" s="205">
        <v>81</v>
      </c>
      <c r="Y165" s="206"/>
      <c r="Z165" s="99" t="str">
        <f t="shared" ref="Z165:Z170" si="17">+BA165&amp;BB165&amp;BC165</f>
        <v/>
      </c>
      <c r="AA165" s="51"/>
      <c r="AB165" s="51"/>
      <c r="AC165" s="51"/>
      <c r="AI165" s="51"/>
      <c r="AJ165" s="51"/>
      <c r="AK165" s="51"/>
      <c r="AL165" s="51"/>
      <c r="AM165" s="51"/>
      <c r="AW165" s="282"/>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c r="BP165" s="282"/>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W166" s="282"/>
      <c r="AZ166" s="52"/>
      <c r="BA166" s="63" t="str">
        <f t="shared" si="18"/>
        <v/>
      </c>
      <c r="BB166" s="124" t="str">
        <f t="shared" si="19"/>
        <v/>
      </c>
      <c r="BC166" s="63" t="str">
        <f t="shared" si="20"/>
        <v/>
      </c>
      <c r="BD166" s="64">
        <f t="shared" si="21"/>
        <v>0</v>
      </c>
      <c r="BE166" s="64">
        <f t="shared" si="22"/>
        <v>0</v>
      </c>
      <c r="BF166" s="64" t="str">
        <f t="shared" si="23"/>
        <v/>
      </c>
      <c r="BP166" s="282"/>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W167" s="282"/>
      <c r="AZ167" s="52"/>
      <c r="BA167" s="63" t="str">
        <f t="shared" si="18"/>
        <v/>
      </c>
      <c r="BB167" s="124" t="str">
        <f t="shared" si="19"/>
        <v/>
      </c>
      <c r="BC167" s="63" t="str">
        <f t="shared" si="20"/>
        <v/>
      </c>
      <c r="BD167" s="64">
        <f t="shared" si="21"/>
        <v>0</v>
      </c>
      <c r="BE167" s="64">
        <f t="shared" si="22"/>
        <v>0</v>
      </c>
      <c r="BF167" s="64" t="str">
        <f t="shared" si="23"/>
        <v/>
      </c>
      <c r="BP167" s="282"/>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W168" s="282"/>
      <c r="AZ168" s="52"/>
      <c r="BA168" s="63" t="str">
        <f t="shared" si="18"/>
        <v/>
      </c>
      <c r="BB168" s="124" t="str">
        <f t="shared" si="19"/>
        <v/>
      </c>
      <c r="BC168" s="63" t="str">
        <f t="shared" si="20"/>
        <v/>
      </c>
      <c r="BD168" s="64">
        <f t="shared" si="21"/>
        <v>0</v>
      </c>
      <c r="BE168" s="64">
        <f t="shared" si="22"/>
        <v>0</v>
      </c>
      <c r="BF168" s="64" t="str">
        <f t="shared" si="23"/>
        <v/>
      </c>
      <c r="BP168" s="282"/>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W169" s="282"/>
      <c r="AZ169" s="52"/>
      <c r="BA169" s="63" t="str">
        <f t="shared" si="18"/>
        <v/>
      </c>
      <c r="BB169" s="124" t="str">
        <f t="shared" si="19"/>
        <v/>
      </c>
      <c r="BC169" s="63" t="str">
        <f t="shared" si="20"/>
        <v/>
      </c>
      <c r="BD169" s="64">
        <f t="shared" si="21"/>
        <v>0</v>
      </c>
      <c r="BE169" s="64">
        <f t="shared" si="22"/>
        <v>0</v>
      </c>
      <c r="BF169" s="64" t="str">
        <f t="shared" si="23"/>
        <v/>
      </c>
      <c r="BP169" s="282"/>
    </row>
    <row r="170" spans="1:81" s="4" customFormat="1" ht="15.75" customHeight="1" x14ac:dyDescent="0.15">
      <c r="A170" s="202" t="s">
        <v>0</v>
      </c>
      <c r="B170" s="17">
        <f t="shared" si="16"/>
        <v>81</v>
      </c>
      <c r="C170" s="26">
        <f>+SUM(C165:C169)</f>
        <v>0</v>
      </c>
      <c r="D170" s="27">
        <f t="shared" ref="D170:Y170" si="24">+SUM(D165:D169)</f>
        <v>0</v>
      </c>
      <c r="E170" s="27">
        <f t="shared" si="24"/>
        <v>1</v>
      </c>
      <c r="F170" s="27">
        <f t="shared" si="24"/>
        <v>0</v>
      </c>
      <c r="G170" s="27">
        <f t="shared" si="24"/>
        <v>0</v>
      </c>
      <c r="H170" s="27">
        <f t="shared" si="24"/>
        <v>6</v>
      </c>
      <c r="I170" s="27">
        <f t="shared" si="24"/>
        <v>3</v>
      </c>
      <c r="J170" s="27">
        <f t="shared" si="24"/>
        <v>2</v>
      </c>
      <c r="K170" s="27">
        <f t="shared" si="24"/>
        <v>0</v>
      </c>
      <c r="L170" s="27">
        <f t="shared" si="24"/>
        <v>7</v>
      </c>
      <c r="M170" s="27">
        <f t="shared" si="24"/>
        <v>4</v>
      </c>
      <c r="N170" s="27">
        <f t="shared" si="24"/>
        <v>8</v>
      </c>
      <c r="O170" s="27">
        <f t="shared" si="24"/>
        <v>5</v>
      </c>
      <c r="P170" s="27">
        <f t="shared" si="24"/>
        <v>14</v>
      </c>
      <c r="Q170" s="27">
        <f t="shared" si="24"/>
        <v>6</v>
      </c>
      <c r="R170" s="27">
        <f t="shared" si="24"/>
        <v>13</v>
      </c>
      <c r="S170" s="27">
        <f t="shared" si="24"/>
        <v>7</v>
      </c>
      <c r="T170" s="27">
        <f t="shared" si="24"/>
        <v>3</v>
      </c>
      <c r="U170" s="28">
        <f t="shared" si="24"/>
        <v>2</v>
      </c>
      <c r="V170" s="26">
        <f t="shared" si="24"/>
        <v>23</v>
      </c>
      <c r="W170" s="29">
        <f t="shared" si="24"/>
        <v>58</v>
      </c>
      <c r="X170" s="212">
        <f t="shared" si="24"/>
        <v>81</v>
      </c>
      <c r="Y170" s="213">
        <f t="shared" si="24"/>
        <v>0</v>
      </c>
      <c r="Z170" s="99" t="str">
        <f t="shared" si="17"/>
        <v/>
      </c>
      <c r="AA170" s="51"/>
      <c r="AB170" s="51"/>
      <c r="AC170" s="51"/>
      <c r="AI170" s="51"/>
      <c r="AJ170" s="51"/>
      <c r="AK170" s="51"/>
      <c r="AL170" s="51"/>
      <c r="AM170" s="51"/>
      <c r="AW170" s="282"/>
      <c r="AZ170" s="52"/>
      <c r="BA170" s="63" t="str">
        <f t="shared" si="18"/>
        <v/>
      </c>
      <c r="BB170" s="124" t="str">
        <f t="shared" si="19"/>
        <v/>
      </c>
      <c r="BC170" s="63" t="str">
        <f t="shared" si="20"/>
        <v/>
      </c>
      <c r="BD170" s="64">
        <f t="shared" si="21"/>
        <v>0</v>
      </c>
      <c r="BE170" s="64">
        <f t="shared" si="22"/>
        <v>0</v>
      </c>
      <c r="BF170" s="64">
        <f t="shared" si="23"/>
        <v>0</v>
      </c>
      <c r="BP170" s="282"/>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285"/>
      <c r="BA171" s="161"/>
      <c r="BB171" s="161"/>
      <c r="BC171" s="161"/>
      <c r="BD171" s="161"/>
      <c r="BE171" s="161"/>
      <c r="BF171" s="161"/>
      <c r="BP171" s="282"/>
    </row>
    <row r="172" spans="1:81" s="4" customFormat="1" ht="18.75" customHeight="1" x14ac:dyDescent="0.15">
      <c r="A172" s="328" t="s">
        <v>67</v>
      </c>
      <c r="B172" s="326" t="s">
        <v>68</v>
      </c>
      <c r="C172" s="51"/>
      <c r="D172" s="51"/>
      <c r="E172" s="51"/>
      <c r="F172" s="51"/>
      <c r="G172" s="51"/>
      <c r="H172" s="51"/>
      <c r="I172" s="51"/>
      <c r="J172" s="51"/>
      <c r="P172" s="51"/>
      <c r="Q172" s="51"/>
      <c r="R172" s="51"/>
      <c r="S172" s="51"/>
      <c r="T172" s="51"/>
      <c r="AG172" s="136"/>
      <c r="AH172" s="136"/>
      <c r="AW172" s="282"/>
      <c r="BA172" s="161"/>
      <c r="BB172" s="161"/>
      <c r="BC172" s="161"/>
      <c r="BD172" s="161"/>
      <c r="BE172" s="161"/>
      <c r="BF172" s="161"/>
      <c r="BP172" s="282"/>
    </row>
    <row r="173" spans="1:81" s="4" customFormat="1" ht="15" customHeight="1" x14ac:dyDescent="0.15">
      <c r="A173" s="137" t="s">
        <v>72</v>
      </c>
      <c r="B173" s="6">
        <v>215</v>
      </c>
      <c r="C173" s="51"/>
      <c r="D173" s="51"/>
      <c r="E173" s="51"/>
      <c r="F173" s="51"/>
      <c r="G173" s="51"/>
      <c r="H173" s="51"/>
      <c r="I173" s="51"/>
      <c r="J173" s="51"/>
      <c r="T173" s="51"/>
      <c r="AG173" s="136"/>
      <c r="AH173" s="136"/>
      <c r="AK173" s="1"/>
      <c r="AL173" s="139"/>
      <c r="AM173" s="1"/>
      <c r="AN173" s="1"/>
      <c r="AO173" s="1"/>
      <c r="AP173" s="1"/>
      <c r="AW173" s="282"/>
      <c r="BA173" s="161"/>
      <c r="BB173" s="161"/>
      <c r="BC173" s="161"/>
      <c r="BD173" s="161"/>
      <c r="BE173" s="161"/>
      <c r="BF173" s="161"/>
      <c r="BP173" s="282"/>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AW174" s="282"/>
      <c r="BA174" s="161"/>
      <c r="BB174" s="161"/>
      <c r="BC174" s="161"/>
      <c r="BD174" s="161"/>
      <c r="BE174" s="161"/>
      <c r="BF174" s="161"/>
      <c r="BP174" s="282"/>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AW175" s="282"/>
      <c r="BA175" s="161"/>
      <c r="BB175" s="161"/>
      <c r="BC175" s="161"/>
      <c r="BD175" s="161"/>
      <c r="BE175" s="161"/>
      <c r="BF175" s="161"/>
      <c r="BP175" s="282"/>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AW176" s="282"/>
      <c r="BA176" s="161"/>
      <c r="BB176" s="161"/>
      <c r="BC176" s="161"/>
      <c r="BD176" s="161"/>
      <c r="BE176" s="161"/>
      <c r="BF176" s="161"/>
      <c r="BP176" s="282"/>
    </row>
    <row r="177" spans="1:68" s="4" customFormat="1" ht="16.5" customHeight="1" x14ac:dyDescent="0.15">
      <c r="A177" s="202" t="s">
        <v>0</v>
      </c>
      <c r="B177" s="17">
        <f>+SUM(B173:B176)</f>
        <v>215</v>
      </c>
      <c r="C177" s="51"/>
      <c r="D177" s="51"/>
      <c r="E177" s="51"/>
      <c r="F177" s="51"/>
      <c r="G177" s="51"/>
      <c r="H177" s="51"/>
      <c r="I177" s="51"/>
      <c r="J177" s="51"/>
      <c r="T177" s="51"/>
      <c r="AG177" s="136"/>
      <c r="AH177" s="136"/>
      <c r="AK177" s="1"/>
      <c r="AL177" s="139"/>
      <c r="AM177" s="1"/>
      <c r="AN177" s="1"/>
      <c r="AO177" s="1"/>
      <c r="AP177" s="1"/>
      <c r="AW177" s="282"/>
      <c r="BA177" s="161"/>
      <c r="BB177" s="161"/>
      <c r="BC177" s="161"/>
      <c r="BD177" s="161"/>
      <c r="BE177" s="161"/>
      <c r="BF177" s="161"/>
      <c r="BP177" s="282"/>
    </row>
    <row r="178" spans="1:6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AW178" s="282"/>
      <c r="BA178" s="161"/>
      <c r="BB178" s="161"/>
      <c r="BC178" s="161"/>
      <c r="BD178" s="161"/>
      <c r="BE178" s="161"/>
      <c r="BF178" s="161"/>
      <c r="BP178" s="282"/>
    </row>
    <row r="179" spans="1:68" s="4" customFormat="1" ht="15" customHeight="1" x14ac:dyDescent="0.15">
      <c r="A179" s="328" t="s">
        <v>67</v>
      </c>
      <c r="B179" s="93" t="s">
        <v>68</v>
      </c>
      <c r="C179" s="51"/>
      <c r="D179" s="51"/>
      <c r="E179" s="51"/>
      <c r="F179" s="51"/>
      <c r="G179" s="51"/>
      <c r="H179" s="51"/>
      <c r="I179" s="51"/>
      <c r="J179" s="51"/>
      <c r="T179" s="51"/>
      <c r="AG179" s="136"/>
      <c r="AH179" s="136"/>
      <c r="AK179" s="1"/>
      <c r="AL179" s="139"/>
      <c r="AM179" s="1"/>
      <c r="AN179" s="1"/>
      <c r="AO179" s="1"/>
      <c r="AP179" s="1"/>
      <c r="AW179" s="282"/>
      <c r="BA179" s="161"/>
      <c r="BB179" s="161"/>
      <c r="BC179" s="161"/>
      <c r="BD179" s="161"/>
      <c r="BE179" s="161"/>
      <c r="BF179" s="161"/>
      <c r="BP179" s="282"/>
    </row>
    <row r="180" spans="1:68" s="4" customFormat="1" ht="15" customHeight="1" x14ac:dyDescent="0.15">
      <c r="A180" s="137" t="s">
        <v>72</v>
      </c>
      <c r="B180" s="138">
        <v>943</v>
      </c>
      <c r="C180" s="51"/>
      <c r="D180" s="51"/>
      <c r="E180" s="51"/>
      <c r="F180" s="51"/>
      <c r="G180" s="51"/>
      <c r="H180" s="51"/>
      <c r="I180" s="51"/>
      <c r="J180" s="51"/>
      <c r="P180" s="51"/>
      <c r="Q180" s="51"/>
      <c r="R180" s="51"/>
      <c r="S180" s="51"/>
      <c r="T180" s="51"/>
      <c r="AG180" s="136"/>
      <c r="AH180" s="136"/>
      <c r="AK180" s="1"/>
      <c r="AL180" s="139"/>
      <c r="AM180" s="1"/>
      <c r="AN180" s="1"/>
      <c r="AO180" s="1"/>
      <c r="AP180" s="1"/>
      <c r="AW180" s="282"/>
      <c r="BA180" s="161"/>
      <c r="BB180" s="161"/>
      <c r="BC180" s="161"/>
      <c r="BD180" s="161"/>
      <c r="BE180" s="161"/>
      <c r="BF180" s="161"/>
      <c r="BP180" s="282"/>
    </row>
    <row r="181" spans="1:6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AW181" s="282"/>
      <c r="BA181" s="161"/>
      <c r="BB181" s="161"/>
      <c r="BC181" s="161"/>
      <c r="BD181" s="161"/>
      <c r="BE181" s="161"/>
      <c r="BF181" s="161"/>
      <c r="BP181" s="282"/>
    </row>
    <row r="182" spans="1:6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AW182" s="282"/>
      <c r="BA182" s="161"/>
      <c r="BB182" s="161"/>
      <c r="BC182" s="161"/>
      <c r="BD182" s="161"/>
      <c r="BE182" s="161"/>
      <c r="BF182" s="161"/>
      <c r="BP182" s="282"/>
    </row>
    <row r="183" spans="1:68" ht="15" customHeight="1" x14ac:dyDescent="0.2">
      <c r="A183" s="125" t="s">
        <v>75</v>
      </c>
      <c r="B183" s="141"/>
      <c r="K183" s="161"/>
      <c r="L183" s="161"/>
    </row>
    <row r="184" spans="1:68" ht="15" customHeight="1" x14ac:dyDescent="0.2">
      <c r="A184" s="202" t="s">
        <v>0</v>
      </c>
      <c r="B184" s="17">
        <f>+SUM(B180:B183)</f>
        <v>943</v>
      </c>
      <c r="K184" s="161"/>
      <c r="L184" s="161"/>
    </row>
    <row r="185" spans="1:68" ht="41.25" customHeight="1" x14ac:dyDescent="0.2">
      <c r="A185" s="47" t="s">
        <v>160</v>
      </c>
      <c r="B185" s="50"/>
      <c r="C185" s="48"/>
      <c r="D185" s="48"/>
      <c r="E185" s="48"/>
      <c r="F185" s="48"/>
      <c r="G185" s="48"/>
      <c r="H185" s="48"/>
      <c r="I185" s="48"/>
      <c r="J185" s="48"/>
      <c r="K185" s="48"/>
      <c r="L185" s="48"/>
      <c r="M185" s="48"/>
      <c r="N185" s="48"/>
      <c r="O185" s="48"/>
      <c r="P185" s="48"/>
      <c r="Q185" s="48"/>
    </row>
    <row r="186" spans="1:68" ht="15.75" customHeight="1" x14ac:dyDescent="0.15">
      <c r="A186" s="216" t="s">
        <v>161</v>
      </c>
      <c r="B186" s="93" t="s">
        <v>68</v>
      </c>
      <c r="C186" s="161"/>
      <c r="D186" s="161"/>
      <c r="E186" s="161"/>
      <c r="F186" s="161"/>
      <c r="G186" s="161"/>
      <c r="H186" s="161"/>
      <c r="I186" s="161"/>
      <c r="J186" s="161"/>
      <c r="K186" s="161"/>
      <c r="L186" s="161"/>
      <c r="M186" s="161"/>
      <c r="N186" s="161"/>
    </row>
    <row r="187" spans="1:68" ht="16.5" customHeight="1" x14ac:dyDescent="0.15">
      <c r="A187" s="217" t="s">
        <v>162</v>
      </c>
      <c r="B187" s="138"/>
      <c r="C187" s="161"/>
      <c r="D187" s="161"/>
      <c r="E187" s="161"/>
      <c r="F187" s="161"/>
      <c r="G187" s="161"/>
      <c r="H187" s="161"/>
      <c r="I187" s="161"/>
      <c r="J187" s="161"/>
      <c r="K187" s="161"/>
      <c r="L187" s="161"/>
      <c r="M187" s="161"/>
      <c r="N187" s="161"/>
    </row>
    <row r="188" spans="1:68" ht="16.5" customHeight="1" x14ac:dyDescent="0.15">
      <c r="A188" s="218" t="s">
        <v>163</v>
      </c>
      <c r="B188" s="83"/>
      <c r="C188" s="161"/>
      <c r="D188" s="161"/>
      <c r="E188" s="161"/>
      <c r="F188" s="161"/>
      <c r="G188" s="161"/>
      <c r="H188" s="161"/>
      <c r="I188" s="161"/>
      <c r="J188" s="161"/>
      <c r="K188" s="161"/>
      <c r="L188" s="161"/>
      <c r="M188" s="161"/>
      <c r="N188" s="161"/>
    </row>
    <row r="189" spans="1:68" ht="16.5" customHeight="1" x14ac:dyDescent="0.15">
      <c r="A189" s="219" t="s">
        <v>164</v>
      </c>
      <c r="B189" s="141"/>
      <c r="C189" s="161"/>
      <c r="D189" s="161"/>
      <c r="E189" s="161"/>
      <c r="F189" s="161"/>
      <c r="G189" s="161"/>
      <c r="H189" s="161"/>
      <c r="I189" s="161"/>
      <c r="J189" s="161"/>
      <c r="K189" s="161"/>
      <c r="L189" s="161"/>
      <c r="M189" s="161"/>
      <c r="N189" s="161"/>
    </row>
    <row r="190" spans="1:68" ht="26.25" customHeight="1" x14ac:dyDescent="0.2">
      <c r="A190" s="220" t="s">
        <v>165</v>
      </c>
      <c r="B190" s="91"/>
      <c r="C190" s="91"/>
      <c r="D190" s="91"/>
    </row>
    <row r="191" spans="1:68" ht="31.5" customHeight="1" x14ac:dyDescent="0.2">
      <c r="A191" s="35" t="s">
        <v>79</v>
      </c>
      <c r="B191" s="93" t="s">
        <v>0</v>
      </c>
      <c r="N191" s="161"/>
    </row>
    <row r="192" spans="1:68" ht="15" customHeight="1" x14ac:dyDescent="0.2">
      <c r="A192" s="221" t="s">
        <v>80</v>
      </c>
      <c r="B192" s="6">
        <v>215</v>
      </c>
      <c r="M192" s="161"/>
      <c r="N192" s="161"/>
    </row>
    <row r="193" spans="1:14" ht="15" customHeight="1" x14ac:dyDescent="0.2">
      <c r="A193" s="149" t="s">
        <v>166</v>
      </c>
      <c r="B193" s="83">
        <v>1264</v>
      </c>
      <c r="M193" s="161"/>
      <c r="N193" s="161"/>
    </row>
    <row r="194" spans="1:14" ht="15" customHeight="1" x14ac:dyDescent="0.2">
      <c r="A194" s="149" t="s">
        <v>167</v>
      </c>
      <c r="B194" s="83">
        <v>237</v>
      </c>
      <c r="M194" s="161"/>
      <c r="N194" s="161"/>
    </row>
    <row r="195" spans="1:14" ht="15" customHeight="1" x14ac:dyDescent="0.2">
      <c r="A195" s="222" t="s">
        <v>168</v>
      </c>
      <c r="B195" s="83"/>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v>5</v>
      </c>
      <c r="M198" s="161"/>
      <c r="N198" s="161"/>
    </row>
    <row r="199" spans="1:14" ht="15" customHeight="1" x14ac:dyDescent="0.2">
      <c r="A199" s="149" t="s">
        <v>172</v>
      </c>
      <c r="B199" s="83"/>
      <c r="M199" s="161"/>
      <c r="N199" s="161"/>
    </row>
    <row r="200" spans="1:14" ht="15" customHeight="1" x14ac:dyDescent="0.2">
      <c r="A200" s="223" t="s">
        <v>83</v>
      </c>
      <c r="B200" s="83">
        <v>796</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2517</v>
      </c>
    </row>
    <row r="221" spans="1:14" x14ac:dyDescent="0.2">
      <c r="A221" s="161"/>
    </row>
    <row r="222" spans="1:14" x14ac:dyDescent="0.2">
      <c r="A222" s="161"/>
    </row>
    <row r="223" spans="1:14" x14ac:dyDescent="0.2">
      <c r="A223" s="161"/>
    </row>
    <row r="224" spans="1:14" x14ac:dyDescent="0.2">
      <c r="A224" s="161"/>
    </row>
    <row r="225" spans="1:68" s="215" customFormat="1" x14ac:dyDescent="0.2">
      <c r="A225" s="161"/>
      <c r="AW225" s="288"/>
      <c r="BA225" s="161"/>
      <c r="BB225" s="161"/>
      <c r="BC225" s="161"/>
      <c r="BD225" s="161"/>
      <c r="BE225" s="161"/>
      <c r="BF225" s="161"/>
      <c r="BP225" s="288"/>
    </row>
    <row r="226" spans="1:68" s="215" customFormat="1" x14ac:dyDescent="0.2">
      <c r="A226" s="161"/>
      <c r="AW226" s="288"/>
      <c r="BA226" s="161"/>
      <c r="BB226" s="161"/>
      <c r="BC226" s="161"/>
      <c r="BD226" s="161"/>
      <c r="BE226" s="161"/>
      <c r="BF226" s="161"/>
      <c r="BP226" s="288"/>
    </row>
    <row r="227" spans="1:68" s="215" customFormat="1" x14ac:dyDescent="0.2">
      <c r="A227" s="161"/>
      <c r="AW227" s="288"/>
      <c r="BA227" s="161"/>
      <c r="BB227" s="161"/>
      <c r="BC227" s="161"/>
      <c r="BD227" s="161"/>
      <c r="BE227" s="161"/>
      <c r="BF227" s="161"/>
      <c r="BP227" s="288"/>
    </row>
    <row r="228" spans="1:68" s="215" customFormat="1" x14ac:dyDescent="0.2">
      <c r="A228" s="161"/>
      <c r="AW228" s="288"/>
      <c r="BA228" s="161"/>
      <c r="BB228" s="161"/>
      <c r="BC228" s="161"/>
      <c r="BD228" s="161"/>
      <c r="BE228" s="161"/>
      <c r="BF228" s="161"/>
      <c r="BP228" s="288"/>
    </row>
    <row r="229" spans="1:68" s="215" customFormat="1" hidden="1" x14ac:dyDescent="0.2">
      <c r="A229" s="161"/>
      <c r="AW229" s="288"/>
      <c r="BA229" s="161"/>
      <c r="BB229" s="161"/>
      <c r="BC229" s="161"/>
      <c r="BD229" s="161"/>
      <c r="BE229" s="161"/>
      <c r="BF229" s="161"/>
      <c r="BP229" s="288"/>
    </row>
    <row r="230" spans="1:68" s="215" customFormat="1" hidden="1" x14ac:dyDescent="0.2">
      <c r="A230" s="226">
        <f>SUM(A8:Y216)</f>
        <v>10162</v>
      </c>
      <c r="AW230" s="288"/>
      <c r="BA230" s="161"/>
      <c r="BB230" s="161"/>
      <c r="BC230" s="161"/>
      <c r="BD230" s="161"/>
      <c r="BE230" s="226">
        <f>SUM(BD1:BG199)</f>
        <v>0</v>
      </c>
      <c r="BF230" s="161"/>
      <c r="BP230" s="288"/>
    </row>
    <row r="231" spans="1:68" s="215" customFormat="1" hidden="1" x14ac:dyDescent="0.2">
      <c r="A231" s="161"/>
      <c r="AW231" s="288"/>
      <c r="BA231" s="161"/>
      <c r="BB231" s="161"/>
      <c r="BC231" s="161"/>
      <c r="BD231" s="161"/>
      <c r="BF231" s="161"/>
      <c r="BP231" s="288"/>
    </row>
    <row r="232" spans="1:68" s="215" customFormat="1" hidden="1" x14ac:dyDescent="0.2">
      <c r="A232" s="161"/>
      <c r="AW232" s="288"/>
      <c r="BA232" s="161"/>
      <c r="BB232" s="161"/>
      <c r="BC232" s="161"/>
      <c r="BD232" s="161"/>
      <c r="BE232" s="161"/>
      <c r="BF232" s="161"/>
      <c r="BP232" s="288"/>
    </row>
    <row r="233" spans="1:68" s="215" customFormat="1" x14ac:dyDescent="0.2">
      <c r="A233" s="161"/>
      <c r="AW233" s="288"/>
      <c r="BA233" s="161"/>
      <c r="BB233" s="161"/>
      <c r="BC233" s="161"/>
      <c r="BD233" s="161"/>
      <c r="BE233" s="161"/>
      <c r="BF233" s="161"/>
      <c r="BP233" s="288"/>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dataValidations count="2">
    <dataValidation allowBlank="1" showInputMessage="1" showErrorMessage="1" errorTitle="Error" error="Por favor ingrese números enteros" sqref="X137 JT137 TP137 ADL137 ANH137 AXD137 BGZ137 BQV137 CAR137 CKN137 CUJ137 DEF137 DOB137 DXX137 EHT137 ERP137 FBL137 FLH137 FVD137 GEZ137 GOV137 GYR137 HIN137 HSJ137 ICF137 IMB137 IVX137 JFT137 JPP137 JZL137 KJH137 KTD137 LCZ137 LMV137 LWR137 MGN137 MQJ137 NAF137 NKB137 NTX137 ODT137 ONP137 OXL137 PHH137 PRD137 QAZ137 QKV137 QUR137 REN137 ROJ137 RYF137 SIB137 SRX137 TBT137 TLP137 TVL137 UFH137 UPD137 UYZ137 VIV137 VSR137 WCN137 WMJ137 WWF137 X65673 JT65673 TP65673 ADL65673 ANH65673 AXD65673 BGZ65673 BQV65673 CAR65673 CKN65673 CUJ65673 DEF65673 DOB65673 DXX65673 EHT65673 ERP65673 FBL65673 FLH65673 FVD65673 GEZ65673 GOV65673 GYR65673 HIN65673 HSJ65673 ICF65673 IMB65673 IVX65673 JFT65673 JPP65673 JZL65673 KJH65673 KTD65673 LCZ65673 LMV65673 LWR65673 MGN65673 MQJ65673 NAF65673 NKB65673 NTX65673 ODT65673 ONP65673 OXL65673 PHH65673 PRD65673 QAZ65673 QKV65673 QUR65673 REN65673 ROJ65673 RYF65673 SIB65673 SRX65673 TBT65673 TLP65673 TVL65673 UFH65673 UPD65673 UYZ65673 VIV65673 VSR65673 WCN65673 WMJ65673 WWF65673 X131209 JT131209 TP131209 ADL131209 ANH131209 AXD131209 BGZ131209 BQV131209 CAR131209 CKN131209 CUJ131209 DEF131209 DOB131209 DXX131209 EHT131209 ERP131209 FBL131209 FLH131209 FVD131209 GEZ131209 GOV131209 GYR131209 HIN131209 HSJ131209 ICF131209 IMB131209 IVX131209 JFT131209 JPP131209 JZL131209 KJH131209 KTD131209 LCZ131209 LMV131209 LWR131209 MGN131209 MQJ131209 NAF131209 NKB131209 NTX131209 ODT131209 ONP131209 OXL131209 PHH131209 PRD131209 QAZ131209 QKV131209 QUR131209 REN131209 ROJ131209 RYF131209 SIB131209 SRX131209 TBT131209 TLP131209 TVL131209 UFH131209 UPD131209 UYZ131209 VIV131209 VSR131209 WCN131209 WMJ131209 WWF131209 X196745 JT196745 TP196745 ADL196745 ANH196745 AXD196745 BGZ196745 BQV196745 CAR196745 CKN196745 CUJ196745 DEF196745 DOB196745 DXX196745 EHT196745 ERP196745 FBL196745 FLH196745 FVD196745 GEZ196745 GOV196745 GYR196745 HIN196745 HSJ196745 ICF196745 IMB196745 IVX196745 JFT196745 JPP196745 JZL196745 KJH196745 KTD196745 LCZ196745 LMV196745 LWR196745 MGN196745 MQJ196745 NAF196745 NKB196745 NTX196745 ODT196745 ONP196745 OXL196745 PHH196745 PRD196745 QAZ196745 QKV196745 QUR196745 REN196745 ROJ196745 RYF196745 SIB196745 SRX196745 TBT196745 TLP196745 TVL196745 UFH196745 UPD196745 UYZ196745 VIV196745 VSR196745 WCN196745 WMJ196745 WWF196745 X262281 JT262281 TP262281 ADL262281 ANH262281 AXD262281 BGZ262281 BQV262281 CAR262281 CKN262281 CUJ262281 DEF262281 DOB262281 DXX262281 EHT262281 ERP262281 FBL262281 FLH262281 FVD262281 GEZ262281 GOV262281 GYR262281 HIN262281 HSJ262281 ICF262281 IMB262281 IVX262281 JFT262281 JPP262281 JZL262281 KJH262281 KTD262281 LCZ262281 LMV262281 LWR262281 MGN262281 MQJ262281 NAF262281 NKB262281 NTX262281 ODT262281 ONP262281 OXL262281 PHH262281 PRD262281 QAZ262281 QKV262281 QUR262281 REN262281 ROJ262281 RYF262281 SIB262281 SRX262281 TBT262281 TLP262281 TVL262281 UFH262281 UPD262281 UYZ262281 VIV262281 VSR262281 WCN262281 WMJ262281 WWF262281 X327817 JT327817 TP327817 ADL327817 ANH327817 AXD327817 BGZ327817 BQV327817 CAR327817 CKN327817 CUJ327817 DEF327817 DOB327817 DXX327817 EHT327817 ERP327817 FBL327817 FLH327817 FVD327817 GEZ327817 GOV327817 GYR327817 HIN327817 HSJ327817 ICF327817 IMB327817 IVX327817 JFT327817 JPP327817 JZL327817 KJH327817 KTD327817 LCZ327817 LMV327817 LWR327817 MGN327817 MQJ327817 NAF327817 NKB327817 NTX327817 ODT327817 ONP327817 OXL327817 PHH327817 PRD327817 QAZ327817 QKV327817 QUR327817 REN327817 ROJ327817 RYF327817 SIB327817 SRX327817 TBT327817 TLP327817 TVL327817 UFH327817 UPD327817 UYZ327817 VIV327817 VSR327817 WCN327817 WMJ327817 WWF327817 X393353 JT393353 TP393353 ADL393353 ANH393353 AXD393353 BGZ393353 BQV393353 CAR393353 CKN393353 CUJ393353 DEF393353 DOB393353 DXX393353 EHT393353 ERP393353 FBL393353 FLH393353 FVD393353 GEZ393353 GOV393353 GYR393353 HIN393353 HSJ393353 ICF393353 IMB393353 IVX393353 JFT393353 JPP393353 JZL393353 KJH393353 KTD393353 LCZ393353 LMV393353 LWR393353 MGN393353 MQJ393353 NAF393353 NKB393353 NTX393353 ODT393353 ONP393353 OXL393353 PHH393353 PRD393353 QAZ393353 QKV393353 QUR393353 REN393353 ROJ393353 RYF393353 SIB393353 SRX393353 TBT393353 TLP393353 TVL393353 UFH393353 UPD393353 UYZ393353 VIV393353 VSR393353 WCN393353 WMJ393353 WWF393353 X458889 JT458889 TP458889 ADL458889 ANH458889 AXD458889 BGZ458889 BQV458889 CAR458889 CKN458889 CUJ458889 DEF458889 DOB458889 DXX458889 EHT458889 ERP458889 FBL458889 FLH458889 FVD458889 GEZ458889 GOV458889 GYR458889 HIN458889 HSJ458889 ICF458889 IMB458889 IVX458889 JFT458889 JPP458889 JZL458889 KJH458889 KTD458889 LCZ458889 LMV458889 LWR458889 MGN458889 MQJ458889 NAF458889 NKB458889 NTX458889 ODT458889 ONP458889 OXL458889 PHH458889 PRD458889 QAZ458889 QKV458889 QUR458889 REN458889 ROJ458889 RYF458889 SIB458889 SRX458889 TBT458889 TLP458889 TVL458889 UFH458889 UPD458889 UYZ458889 VIV458889 VSR458889 WCN458889 WMJ458889 WWF458889 X524425 JT524425 TP524425 ADL524425 ANH524425 AXD524425 BGZ524425 BQV524425 CAR524425 CKN524425 CUJ524425 DEF524425 DOB524425 DXX524425 EHT524425 ERP524425 FBL524425 FLH524425 FVD524425 GEZ524425 GOV524425 GYR524425 HIN524425 HSJ524425 ICF524425 IMB524425 IVX524425 JFT524425 JPP524425 JZL524425 KJH524425 KTD524425 LCZ524425 LMV524425 LWR524425 MGN524425 MQJ524425 NAF524425 NKB524425 NTX524425 ODT524425 ONP524425 OXL524425 PHH524425 PRD524425 QAZ524425 QKV524425 QUR524425 REN524425 ROJ524425 RYF524425 SIB524425 SRX524425 TBT524425 TLP524425 TVL524425 UFH524425 UPD524425 UYZ524425 VIV524425 VSR524425 WCN524425 WMJ524425 WWF524425 X589961 JT589961 TP589961 ADL589961 ANH589961 AXD589961 BGZ589961 BQV589961 CAR589961 CKN589961 CUJ589961 DEF589961 DOB589961 DXX589961 EHT589961 ERP589961 FBL589961 FLH589961 FVD589961 GEZ589961 GOV589961 GYR589961 HIN589961 HSJ589961 ICF589961 IMB589961 IVX589961 JFT589961 JPP589961 JZL589961 KJH589961 KTD589961 LCZ589961 LMV589961 LWR589961 MGN589961 MQJ589961 NAF589961 NKB589961 NTX589961 ODT589961 ONP589961 OXL589961 PHH589961 PRD589961 QAZ589961 QKV589961 QUR589961 REN589961 ROJ589961 RYF589961 SIB589961 SRX589961 TBT589961 TLP589961 TVL589961 UFH589961 UPD589961 UYZ589961 VIV589961 VSR589961 WCN589961 WMJ589961 WWF589961 X655497 JT655497 TP655497 ADL655497 ANH655497 AXD655497 BGZ655497 BQV655497 CAR655497 CKN655497 CUJ655497 DEF655497 DOB655497 DXX655497 EHT655497 ERP655497 FBL655497 FLH655497 FVD655497 GEZ655497 GOV655497 GYR655497 HIN655497 HSJ655497 ICF655497 IMB655497 IVX655497 JFT655497 JPP655497 JZL655497 KJH655497 KTD655497 LCZ655497 LMV655497 LWR655497 MGN655497 MQJ655497 NAF655497 NKB655497 NTX655497 ODT655497 ONP655497 OXL655497 PHH655497 PRD655497 QAZ655497 QKV655497 QUR655497 REN655497 ROJ655497 RYF655497 SIB655497 SRX655497 TBT655497 TLP655497 TVL655497 UFH655497 UPD655497 UYZ655497 VIV655497 VSR655497 WCN655497 WMJ655497 WWF655497 X721033 JT721033 TP721033 ADL721033 ANH721033 AXD721033 BGZ721033 BQV721033 CAR721033 CKN721033 CUJ721033 DEF721033 DOB721033 DXX721033 EHT721033 ERP721033 FBL721033 FLH721033 FVD721033 GEZ721033 GOV721033 GYR721033 HIN721033 HSJ721033 ICF721033 IMB721033 IVX721033 JFT721033 JPP721033 JZL721033 KJH721033 KTD721033 LCZ721033 LMV721033 LWR721033 MGN721033 MQJ721033 NAF721033 NKB721033 NTX721033 ODT721033 ONP721033 OXL721033 PHH721033 PRD721033 QAZ721033 QKV721033 QUR721033 REN721033 ROJ721033 RYF721033 SIB721033 SRX721033 TBT721033 TLP721033 TVL721033 UFH721033 UPD721033 UYZ721033 VIV721033 VSR721033 WCN721033 WMJ721033 WWF721033 X786569 JT786569 TP786569 ADL786569 ANH786569 AXD786569 BGZ786569 BQV786569 CAR786569 CKN786569 CUJ786569 DEF786569 DOB786569 DXX786569 EHT786569 ERP786569 FBL786569 FLH786569 FVD786569 GEZ786569 GOV786569 GYR786569 HIN786569 HSJ786569 ICF786569 IMB786569 IVX786569 JFT786569 JPP786569 JZL786569 KJH786569 KTD786569 LCZ786569 LMV786569 LWR786569 MGN786569 MQJ786569 NAF786569 NKB786569 NTX786569 ODT786569 ONP786569 OXL786569 PHH786569 PRD786569 QAZ786569 QKV786569 QUR786569 REN786569 ROJ786569 RYF786569 SIB786569 SRX786569 TBT786569 TLP786569 TVL786569 UFH786569 UPD786569 UYZ786569 VIV786569 VSR786569 WCN786569 WMJ786569 WWF786569 X852105 JT852105 TP852105 ADL852105 ANH852105 AXD852105 BGZ852105 BQV852105 CAR852105 CKN852105 CUJ852105 DEF852105 DOB852105 DXX852105 EHT852105 ERP852105 FBL852105 FLH852105 FVD852105 GEZ852105 GOV852105 GYR852105 HIN852105 HSJ852105 ICF852105 IMB852105 IVX852105 JFT852105 JPP852105 JZL852105 KJH852105 KTD852105 LCZ852105 LMV852105 LWR852105 MGN852105 MQJ852105 NAF852105 NKB852105 NTX852105 ODT852105 ONP852105 OXL852105 PHH852105 PRD852105 QAZ852105 QKV852105 QUR852105 REN852105 ROJ852105 RYF852105 SIB852105 SRX852105 TBT852105 TLP852105 TVL852105 UFH852105 UPD852105 UYZ852105 VIV852105 VSR852105 WCN852105 WMJ852105 WWF852105 X917641 JT917641 TP917641 ADL917641 ANH917641 AXD917641 BGZ917641 BQV917641 CAR917641 CKN917641 CUJ917641 DEF917641 DOB917641 DXX917641 EHT917641 ERP917641 FBL917641 FLH917641 FVD917641 GEZ917641 GOV917641 GYR917641 HIN917641 HSJ917641 ICF917641 IMB917641 IVX917641 JFT917641 JPP917641 JZL917641 KJH917641 KTD917641 LCZ917641 LMV917641 LWR917641 MGN917641 MQJ917641 NAF917641 NKB917641 NTX917641 ODT917641 ONP917641 OXL917641 PHH917641 PRD917641 QAZ917641 QKV917641 QUR917641 REN917641 ROJ917641 RYF917641 SIB917641 SRX917641 TBT917641 TLP917641 TVL917641 UFH917641 UPD917641 UYZ917641 VIV917641 VSR917641 WCN917641 WMJ917641 WWF917641 X983177 JT983177 TP983177 ADL983177 ANH983177 AXD983177 BGZ983177 BQV983177 CAR983177 CKN983177 CUJ983177 DEF983177 DOB983177 DXX983177 EHT983177 ERP983177 FBL983177 FLH983177 FVD983177 GEZ983177 GOV983177 GYR983177 HIN983177 HSJ983177 ICF983177 IMB983177 IVX983177 JFT983177 JPP983177 JZL983177 KJH983177 KTD983177 LCZ983177 LMV983177 LWR983177 MGN983177 MQJ983177 NAF983177 NKB983177 NTX983177 ODT983177 ONP983177 OXL983177 PHH983177 PRD983177 QAZ983177 QKV983177 QUR983177 REN983177 ROJ983177 RYF983177 SIB983177 SRX983177 TBT983177 TLP983177 TVL983177 UFH983177 UPD983177 UYZ983177 VIV983177 VSR983177 WCN983177 WMJ983177 WWF983177"/>
    <dataValidation type="whole" allowBlank="1" showInputMessage="1" showErrorMessage="1" errorTitle="Error" error="Por favor ingrese números enteros" sqref="BA115:BA65647 KW115:KW65647 US115:US65647 AEO115:AEO65647 AOK115:AOK65647 AYG115:AYG65647 BIC115:BIC65647 BRY115:BRY65647 CBU115:CBU65647 CLQ115:CLQ65647 CVM115:CVM65647 DFI115:DFI65647 DPE115:DPE65647 DZA115:DZA65647 EIW115:EIW65647 ESS115:ESS65647 FCO115:FCO65647 FMK115:FMK65647 FWG115:FWG65647 GGC115:GGC65647 GPY115:GPY65647 GZU115:GZU65647 HJQ115:HJQ65647 HTM115:HTM65647 IDI115:IDI65647 INE115:INE65647 IXA115:IXA65647 JGW115:JGW65647 JQS115:JQS65647 KAO115:KAO65647 KKK115:KKK65647 KUG115:KUG65647 LEC115:LEC65647 LNY115:LNY65647 LXU115:LXU65647 MHQ115:MHQ65647 MRM115:MRM65647 NBI115:NBI65647 NLE115:NLE65647 NVA115:NVA65647 OEW115:OEW65647 OOS115:OOS65647 OYO115:OYO65647 PIK115:PIK65647 PSG115:PSG65647 QCC115:QCC65647 QLY115:QLY65647 QVU115:QVU65647 RFQ115:RFQ65647 RPM115:RPM65647 RZI115:RZI65647 SJE115:SJE65647 STA115:STA65647 TCW115:TCW65647 TMS115:TMS65647 TWO115:TWO65647 UGK115:UGK65647 UQG115:UQG65647 VAC115:VAC65647 VJY115:VJY65647 VTU115:VTU65647 WDQ115:WDQ65647 WNM115:WNM65647 WXI115:WXI65647 BA65651:BA131183 KW65651:KW131183 US65651:US131183 AEO65651:AEO131183 AOK65651:AOK131183 AYG65651:AYG131183 BIC65651:BIC131183 BRY65651:BRY131183 CBU65651:CBU131183 CLQ65651:CLQ131183 CVM65651:CVM131183 DFI65651:DFI131183 DPE65651:DPE131183 DZA65651:DZA131183 EIW65651:EIW131183 ESS65651:ESS131183 FCO65651:FCO131183 FMK65651:FMK131183 FWG65651:FWG131183 GGC65651:GGC131183 GPY65651:GPY131183 GZU65651:GZU131183 HJQ65651:HJQ131183 HTM65651:HTM131183 IDI65651:IDI131183 INE65651:INE131183 IXA65651:IXA131183 JGW65651:JGW131183 JQS65651:JQS131183 KAO65651:KAO131183 KKK65651:KKK131183 KUG65651:KUG131183 LEC65651:LEC131183 LNY65651:LNY131183 LXU65651:LXU131183 MHQ65651:MHQ131183 MRM65651:MRM131183 NBI65651:NBI131183 NLE65651:NLE131183 NVA65651:NVA131183 OEW65651:OEW131183 OOS65651:OOS131183 OYO65651:OYO131183 PIK65651:PIK131183 PSG65651:PSG131183 QCC65651:QCC131183 QLY65651:QLY131183 QVU65651:QVU131183 RFQ65651:RFQ131183 RPM65651:RPM131183 RZI65651:RZI131183 SJE65651:SJE131183 STA65651:STA131183 TCW65651:TCW131183 TMS65651:TMS131183 TWO65651:TWO131183 UGK65651:UGK131183 UQG65651:UQG131183 VAC65651:VAC131183 VJY65651:VJY131183 VTU65651:VTU131183 WDQ65651:WDQ131183 WNM65651:WNM131183 WXI65651:WXI131183 BA131187:BA196719 KW131187:KW196719 US131187:US196719 AEO131187:AEO196719 AOK131187:AOK196719 AYG131187:AYG196719 BIC131187:BIC196719 BRY131187:BRY196719 CBU131187:CBU196719 CLQ131187:CLQ196719 CVM131187:CVM196719 DFI131187:DFI196719 DPE131187:DPE196719 DZA131187:DZA196719 EIW131187:EIW196719 ESS131187:ESS196719 FCO131187:FCO196719 FMK131187:FMK196719 FWG131187:FWG196719 GGC131187:GGC196719 GPY131187:GPY196719 GZU131187:GZU196719 HJQ131187:HJQ196719 HTM131187:HTM196719 IDI131187:IDI196719 INE131187:INE196719 IXA131187:IXA196719 JGW131187:JGW196719 JQS131187:JQS196719 KAO131187:KAO196719 KKK131187:KKK196719 KUG131187:KUG196719 LEC131187:LEC196719 LNY131187:LNY196719 LXU131187:LXU196719 MHQ131187:MHQ196719 MRM131187:MRM196719 NBI131187:NBI196719 NLE131187:NLE196719 NVA131187:NVA196719 OEW131187:OEW196719 OOS131187:OOS196719 OYO131187:OYO196719 PIK131187:PIK196719 PSG131187:PSG196719 QCC131187:QCC196719 QLY131187:QLY196719 QVU131187:QVU196719 RFQ131187:RFQ196719 RPM131187:RPM196719 RZI131187:RZI196719 SJE131187:SJE196719 STA131187:STA196719 TCW131187:TCW196719 TMS131187:TMS196719 TWO131187:TWO196719 UGK131187:UGK196719 UQG131187:UQG196719 VAC131187:VAC196719 VJY131187:VJY196719 VTU131187:VTU196719 WDQ131187:WDQ196719 WNM131187:WNM196719 WXI131187:WXI196719 BA196723:BA262255 KW196723:KW262255 US196723:US262255 AEO196723:AEO262255 AOK196723:AOK262255 AYG196723:AYG262255 BIC196723:BIC262255 BRY196723:BRY262255 CBU196723:CBU262255 CLQ196723:CLQ262255 CVM196723:CVM262255 DFI196723:DFI262255 DPE196723:DPE262255 DZA196723:DZA262255 EIW196723:EIW262255 ESS196723:ESS262255 FCO196723:FCO262255 FMK196723:FMK262255 FWG196723:FWG262255 GGC196723:GGC262255 GPY196723:GPY262255 GZU196723:GZU262255 HJQ196723:HJQ262255 HTM196723:HTM262255 IDI196723:IDI262255 INE196723:INE262255 IXA196723:IXA262255 JGW196723:JGW262255 JQS196723:JQS262255 KAO196723:KAO262255 KKK196723:KKK262255 KUG196723:KUG262255 LEC196723:LEC262255 LNY196723:LNY262255 LXU196723:LXU262255 MHQ196723:MHQ262255 MRM196723:MRM262255 NBI196723:NBI262255 NLE196723:NLE262255 NVA196723:NVA262255 OEW196723:OEW262255 OOS196723:OOS262255 OYO196723:OYO262255 PIK196723:PIK262255 PSG196723:PSG262255 QCC196723:QCC262255 QLY196723:QLY262255 QVU196723:QVU262255 RFQ196723:RFQ262255 RPM196723:RPM262255 RZI196723:RZI262255 SJE196723:SJE262255 STA196723:STA262255 TCW196723:TCW262255 TMS196723:TMS262255 TWO196723:TWO262255 UGK196723:UGK262255 UQG196723:UQG262255 VAC196723:VAC262255 VJY196723:VJY262255 VTU196723:VTU262255 WDQ196723:WDQ262255 WNM196723:WNM262255 WXI196723:WXI262255 BA262259:BA327791 KW262259:KW327791 US262259:US327791 AEO262259:AEO327791 AOK262259:AOK327791 AYG262259:AYG327791 BIC262259:BIC327791 BRY262259:BRY327791 CBU262259:CBU327791 CLQ262259:CLQ327791 CVM262259:CVM327791 DFI262259:DFI327791 DPE262259:DPE327791 DZA262259:DZA327791 EIW262259:EIW327791 ESS262259:ESS327791 FCO262259:FCO327791 FMK262259:FMK327791 FWG262259:FWG327791 GGC262259:GGC327791 GPY262259:GPY327791 GZU262259:GZU327791 HJQ262259:HJQ327791 HTM262259:HTM327791 IDI262259:IDI327791 INE262259:INE327791 IXA262259:IXA327791 JGW262259:JGW327791 JQS262259:JQS327791 KAO262259:KAO327791 KKK262259:KKK327791 KUG262259:KUG327791 LEC262259:LEC327791 LNY262259:LNY327791 LXU262259:LXU327791 MHQ262259:MHQ327791 MRM262259:MRM327791 NBI262259:NBI327791 NLE262259:NLE327791 NVA262259:NVA327791 OEW262259:OEW327791 OOS262259:OOS327791 OYO262259:OYO327791 PIK262259:PIK327791 PSG262259:PSG327791 QCC262259:QCC327791 QLY262259:QLY327791 QVU262259:QVU327791 RFQ262259:RFQ327791 RPM262259:RPM327791 RZI262259:RZI327791 SJE262259:SJE327791 STA262259:STA327791 TCW262259:TCW327791 TMS262259:TMS327791 TWO262259:TWO327791 UGK262259:UGK327791 UQG262259:UQG327791 VAC262259:VAC327791 VJY262259:VJY327791 VTU262259:VTU327791 WDQ262259:WDQ327791 WNM262259:WNM327791 WXI262259:WXI327791 BA327795:BA393327 KW327795:KW393327 US327795:US393327 AEO327795:AEO393327 AOK327795:AOK393327 AYG327795:AYG393327 BIC327795:BIC393327 BRY327795:BRY393327 CBU327795:CBU393327 CLQ327795:CLQ393327 CVM327795:CVM393327 DFI327795:DFI393327 DPE327795:DPE393327 DZA327795:DZA393327 EIW327795:EIW393327 ESS327795:ESS393327 FCO327795:FCO393327 FMK327795:FMK393327 FWG327795:FWG393327 GGC327795:GGC393327 GPY327795:GPY393327 GZU327795:GZU393327 HJQ327795:HJQ393327 HTM327795:HTM393327 IDI327795:IDI393327 INE327795:INE393327 IXA327795:IXA393327 JGW327795:JGW393327 JQS327795:JQS393327 KAO327795:KAO393327 KKK327795:KKK393327 KUG327795:KUG393327 LEC327795:LEC393327 LNY327795:LNY393327 LXU327795:LXU393327 MHQ327795:MHQ393327 MRM327795:MRM393327 NBI327795:NBI393327 NLE327795:NLE393327 NVA327795:NVA393327 OEW327795:OEW393327 OOS327795:OOS393327 OYO327795:OYO393327 PIK327795:PIK393327 PSG327795:PSG393327 QCC327795:QCC393327 QLY327795:QLY393327 QVU327795:QVU393327 RFQ327795:RFQ393327 RPM327795:RPM393327 RZI327795:RZI393327 SJE327795:SJE393327 STA327795:STA393327 TCW327795:TCW393327 TMS327795:TMS393327 TWO327795:TWO393327 UGK327795:UGK393327 UQG327795:UQG393327 VAC327795:VAC393327 VJY327795:VJY393327 VTU327795:VTU393327 WDQ327795:WDQ393327 WNM327795:WNM393327 WXI327795:WXI393327 BA393331:BA458863 KW393331:KW458863 US393331:US458863 AEO393331:AEO458863 AOK393331:AOK458863 AYG393331:AYG458863 BIC393331:BIC458863 BRY393331:BRY458863 CBU393331:CBU458863 CLQ393331:CLQ458863 CVM393331:CVM458863 DFI393331:DFI458863 DPE393331:DPE458863 DZA393331:DZA458863 EIW393331:EIW458863 ESS393331:ESS458863 FCO393331:FCO458863 FMK393331:FMK458863 FWG393331:FWG458863 GGC393331:GGC458863 GPY393331:GPY458863 GZU393331:GZU458863 HJQ393331:HJQ458863 HTM393331:HTM458863 IDI393331:IDI458863 INE393331:INE458863 IXA393331:IXA458863 JGW393331:JGW458863 JQS393331:JQS458863 KAO393331:KAO458863 KKK393331:KKK458863 KUG393331:KUG458863 LEC393331:LEC458863 LNY393331:LNY458863 LXU393331:LXU458863 MHQ393331:MHQ458863 MRM393331:MRM458863 NBI393331:NBI458863 NLE393331:NLE458863 NVA393331:NVA458863 OEW393331:OEW458863 OOS393331:OOS458863 OYO393331:OYO458863 PIK393331:PIK458863 PSG393331:PSG458863 QCC393331:QCC458863 QLY393331:QLY458863 QVU393331:QVU458863 RFQ393331:RFQ458863 RPM393331:RPM458863 RZI393331:RZI458863 SJE393331:SJE458863 STA393331:STA458863 TCW393331:TCW458863 TMS393331:TMS458863 TWO393331:TWO458863 UGK393331:UGK458863 UQG393331:UQG458863 VAC393331:VAC458863 VJY393331:VJY458863 VTU393331:VTU458863 WDQ393331:WDQ458863 WNM393331:WNM458863 WXI393331:WXI458863 BA458867:BA524399 KW458867:KW524399 US458867:US524399 AEO458867:AEO524399 AOK458867:AOK524399 AYG458867:AYG524399 BIC458867:BIC524399 BRY458867:BRY524399 CBU458867:CBU524399 CLQ458867:CLQ524399 CVM458867:CVM524399 DFI458867:DFI524399 DPE458867:DPE524399 DZA458867:DZA524399 EIW458867:EIW524399 ESS458867:ESS524399 FCO458867:FCO524399 FMK458867:FMK524399 FWG458867:FWG524399 GGC458867:GGC524399 GPY458867:GPY524399 GZU458867:GZU524399 HJQ458867:HJQ524399 HTM458867:HTM524399 IDI458867:IDI524399 INE458867:INE524399 IXA458867:IXA524399 JGW458867:JGW524399 JQS458867:JQS524399 KAO458867:KAO524399 KKK458867:KKK524399 KUG458867:KUG524399 LEC458867:LEC524399 LNY458867:LNY524399 LXU458867:LXU524399 MHQ458867:MHQ524399 MRM458867:MRM524399 NBI458867:NBI524399 NLE458867:NLE524399 NVA458867:NVA524399 OEW458867:OEW524399 OOS458867:OOS524399 OYO458867:OYO524399 PIK458867:PIK524399 PSG458867:PSG524399 QCC458867:QCC524399 QLY458867:QLY524399 QVU458867:QVU524399 RFQ458867:RFQ524399 RPM458867:RPM524399 RZI458867:RZI524399 SJE458867:SJE524399 STA458867:STA524399 TCW458867:TCW524399 TMS458867:TMS524399 TWO458867:TWO524399 UGK458867:UGK524399 UQG458867:UQG524399 VAC458867:VAC524399 VJY458867:VJY524399 VTU458867:VTU524399 WDQ458867:WDQ524399 WNM458867:WNM524399 WXI458867:WXI524399 BA524403:BA589935 KW524403:KW589935 US524403:US589935 AEO524403:AEO589935 AOK524403:AOK589935 AYG524403:AYG589935 BIC524403:BIC589935 BRY524403:BRY589935 CBU524403:CBU589935 CLQ524403:CLQ589935 CVM524403:CVM589935 DFI524403:DFI589935 DPE524403:DPE589935 DZA524403:DZA589935 EIW524403:EIW589935 ESS524403:ESS589935 FCO524403:FCO589935 FMK524403:FMK589935 FWG524403:FWG589935 GGC524403:GGC589935 GPY524403:GPY589935 GZU524403:GZU589935 HJQ524403:HJQ589935 HTM524403:HTM589935 IDI524403:IDI589935 INE524403:INE589935 IXA524403:IXA589935 JGW524403:JGW589935 JQS524403:JQS589935 KAO524403:KAO589935 KKK524403:KKK589935 KUG524403:KUG589935 LEC524403:LEC589935 LNY524403:LNY589935 LXU524403:LXU589935 MHQ524403:MHQ589935 MRM524403:MRM589935 NBI524403:NBI589935 NLE524403:NLE589935 NVA524403:NVA589935 OEW524403:OEW589935 OOS524403:OOS589935 OYO524403:OYO589935 PIK524403:PIK589935 PSG524403:PSG589935 QCC524403:QCC589935 QLY524403:QLY589935 QVU524403:QVU589935 RFQ524403:RFQ589935 RPM524403:RPM589935 RZI524403:RZI589935 SJE524403:SJE589935 STA524403:STA589935 TCW524403:TCW589935 TMS524403:TMS589935 TWO524403:TWO589935 UGK524403:UGK589935 UQG524403:UQG589935 VAC524403:VAC589935 VJY524403:VJY589935 VTU524403:VTU589935 WDQ524403:WDQ589935 WNM524403:WNM589935 WXI524403:WXI589935 BA589939:BA655471 KW589939:KW655471 US589939:US655471 AEO589939:AEO655471 AOK589939:AOK655471 AYG589939:AYG655471 BIC589939:BIC655471 BRY589939:BRY655471 CBU589939:CBU655471 CLQ589939:CLQ655471 CVM589939:CVM655471 DFI589939:DFI655471 DPE589939:DPE655471 DZA589939:DZA655471 EIW589939:EIW655471 ESS589939:ESS655471 FCO589939:FCO655471 FMK589939:FMK655471 FWG589939:FWG655471 GGC589939:GGC655471 GPY589939:GPY655471 GZU589939:GZU655471 HJQ589939:HJQ655471 HTM589939:HTM655471 IDI589939:IDI655471 INE589939:INE655471 IXA589939:IXA655471 JGW589939:JGW655471 JQS589939:JQS655471 KAO589939:KAO655471 KKK589939:KKK655471 KUG589939:KUG655471 LEC589939:LEC655471 LNY589939:LNY655471 LXU589939:LXU655471 MHQ589939:MHQ655471 MRM589939:MRM655471 NBI589939:NBI655471 NLE589939:NLE655471 NVA589939:NVA655471 OEW589939:OEW655471 OOS589939:OOS655471 OYO589939:OYO655471 PIK589939:PIK655471 PSG589939:PSG655471 QCC589939:QCC655471 QLY589939:QLY655471 QVU589939:QVU655471 RFQ589939:RFQ655471 RPM589939:RPM655471 RZI589939:RZI655471 SJE589939:SJE655471 STA589939:STA655471 TCW589939:TCW655471 TMS589939:TMS655471 TWO589939:TWO655471 UGK589939:UGK655471 UQG589939:UQG655471 VAC589939:VAC655471 VJY589939:VJY655471 VTU589939:VTU655471 WDQ589939:WDQ655471 WNM589939:WNM655471 WXI589939:WXI655471 BA655475:BA721007 KW655475:KW721007 US655475:US721007 AEO655475:AEO721007 AOK655475:AOK721007 AYG655475:AYG721007 BIC655475:BIC721007 BRY655475:BRY721007 CBU655475:CBU721007 CLQ655475:CLQ721007 CVM655475:CVM721007 DFI655475:DFI721007 DPE655475:DPE721007 DZA655475:DZA721007 EIW655475:EIW721007 ESS655475:ESS721007 FCO655475:FCO721007 FMK655475:FMK721007 FWG655475:FWG721007 GGC655475:GGC721007 GPY655475:GPY721007 GZU655475:GZU721007 HJQ655475:HJQ721007 HTM655475:HTM721007 IDI655475:IDI721007 INE655475:INE721007 IXA655475:IXA721007 JGW655475:JGW721007 JQS655475:JQS721007 KAO655475:KAO721007 KKK655475:KKK721007 KUG655475:KUG721007 LEC655475:LEC721007 LNY655475:LNY721007 LXU655475:LXU721007 MHQ655475:MHQ721007 MRM655475:MRM721007 NBI655475:NBI721007 NLE655475:NLE721007 NVA655475:NVA721007 OEW655475:OEW721007 OOS655475:OOS721007 OYO655475:OYO721007 PIK655475:PIK721007 PSG655475:PSG721007 QCC655475:QCC721007 QLY655475:QLY721007 QVU655475:QVU721007 RFQ655475:RFQ721007 RPM655475:RPM721007 RZI655475:RZI721007 SJE655475:SJE721007 STA655475:STA721007 TCW655475:TCW721007 TMS655475:TMS721007 TWO655475:TWO721007 UGK655475:UGK721007 UQG655475:UQG721007 VAC655475:VAC721007 VJY655475:VJY721007 VTU655475:VTU721007 WDQ655475:WDQ721007 WNM655475:WNM721007 WXI655475:WXI721007 BA721011:BA786543 KW721011:KW786543 US721011:US786543 AEO721011:AEO786543 AOK721011:AOK786543 AYG721011:AYG786543 BIC721011:BIC786543 BRY721011:BRY786543 CBU721011:CBU786543 CLQ721011:CLQ786543 CVM721011:CVM786543 DFI721011:DFI786543 DPE721011:DPE786543 DZA721011:DZA786543 EIW721011:EIW786543 ESS721011:ESS786543 FCO721011:FCO786543 FMK721011:FMK786543 FWG721011:FWG786543 GGC721011:GGC786543 GPY721011:GPY786543 GZU721011:GZU786543 HJQ721011:HJQ786543 HTM721011:HTM786543 IDI721011:IDI786543 INE721011:INE786543 IXA721011:IXA786543 JGW721011:JGW786543 JQS721011:JQS786543 KAO721011:KAO786543 KKK721011:KKK786543 KUG721011:KUG786543 LEC721011:LEC786543 LNY721011:LNY786543 LXU721011:LXU786543 MHQ721011:MHQ786543 MRM721011:MRM786543 NBI721011:NBI786543 NLE721011:NLE786543 NVA721011:NVA786543 OEW721011:OEW786543 OOS721011:OOS786543 OYO721011:OYO786543 PIK721011:PIK786543 PSG721011:PSG786543 QCC721011:QCC786543 QLY721011:QLY786543 QVU721011:QVU786543 RFQ721011:RFQ786543 RPM721011:RPM786543 RZI721011:RZI786543 SJE721011:SJE786543 STA721011:STA786543 TCW721011:TCW786543 TMS721011:TMS786543 TWO721011:TWO786543 UGK721011:UGK786543 UQG721011:UQG786543 VAC721011:VAC786543 VJY721011:VJY786543 VTU721011:VTU786543 WDQ721011:WDQ786543 WNM721011:WNM786543 WXI721011:WXI786543 BA786547:BA852079 KW786547:KW852079 US786547:US852079 AEO786547:AEO852079 AOK786547:AOK852079 AYG786547:AYG852079 BIC786547:BIC852079 BRY786547:BRY852079 CBU786547:CBU852079 CLQ786547:CLQ852079 CVM786547:CVM852079 DFI786547:DFI852079 DPE786547:DPE852079 DZA786547:DZA852079 EIW786547:EIW852079 ESS786547:ESS852079 FCO786547:FCO852079 FMK786547:FMK852079 FWG786547:FWG852079 GGC786547:GGC852079 GPY786547:GPY852079 GZU786547:GZU852079 HJQ786547:HJQ852079 HTM786547:HTM852079 IDI786547:IDI852079 INE786547:INE852079 IXA786547:IXA852079 JGW786547:JGW852079 JQS786547:JQS852079 KAO786547:KAO852079 KKK786547:KKK852079 KUG786547:KUG852079 LEC786547:LEC852079 LNY786547:LNY852079 LXU786547:LXU852079 MHQ786547:MHQ852079 MRM786547:MRM852079 NBI786547:NBI852079 NLE786547:NLE852079 NVA786547:NVA852079 OEW786547:OEW852079 OOS786547:OOS852079 OYO786547:OYO852079 PIK786547:PIK852079 PSG786547:PSG852079 QCC786547:QCC852079 QLY786547:QLY852079 QVU786547:QVU852079 RFQ786547:RFQ852079 RPM786547:RPM852079 RZI786547:RZI852079 SJE786547:SJE852079 STA786547:STA852079 TCW786547:TCW852079 TMS786547:TMS852079 TWO786547:TWO852079 UGK786547:UGK852079 UQG786547:UQG852079 VAC786547:VAC852079 VJY786547:VJY852079 VTU786547:VTU852079 WDQ786547:WDQ852079 WNM786547:WNM852079 WXI786547:WXI852079 BA852083:BA917615 KW852083:KW917615 US852083:US917615 AEO852083:AEO917615 AOK852083:AOK917615 AYG852083:AYG917615 BIC852083:BIC917615 BRY852083:BRY917615 CBU852083:CBU917615 CLQ852083:CLQ917615 CVM852083:CVM917615 DFI852083:DFI917615 DPE852083:DPE917615 DZA852083:DZA917615 EIW852083:EIW917615 ESS852083:ESS917615 FCO852083:FCO917615 FMK852083:FMK917615 FWG852083:FWG917615 GGC852083:GGC917615 GPY852083:GPY917615 GZU852083:GZU917615 HJQ852083:HJQ917615 HTM852083:HTM917615 IDI852083:IDI917615 INE852083:INE917615 IXA852083:IXA917615 JGW852083:JGW917615 JQS852083:JQS917615 KAO852083:KAO917615 KKK852083:KKK917615 KUG852083:KUG917615 LEC852083:LEC917615 LNY852083:LNY917615 LXU852083:LXU917615 MHQ852083:MHQ917615 MRM852083:MRM917615 NBI852083:NBI917615 NLE852083:NLE917615 NVA852083:NVA917615 OEW852083:OEW917615 OOS852083:OOS917615 OYO852083:OYO917615 PIK852083:PIK917615 PSG852083:PSG917615 QCC852083:QCC917615 QLY852083:QLY917615 QVU852083:QVU917615 RFQ852083:RFQ917615 RPM852083:RPM917615 RZI852083:RZI917615 SJE852083:SJE917615 STA852083:STA917615 TCW852083:TCW917615 TMS852083:TMS917615 TWO852083:TWO917615 UGK852083:UGK917615 UQG852083:UQG917615 VAC852083:VAC917615 VJY852083:VJY917615 VTU852083:VTU917615 WDQ852083:WDQ917615 WNM852083:WNM917615 WXI852083:WXI917615 BA917619:BA983151 KW917619:KW983151 US917619:US983151 AEO917619:AEO983151 AOK917619:AOK983151 AYG917619:AYG983151 BIC917619:BIC983151 BRY917619:BRY983151 CBU917619:CBU983151 CLQ917619:CLQ983151 CVM917619:CVM983151 DFI917619:DFI983151 DPE917619:DPE983151 DZA917619:DZA983151 EIW917619:EIW983151 ESS917619:ESS983151 FCO917619:FCO983151 FMK917619:FMK983151 FWG917619:FWG983151 GGC917619:GGC983151 GPY917619:GPY983151 GZU917619:GZU983151 HJQ917619:HJQ983151 HTM917619:HTM983151 IDI917619:IDI983151 INE917619:INE983151 IXA917619:IXA983151 JGW917619:JGW983151 JQS917619:JQS983151 KAO917619:KAO983151 KKK917619:KKK983151 KUG917619:KUG983151 LEC917619:LEC983151 LNY917619:LNY983151 LXU917619:LXU983151 MHQ917619:MHQ983151 MRM917619:MRM983151 NBI917619:NBI983151 NLE917619:NLE983151 NVA917619:NVA983151 OEW917619:OEW983151 OOS917619:OOS983151 OYO917619:OYO983151 PIK917619:PIK983151 PSG917619:PSG983151 QCC917619:QCC983151 QLY917619:QLY983151 QVU917619:QVU983151 RFQ917619:RFQ983151 RPM917619:RPM983151 RZI917619:RZI983151 SJE917619:SJE983151 STA917619:STA983151 TCW917619:TCW983151 TMS917619:TMS983151 TWO917619:TWO983151 UGK917619:UGK983151 UQG917619:UQG983151 VAC917619:VAC983151 VJY917619:VJY983151 VTU917619:VTU983151 WDQ917619:WDQ983151 WNM917619:WNM983151 WXI917619:WXI983151 BA983155:BA1048576 KW983155:KW1048576 US983155:US1048576 AEO983155:AEO1048576 AOK983155:AOK1048576 AYG983155:AYG1048576 BIC983155:BIC1048576 BRY983155:BRY1048576 CBU983155:CBU1048576 CLQ983155:CLQ1048576 CVM983155:CVM1048576 DFI983155:DFI1048576 DPE983155:DPE1048576 DZA983155:DZA1048576 EIW983155:EIW1048576 ESS983155:ESS1048576 FCO983155:FCO1048576 FMK983155:FMK1048576 FWG983155:FWG1048576 GGC983155:GGC1048576 GPY983155:GPY1048576 GZU983155:GZU1048576 HJQ983155:HJQ1048576 HTM983155:HTM1048576 IDI983155:IDI1048576 INE983155:INE1048576 IXA983155:IXA1048576 JGW983155:JGW1048576 JQS983155:JQS1048576 KAO983155:KAO1048576 KKK983155:KKK1048576 KUG983155:KUG1048576 LEC983155:LEC1048576 LNY983155:LNY1048576 LXU983155:LXU1048576 MHQ983155:MHQ1048576 MRM983155:MRM1048576 NBI983155:NBI1048576 NLE983155:NLE1048576 NVA983155:NVA1048576 OEW983155:OEW1048576 OOS983155:OOS1048576 OYO983155:OYO1048576 PIK983155:PIK1048576 PSG983155:PSG1048576 QCC983155:QCC1048576 QLY983155:QLY1048576 QVU983155:QVU1048576 RFQ983155:RFQ1048576 RPM983155:RPM1048576 RZI983155:RZI1048576 SJE983155:SJE1048576 STA983155:STA1048576 TCW983155:TCW1048576 TMS983155:TMS1048576 TWO983155:TWO1048576 UGK983155:UGK1048576 UQG983155:UQG1048576 VAC983155:VAC1048576 VJY983155:VJY1048576 VTU983155:VTU1048576 WDQ983155:WDQ1048576 WNM983155:WNM1048576 WXI983155:WXI1048576 WXJ1:XFD1048576 BA1:BA111 KW1:KW111 US1:US111 AEO1:AEO111 AOK1:AOK111 AYG1:AYG111 BIC1:BIC111 BRY1:BRY111 CBU1:CBU111 CLQ1:CLQ111 CVM1:CVM111 DFI1:DFI111 DPE1:DPE111 DZA1:DZA111 EIW1:EIW111 ESS1:ESS111 FCO1:FCO111 FMK1:FMK111 FWG1:FWG111 GGC1:GGC111 GPY1:GPY111 GZU1:GZU111 HJQ1:HJQ111 HTM1:HTM111 IDI1:IDI111 INE1:INE111 IXA1:IXA111 JGW1:JGW111 JQS1:JQS111 KAO1:KAO111 KKK1:KKK111 KUG1:KUG111 LEC1:LEC111 LNY1:LNY111 LXU1:LXU111 MHQ1:MHQ111 MRM1:MRM111 NBI1:NBI111 NLE1:NLE111 NVA1:NVA111 OEW1:OEW111 OOS1:OOS111 OYO1:OYO111 PIK1:PIK111 PSG1:PSG111 QCC1:QCC111 QLY1:QLY111 QVU1:QVU111 RFQ1:RFQ111 RPM1:RPM111 RZI1:RZI111 SJE1:SJE111 STA1:STA111 TCW1:TCW111 TMS1:TMS111 TWO1:TWO111 UGK1:UGK111 UQG1:UQG111 VAC1:VAC111 VJY1:VJY111 VTU1:VTU111 WDQ1:WDQ111 WNM1:WNM111 WXI1:WXI111 A1:W1048576 BB1:JS1048576 KX1:TO1048576 UT1:ADK1048576 AEP1:ANG1048576 AOL1:AXC1048576 AYH1:BGY1048576 BID1:BQU1048576 BRZ1:CAQ1048576 CBV1:CKM1048576 CLR1:CUI1048576 CVN1:DEE1048576 DFJ1:DOA1048576 DPF1:DXW1048576 DZB1:EHS1048576 EIX1:ERO1048576 EST1:FBK1048576 FCP1:FLG1048576 FML1:FVC1048576 FWH1:GEY1048576 GGD1:GOU1048576 GPZ1:GYQ1048576 GZV1:HIM1048576 HJR1:HSI1048576 HTN1:ICE1048576 IDJ1:IMA1048576 INF1:IVW1048576 IXB1:JFS1048576 JGX1:JPO1048576 JQT1:JZK1048576 KAP1:KJG1048576 KKL1:KTC1048576 KUH1:LCY1048576 LED1:LMU1048576 LNZ1:LWQ1048576 LXV1:MGM1048576 MHR1:MQI1048576 MRN1:NAE1048576 NBJ1:NKA1048576 NLF1:NTW1048576 NVB1:ODS1048576 OEX1:ONO1048576 OOT1:OXK1048576 OYP1:PHG1048576 PIL1:PRC1048576 PSH1:QAY1048576 QCD1:QKU1048576 QLZ1:QUQ1048576 QVV1:REM1048576 RFR1:ROI1048576 RPN1:RYE1048576 RZJ1:SIA1048576 SJF1:SRW1048576 STB1:TBS1048576 TCX1:TLO1048576 TMT1:TVK1048576 TWP1:UFG1048576 UGL1:UPC1048576 UQH1:UYY1048576 VAD1:VIU1048576 VJZ1:VSQ1048576 VTV1:WCM1048576 WDR1:WMI1048576 WNN1:WWE1048576 Y1:AZ1048576 JU1:KV1048576 TQ1:UR1048576 ADM1:AEN1048576 ANI1:AOJ1048576 AXE1:AYF1048576 BHA1:BIB1048576 BQW1:BRX1048576 CAS1:CBT1048576 CKO1:CLP1048576 CUK1:CVL1048576 DEG1:DFH1048576 DOC1:DPD1048576 DXY1:DYZ1048576 EHU1:EIV1048576 ERQ1:ESR1048576 FBM1:FCN1048576 FLI1:FMJ1048576 FVE1:FWF1048576 GFA1:GGB1048576 GOW1:GPX1048576 GYS1:GZT1048576 HIO1:HJP1048576 HSK1:HTL1048576 ICG1:IDH1048576 IMC1:IND1048576 IVY1:IWZ1048576 JFU1:JGV1048576 JPQ1:JQR1048576 JZM1:KAN1048576 KJI1:KKJ1048576 KTE1:KUF1048576 LDA1:LEB1048576 LMW1:LNX1048576 LWS1:LXT1048576 MGO1:MHP1048576 MQK1:MRL1048576 NAG1:NBH1048576 NKC1:NLD1048576 NTY1:NUZ1048576 ODU1:OEV1048576 ONQ1:OOR1048576 OXM1:OYN1048576 PHI1:PIJ1048576 PRE1:PSF1048576 QBA1:QCB1048576 QKW1:QLX1048576 QUS1:QVT1048576 REO1:RFP1048576 ROK1:RPL1048576 RYG1:RZH1048576 SIC1:SJD1048576 SRY1:SSZ1048576 TBU1:TCV1048576 TLQ1:TMR1048576 TVM1:TWN1048576 UFI1:UGJ1048576 UPE1:UQF1048576 UZA1:VAB1048576 VIW1:VJX1048576 VSS1:VTT1048576 WCO1:WDP1048576 WMK1:WNL1048576 WWG1:WXH1048576 X1:X136 JT1:JT136 TP1:TP136 ADL1:ADL136 ANH1:ANH136 AXD1:AXD136 BGZ1:BGZ136 BQV1:BQV136 CAR1:CAR136 CKN1:CKN136 CUJ1:CUJ136 DEF1:DEF136 DOB1:DOB136 DXX1:DXX136 EHT1:EHT136 ERP1:ERP136 FBL1:FBL136 FLH1:FLH136 FVD1:FVD136 GEZ1:GEZ136 GOV1:GOV136 GYR1:GYR136 HIN1:HIN136 HSJ1:HSJ136 ICF1:ICF136 IMB1:IMB136 IVX1:IVX136 JFT1:JFT136 JPP1:JPP136 JZL1:JZL136 KJH1:KJH136 KTD1:KTD136 LCZ1:LCZ136 LMV1:LMV136 LWR1:LWR136 MGN1:MGN136 MQJ1:MQJ136 NAF1:NAF136 NKB1:NKB136 NTX1:NTX136 ODT1:ODT136 ONP1:ONP136 OXL1:OXL136 PHH1:PHH136 PRD1:PRD136 QAZ1:QAZ136 QKV1:QKV136 QUR1:QUR136 REN1:REN136 ROJ1:ROJ136 RYF1:RYF136 SIB1:SIB136 SRX1:SRX136 TBT1:TBT136 TLP1:TLP136 TVL1:TVL136 UFH1:UFH136 UPD1:UPD136 UYZ1:UYZ136 VIV1:VIV136 VSR1:VSR136 WCN1:WCN136 WMJ1:WMJ136 WWF1:WWF136 X138:X65672 JT138:JT65672 TP138:TP65672 ADL138:ADL65672 ANH138:ANH65672 AXD138:AXD65672 BGZ138:BGZ65672 BQV138:BQV65672 CAR138:CAR65672 CKN138:CKN65672 CUJ138:CUJ65672 DEF138:DEF65672 DOB138:DOB65672 DXX138:DXX65672 EHT138:EHT65672 ERP138:ERP65672 FBL138:FBL65672 FLH138:FLH65672 FVD138:FVD65672 GEZ138:GEZ65672 GOV138:GOV65672 GYR138:GYR65672 HIN138:HIN65672 HSJ138:HSJ65672 ICF138:ICF65672 IMB138:IMB65672 IVX138:IVX65672 JFT138:JFT65672 JPP138:JPP65672 JZL138:JZL65672 KJH138:KJH65672 KTD138:KTD65672 LCZ138:LCZ65672 LMV138:LMV65672 LWR138:LWR65672 MGN138:MGN65672 MQJ138:MQJ65672 NAF138:NAF65672 NKB138:NKB65672 NTX138:NTX65672 ODT138:ODT65672 ONP138:ONP65672 OXL138:OXL65672 PHH138:PHH65672 PRD138:PRD65672 QAZ138:QAZ65672 QKV138:QKV65672 QUR138:QUR65672 REN138:REN65672 ROJ138:ROJ65672 RYF138:RYF65672 SIB138:SIB65672 SRX138:SRX65672 TBT138:TBT65672 TLP138:TLP65672 TVL138:TVL65672 UFH138:UFH65672 UPD138:UPD65672 UYZ138:UYZ65672 VIV138:VIV65672 VSR138:VSR65672 WCN138:WCN65672 WMJ138:WMJ65672 WWF138:WWF65672 X65674:X131208 JT65674:JT131208 TP65674:TP131208 ADL65674:ADL131208 ANH65674:ANH131208 AXD65674:AXD131208 BGZ65674:BGZ131208 BQV65674:BQV131208 CAR65674:CAR131208 CKN65674:CKN131208 CUJ65674:CUJ131208 DEF65674:DEF131208 DOB65674:DOB131208 DXX65674:DXX131208 EHT65674:EHT131208 ERP65674:ERP131208 FBL65674:FBL131208 FLH65674:FLH131208 FVD65674:FVD131208 GEZ65674:GEZ131208 GOV65674:GOV131208 GYR65674:GYR131208 HIN65674:HIN131208 HSJ65674:HSJ131208 ICF65674:ICF131208 IMB65674:IMB131208 IVX65674:IVX131208 JFT65674:JFT131208 JPP65674:JPP131208 JZL65674:JZL131208 KJH65674:KJH131208 KTD65674:KTD131208 LCZ65674:LCZ131208 LMV65674:LMV131208 LWR65674:LWR131208 MGN65674:MGN131208 MQJ65674:MQJ131208 NAF65674:NAF131208 NKB65674:NKB131208 NTX65674:NTX131208 ODT65674:ODT131208 ONP65674:ONP131208 OXL65674:OXL131208 PHH65674:PHH131208 PRD65674:PRD131208 QAZ65674:QAZ131208 QKV65674:QKV131208 QUR65674:QUR131208 REN65674:REN131208 ROJ65674:ROJ131208 RYF65674:RYF131208 SIB65674:SIB131208 SRX65674:SRX131208 TBT65674:TBT131208 TLP65674:TLP131208 TVL65674:TVL131208 UFH65674:UFH131208 UPD65674:UPD131208 UYZ65674:UYZ131208 VIV65674:VIV131208 VSR65674:VSR131208 WCN65674:WCN131208 WMJ65674:WMJ131208 WWF65674:WWF131208 X131210:X196744 JT131210:JT196744 TP131210:TP196744 ADL131210:ADL196744 ANH131210:ANH196744 AXD131210:AXD196744 BGZ131210:BGZ196744 BQV131210:BQV196744 CAR131210:CAR196744 CKN131210:CKN196744 CUJ131210:CUJ196744 DEF131210:DEF196744 DOB131210:DOB196744 DXX131210:DXX196744 EHT131210:EHT196744 ERP131210:ERP196744 FBL131210:FBL196744 FLH131210:FLH196744 FVD131210:FVD196744 GEZ131210:GEZ196744 GOV131210:GOV196744 GYR131210:GYR196744 HIN131210:HIN196744 HSJ131210:HSJ196744 ICF131210:ICF196744 IMB131210:IMB196744 IVX131210:IVX196744 JFT131210:JFT196744 JPP131210:JPP196744 JZL131210:JZL196744 KJH131210:KJH196744 KTD131210:KTD196744 LCZ131210:LCZ196744 LMV131210:LMV196744 LWR131210:LWR196744 MGN131210:MGN196744 MQJ131210:MQJ196744 NAF131210:NAF196744 NKB131210:NKB196744 NTX131210:NTX196744 ODT131210:ODT196744 ONP131210:ONP196744 OXL131210:OXL196744 PHH131210:PHH196744 PRD131210:PRD196744 QAZ131210:QAZ196744 QKV131210:QKV196744 QUR131210:QUR196744 REN131210:REN196744 ROJ131210:ROJ196744 RYF131210:RYF196744 SIB131210:SIB196744 SRX131210:SRX196744 TBT131210:TBT196744 TLP131210:TLP196744 TVL131210:TVL196744 UFH131210:UFH196744 UPD131210:UPD196744 UYZ131210:UYZ196744 VIV131210:VIV196744 VSR131210:VSR196744 WCN131210:WCN196744 WMJ131210:WMJ196744 WWF131210:WWF196744 X196746:X262280 JT196746:JT262280 TP196746:TP262280 ADL196746:ADL262280 ANH196746:ANH262280 AXD196746:AXD262280 BGZ196746:BGZ262280 BQV196746:BQV262280 CAR196746:CAR262280 CKN196746:CKN262280 CUJ196746:CUJ262280 DEF196746:DEF262280 DOB196746:DOB262280 DXX196746:DXX262280 EHT196746:EHT262280 ERP196746:ERP262280 FBL196746:FBL262280 FLH196746:FLH262280 FVD196746:FVD262280 GEZ196746:GEZ262280 GOV196746:GOV262280 GYR196746:GYR262280 HIN196746:HIN262280 HSJ196746:HSJ262280 ICF196746:ICF262280 IMB196746:IMB262280 IVX196746:IVX262280 JFT196746:JFT262280 JPP196746:JPP262280 JZL196746:JZL262280 KJH196746:KJH262280 KTD196746:KTD262280 LCZ196746:LCZ262280 LMV196746:LMV262280 LWR196746:LWR262280 MGN196746:MGN262280 MQJ196746:MQJ262280 NAF196746:NAF262280 NKB196746:NKB262280 NTX196746:NTX262280 ODT196746:ODT262280 ONP196746:ONP262280 OXL196746:OXL262280 PHH196746:PHH262280 PRD196746:PRD262280 QAZ196746:QAZ262280 QKV196746:QKV262280 QUR196746:QUR262280 REN196746:REN262280 ROJ196746:ROJ262280 RYF196746:RYF262280 SIB196746:SIB262280 SRX196746:SRX262280 TBT196746:TBT262280 TLP196746:TLP262280 TVL196746:TVL262280 UFH196746:UFH262280 UPD196746:UPD262280 UYZ196746:UYZ262280 VIV196746:VIV262280 VSR196746:VSR262280 WCN196746:WCN262280 WMJ196746:WMJ262280 WWF196746:WWF262280 X262282:X327816 JT262282:JT327816 TP262282:TP327816 ADL262282:ADL327816 ANH262282:ANH327816 AXD262282:AXD327816 BGZ262282:BGZ327816 BQV262282:BQV327816 CAR262282:CAR327816 CKN262282:CKN327816 CUJ262282:CUJ327816 DEF262282:DEF327816 DOB262282:DOB327816 DXX262282:DXX327816 EHT262282:EHT327816 ERP262282:ERP327816 FBL262282:FBL327816 FLH262282:FLH327816 FVD262282:FVD327816 GEZ262282:GEZ327816 GOV262282:GOV327816 GYR262282:GYR327816 HIN262282:HIN327816 HSJ262282:HSJ327816 ICF262282:ICF327816 IMB262282:IMB327816 IVX262282:IVX327816 JFT262282:JFT327816 JPP262282:JPP327816 JZL262282:JZL327816 KJH262282:KJH327816 KTD262282:KTD327816 LCZ262282:LCZ327816 LMV262282:LMV327816 LWR262282:LWR327816 MGN262282:MGN327816 MQJ262282:MQJ327816 NAF262282:NAF327816 NKB262282:NKB327816 NTX262282:NTX327816 ODT262282:ODT327816 ONP262282:ONP327816 OXL262282:OXL327816 PHH262282:PHH327816 PRD262282:PRD327816 QAZ262282:QAZ327816 QKV262282:QKV327816 QUR262282:QUR327816 REN262282:REN327816 ROJ262282:ROJ327816 RYF262282:RYF327816 SIB262282:SIB327816 SRX262282:SRX327816 TBT262282:TBT327816 TLP262282:TLP327816 TVL262282:TVL327816 UFH262282:UFH327816 UPD262282:UPD327816 UYZ262282:UYZ327816 VIV262282:VIV327816 VSR262282:VSR327816 WCN262282:WCN327816 WMJ262282:WMJ327816 WWF262282:WWF327816 X327818:X393352 JT327818:JT393352 TP327818:TP393352 ADL327818:ADL393352 ANH327818:ANH393352 AXD327818:AXD393352 BGZ327818:BGZ393352 BQV327818:BQV393352 CAR327818:CAR393352 CKN327818:CKN393352 CUJ327818:CUJ393352 DEF327818:DEF393352 DOB327818:DOB393352 DXX327818:DXX393352 EHT327818:EHT393352 ERP327818:ERP393352 FBL327818:FBL393352 FLH327818:FLH393352 FVD327818:FVD393352 GEZ327818:GEZ393352 GOV327818:GOV393352 GYR327818:GYR393352 HIN327818:HIN393352 HSJ327818:HSJ393352 ICF327818:ICF393352 IMB327818:IMB393352 IVX327818:IVX393352 JFT327818:JFT393352 JPP327818:JPP393352 JZL327818:JZL393352 KJH327818:KJH393352 KTD327818:KTD393352 LCZ327818:LCZ393352 LMV327818:LMV393352 LWR327818:LWR393352 MGN327818:MGN393352 MQJ327818:MQJ393352 NAF327818:NAF393352 NKB327818:NKB393352 NTX327818:NTX393352 ODT327818:ODT393352 ONP327818:ONP393352 OXL327818:OXL393352 PHH327818:PHH393352 PRD327818:PRD393352 QAZ327818:QAZ393352 QKV327818:QKV393352 QUR327818:QUR393352 REN327818:REN393352 ROJ327818:ROJ393352 RYF327818:RYF393352 SIB327818:SIB393352 SRX327818:SRX393352 TBT327818:TBT393352 TLP327818:TLP393352 TVL327818:TVL393352 UFH327818:UFH393352 UPD327818:UPD393352 UYZ327818:UYZ393352 VIV327818:VIV393352 VSR327818:VSR393352 WCN327818:WCN393352 WMJ327818:WMJ393352 WWF327818:WWF393352 X393354:X458888 JT393354:JT458888 TP393354:TP458888 ADL393354:ADL458888 ANH393354:ANH458888 AXD393354:AXD458888 BGZ393354:BGZ458888 BQV393354:BQV458888 CAR393354:CAR458888 CKN393354:CKN458888 CUJ393354:CUJ458888 DEF393354:DEF458888 DOB393354:DOB458888 DXX393354:DXX458888 EHT393354:EHT458888 ERP393354:ERP458888 FBL393354:FBL458888 FLH393354:FLH458888 FVD393354:FVD458888 GEZ393354:GEZ458888 GOV393354:GOV458888 GYR393354:GYR458888 HIN393354:HIN458888 HSJ393354:HSJ458888 ICF393354:ICF458888 IMB393354:IMB458888 IVX393354:IVX458888 JFT393354:JFT458888 JPP393354:JPP458888 JZL393354:JZL458888 KJH393354:KJH458888 KTD393354:KTD458888 LCZ393354:LCZ458888 LMV393354:LMV458888 LWR393354:LWR458888 MGN393354:MGN458888 MQJ393354:MQJ458888 NAF393354:NAF458888 NKB393354:NKB458888 NTX393354:NTX458888 ODT393354:ODT458888 ONP393354:ONP458888 OXL393354:OXL458888 PHH393354:PHH458888 PRD393354:PRD458888 QAZ393354:QAZ458888 QKV393354:QKV458888 QUR393354:QUR458888 REN393354:REN458888 ROJ393354:ROJ458888 RYF393354:RYF458888 SIB393354:SIB458888 SRX393354:SRX458888 TBT393354:TBT458888 TLP393354:TLP458888 TVL393354:TVL458888 UFH393354:UFH458888 UPD393354:UPD458888 UYZ393354:UYZ458888 VIV393354:VIV458888 VSR393354:VSR458888 WCN393354:WCN458888 WMJ393354:WMJ458888 WWF393354:WWF458888 X458890:X524424 JT458890:JT524424 TP458890:TP524424 ADL458890:ADL524424 ANH458890:ANH524424 AXD458890:AXD524424 BGZ458890:BGZ524424 BQV458890:BQV524424 CAR458890:CAR524424 CKN458890:CKN524424 CUJ458890:CUJ524424 DEF458890:DEF524424 DOB458890:DOB524424 DXX458890:DXX524424 EHT458890:EHT524424 ERP458890:ERP524424 FBL458890:FBL524424 FLH458890:FLH524424 FVD458890:FVD524424 GEZ458890:GEZ524424 GOV458890:GOV524424 GYR458890:GYR524424 HIN458890:HIN524424 HSJ458890:HSJ524424 ICF458890:ICF524424 IMB458890:IMB524424 IVX458890:IVX524424 JFT458890:JFT524424 JPP458890:JPP524424 JZL458890:JZL524424 KJH458890:KJH524424 KTD458890:KTD524424 LCZ458890:LCZ524424 LMV458890:LMV524424 LWR458890:LWR524424 MGN458890:MGN524424 MQJ458890:MQJ524424 NAF458890:NAF524424 NKB458890:NKB524424 NTX458890:NTX524424 ODT458890:ODT524424 ONP458890:ONP524424 OXL458890:OXL524424 PHH458890:PHH524424 PRD458890:PRD524424 QAZ458890:QAZ524424 QKV458890:QKV524424 QUR458890:QUR524424 REN458890:REN524424 ROJ458890:ROJ524424 RYF458890:RYF524424 SIB458890:SIB524424 SRX458890:SRX524424 TBT458890:TBT524424 TLP458890:TLP524424 TVL458890:TVL524424 UFH458890:UFH524424 UPD458890:UPD524424 UYZ458890:UYZ524424 VIV458890:VIV524424 VSR458890:VSR524424 WCN458890:WCN524424 WMJ458890:WMJ524424 WWF458890:WWF524424 X524426:X589960 JT524426:JT589960 TP524426:TP589960 ADL524426:ADL589960 ANH524426:ANH589960 AXD524426:AXD589960 BGZ524426:BGZ589960 BQV524426:BQV589960 CAR524426:CAR589960 CKN524426:CKN589960 CUJ524426:CUJ589960 DEF524426:DEF589960 DOB524426:DOB589960 DXX524426:DXX589960 EHT524426:EHT589960 ERP524426:ERP589960 FBL524426:FBL589960 FLH524426:FLH589960 FVD524426:FVD589960 GEZ524426:GEZ589960 GOV524426:GOV589960 GYR524426:GYR589960 HIN524426:HIN589960 HSJ524426:HSJ589960 ICF524426:ICF589960 IMB524426:IMB589960 IVX524426:IVX589960 JFT524426:JFT589960 JPP524426:JPP589960 JZL524426:JZL589960 KJH524426:KJH589960 KTD524426:KTD589960 LCZ524426:LCZ589960 LMV524426:LMV589960 LWR524426:LWR589960 MGN524426:MGN589960 MQJ524426:MQJ589960 NAF524426:NAF589960 NKB524426:NKB589960 NTX524426:NTX589960 ODT524426:ODT589960 ONP524426:ONP589960 OXL524426:OXL589960 PHH524426:PHH589960 PRD524426:PRD589960 QAZ524426:QAZ589960 QKV524426:QKV589960 QUR524426:QUR589960 REN524426:REN589960 ROJ524426:ROJ589960 RYF524426:RYF589960 SIB524426:SIB589960 SRX524426:SRX589960 TBT524426:TBT589960 TLP524426:TLP589960 TVL524426:TVL589960 UFH524426:UFH589960 UPD524426:UPD589960 UYZ524426:UYZ589960 VIV524426:VIV589960 VSR524426:VSR589960 WCN524426:WCN589960 WMJ524426:WMJ589960 WWF524426:WWF589960 X589962:X655496 JT589962:JT655496 TP589962:TP655496 ADL589962:ADL655496 ANH589962:ANH655496 AXD589962:AXD655496 BGZ589962:BGZ655496 BQV589962:BQV655496 CAR589962:CAR655496 CKN589962:CKN655496 CUJ589962:CUJ655496 DEF589962:DEF655496 DOB589962:DOB655496 DXX589962:DXX655496 EHT589962:EHT655496 ERP589962:ERP655496 FBL589962:FBL655496 FLH589962:FLH655496 FVD589962:FVD655496 GEZ589962:GEZ655496 GOV589962:GOV655496 GYR589962:GYR655496 HIN589962:HIN655496 HSJ589962:HSJ655496 ICF589962:ICF655496 IMB589962:IMB655496 IVX589962:IVX655496 JFT589962:JFT655496 JPP589962:JPP655496 JZL589962:JZL655496 KJH589962:KJH655496 KTD589962:KTD655496 LCZ589962:LCZ655496 LMV589962:LMV655496 LWR589962:LWR655496 MGN589962:MGN655496 MQJ589962:MQJ655496 NAF589962:NAF655496 NKB589962:NKB655496 NTX589962:NTX655496 ODT589962:ODT655496 ONP589962:ONP655496 OXL589962:OXL655496 PHH589962:PHH655496 PRD589962:PRD655496 QAZ589962:QAZ655496 QKV589962:QKV655496 QUR589962:QUR655496 REN589962:REN655496 ROJ589962:ROJ655496 RYF589962:RYF655496 SIB589962:SIB655496 SRX589962:SRX655496 TBT589962:TBT655496 TLP589962:TLP655496 TVL589962:TVL655496 UFH589962:UFH655496 UPD589962:UPD655496 UYZ589962:UYZ655496 VIV589962:VIV655496 VSR589962:VSR655496 WCN589962:WCN655496 WMJ589962:WMJ655496 WWF589962:WWF655496 X655498:X721032 JT655498:JT721032 TP655498:TP721032 ADL655498:ADL721032 ANH655498:ANH721032 AXD655498:AXD721032 BGZ655498:BGZ721032 BQV655498:BQV721032 CAR655498:CAR721032 CKN655498:CKN721032 CUJ655498:CUJ721032 DEF655498:DEF721032 DOB655498:DOB721032 DXX655498:DXX721032 EHT655498:EHT721032 ERP655498:ERP721032 FBL655498:FBL721032 FLH655498:FLH721032 FVD655498:FVD721032 GEZ655498:GEZ721032 GOV655498:GOV721032 GYR655498:GYR721032 HIN655498:HIN721032 HSJ655498:HSJ721032 ICF655498:ICF721032 IMB655498:IMB721032 IVX655498:IVX721032 JFT655498:JFT721032 JPP655498:JPP721032 JZL655498:JZL721032 KJH655498:KJH721032 KTD655498:KTD721032 LCZ655498:LCZ721032 LMV655498:LMV721032 LWR655498:LWR721032 MGN655498:MGN721032 MQJ655498:MQJ721032 NAF655498:NAF721032 NKB655498:NKB721032 NTX655498:NTX721032 ODT655498:ODT721032 ONP655498:ONP721032 OXL655498:OXL721032 PHH655498:PHH721032 PRD655498:PRD721032 QAZ655498:QAZ721032 QKV655498:QKV721032 QUR655498:QUR721032 REN655498:REN721032 ROJ655498:ROJ721032 RYF655498:RYF721032 SIB655498:SIB721032 SRX655498:SRX721032 TBT655498:TBT721032 TLP655498:TLP721032 TVL655498:TVL721032 UFH655498:UFH721032 UPD655498:UPD721032 UYZ655498:UYZ721032 VIV655498:VIV721032 VSR655498:VSR721032 WCN655498:WCN721032 WMJ655498:WMJ721032 WWF655498:WWF721032 X721034:X786568 JT721034:JT786568 TP721034:TP786568 ADL721034:ADL786568 ANH721034:ANH786568 AXD721034:AXD786568 BGZ721034:BGZ786568 BQV721034:BQV786568 CAR721034:CAR786568 CKN721034:CKN786568 CUJ721034:CUJ786568 DEF721034:DEF786568 DOB721034:DOB786568 DXX721034:DXX786568 EHT721034:EHT786568 ERP721034:ERP786568 FBL721034:FBL786568 FLH721034:FLH786568 FVD721034:FVD786568 GEZ721034:GEZ786568 GOV721034:GOV786568 GYR721034:GYR786568 HIN721034:HIN786568 HSJ721034:HSJ786568 ICF721034:ICF786568 IMB721034:IMB786568 IVX721034:IVX786568 JFT721034:JFT786568 JPP721034:JPP786568 JZL721034:JZL786568 KJH721034:KJH786568 KTD721034:KTD786568 LCZ721034:LCZ786568 LMV721034:LMV786568 LWR721034:LWR786568 MGN721034:MGN786568 MQJ721034:MQJ786568 NAF721034:NAF786568 NKB721034:NKB786568 NTX721034:NTX786568 ODT721034:ODT786568 ONP721034:ONP786568 OXL721034:OXL786568 PHH721034:PHH786568 PRD721034:PRD786568 QAZ721034:QAZ786568 QKV721034:QKV786568 QUR721034:QUR786568 REN721034:REN786568 ROJ721034:ROJ786568 RYF721034:RYF786568 SIB721034:SIB786568 SRX721034:SRX786568 TBT721034:TBT786568 TLP721034:TLP786568 TVL721034:TVL786568 UFH721034:UFH786568 UPD721034:UPD786568 UYZ721034:UYZ786568 VIV721034:VIV786568 VSR721034:VSR786568 WCN721034:WCN786568 WMJ721034:WMJ786568 WWF721034:WWF786568 X786570:X852104 JT786570:JT852104 TP786570:TP852104 ADL786570:ADL852104 ANH786570:ANH852104 AXD786570:AXD852104 BGZ786570:BGZ852104 BQV786570:BQV852104 CAR786570:CAR852104 CKN786570:CKN852104 CUJ786570:CUJ852104 DEF786570:DEF852104 DOB786570:DOB852104 DXX786570:DXX852104 EHT786570:EHT852104 ERP786570:ERP852104 FBL786570:FBL852104 FLH786570:FLH852104 FVD786570:FVD852104 GEZ786570:GEZ852104 GOV786570:GOV852104 GYR786570:GYR852104 HIN786570:HIN852104 HSJ786570:HSJ852104 ICF786570:ICF852104 IMB786570:IMB852104 IVX786570:IVX852104 JFT786570:JFT852104 JPP786570:JPP852104 JZL786570:JZL852104 KJH786570:KJH852104 KTD786570:KTD852104 LCZ786570:LCZ852104 LMV786570:LMV852104 LWR786570:LWR852104 MGN786570:MGN852104 MQJ786570:MQJ852104 NAF786570:NAF852104 NKB786570:NKB852104 NTX786570:NTX852104 ODT786570:ODT852104 ONP786570:ONP852104 OXL786570:OXL852104 PHH786570:PHH852104 PRD786570:PRD852104 QAZ786570:QAZ852104 QKV786570:QKV852104 QUR786570:QUR852104 REN786570:REN852104 ROJ786570:ROJ852104 RYF786570:RYF852104 SIB786570:SIB852104 SRX786570:SRX852104 TBT786570:TBT852104 TLP786570:TLP852104 TVL786570:TVL852104 UFH786570:UFH852104 UPD786570:UPD852104 UYZ786570:UYZ852104 VIV786570:VIV852104 VSR786570:VSR852104 WCN786570:WCN852104 WMJ786570:WMJ852104 WWF786570:WWF852104 X852106:X917640 JT852106:JT917640 TP852106:TP917640 ADL852106:ADL917640 ANH852106:ANH917640 AXD852106:AXD917640 BGZ852106:BGZ917640 BQV852106:BQV917640 CAR852106:CAR917640 CKN852106:CKN917640 CUJ852106:CUJ917640 DEF852106:DEF917640 DOB852106:DOB917640 DXX852106:DXX917640 EHT852106:EHT917640 ERP852106:ERP917640 FBL852106:FBL917640 FLH852106:FLH917640 FVD852106:FVD917640 GEZ852106:GEZ917640 GOV852106:GOV917640 GYR852106:GYR917640 HIN852106:HIN917640 HSJ852106:HSJ917640 ICF852106:ICF917640 IMB852106:IMB917640 IVX852106:IVX917640 JFT852106:JFT917640 JPP852106:JPP917640 JZL852106:JZL917640 KJH852106:KJH917640 KTD852106:KTD917640 LCZ852106:LCZ917640 LMV852106:LMV917640 LWR852106:LWR917640 MGN852106:MGN917640 MQJ852106:MQJ917640 NAF852106:NAF917640 NKB852106:NKB917640 NTX852106:NTX917640 ODT852106:ODT917640 ONP852106:ONP917640 OXL852106:OXL917640 PHH852106:PHH917640 PRD852106:PRD917640 QAZ852106:QAZ917640 QKV852106:QKV917640 QUR852106:QUR917640 REN852106:REN917640 ROJ852106:ROJ917640 RYF852106:RYF917640 SIB852106:SIB917640 SRX852106:SRX917640 TBT852106:TBT917640 TLP852106:TLP917640 TVL852106:TVL917640 UFH852106:UFH917640 UPD852106:UPD917640 UYZ852106:UYZ917640 VIV852106:VIV917640 VSR852106:VSR917640 WCN852106:WCN917640 WMJ852106:WMJ917640 WWF852106:WWF917640 X917642:X983176 JT917642:JT983176 TP917642:TP983176 ADL917642:ADL983176 ANH917642:ANH983176 AXD917642:AXD983176 BGZ917642:BGZ983176 BQV917642:BQV983176 CAR917642:CAR983176 CKN917642:CKN983176 CUJ917642:CUJ983176 DEF917642:DEF983176 DOB917642:DOB983176 DXX917642:DXX983176 EHT917642:EHT983176 ERP917642:ERP983176 FBL917642:FBL983176 FLH917642:FLH983176 FVD917642:FVD983176 GEZ917642:GEZ983176 GOV917642:GOV983176 GYR917642:GYR983176 HIN917642:HIN983176 HSJ917642:HSJ983176 ICF917642:ICF983176 IMB917642:IMB983176 IVX917642:IVX983176 JFT917642:JFT983176 JPP917642:JPP983176 JZL917642:JZL983176 KJH917642:KJH983176 KTD917642:KTD983176 LCZ917642:LCZ983176 LMV917642:LMV983176 LWR917642:LWR983176 MGN917642:MGN983176 MQJ917642:MQJ983176 NAF917642:NAF983176 NKB917642:NKB983176 NTX917642:NTX983176 ODT917642:ODT983176 ONP917642:ONP983176 OXL917642:OXL983176 PHH917642:PHH983176 PRD917642:PRD983176 QAZ917642:QAZ983176 QKV917642:QKV983176 QUR917642:QUR983176 REN917642:REN983176 ROJ917642:ROJ983176 RYF917642:RYF983176 SIB917642:SIB983176 SRX917642:SRX983176 TBT917642:TBT983176 TLP917642:TLP983176 TVL917642:TVL983176 UFH917642:UFH983176 UPD917642:UPD983176 UYZ917642:UYZ983176 VIV917642:VIV983176 VSR917642:VSR983176 WCN917642:WCN983176 WMJ917642:WMJ983176 WWF917642:WWF983176 X983178:X1048576 JT983178:JT1048576 TP983178:TP1048576 ADL983178:ADL1048576 ANH983178:ANH1048576 AXD983178:AXD1048576 BGZ983178:BGZ1048576 BQV983178:BQV1048576 CAR983178:CAR1048576 CKN983178:CKN1048576 CUJ983178:CUJ1048576 DEF983178:DEF1048576 DOB983178:DOB1048576 DXX983178:DXX1048576 EHT983178:EHT1048576 ERP983178:ERP1048576 FBL983178:FBL1048576 FLH983178:FLH1048576 FVD983178:FVD1048576 GEZ983178:GEZ1048576 GOV983178:GOV1048576 GYR983178:GYR1048576 HIN983178:HIN1048576 HSJ983178:HSJ1048576 ICF983178:ICF1048576 IMB983178:IMB1048576 IVX983178:IVX1048576 JFT983178:JFT1048576 JPP983178:JPP1048576 JZL983178:JZL1048576 KJH983178:KJH1048576 KTD983178:KTD1048576 LCZ983178:LCZ1048576 LMV983178:LMV1048576 LWR983178:LWR1048576 MGN983178:MGN1048576 MQJ983178:MQJ1048576 NAF983178:NAF1048576 NKB983178:NKB1048576 NTX983178:NTX1048576 ODT983178:ODT1048576 ONP983178:ONP1048576 OXL983178:OXL1048576 PHH983178:PHH1048576 PRD983178:PRD1048576 QAZ983178:QAZ1048576 QKV983178:QKV1048576 QUR983178:QUR1048576 REN983178:REN1048576 ROJ983178:ROJ1048576 RYF983178:RYF1048576 SIB983178:SIB1048576 SRX983178:SRX1048576 TBT983178:TBT1048576 TLP983178:TLP1048576 TVL983178:TVL1048576 UFH983178:UFH1048576 UPD983178:UPD1048576 UYZ983178:UYZ1048576 VIV983178:VIV1048576 VSR983178:VSR1048576 WCN983178:WCN1048576 WMJ983178:WMJ1048576 WWF983178:WWF1048576">
      <formula1>0</formula1>
      <formula2>1000000000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3" workbookViewId="0">
      <selection sqref="A1:XFD1048576"/>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",[1]NOMBRE!B2," - ","( ",[1]NOMBRE!C2,[1]NOMBRE!D2,[1]NOMBRE!E2,[1]NOMBRE!F2,[1]NOMBRE!G2," )")</f>
        <v>COMUNA:  - (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",[1]NOMBRE!B3," - ","( ",[1]NOMBRE!C3,[1]NOMBRE!D3,[1]NOMBRE!E3,[1]NOMBRE!F3,[1]NOMBRE!G3,[1]NOMBRE!H3," )")</f>
        <v>ESTABLECIMIENTO/ESTRATEGIA:  - (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",[1]NOMBRE!B6," - ","( ",[1]NOMBRE!C6,[1]NOMBRE!D6," )")</f>
        <v>MES:  - (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",[1]NOMBRE!B7)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329" t="s">
        <v>2</v>
      </c>
      <c r="B6" s="329"/>
      <c r="C6" s="329"/>
      <c r="D6" s="329"/>
      <c r="E6" s="329"/>
      <c r="F6" s="329"/>
      <c r="G6" s="329"/>
      <c r="H6" s="329"/>
      <c r="I6" s="329"/>
      <c r="J6" s="329"/>
      <c r="K6" s="329"/>
      <c r="L6" s="329"/>
      <c r="M6" s="329"/>
      <c r="N6" s="329"/>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330" t="s">
        <v>5</v>
      </c>
      <c r="B10" s="330" t="s">
        <v>0</v>
      </c>
      <c r="C10" s="332" t="s">
        <v>6</v>
      </c>
      <c r="D10" s="333"/>
      <c r="E10" s="333"/>
      <c r="F10" s="333"/>
      <c r="G10" s="333"/>
      <c r="H10" s="333"/>
      <c r="I10" s="333"/>
      <c r="J10" s="333"/>
      <c r="K10" s="333"/>
      <c r="L10" s="333"/>
      <c r="M10" s="333"/>
      <c r="N10" s="333"/>
      <c r="O10" s="333"/>
      <c r="P10" s="333"/>
      <c r="Q10" s="333"/>
      <c r="R10" s="333"/>
      <c r="S10" s="333"/>
      <c r="T10" s="333"/>
      <c r="U10" s="334"/>
      <c r="V10" s="332" t="s">
        <v>7</v>
      </c>
      <c r="W10" s="335"/>
      <c r="X10" s="336" t="s">
        <v>8</v>
      </c>
      <c r="Y10" s="338" t="s">
        <v>9</v>
      </c>
      <c r="Z10" s="51"/>
      <c r="AA10" s="51"/>
      <c r="AB10" s="51"/>
      <c r="AC10" s="51"/>
      <c r="AI10" s="51"/>
      <c r="AJ10" s="51"/>
      <c r="AK10" s="51"/>
      <c r="AL10" s="51"/>
      <c r="AM10" s="51"/>
      <c r="AZ10" s="52"/>
    </row>
    <row r="11" spans="1:81" s="4" customFormat="1" ht="39" customHeight="1" x14ac:dyDescent="0.15">
      <c r="A11" s="331"/>
      <c r="B11" s="331"/>
      <c r="C11" s="53" t="s">
        <v>10</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337"/>
      <c r="Y11" s="339"/>
      <c r="Z11" s="51"/>
      <c r="AA11" s="51"/>
      <c r="AB11" s="51"/>
      <c r="AC11" s="51"/>
      <c r="AD11" s="51"/>
      <c r="AE11" s="51"/>
      <c r="AF11" s="51"/>
      <c r="AG11" s="51"/>
      <c r="AH11" s="51"/>
      <c r="AN11" s="51"/>
      <c r="AO11" s="51"/>
      <c r="AP11" s="51"/>
      <c r="AQ11" s="51"/>
      <c r="AR11" s="51"/>
    </row>
    <row r="12" spans="1:81" s="4" customFormat="1" ht="15.75" customHeight="1" x14ac:dyDescent="0.15">
      <c r="A12" s="15" t="s">
        <v>31</v>
      </c>
      <c r="B12" s="58">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6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69">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330" t="s">
        <v>35</v>
      </c>
      <c r="B16" s="330" t="s">
        <v>0</v>
      </c>
      <c r="C16" s="340" t="s">
        <v>36</v>
      </c>
      <c r="D16" s="341"/>
      <c r="E16" s="341"/>
      <c r="F16" s="330"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331"/>
      <c r="B17" s="331"/>
      <c r="C17" s="5" t="s">
        <v>38</v>
      </c>
      <c r="D17" s="76" t="s">
        <v>39</v>
      </c>
      <c r="E17" s="77" t="s">
        <v>40</v>
      </c>
      <c r="F17" s="33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34">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342" t="s">
        <v>45</v>
      </c>
      <c r="B23" s="343" t="s">
        <v>46</v>
      </c>
      <c r="C23" s="343"/>
      <c r="D23" s="330" t="s">
        <v>0</v>
      </c>
      <c r="E23" s="344" t="s">
        <v>36</v>
      </c>
      <c r="F23" s="344"/>
      <c r="G23" s="344"/>
      <c r="H23" s="345"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342"/>
      <c r="B24" s="343"/>
      <c r="C24" s="343"/>
      <c r="D24" s="331"/>
      <c r="E24" s="93" t="s">
        <v>38</v>
      </c>
      <c r="F24" s="93" t="s">
        <v>47</v>
      </c>
      <c r="G24" s="93" t="s">
        <v>40</v>
      </c>
      <c r="H24" s="346"/>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47" t="s">
        <v>48</v>
      </c>
      <c r="B25" s="348"/>
      <c r="C25" s="349"/>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50" t="s">
        <v>49</v>
      </c>
      <c r="B26" s="353" t="s">
        <v>50</v>
      </c>
      <c r="C26" s="35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51"/>
      <c r="B27" s="355" t="s">
        <v>51</v>
      </c>
      <c r="C27" s="356"/>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51"/>
      <c r="B28" s="357" t="s">
        <v>52</v>
      </c>
      <c r="C28" s="358"/>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51"/>
      <c r="B29" s="355" t="s">
        <v>53</v>
      </c>
      <c r="C29" s="356"/>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51"/>
      <c r="B30" s="355" t="s">
        <v>54</v>
      </c>
      <c r="C30" s="356"/>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51"/>
      <c r="B31" s="355" t="s">
        <v>55</v>
      </c>
      <c r="C31" s="356"/>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51"/>
      <c r="B32" s="355" t="s">
        <v>56</v>
      </c>
      <c r="C32" s="356"/>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51"/>
      <c r="B33" s="355" t="s">
        <v>57</v>
      </c>
      <c r="C33" s="356"/>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51"/>
      <c r="B34" s="355" t="s">
        <v>58</v>
      </c>
      <c r="C34" s="356"/>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51"/>
      <c r="B35" s="355" t="s">
        <v>59</v>
      </c>
      <c r="C35" s="356"/>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51"/>
      <c r="B36" s="355" t="s">
        <v>60</v>
      </c>
      <c r="C36" s="356"/>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52"/>
      <c r="B37" s="359" t="s">
        <v>61</v>
      </c>
      <c r="C37" s="360"/>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50" t="s">
        <v>62</v>
      </c>
      <c r="B38" s="353" t="s">
        <v>63</v>
      </c>
      <c r="C38" s="35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51"/>
      <c r="B39" s="355" t="s">
        <v>64</v>
      </c>
      <c r="C39" s="356"/>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51"/>
      <c r="B40" s="359" t="s">
        <v>61</v>
      </c>
      <c r="C40" s="360"/>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50" t="s">
        <v>65</v>
      </c>
      <c r="B41" s="353" t="s">
        <v>63</v>
      </c>
      <c r="C41" s="35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51"/>
      <c r="B42" s="355" t="s">
        <v>64</v>
      </c>
      <c r="C42" s="356"/>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52"/>
      <c r="B43" s="359" t="s">
        <v>61</v>
      </c>
      <c r="C43" s="360"/>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61" t="s">
        <v>67</v>
      </c>
      <c r="B45" s="363" t="s">
        <v>68</v>
      </c>
      <c r="C45" s="365" t="s">
        <v>69</v>
      </c>
      <c r="D45" s="366"/>
      <c r="E45" s="366"/>
      <c r="F45" s="366"/>
      <c r="G45" s="366"/>
      <c r="H45" s="366"/>
      <c r="I45" s="366"/>
      <c r="J45" s="366"/>
      <c r="K45" s="366"/>
      <c r="L45" s="366"/>
      <c r="M45" s="366"/>
      <c r="N45" s="366"/>
      <c r="O45" s="366"/>
      <c r="P45" s="366"/>
      <c r="Q45" s="366"/>
      <c r="R45" s="366"/>
      <c r="S45" s="366"/>
      <c r="T45" s="366"/>
      <c r="U45" s="367"/>
      <c r="V45" s="365" t="s">
        <v>7</v>
      </c>
      <c r="W45" s="367"/>
      <c r="X45" s="330"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62"/>
      <c r="B46" s="364"/>
      <c r="C46" s="53" t="s">
        <v>10</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31"/>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135"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135"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145" t="s">
        <v>79</v>
      </c>
      <c r="B68" s="146"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151"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68" t="s">
        <v>96</v>
      </c>
      <c r="B99" s="369"/>
      <c r="C99" s="372" t="s">
        <v>0</v>
      </c>
      <c r="D99" s="340" t="s">
        <v>36</v>
      </c>
      <c r="E99" s="341"/>
      <c r="F99" s="341"/>
      <c r="G99" s="330"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70"/>
      <c r="B100" s="371"/>
      <c r="C100" s="373"/>
      <c r="D100" s="34" t="s">
        <v>38</v>
      </c>
      <c r="E100" s="34" t="s">
        <v>39</v>
      </c>
      <c r="F100" s="34" t="s">
        <v>40</v>
      </c>
      <c r="G100" s="331"/>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74" t="s">
        <v>97</v>
      </c>
      <c r="B101" s="375"/>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7"/>
      <c r="C102" s="37"/>
      <c r="D102" s="37"/>
      <c r="E102" s="37"/>
      <c r="F102" s="37"/>
      <c r="G102" s="37"/>
      <c r="H102" s="37"/>
      <c r="I102" s="37"/>
      <c r="J102" s="37"/>
      <c r="K102" s="37"/>
      <c r="L102" s="37"/>
      <c r="M102" s="37"/>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76" t="s">
        <v>99</v>
      </c>
      <c r="B103" s="377"/>
      <c r="C103" s="378"/>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7"/>
      <c r="C105" s="37"/>
      <c r="D105" s="37"/>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79" t="s">
        <v>99</v>
      </c>
      <c r="B106" s="380"/>
      <c r="C106" s="381"/>
      <c r="D106" s="372" t="s">
        <v>0</v>
      </c>
      <c r="E106" s="340" t="s">
        <v>36</v>
      </c>
      <c r="F106" s="341"/>
      <c r="G106" s="341"/>
      <c r="H106" s="330"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82"/>
      <c r="B107" s="383"/>
      <c r="C107" s="384"/>
      <c r="D107" s="373"/>
      <c r="E107" s="34" t="s">
        <v>38</v>
      </c>
      <c r="F107" s="34" t="s">
        <v>39</v>
      </c>
      <c r="G107" s="34" t="s">
        <v>40</v>
      </c>
      <c r="H107" s="331"/>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61" t="s">
        <v>103</v>
      </c>
      <c r="B110" s="385" t="s">
        <v>0</v>
      </c>
      <c r="C110" s="387" t="s">
        <v>104</v>
      </c>
      <c r="D110" s="388"/>
      <c r="E110" s="385" t="s">
        <v>105</v>
      </c>
      <c r="F110" s="389" t="s">
        <v>106</v>
      </c>
      <c r="G110" s="341" t="s">
        <v>36</v>
      </c>
      <c r="H110" s="341"/>
      <c r="I110" s="341"/>
      <c r="J110" s="330"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62"/>
      <c r="B111" s="386"/>
      <c r="C111" s="174" t="s">
        <v>107</v>
      </c>
      <c r="D111" s="175" t="s">
        <v>108</v>
      </c>
      <c r="E111" s="386"/>
      <c r="F111" s="390"/>
      <c r="G111" s="36" t="s">
        <v>38</v>
      </c>
      <c r="H111" s="34" t="s">
        <v>39</v>
      </c>
      <c r="I111" s="34" t="s">
        <v>40</v>
      </c>
      <c r="J111" s="331"/>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58">
        <f>+SUM(C112:F112)</f>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66">
        <f>+SUM(C113:F113)</f>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69">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7"/>
      <c r="C115" s="37"/>
      <c r="D115" s="37"/>
      <c r="E115" s="37"/>
      <c r="F115" s="37"/>
      <c r="G115" s="37"/>
      <c r="H115" s="37"/>
      <c r="I115" s="37"/>
      <c r="J115" s="37"/>
      <c r="K115" s="37"/>
      <c r="L115" s="37"/>
      <c r="M115" s="37"/>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183" t="s">
        <v>110</v>
      </c>
      <c r="B116" s="184" t="s">
        <v>111</v>
      </c>
      <c r="C116" s="184" t="s">
        <v>112</v>
      </c>
      <c r="D116" s="38" t="s">
        <v>113</v>
      </c>
      <c r="E116" s="37"/>
      <c r="F116" s="37"/>
      <c r="G116" s="37"/>
      <c r="H116" s="37"/>
      <c r="I116" s="37"/>
      <c r="J116" s="37"/>
      <c r="K116" s="37"/>
      <c r="L116" s="37"/>
      <c r="M116" s="37"/>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330" t="s">
        <v>114</v>
      </c>
      <c r="B117" s="176" t="s">
        <v>115</v>
      </c>
      <c r="C117" s="6"/>
      <c r="D117" s="6"/>
      <c r="E117" s="37"/>
      <c r="F117" s="37"/>
      <c r="G117" s="37"/>
      <c r="H117" s="37"/>
      <c r="I117" s="37"/>
      <c r="J117" s="37"/>
      <c r="K117" s="37"/>
      <c r="L117" s="37"/>
      <c r="M117" s="37"/>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91"/>
      <c r="B118" s="178" t="s">
        <v>116</v>
      </c>
      <c r="C118" s="83"/>
      <c r="D118" s="83"/>
      <c r="E118" s="37"/>
      <c r="F118" s="37"/>
      <c r="G118" s="37"/>
      <c r="H118" s="37"/>
      <c r="I118" s="37"/>
      <c r="J118" s="37"/>
      <c r="K118" s="37"/>
      <c r="L118" s="37"/>
      <c r="M118" s="37"/>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91"/>
      <c r="B119" s="178" t="s">
        <v>117</v>
      </c>
      <c r="C119" s="83"/>
      <c r="D119" s="83"/>
      <c r="E119" s="37"/>
      <c r="F119" s="37"/>
      <c r="G119" s="37"/>
      <c r="H119" s="37"/>
      <c r="I119" s="37"/>
      <c r="J119" s="37"/>
      <c r="K119" s="37"/>
      <c r="L119" s="37"/>
      <c r="M119" s="37"/>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331"/>
      <c r="B120" s="178" t="s">
        <v>118</v>
      </c>
      <c r="C120" s="141"/>
      <c r="D120" s="141"/>
      <c r="E120" s="37"/>
      <c r="F120" s="37"/>
      <c r="G120" s="37"/>
      <c r="H120" s="37"/>
      <c r="I120" s="37"/>
      <c r="J120" s="37"/>
      <c r="K120" s="37"/>
      <c r="L120" s="37"/>
      <c r="M120" s="37"/>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43" t="s">
        <v>119</v>
      </c>
      <c r="B121" s="176" t="s">
        <v>120</v>
      </c>
      <c r="C121" s="6"/>
      <c r="D121" s="6"/>
      <c r="E121" s="37"/>
      <c r="F121" s="37"/>
      <c r="G121" s="37"/>
      <c r="H121" s="37"/>
      <c r="I121" s="37"/>
      <c r="J121" s="37"/>
      <c r="K121" s="37"/>
      <c r="L121" s="37"/>
      <c r="M121" s="37"/>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92"/>
      <c r="B122" s="178" t="s">
        <v>121</v>
      </c>
      <c r="C122" s="83"/>
      <c r="D122" s="83"/>
      <c r="E122" s="37"/>
      <c r="F122" s="37"/>
      <c r="G122" s="37"/>
      <c r="H122" s="37"/>
      <c r="I122" s="37"/>
      <c r="J122" s="37"/>
      <c r="K122" s="37"/>
      <c r="L122" s="37"/>
      <c r="M122" s="37"/>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92"/>
      <c r="B123" s="178" t="s">
        <v>118</v>
      </c>
      <c r="C123" s="83"/>
      <c r="D123" s="83"/>
      <c r="E123" s="37"/>
      <c r="F123" s="37"/>
      <c r="G123" s="37"/>
      <c r="H123" s="37"/>
      <c r="I123" s="37"/>
      <c r="J123" s="37"/>
      <c r="K123" s="37"/>
      <c r="L123" s="37"/>
      <c r="M123" s="37"/>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92"/>
      <c r="B124" s="186" t="s">
        <v>122</v>
      </c>
      <c r="C124" s="87"/>
      <c r="D124" s="87"/>
      <c r="E124" s="37"/>
      <c r="F124" s="37"/>
      <c r="G124" s="37"/>
      <c r="H124" s="37"/>
      <c r="I124" s="37"/>
      <c r="J124" s="37"/>
      <c r="K124" s="37"/>
      <c r="L124" s="37"/>
      <c r="M124" s="37"/>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92"/>
      <c r="B125" s="180" t="s">
        <v>123</v>
      </c>
      <c r="C125" s="141"/>
      <c r="D125" s="141"/>
      <c r="E125" s="37"/>
      <c r="F125" s="37"/>
      <c r="G125" s="37"/>
      <c r="H125" s="37"/>
      <c r="I125" s="37"/>
      <c r="J125" s="37"/>
      <c r="K125" s="37"/>
      <c r="L125" s="37"/>
      <c r="M125" s="37"/>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330" t="s">
        <v>124</v>
      </c>
      <c r="B126" s="176" t="s">
        <v>125</v>
      </c>
      <c r="C126" s="6"/>
      <c r="D126" s="6"/>
      <c r="E126" s="37"/>
      <c r="F126" s="37"/>
      <c r="G126" s="37"/>
      <c r="H126" s="37"/>
      <c r="I126" s="37"/>
      <c r="J126" s="37"/>
      <c r="K126" s="37"/>
      <c r="L126" s="37"/>
      <c r="M126" s="37"/>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91"/>
      <c r="B127" s="178" t="s">
        <v>121</v>
      </c>
      <c r="C127" s="83"/>
      <c r="D127" s="83"/>
      <c r="E127" s="37"/>
      <c r="F127" s="37"/>
      <c r="G127" s="37"/>
      <c r="H127" s="37"/>
      <c r="I127" s="37"/>
      <c r="J127" s="37"/>
      <c r="K127" s="37"/>
      <c r="L127" s="37"/>
      <c r="M127" s="37"/>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91"/>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91"/>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91"/>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331"/>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43"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92"/>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93" t="s">
        <v>31</v>
      </c>
      <c r="B136" s="330" t="s">
        <v>0</v>
      </c>
      <c r="C136" s="365" t="s">
        <v>69</v>
      </c>
      <c r="D136" s="366"/>
      <c r="E136" s="366"/>
      <c r="F136" s="366"/>
      <c r="G136" s="366"/>
      <c r="H136" s="366"/>
      <c r="I136" s="366"/>
      <c r="J136" s="366"/>
      <c r="K136" s="366"/>
      <c r="L136" s="366"/>
      <c r="M136" s="366"/>
      <c r="N136" s="366"/>
      <c r="O136" s="366"/>
      <c r="P136" s="366"/>
      <c r="Q136" s="366"/>
      <c r="R136" s="366"/>
      <c r="S136" s="366"/>
      <c r="T136" s="366"/>
      <c r="U136" s="367"/>
      <c r="V136" s="395" t="s">
        <v>132</v>
      </c>
      <c r="W136" s="396"/>
      <c r="X136" s="395" t="s">
        <v>133</v>
      </c>
      <c r="Y136" s="396"/>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94"/>
      <c r="B137" s="331"/>
      <c r="C137" s="53" t="s">
        <v>10</v>
      </c>
      <c r="D137" s="33" t="s">
        <v>11</v>
      </c>
      <c r="E137" s="54" t="s">
        <v>12</v>
      </c>
      <c r="F137" s="54" t="s">
        <v>13</v>
      </c>
      <c r="G137" s="54" t="s">
        <v>14</v>
      </c>
      <c r="H137" s="33" t="s">
        <v>15</v>
      </c>
      <c r="I137" s="33" t="s">
        <v>16</v>
      </c>
      <c r="J137" s="33" t="s">
        <v>17</v>
      </c>
      <c r="K137" s="33" t="s">
        <v>18</v>
      </c>
      <c r="L137" s="33" t="s">
        <v>19</v>
      </c>
      <c r="M137" s="33" t="s">
        <v>20</v>
      </c>
      <c r="N137" s="33" t="s">
        <v>21</v>
      </c>
      <c r="O137" s="33" t="s">
        <v>22</v>
      </c>
      <c r="P137" s="33" t="s">
        <v>23</v>
      </c>
      <c r="Q137" s="33" t="s">
        <v>24</v>
      </c>
      <c r="R137" s="33" t="s">
        <v>25</v>
      </c>
      <c r="S137" s="33" t="s">
        <v>26</v>
      </c>
      <c r="T137" s="33" t="s">
        <v>27</v>
      </c>
      <c r="U137" s="55" t="s">
        <v>28</v>
      </c>
      <c r="V137" s="56" t="s">
        <v>29</v>
      </c>
      <c r="W137" s="55" t="s">
        <v>30</v>
      </c>
      <c r="X137" s="56" t="s">
        <v>134</v>
      </c>
      <c r="Y137" s="55"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22.5" customHeight="1" x14ac:dyDescent="0.2">
      <c r="A138" s="192" t="s">
        <v>136</v>
      </c>
      <c r="B138" s="16">
        <f>+SUM(C138:U138)</f>
        <v>0</v>
      </c>
      <c r="C138" s="18"/>
      <c r="D138" s="19"/>
      <c r="E138" s="19"/>
      <c r="F138" s="19"/>
      <c r="G138" s="19"/>
      <c r="H138" s="19"/>
      <c r="I138" s="19"/>
      <c r="J138" s="19"/>
      <c r="K138" s="19"/>
      <c r="L138" s="19"/>
      <c r="M138" s="19"/>
      <c r="N138" s="19"/>
      <c r="O138" s="19"/>
      <c r="P138" s="19"/>
      <c r="Q138" s="19"/>
      <c r="R138" s="19"/>
      <c r="S138" s="19"/>
      <c r="T138" s="19"/>
      <c r="U138" s="30"/>
      <c r="V138" s="82"/>
      <c r="W138" s="30"/>
      <c r="X138" s="82"/>
      <c r="Y138" s="30"/>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18" customHeight="1" x14ac:dyDescent="0.2">
      <c r="A139" s="194" t="s">
        <v>137</v>
      </c>
      <c r="B139" s="16">
        <f t="shared" ref="B139:B154" si="12">+SUM(C139:U139)</f>
        <v>0</v>
      </c>
      <c r="C139" s="8"/>
      <c r="D139" s="9"/>
      <c r="E139" s="9"/>
      <c r="F139" s="9"/>
      <c r="G139" s="9"/>
      <c r="H139" s="9"/>
      <c r="I139" s="9"/>
      <c r="J139" s="9"/>
      <c r="K139" s="9"/>
      <c r="L139" s="9"/>
      <c r="M139" s="9"/>
      <c r="N139" s="9"/>
      <c r="O139" s="9"/>
      <c r="P139" s="9"/>
      <c r="Q139" s="9"/>
      <c r="R139" s="9"/>
      <c r="S139" s="9"/>
      <c r="T139" s="9"/>
      <c r="U139" s="7"/>
      <c r="V139" s="82"/>
      <c r="W139" s="7"/>
      <c r="X139" s="82"/>
      <c r="Y139" s="7"/>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138</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139</v>
      </c>
      <c r="B141" s="16">
        <f t="shared" si="12"/>
        <v>0</v>
      </c>
      <c r="C141" s="8"/>
      <c r="D141" s="9"/>
      <c r="E141" s="82"/>
      <c r="F141" s="9"/>
      <c r="G141" s="9"/>
      <c r="H141" s="9"/>
      <c r="I141" s="9"/>
      <c r="J141" s="9"/>
      <c r="K141" s="9"/>
      <c r="L141" s="9"/>
      <c r="M141" s="9"/>
      <c r="N141" s="9"/>
      <c r="O141" s="82"/>
      <c r="P141" s="9"/>
      <c r="Q141" s="9"/>
      <c r="R141" s="9"/>
      <c r="S141" s="9"/>
      <c r="T141" s="9"/>
      <c r="U141" s="7"/>
      <c r="V141" s="82"/>
      <c r="W141" s="7"/>
      <c r="X141" s="82"/>
      <c r="Y141" s="7"/>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140</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141</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142</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143</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144</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145</v>
      </c>
      <c r="B147" s="16">
        <f t="shared" si="12"/>
        <v>0</v>
      </c>
      <c r="C147" s="8"/>
      <c r="D147" s="9"/>
      <c r="E147" s="82"/>
      <c r="F147" s="9"/>
      <c r="G147" s="9"/>
      <c r="H147" s="9"/>
      <c r="I147" s="9"/>
      <c r="J147" s="9"/>
      <c r="K147" s="9"/>
      <c r="L147" s="9"/>
      <c r="M147" s="9"/>
      <c r="N147" s="9"/>
      <c r="O147" s="82"/>
      <c r="P147" s="9"/>
      <c r="Q147" s="9"/>
      <c r="R147" s="9"/>
      <c r="S147" s="9"/>
      <c r="T147" s="9"/>
      <c r="U147" s="7"/>
      <c r="V147" s="82"/>
      <c r="W147" s="7"/>
      <c r="X147" s="82"/>
      <c r="Y147" s="7"/>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146</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147</v>
      </c>
      <c r="B149" s="16">
        <f t="shared" si="12"/>
        <v>0</v>
      </c>
      <c r="C149" s="8"/>
      <c r="D149" s="9"/>
      <c r="E149" s="82"/>
      <c r="F149" s="9"/>
      <c r="G149" s="9"/>
      <c r="H149" s="9"/>
      <c r="I149" s="9"/>
      <c r="J149" s="9"/>
      <c r="K149" s="9"/>
      <c r="L149" s="9"/>
      <c r="M149" s="9"/>
      <c r="N149" s="9"/>
      <c r="O149" s="82"/>
      <c r="P149" s="9"/>
      <c r="Q149" s="9"/>
      <c r="R149" s="9"/>
      <c r="S149" s="9"/>
      <c r="T149" s="9"/>
      <c r="U149" s="7"/>
      <c r="V149" s="82"/>
      <c r="W149" s="7"/>
      <c r="X149" s="82"/>
      <c r="Y149" s="7"/>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148</v>
      </c>
      <c r="B150" s="16">
        <f t="shared" si="12"/>
        <v>0</v>
      </c>
      <c r="C150" s="8"/>
      <c r="D150" s="9"/>
      <c r="E150" s="82"/>
      <c r="F150" s="9"/>
      <c r="G150" s="9"/>
      <c r="H150" s="9"/>
      <c r="I150" s="9"/>
      <c r="J150" s="9"/>
      <c r="K150" s="9"/>
      <c r="L150" s="9"/>
      <c r="M150" s="9"/>
      <c r="N150" s="9"/>
      <c r="O150" s="82"/>
      <c r="P150" s="9"/>
      <c r="Q150" s="9"/>
      <c r="R150" s="9"/>
      <c r="S150" s="9"/>
      <c r="T150" s="9"/>
      <c r="U150" s="7"/>
      <c r="V150" s="82"/>
      <c r="W150" s="7"/>
      <c r="X150" s="82"/>
      <c r="Y150" s="7"/>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0</v>
      </c>
      <c r="C151" s="8"/>
      <c r="D151" s="9"/>
      <c r="E151" s="82"/>
      <c r="F151" s="9"/>
      <c r="G151" s="9"/>
      <c r="H151" s="9"/>
      <c r="I151" s="9"/>
      <c r="J151" s="9"/>
      <c r="K151" s="9"/>
      <c r="L151" s="9"/>
      <c r="M151" s="9"/>
      <c r="N151" s="9"/>
      <c r="O151" s="82"/>
      <c r="P151" s="9"/>
      <c r="Q151" s="9"/>
      <c r="R151" s="9"/>
      <c r="S151" s="9"/>
      <c r="T151" s="9"/>
      <c r="U151" s="7"/>
      <c r="V151" s="82"/>
      <c r="W151" s="7"/>
      <c r="X151" s="82"/>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0</v>
      </c>
      <c r="C153" s="8"/>
      <c r="D153" s="9"/>
      <c r="E153" s="82"/>
      <c r="F153" s="9"/>
      <c r="G153" s="9"/>
      <c r="H153" s="9"/>
      <c r="I153" s="9"/>
      <c r="J153" s="9"/>
      <c r="K153" s="9"/>
      <c r="L153" s="9"/>
      <c r="M153" s="9"/>
      <c r="N153" s="9"/>
      <c r="O153" s="82"/>
      <c r="P153" s="9"/>
      <c r="Q153" s="9"/>
      <c r="R153" s="9"/>
      <c r="S153" s="9"/>
      <c r="T153" s="9"/>
      <c r="U153" s="7"/>
      <c r="V153" s="82"/>
      <c r="W153" s="7"/>
      <c r="X153" s="82"/>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0</v>
      </c>
      <c r="C154" s="11"/>
      <c r="D154" s="12"/>
      <c r="E154" s="12"/>
      <c r="F154" s="12"/>
      <c r="G154" s="12"/>
      <c r="H154" s="12"/>
      <c r="I154" s="12"/>
      <c r="J154" s="12"/>
      <c r="K154" s="12"/>
      <c r="L154" s="12"/>
      <c r="M154" s="12"/>
      <c r="N154" s="12"/>
      <c r="O154" s="12"/>
      <c r="P154" s="12"/>
      <c r="Q154" s="12"/>
      <c r="R154" s="12"/>
      <c r="S154" s="12"/>
      <c r="T154" s="12"/>
      <c r="U154" s="14"/>
      <c r="V154" s="198"/>
      <c r="W154" s="14"/>
      <c r="X154" s="198"/>
      <c r="Y154" s="14"/>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330" t="s">
        <v>153</v>
      </c>
      <c r="B156" s="330" t="s">
        <v>0</v>
      </c>
      <c r="C156" s="332" t="s">
        <v>154</v>
      </c>
      <c r="D156" s="33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331"/>
      <c r="B157" s="331"/>
      <c r="C157" s="200" t="s">
        <v>155</v>
      </c>
      <c r="D157" s="200"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0</v>
      </c>
      <c r="C158" s="6"/>
      <c r="D158" s="6"/>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0</v>
      </c>
      <c r="C160" s="87"/>
      <c r="D160" s="87"/>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0</v>
      </c>
      <c r="C161" s="203">
        <f>+SUM(C158:C160)</f>
        <v>0</v>
      </c>
      <c r="D161" s="203">
        <f>+SUM(D158:D160)</f>
        <v>0</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61" t="s">
        <v>67</v>
      </c>
      <c r="B163" s="363" t="s">
        <v>68</v>
      </c>
      <c r="C163" s="365" t="s">
        <v>69</v>
      </c>
      <c r="D163" s="366"/>
      <c r="E163" s="366"/>
      <c r="F163" s="366"/>
      <c r="G163" s="366"/>
      <c r="H163" s="366"/>
      <c r="I163" s="366"/>
      <c r="J163" s="366"/>
      <c r="K163" s="366"/>
      <c r="L163" s="366"/>
      <c r="M163" s="366"/>
      <c r="N163" s="366"/>
      <c r="O163" s="366"/>
      <c r="P163" s="366"/>
      <c r="Q163" s="366"/>
      <c r="R163" s="366"/>
      <c r="S163" s="366"/>
      <c r="T163" s="366"/>
      <c r="U163" s="366"/>
      <c r="V163" s="365" t="s">
        <v>7</v>
      </c>
      <c r="W163" s="367"/>
      <c r="X163" s="397" t="s">
        <v>70</v>
      </c>
      <c r="Y163" s="399"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62"/>
      <c r="B164" s="364"/>
      <c r="C164" s="53" t="s">
        <v>10</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98"/>
      <c r="Y164" s="400"/>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0</v>
      </c>
      <c r="C165" s="8"/>
      <c r="D165" s="9"/>
      <c r="E165" s="9"/>
      <c r="F165" s="9"/>
      <c r="G165" s="9"/>
      <c r="H165" s="9"/>
      <c r="I165" s="9"/>
      <c r="J165" s="9"/>
      <c r="K165" s="9"/>
      <c r="L165" s="9"/>
      <c r="M165" s="10"/>
      <c r="N165" s="10"/>
      <c r="O165" s="10"/>
      <c r="P165" s="10"/>
      <c r="Q165" s="10"/>
      <c r="R165" s="10"/>
      <c r="S165" s="10"/>
      <c r="T165" s="10"/>
      <c r="U165" s="10"/>
      <c r="V165" s="8"/>
      <c r="W165" s="7"/>
      <c r="X165" s="205"/>
      <c r="Y165" s="206"/>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t="str">
        <f t="shared" ref="BF165:BF170" si="23">IF($B165=0,"",IF($X165="",IF($B165="","",1),0))</f>
        <v/>
      </c>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0</v>
      </c>
      <c r="C170" s="26">
        <f>+SUM(C165:C169)</f>
        <v>0</v>
      </c>
      <c r="D170" s="27">
        <f t="shared" ref="D170:Y170" si="24">+SUM(D165:D169)</f>
        <v>0</v>
      </c>
      <c r="E170" s="27">
        <f t="shared" si="24"/>
        <v>0</v>
      </c>
      <c r="F170" s="27">
        <f t="shared" si="24"/>
        <v>0</v>
      </c>
      <c r="G170" s="27">
        <f t="shared" si="24"/>
        <v>0</v>
      </c>
      <c r="H170" s="27">
        <f t="shared" si="24"/>
        <v>0</v>
      </c>
      <c r="I170" s="27">
        <f t="shared" si="24"/>
        <v>0</v>
      </c>
      <c r="J170" s="27">
        <f t="shared" si="24"/>
        <v>0</v>
      </c>
      <c r="K170" s="27">
        <f t="shared" si="24"/>
        <v>0</v>
      </c>
      <c r="L170" s="27">
        <f t="shared" si="24"/>
        <v>0</v>
      </c>
      <c r="M170" s="27">
        <f t="shared" si="24"/>
        <v>0</v>
      </c>
      <c r="N170" s="27">
        <f t="shared" si="24"/>
        <v>0</v>
      </c>
      <c r="O170" s="27">
        <f t="shared" si="24"/>
        <v>0</v>
      </c>
      <c r="P170" s="27">
        <f t="shared" si="24"/>
        <v>0</v>
      </c>
      <c r="Q170" s="27">
        <f t="shared" si="24"/>
        <v>0</v>
      </c>
      <c r="R170" s="27">
        <f t="shared" si="24"/>
        <v>0</v>
      </c>
      <c r="S170" s="27">
        <f t="shared" si="24"/>
        <v>0</v>
      </c>
      <c r="T170" s="27">
        <f t="shared" si="24"/>
        <v>0</v>
      </c>
      <c r="U170" s="28">
        <f t="shared" si="24"/>
        <v>0</v>
      </c>
      <c r="V170" s="26">
        <f t="shared" si="24"/>
        <v>0</v>
      </c>
      <c r="W170" s="29">
        <f t="shared" si="24"/>
        <v>0</v>
      </c>
      <c r="X170" s="212">
        <f t="shared" si="24"/>
        <v>0</v>
      </c>
      <c r="Y170" s="213">
        <f t="shared" si="24"/>
        <v>0</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t="str">
        <f t="shared" si="23"/>
        <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135" t="s">
        <v>67</v>
      </c>
      <c r="B172" s="21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6"/>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0</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135"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38"/>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41"/>
      <c r="K183" s="161"/>
      <c r="L183" s="161"/>
    </row>
    <row r="184" spans="1:58" ht="15" customHeight="1" x14ac:dyDescent="0.2">
      <c r="A184" s="202" t="s">
        <v>0</v>
      </c>
      <c r="B184" s="17">
        <f>+SUM(B180:B183)</f>
        <v>0</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38"/>
      <c r="C187" s="161"/>
      <c r="D187" s="161"/>
      <c r="E187" s="161"/>
      <c r="F187" s="161"/>
      <c r="G187" s="161"/>
      <c r="H187" s="161"/>
      <c r="I187" s="161"/>
      <c r="J187" s="161"/>
      <c r="K187" s="161"/>
      <c r="L187" s="161"/>
      <c r="M187" s="161"/>
      <c r="N187" s="161"/>
    </row>
    <row r="188" spans="1:58" ht="16.5" customHeight="1" x14ac:dyDescent="0.15">
      <c r="A188" s="218" t="s">
        <v>163</v>
      </c>
      <c r="B188" s="83"/>
      <c r="C188" s="161"/>
      <c r="D188" s="161"/>
      <c r="E188" s="161"/>
      <c r="F188" s="161"/>
      <c r="G188" s="161"/>
      <c r="H188" s="161"/>
      <c r="I188" s="161"/>
      <c r="J188" s="161"/>
      <c r="K188" s="161"/>
      <c r="L188" s="161"/>
      <c r="M188" s="161"/>
      <c r="N188" s="161"/>
    </row>
    <row r="189" spans="1:58" ht="16.5" customHeight="1" x14ac:dyDescent="0.15">
      <c r="A189" s="219" t="s">
        <v>164</v>
      </c>
      <c r="B189" s="141"/>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6"/>
      <c r="M192" s="161"/>
      <c r="N192" s="161"/>
    </row>
    <row r="193" spans="1:14" ht="15" customHeight="1" x14ac:dyDescent="0.2">
      <c r="A193" s="149" t="s">
        <v>166</v>
      </c>
      <c r="B193" s="83"/>
      <c r="M193" s="161"/>
      <c r="N193" s="161"/>
    </row>
    <row r="194" spans="1:14" ht="15" customHeight="1" x14ac:dyDescent="0.2">
      <c r="A194" s="149" t="s">
        <v>167</v>
      </c>
      <c r="B194" s="83"/>
      <c r="M194" s="161"/>
      <c r="N194" s="161"/>
    </row>
    <row r="195" spans="1:14" ht="15" customHeight="1" x14ac:dyDescent="0.2">
      <c r="A195" s="222" t="s">
        <v>168</v>
      </c>
      <c r="B195" s="83"/>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c r="M198" s="161"/>
      <c r="N198" s="161"/>
    </row>
    <row r="199" spans="1:14" ht="15" customHeight="1" x14ac:dyDescent="0.2">
      <c r="A199" s="149" t="s">
        <v>172</v>
      </c>
      <c r="B199" s="83"/>
      <c r="M199" s="161"/>
      <c r="N199" s="161"/>
    </row>
    <row r="200" spans="1:14" ht="15" customHeight="1" x14ac:dyDescent="0.2">
      <c r="A200" s="223" t="s">
        <v>83</v>
      </c>
      <c r="B200" s="83"/>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0</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0</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3" workbookViewId="0">
      <selection sqref="A1:XFD1048576"/>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",[1]NOMBRE!B2," - ","( ",[1]NOMBRE!C2,[1]NOMBRE!D2,[1]NOMBRE!E2,[1]NOMBRE!F2,[1]NOMBRE!G2," )")</f>
        <v>COMUNA:  - (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",[1]NOMBRE!B3," - ","( ",[1]NOMBRE!C3,[1]NOMBRE!D3,[1]NOMBRE!E3,[1]NOMBRE!F3,[1]NOMBRE!G3,[1]NOMBRE!H3," )")</f>
        <v>ESTABLECIMIENTO/ESTRATEGIA:  - (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",[1]NOMBRE!B6," - ","( ",[1]NOMBRE!C6,[1]NOMBRE!D6," )")</f>
        <v>MES:  - (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",[1]NOMBRE!B7)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329" t="s">
        <v>2</v>
      </c>
      <c r="B6" s="329"/>
      <c r="C6" s="329"/>
      <c r="D6" s="329"/>
      <c r="E6" s="329"/>
      <c r="F6" s="329"/>
      <c r="G6" s="329"/>
      <c r="H6" s="329"/>
      <c r="I6" s="329"/>
      <c r="J6" s="329"/>
      <c r="K6" s="329"/>
      <c r="L6" s="329"/>
      <c r="M6" s="329"/>
      <c r="N6" s="329"/>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330" t="s">
        <v>5</v>
      </c>
      <c r="B10" s="330" t="s">
        <v>0</v>
      </c>
      <c r="C10" s="332" t="s">
        <v>6</v>
      </c>
      <c r="D10" s="333"/>
      <c r="E10" s="333"/>
      <c r="F10" s="333"/>
      <c r="G10" s="333"/>
      <c r="H10" s="333"/>
      <c r="I10" s="333"/>
      <c r="J10" s="333"/>
      <c r="K10" s="333"/>
      <c r="L10" s="333"/>
      <c r="M10" s="333"/>
      <c r="N10" s="333"/>
      <c r="O10" s="333"/>
      <c r="P10" s="333"/>
      <c r="Q10" s="333"/>
      <c r="R10" s="333"/>
      <c r="S10" s="333"/>
      <c r="T10" s="333"/>
      <c r="U10" s="334"/>
      <c r="V10" s="332" t="s">
        <v>7</v>
      </c>
      <c r="W10" s="335"/>
      <c r="X10" s="336" t="s">
        <v>8</v>
      </c>
      <c r="Y10" s="338" t="s">
        <v>9</v>
      </c>
      <c r="Z10" s="51"/>
      <c r="AA10" s="51"/>
      <c r="AB10" s="51"/>
      <c r="AC10" s="51"/>
      <c r="AI10" s="51"/>
      <c r="AJ10" s="51"/>
      <c r="AK10" s="51"/>
      <c r="AL10" s="51"/>
      <c r="AM10" s="51"/>
      <c r="AZ10" s="52"/>
    </row>
    <row r="11" spans="1:81" s="4" customFormat="1" ht="39" customHeight="1" x14ac:dyDescent="0.15">
      <c r="A11" s="331"/>
      <c r="B11" s="331"/>
      <c r="C11" s="53" t="s">
        <v>10</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337"/>
      <c r="Y11" s="339"/>
      <c r="Z11" s="51"/>
      <c r="AA11" s="51"/>
      <c r="AB11" s="51"/>
      <c r="AC11" s="51"/>
      <c r="AD11" s="51"/>
      <c r="AE11" s="51"/>
      <c r="AF11" s="51"/>
      <c r="AG11" s="51"/>
      <c r="AH11" s="51"/>
      <c r="AN11" s="51"/>
      <c r="AO11" s="51"/>
      <c r="AP11" s="51"/>
      <c r="AQ11" s="51"/>
      <c r="AR11" s="51"/>
    </row>
    <row r="12" spans="1:81" s="4" customFormat="1" ht="15.75" customHeight="1" x14ac:dyDescent="0.15">
      <c r="A12" s="15" t="s">
        <v>31</v>
      </c>
      <c r="B12" s="58">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6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69">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330" t="s">
        <v>35</v>
      </c>
      <c r="B16" s="330" t="s">
        <v>0</v>
      </c>
      <c r="C16" s="340" t="s">
        <v>36</v>
      </c>
      <c r="D16" s="341"/>
      <c r="E16" s="341"/>
      <c r="F16" s="330"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331"/>
      <c r="B17" s="331"/>
      <c r="C17" s="5" t="s">
        <v>38</v>
      </c>
      <c r="D17" s="76" t="s">
        <v>39</v>
      </c>
      <c r="E17" s="77" t="s">
        <v>40</v>
      </c>
      <c r="F17" s="331"/>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34">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342" t="s">
        <v>45</v>
      </c>
      <c r="B23" s="343" t="s">
        <v>46</v>
      </c>
      <c r="C23" s="343"/>
      <c r="D23" s="330" t="s">
        <v>0</v>
      </c>
      <c r="E23" s="344" t="s">
        <v>36</v>
      </c>
      <c r="F23" s="344"/>
      <c r="G23" s="344"/>
      <c r="H23" s="345"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342"/>
      <c r="B24" s="343"/>
      <c r="C24" s="343"/>
      <c r="D24" s="331"/>
      <c r="E24" s="93" t="s">
        <v>38</v>
      </c>
      <c r="F24" s="93" t="s">
        <v>47</v>
      </c>
      <c r="G24" s="93" t="s">
        <v>40</v>
      </c>
      <c r="H24" s="346"/>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47" t="s">
        <v>48</v>
      </c>
      <c r="B25" s="348"/>
      <c r="C25" s="349"/>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50" t="s">
        <v>49</v>
      </c>
      <c r="B26" s="353" t="s">
        <v>50</v>
      </c>
      <c r="C26" s="35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51"/>
      <c r="B27" s="355" t="s">
        <v>51</v>
      </c>
      <c r="C27" s="356"/>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51"/>
      <c r="B28" s="357" t="s">
        <v>52</v>
      </c>
      <c r="C28" s="358"/>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51"/>
      <c r="B29" s="355" t="s">
        <v>53</v>
      </c>
      <c r="C29" s="356"/>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51"/>
      <c r="B30" s="355" t="s">
        <v>54</v>
      </c>
      <c r="C30" s="356"/>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51"/>
      <c r="B31" s="355" t="s">
        <v>55</v>
      </c>
      <c r="C31" s="356"/>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51"/>
      <c r="B32" s="355" t="s">
        <v>56</v>
      </c>
      <c r="C32" s="356"/>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51"/>
      <c r="B33" s="355" t="s">
        <v>57</v>
      </c>
      <c r="C33" s="356"/>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51"/>
      <c r="B34" s="355" t="s">
        <v>58</v>
      </c>
      <c r="C34" s="356"/>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51"/>
      <c r="B35" s="355" t="s">
        <v>59</v>
      </c>
      <c r="C35" s="356"/>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51"/>
      <c r="B36" s="355" t="s">
        <v>60</v>
      </c>
      <c r="C36" s="356"/>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52"/>
      <c r="B37" s="359" t="s">
        <v>61</v>
      </c>
      <c r="C37" s="360"/>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50" t="s">
        <v>62</v>
      </c>
      <c r="B38" s="353" t="s">
        <v>63</v>
      </c>
      <c r="C38" s="35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51"/>
      <c r="B39" s="355" t="s">
        <v>64</v>
      </c>
      <c r="C39" s="356"/>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51"/>
      <c r="B40" s="359" t="s">
        <v>61</v>
      </c>
      <c r="C40" s="360"/>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50" t="s">
        <v>65</v>
      </c>
      <c r="B41" s="353" t="s">
        <v>63</v>
      </c>
      <c r="C41" s="35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51"/>
      <c r="B42" s="355" t="s">
        <v>64</v>
      </c>
      <c r="C42" s="356"/>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52"/>
      <c r="B43" s="359" t="s">
        <v>61</v>
      </c>
      <c r="C43" s="360"/>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61" t="s">
        <v>67</v>
      </c>
      <c r="B45" s="363" t="s">
        <v>68</v>
      </c>
      <c r="C45" s="365" t="s">
        <v>69</v>
      </c>
      <c r="D45" s="366"/>
      <c r="E45" s="366"/>
      <c r="F45" s="366"/>
      <c r="G45" s="366"/>
      <c r="H45" s="366"/>
      <c r="I45" s="366"/>
      <c r="J45" s="366"/>
      <c r="K45" s="366"/>
      <c r="L45" s="366"/>
      <c r="M45" s="366"/>
      <c r="N45" s="366"/>
      <c r="O45" s="366"/>
      <c r="P45" s="366"/>
      <c r="Q45" s="366"/>
      <c r="R45" s="366"/>
      <c r="S45" s="366"/>
      <c r="T45" s="366"/>
      <c r="U45" s="367"/>
      <c r="V45" s="365" t="s">
        <v>7</v>
      </c>
      <c r="W45" s="367"/>
      <c r="X45" s="330"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62"/>
      <c r="B46" s="364"/>
      <c r="C46" s="53" t="s">
        <v>10</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31"/>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135"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135"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145" t="s">
        <v>79</v>
      </c>
      <c r="B68" s="146"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151"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68" t="s">
        <v>96</v>
      </c>
      <c r="B99" s="369"/>
      <c r="C99" s="372" t="s">
        <v>0</v>
      </c>
      <c r="D99" s="340" t="s">
        <v>36</v>
      </c>
      <c r="E99" s="341"/>
      <c r="F99" s="341"/>
      <c r="G99" s="330"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70"/>
      <c r="B100" s="371"/>
      <c r="C100" s="373"/>
      <c r="D100" s="34" t="s">
        <v>38</v>
      </c>
      <c r="E100" s="34" t="s">
        <v>39</v>
      </c>
      <c r="F100" s="34" t="s">
        <v>40</v>
      </c>
      <c r="G100" s="331"/>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74" t="s">
        <v>97</v>
      </c>
      <c r="B101" s="375"/>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7"/>
      <c r="C102" s="37"/>
      <c r="D102" s="37"/>
      <c r="E102" s="37"/>
      <c r="F102" s="37"/>
      <c r="G102" s="37"/>
      <c r="H102" s="37"/>
      <c r="I102" s="37"/>
      <c r="J102" s="37"/>
      <c r="K102" s="37"/>
      <c r="L102" s="37"/>
      <c r="M102" s="37"/>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76" t="s">
        <v>99</v>
      </c>
      <c r="B103" s="377"/>
      <c r="C103" s="378"/>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7"/>
      <c r="C105" s="37"/>
      <c r="D105" s="37"/>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79" t="s">
        <v>99</v>
      </c>
      <c r="B106" s="380"/>
      <c r="C106" s="381"/>
      <c r="D106" s="372" t="s">
        <v>0</v>
      </c>
      <c r="E106" s="340" t="s">
        <v>36</v>
      </c>
      <c r="F106" s="341"/>
      <c r="G106" s="341"/>
      <c r="H106" s="330"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82"/>
      <c r="B107" s="383"/>
      <c r="C107" s="384"/>
      <c r="D107" s="373"/>
      <c r="E107" s="34" t="s">
        <v>38</v>
      </c>
      <c r="F107" s="34" t="s">
        <v>39</v>
      </c>
      <c r="G107" s="34" t="s">
        <v>40</v>
      </c>
      <c r="H107" s="331"/>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61" t="s">
        <v>103</v>
      </c>
      <c r="B110" s="385" t="s">
        <v>0</v>
      </c>
      <c r="C110" s="387" t="s">
        <v>104</v>
      </c>
      <c r="D110" s="388"/>
      <c r="E110" s="385" t="s">
        <v>105</v>
      </c>
      <c r="F110" s="389" t="s">
        <v>106</v>
      </c>
      <c r="G110" s="341" t="s">
        <v>36</v>
      </c>
      <c r="H110" s="341"/>
      <c r="I110" s="341"/>
      <c r="J110" s="330"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62"/>
      <c r="B111" s="386"/>
      <c r="C111" s="174" t="s">
        <v>107</v>
      </c>
      <c r="D111" s="175" t="s">
        <v>108</v>
      </c>
      <c r="E111" s="386"/>
      <c r="F111" s="390"/>
      <c r="G111" s="36" t="s">
        <v>38</v>
      </c>
      <c r="H111" s="34" t="s">
        <v>39</v>
      </c>
      <c r="I111" s="34" t="s">
        <v>40</v>
      </c>
      <c r="J111" s="331"/>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58">
        <f>+SUM(C112:F112)</f>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66">
        <f>+SUM(C113:F113)</f>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69">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7"/>
      <c r="C115" s="37"/>
      <c r="D115" s="37"/>
      <c r="E115" s="37"/>
      <c r="F115" s="37"/>
      <c r="G115" s="37"/>
      <c r="H115" s="37"/>
      <c r="I115" s="37"/>
      <c r="J115" s="37"/>
      <c r="K115" s="37"/>
      <c r="L115" s="37"/>
      <c r="M115" s="37"/>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183" t="s">
        <v>110</v>
      </c>
      <c r="B116" s="184" t="s">
        <v>111</v>
      </c>
      <c r="C116" s="184" t="s">
        <v>112</v>
      </c>
      <c r="D116" s="38" t="s">
        <v>113</v>
      </c>
      <c r="E116" s="37"/>
      <c r="F116" s="37"/>
      <c r="G116" s="37"/>
      <c r="H116" s="37"/>
      <c r="I116" s="37"/>
      <c r="J116" s="37"/>
      <c r="K116" s="37"/>
      <c r="L116" s="37"/>
      <c r="M116" s="37"/>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330" t="s">
        <v>114</v>
      </c>
      <c r="B117" s="176" t="s">
        <v>115</v>
      </c>
      <c r="C117" s="6"/>
      <c r="D117" s="6"/>
      <c r="E117" s="37"/>
      <c r="F117" s="37"/>
      <c r="G117" s="37"/>
      <c r="H117" s="37"/>
      <c r="I117" s="37"/>
      <c r="J117" s="37"/>
      <c r="K117" s="37"/>
      <c r="L117" s="37"/>
      <c r="M117" s="37"/>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91"/>
      <c r="B118" s="178" t="s">
        <v>116</v>
      </c>
      <c r="C118" s="83"/>
      <c r="D118" s="83"/>
      <c r="E118" s="37"/>
      <c r="F118" s="37"/>
      <c r="G118" s="37"/>
      <c r="H118" s="37"/>
      <c r="I118" s="37"/>
      <c r="J118" s="37"/>
      <c r="K118" s="37"/>
      <c r="L118" s="37"/>
      <c r="M118" s="37"/>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91"/>
      <c r="B119" s="178" t="s">
        <v>117</v>
      </c>
      <c r="C119" s="83"/>
      <c r="D119" s="83"/>
      <c r="E119" s="37"/>
      <c r="F119" s="37"/>
      <c r="G119" s="37"/>
      <c r="H119" s="37"/>
      <c r="I119" s="37"/>
      <c r="J119" s="37"/>
      <c r="K119" s="37"/>
      <c r="L119" s="37"/>
      <c r="M119" s="37"/>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331"/>
      <c r="B120" s="178" t="s">
        <v>118</v>
      </c>
      <c r="C120" s="141"/>
      <c r="D120" s="141"/>
      <c r="E120" s="37"/>
      <c r="F120" s="37"/>
      <c r="G120" s="37"/>
      <c r="H120" s="37"/>
      <c r="I120" s="37"/>
      <c r="J120" s="37"/>
      <c r="K120" s="37"/>
      <c r="L120" s="37"/>
      <c r="M120" s="37"/>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43" t="s">
        <v>119</v>
      </c>
      <c r="B121" s="176" t="s">
        <v>120</v>
      </c>
      <c r="C121" s="6"/>
      <c r="D121" s="6"/>
      <c r="E121" s="37"/>
      <c r="F121" s="37"/>
      <c r="G121" s="37"/>
      <c r="H121" s="37"/>
      <c r="I121" s="37"/>
      <c r="J121" s="37"/>
      <c r="K121" s="37"/>
      <c r="L121" s="37"/>
      <c r="M121" s="37"/>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92"/>
      <c r="B122" s="178" t="s">
        <v>121</v>
      </c>
      <c r="C122" s="83"/>
      <c r="D122" s="83"/>
      <c r="E122" s="37"/>
      <c r="F122" s="37"/>
      <c r="G122" s="37"/>
      <c r="H122" s="37"/>
      <c r="I122" s="37"/>
      <c r="J122" s="37"/>
      <c r="K122" s="37"/>
      <c r="L122" s="37"/>
      <c r="M122" s="37"/>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92"/>
      <c r="B123" s="178" t="s">
        <v>118</v>
      </c>
      <c r="C123" s="83"/>
      <c r="D123" s="83"/>
      <c r="E123" s="37"/>
      <c r="F123" s="37"/>
      <c r="G123" s="37"/>
      <c r="H123" s="37"/>
      <c r="I123" s="37"/>
      <c r="J123" s="37"/>
      <c r="K123" s="37"/>
      <c r="L123" s="37"/>
      <c r="M123" s="37"/>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92"/>
      <c r="B124" s="186" t="s">
        <v>122</v>
      </c>
      <c r="C124" s="87"/>
      <c r="D124" s="87"/>
      <c r="E124" s="37"/>
      <c r="F124" s="37"/>
      <c r="G124" s="37"/>
      <c r="H124" s="37"/>
      <c r="I124" s="37"/>
      <c r="J124" s="37"/>
      <c r="K124" s="37"/>
      <c r="L124" s="37"/>
      <c r="M124" s="37"/>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92"/>
      <c r="B125" s="180" t="s">
        <v>123</v>
      </c>
      <c r="C125" s="141"/>
      <c r="D125" s="141"/>
      <c r="E125" s="37"/>
      <c r="F125" s="37"/>
      <c r="G125" s="37"/>
      <c r="H125" s="37"/>
      <c r="I125" s="37"/>
      <c r="J125" s="37"/>
      <c r="K125" s="37"/>
      <c r="L125" s="37"/>
      <c r="M125" s="37"/>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330" t="s">
        <v>124</v>
      </c>
      <c r="B126" s="176" t="s">
        <v>125</v>
      </c>
      <c r="C126" s="6"/>
      <c r="D126" s="6"/>
      <c r="E126" s="37"/>
      <c r="F126" s="37"/>
      <c r="G126" s="37"/>
      <c r="H126" s="37"/>
      <c r="I126" s="37"/>
      <c r="J126" s="37"/>
      <c r="K126" s="37"/>
      <c r="L126" s="37"/>
      <c r="M126" s="37"/>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91"/>
      <c r="B127" s="178" t="s">
        <v>121</v>
      </c>
      <c r="C127" s="83"/>
      <c r="D127" s="83"/>
      <c r="E127" s="37"/>
      <c r="F127" s="37"/>
      <c r="G127" s="37"/>
      <c r="H127" s="37"/>
      <c r="I127" s="37"/>
      <c r="J127" s="37"/>
      <c r="K127" s="37"/>
      <c r="L127" s="37"/>
      <c r="M127" s="37"/>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91"/>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91"/>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91"/>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331"/>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43"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92"/>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93" t="s">
        <v>31</v>
      </c>
      <c r="B136" s="330" t="s">
        <v>0</v>
      </c>
      <c r="C136" s="365" t="s">
        <v>69</v>
      </c>
      <c r="D136" s="366"/>
      <c r="E136" s="366"/>
      <c r="F136" s="366"/>
      <c r="G136" s="366"/>
      <c r="H136" s="366"/>
      <c r="I136" s="366"/>
      <c r="J136" s="366"/>
      <c r="K136" s="366"/>
      <c r="L136" s="366"/>
      <c r="M136" s="366"/>
      <c r="N136" s="366"/>
      <c r="O136" s="366"/>
      <c r="P136" s="366"/>
      <c r="Q136" s="366"/>
      <c r="R136" s="366"/>
      <c r="S136" s="366"/>
      <c r="T136" s="366"/>
      <c r="U136" s="367"/>
      <c r="V136" s="395" t="s">
        <v>132</v>
      </c>
      <c r="W136" s="396"/>
      <c r="X136" s="395" t="s">
        <v>133</v>
      </c>
      <c r="Y136" s="396"/>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94"/>
      <c r="B137" s="331"/>
      <c r="C137" s="53" t="s">
        <v>10</v>
      </c>
      <c r="D137" s="33" t="s">
        <v>11</v>
      </c>
      <c r="E137" s="54" t="s">
        <v>12</v>
      </c>
      <c r="F137" s="54" t="s">
        <v>13</v>
      </c>
      <c r="G137" s="54" t="s">
        <v>14</v>
      </c>
      <c r="H137" s="33" t="s">
        <v>15</v>
      </c>
      <c r="I137" s="33" t="s">
        <v>16</v>
      </c>
      <c r="J137" s="33" t="s">
        <v>17</v>
      </c>
      <c r="K137" s="33" t="s">
        <v>18</v>
      </c>
      <c r="L137" s="33" t="s">
        <v>19</v>
      </c>
      <c r="M137" s="33" t="s">
        <v>20</v>
      </c>
      <c r="N137" s="33" t="s">
        <v>21</v>
      </c>
      <c r="O137" s="33" t="s">
        <v>22</v>
      </c>
      <c r="P137" s="33" t="s">
        <v>23</v>
      </c>
      <c r="Q137" s="33" t="s">
        <v>24</v>
      </c>
      <c r="R137" s="33" t="s">
        <v>25</v>
      </c>
      <c r="S137" s="33" t="s">
        <v>26</v>
      </c>
      <c r="T137" s="33" t="s">
        <v>27</v>
      </c>
      <c r="U137" s="55" t="s">
        <v>28</v>
      </c>
      <c r="V137" s="56" t="s">
        <v>29</v>
      </c>
      <c r="W137" s="55" t="s">
        <v>30</v>
      </c>
      <c r="X137" s="56" t="s">
        <v>134</v>
      </c>
      <c r="Y137" s="55"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22.5" customHeight="1" x14ac:dyDescent="0.2">
      <c r="A138" s="192" t="s">
        <v>136</v>
      </c>
      <c r="B138" s="16">
        <f>+SUM(C138:U138)</f>
        <v>0</v>
      </c>
      <c r="C138" s="18"/>
      <c r="D138" s="19"/>
      <c r="E138" s="19"/>
      <c r="F138" s="19"/>
      <c r="G138" s="19"/>
      <c r="H138" s="19"/>
      <c r="I138" s="19"/>
      <c r="J138" s="19"/>
      <c r="K138" s="19"/>
      <c r="L138" s="19"/>
      <c r="M138" s="19"/>
      <c r="N138" s="19"/>
      <c r="O138" s="19"/>
      <c r="P138" s="19"/>
      <c r="Q138" s="19"/>
      <c r="R138" s="19"/>
      <c r="S138" s="19"/>
      <c r="T138" s="19"/>
      <c r="U138" s="30"/>
      <c r="V138" s="82"/>
      <c r="W138" s="30"/>
      <c r="X138" s="82"/>
      <c r="Y138" s="30"/>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18" customHeight="1" x14ac:dyDescent="0.2">
      <c r="A139" s="194" t="s">
        <v>137</v>
      </c>
      <c r="B139" s="16">
        <f t="shared" ref="B139:B154" si="12">+SUM(C139:U139)</f>
        <v>0</v>
      </c>
      <c r="C139" s="8"/>
      <c r="D139" s="9"/>
      <c r="E139" s="9"/>
      <c r="F139" s="9"/>
      <c r="G139" s="9"/>
      <c r="H139" s="9"/>
      <c r="I139" s="9"/>
      <c r="J139" s="9"/>
      <c r="K139" s="9"/>
      <c r="L139" s="9"/>
      <c r="M139" s="9"/>
      <c r="N139" s="9"/>
      <c r="O139" s="9"/>
      <c r="P139" s="9"/>
      <c r="Q139" s="9"/>
      <c r="R139" s="9"/>
      <c r="S139" s="9"/>
      <c r="T139" s="9"/>
      <c r="U139" s="7"/>
      <c r="V139" s="82"/>
      <c r="W139" s="7"/>
      <c r="X139" s="82"/>
      <c r="Y139" s="7"/>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138</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139</v>
      </c>
      <c r="B141" s="16">
        <f t="shared" si="12"/>
        <v>0</v>
      </c>
      <c r="C141" s="8"/>
      <c r="D141" s="9"/>
      <c r="E141" s="82"/>
      <c r="F141" s="9"/>
      <c r="G141" s="9"/>
      <c r="H141" s="9"/>
      <c r="I141" s="9"/>
      <c r="J141" s="9"/>
      <c r="K141" s="9"/>
      <c r="L141" s="9"/>
      <c r="M141" s="9"/>
      <c r="N141" s="9"/>
      <c r="O141" s="82"/>
      <c r="P141" s="9"/>
      <c r="Q141" s="9"/>
      <c r="R141" s="9"/>
      <c r="S141" s="9"/>
      <c r="T141" s="9"/>
      <c r="U141" s="7"/>
      <c r="V141" s="82"/>
      <c r="W141" s="7"/>
      <c r="X141" s="82"/>
      <c r="Y141" s="7"/>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140</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141</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142</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143</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144</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145</v>
      </c>
      <c r="B147" s="16">
        <f t="shared" si="12"/>
        <v>0</v>
      </c>
      <c r="C147" s="8"/>
      <c r="D147" s="9"/>
      <c r="E147" s="82"/>
      <c r="F147" s="9"/>
      <c r="G147" s="9"/>
      <c r="H147" s="9"/>
      <c r="I147" s="9"/>
      <c r="J147" s="9"/>
      <c r="K147" s="9"/>
      <c r="L147" s="9"/>
      <c r="M147" s="9"/>
      <c r="N147" s="9"/>
      <c r="O147" s="82"/>
      <c r="P147" s="9"/>
      <c r="Q147" s="9"/>
      <c r="R147" s="9"/>
      <c r="S147" s="9"/>
      <c r="T147" s="9"/>
      <c r="U147" s="7"/>
      <c r="V147" s="82"/>
      <c r="W147" s="7"/>
      <c r="X147" s="82"/>
      <c r="Y147" s="7"/>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146</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147</v>
      </c>
      <c r="B149" s="16">
        <f t="shared" si="12"/>
        <v>0</v>
      </c>
      <c r="C149" s="8"/>
      <c r="D149" s="9"/>
      <c r="E149" s="82"/>
      <c r="F149" s="9"/>
      <c r="G149" s="9"/>
      <c r="H149" s="9"/>
      <c r="I149" s="9"/>
      <c r="J149" s="9"/>
      <c r="K149" s="9"/>
      <c r="L149" s="9"/>
      <c r="M149" s="9"/>
      <c r="N149" s="9"/>
      <c r="O149" s="82"/>
      <c r="P149" s="9"/>
      <c r="Q149" s="9"/>
      <c r="R149" s="9"/>
      <c r="S149" s="9"/>
      <c r="T149" s="9"/>
      <c r="U149" s="7"/>
      <c r="V149" s="82"/>
      <c r="W149" s="7"/>
      <c r="X149" s="82"/>
      <c r="Y149" s="7"/>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148</v>
      </c>
      <c r="B150" s="16">
        <f t="shared" si="12"/>
        <v>0</v>
      </c>
      <c r="C150" s="8"/>
      <c r="D150" s="9"/>
      <c r="E150" s="82"/>
      <c r="F150" s="9"/>
      <c r="G150" s="9"/>
      <c r="H150" s="9"/>
      <c r="I150" s="9"/>
      <c r="J150" s="9"/>
      <c r="K150" s="9"/>
      <c r="L150" s="9"/>
      <c r="M150" s="9"/>
      <c r="N150" s="9"/>
      <c r="O150" s="82"/>
      <c r="P150" s="9"/>
      <c r="Q150" s="9"/>
      <c r="R150" s="9"/>
      <c r="S150" s="9"/>
      <c r="T150" s="9"/>
      <c r="U150" s="7"/>
      <c r="V150" s="82"/>
      <c r="W150" s="7"/>
      <c r="X150" s="82"/>
      <c r="Y150" s="7"/>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0</v>
      </c>
      <c r="C151" s="8"/>
      <c r="D151" s="9"/>
      <c r="E151" s="82"/>
      <c r="F151" s="9"/>
      <c r="G151" s="9"/>
      <c r="H151" s="9"/>
      <c r="I151" s="9"/>
      <c r="J151" s="9"/>
      <c r="K151" s="9"/>
      <c r="L151" s="9"/>
      <c r="M151" s="9"/>
      <c r="N151" s="9"/>
      <c r="O151" s="82"/>
      <c r="P151" s="9"/>
      <c r="Q151" s="9"/>
      <c r="R151" s="9"/>
      <c r="S151" s="9"/>
      <c r="T151" s="9"/>
      <c r="U151" s="7"/>
      <c r="V151" s="82"/>
      <c r="W151" s="7"/>
      <c r="X151" s="82"/>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0</v>
      </c>
      <c r="C153" s="8"/>
      <c r="D153" s="9"/>
      <c r="E153" s="82"/>
      <c r="F153" s="9"/>
      <c r="G153" s="9"/>
      <c r="H153" s="9"/>
      <c r="I153" s="9"/>
      <c r="J153" s="9"/>
      <c r="K153" s="9"/>
      <c r="L153" s="9"/>
      <c r="M153" s="9"/>
      <c r="N153" s="9"/>
      <c r="O153" s="82"/>
      <c r="P153" s="9"/>
      <c r="Q153" s="9"/>
      <c r="R153" s="9"/>
      <c r="S153" s="9"/>
      <c r="T153" s="9"/>
      <c r="U153" s="7"/>
      <c r="V153" s="82"/>
      <c r="W153" s="7"/>
      <c r="X153" s="82"/>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0</v>
      </c>
      <c r="C154" s="11"/>
      <c r="D154" s="12"/>
      <c r="E154" s="12"/>
      <c r="F154" s="12"/>
      <c r="G154" s="12"/>
      <c r="H154" s="12"/>
      <c r="I154" s="12"/>
      <c r="J154" s="12"/>
      <c r="K154" s="12"/>
      <c r="L154" s="12"/>
      <c r="M154" s="12"/>
      <c r="N154" s="12"/>
      <c r="O154" s="12"/>
      <c r="P154" s="12"/>
      <c r="Q154" s="12"/>
      <c r="R154" s="12"/>
      <c r="S154" s="12"/>
      <c r="T154" s="12"/>
      <c r="U154" s="14"/>
      <c r="V154" s="198"/>
      <c r="W154" s="14"/>
      <c r="X154" s="198"/>
      <c r="Y154" s="14"/>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330" t="s">
        <v>153</v>
      </c>
      <c r="B156" s="330" t="s">
        <v>0</v>
      </c>
      <c r="C156" s="332" t="s">
        <v>154</v>
      </c>
      <c r="D156" s="334"/>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331"/>
      <c r="B157" s="331"/>
      <c r="C157" s="200" t="s">
        <v>155</v>
      </c>
      <c r="D157" s="200"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0</v>
      </c>
      <c r="C158" s="6"/>
      <c r="D158" s="6"/>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0</v>
      </c>
      <c r="C160" s="87"/>
      <c r="D160" s="87"/>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0</v>
      </c>
      <c r="C161" s="203">
        <f>+SUM(C158:C160)</f>
        <v>0</v>
      </c>
      <c r="D161" s="203">
        <f>+SUM(D158:D160)</f>
        <v>0</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61" t="s">
        <v>67</v>
      </c>
      <c r="B163" s="363" t="s">
        <v>68</v>
      </c>
      <c r="C163" s="365" t="s">
        <v>69</v>
      </c>
      <c r="D163" s="366"/>
      <c r="E163" s="366"/>
      <c r="F163" s="366"/>
      <c r="G163" s="366"/>
      <c r="H163" s="366"/>
      <c r="I163" s="366"/>
      <c r="J163" s="366"/>
      <c r="K163" s="366"/>
      <c r="L163" s="366"/>
      <c r="M163" s="366"/>
      <c r="N163" s="366"/>
      <c r="O163" s="366"/>
      <c r="P163" s="366"/>
      <c r="Q163" s="366"/>
      <c r="R163" s="366"/>
      <c r="S163" s="366"/>
      <c r="T163" s="366"/>
      <c r="U163" s="366"/>
      <c r="V163" s="365" t="s">
        <v>7</v>
      </c>
      <c r="W163" s="367"/>
      <c r="X163" s="397" t="s">
        <v>70</v>
      </c>
      <c r="Y163" s="399"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62"/>
      <c r="B164" s="364"/>
      <c r="C164" s="53" t="s">
        <v>10</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98"/>
      <c r="Y164" s="400"/>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0</v>
      </c>
      <c r="C165" s="8"/>
      <c r="D165" s="9"/>
      <c r="E165" s="9"/>
      <c r="F165" s="9"/>
      <c r="G165" s="9"/>
      <c r="H165" s="9"/>
      <c r="I165" s="9"/>
      <c r="J165" s="9"/>
      <c r="K165" s="9"/>
      <c r="L165" s="9"/>
      <c r="M165" s="10"/>
      <c r="N165" s="10"/>
      <c r="O165" s="10"/>
      <c r="P165" s="10"/>
      <c r="Q165" s="10"/>
      <c r="R165" s="10"/>
      <c r="S165" s="10"/>
      <c r="T165" s="10"/>
      <c r="U165" s="10"/>
      <c r="V165" s="8"/>
      <c r="W165" s="7"/>
      <c r="X165" s="205"/>
      <c r="Y165" s="206"/>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t="str">
        <f t="shared" ref="BF165:BF170" si="23">IF($B165=0,"",IF($X165="",IF($B165="","",1),0))</f>
        <v/>
      </c>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0</v>
      </c>
      <c r="C170" s="26">
        <f>+SUM(C165:C169)</f>
        <v>0</v>
      </c>
      <c r="D170" s="27">
        <f t="shared" ref="D170:Y170" si="24">+SUM(D165:D169)</f>
        <v>0</v>
      </c>
      <c r="E170" s="27">
        <f t="shared" si="24"/>
        <v>0</v>
      </c>
      <c r="F170" s="27">
        <f t="shared" si="24"/>
        <v>0</v>
      </c>
      <c r="G170" s="27">
        <f t="shared" si="24"/>
        <v>0</v>
      </c>
      <c r="H170" s="27">
        <f t="shared" si="24"/>
        <v>0</v>
      </c>
      <c r="I170" s="27">
        <f t="shared" si="24"/>
        <v>0</v>
      </c>
      <c r="J170" s="27">
        <f t="shared" si="24"/>
        <v>0</v>
      </c>
      <c r="K170" s="27">
        <f t="shared" si="24"/>
        <v>0</v>
      </c>
      <c r="L170" s="27">
        <f t="shared" si="24"/>
        <v>0</v>
      </c>
      <c r="M170" s="27">
        <f t="shared" si="24"/>
        <v>0</v>
      </c>
      <c r="N170" s="27">
        <f t="shared" si="24"/>
        <v>0</v>
      </c>
      <c r="O170" s="27">
        <f t="shared" si="24"/>
        <v>0</v>
      </c>
      <c r="P170" s="27">
        <f t="shared" si="24"/>
        <v>0</v>
      </c>
      <c r="Q170" s="27">
        <f t="shared" si="24"/>
        <v>0</v>
      </c>
      <c r="R170" s="27">
        <f t="shared" si="24"/>
        <v>0</v>
      </c>
      <c r="S170" s="27">
        <f t="shared" si="24"/>
        <v>0</v>
      </c>
      <c r="T170" s="27">
        <f t="shared" si="24"/>
        <v>0</v>
      </c>
      <c r="U170" s="28">
        <f t="shared" si="24"/>
        <v>0</v>
      </c>
      <c r="V170" s="26">
        <f t="shared" si="24"/>
        <v>0</v>
      </c>
      <c r="W170" s="29">
        <f t="shared" si="24"/>
        <v>0</v>
      </c>
      <c r="X170" s="212">
        <f t="shared" si="24"/>
        <v>0</v>
      </c>
      <c r="Y170" s="213">
        <f t="shared" si="24"/>
        <v>0</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t="str">
        <f t="shared" si="23"/>
        <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135" t="s">
        <v>67</v>
      </c>
      <c r="B172" s="21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6"/>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0</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135"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38"/>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41"/>
      <c r="K183" s="161"/>
      <c r="L183" s="161"/>
    </row>
    <row r="184" spans="1:58" ht="15" customHeight="1" x14ac:dyDescent="0.2">
      <c r="A184" s="202" t="s">
        <v>0</v>
      </c>
      <c r="B184" s="17">
        <f>+SUM(B180:B183)</f>
        <v>0</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38"/>
      <c r="C187" s="161"/>
      <c r="D187" s="161"/>
      <c r="E187" s="161"/>
      <c r="F187" s="161"/>
      <c r="G187" s="161"/>
      <c r="H187" s="161"/>
      <c r="I187" s="161"/>
      <c r="J187" s="161"/>
      <c r="K187" s="161"/>
      <c r="L187" s="161"/>
      <c r="M187" s="161"/>
      <c r="N187" s="161"/>
    </row>
    <row r="188" spans="1:58" ht="16.5" customHeight="1" x14ac:dyDescent="0.15">
      <c r="A188" s="218" t="s">
        <v>163</v>
      </c>
      <c r="B188" s="83"/>
      <c r="C188" s="161"/>
      <c r="D188" s="161"/>
      <c r="E188" s="161"/>
      <c r="F188" s="161"/>
      <c r="G188" s="161"/>
      <c r="H188" s="161"/>
      <c r="I188" s="161"/>
      <c r="J188" s="161"/>
      <c r="K188" s="161"/>
      <c r="L188" s="161"/>
      <c r="M188" s="161"/>
      <c r="N188" s="161"/>
    </row>
    <row r="189" spans="1:58" ht="16.5" customHeight="1" x14ac:dyDescent="0.15">
      <c r="A189" s="219" t="s">
        <v>164</v>
      </c>
      <c r="B189" s="141"/>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6"/>
      <c r="M192" s="161"/>
      <c r="N192" s="161"/>
    </row>
    <row r="193" spans="1:14" ht="15" customHeight="1" x14ac:dyDescent="0.2">
      <c r="A193" s="149" t="s">
        <v>166</v>
      </c>
      <c r="B193" s="83"/>
      <c r="M193" s="161"/>
      <c r="N193" s="161"/>
    </row>
    <row r="194" spans="1:14" ht="15" customHeight="1" x14ac:dyDescent="0.2">
      <c r="A194" s="149" t="s">
        <v>167</v>
      </c>
      <c r="B194" s="83"/>
      <c r="M194" s="161"/>
      <c r="N194" s="161"/>
    </row>
    <row r="195" spans="1:14" ht="15" customHeight="1" x14ac:dyDescent="0.2">
      <c r="A195" s="222" t="s">
        <v>168</v>
      </c>
      <c r="B195" s="83"/>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c r="M198" s="161"/>
      <c r="N198" s="161"/>
    </row>
    <row r="199" spans="1:14" ht="15" customHeight="1" x14ac:dyDescent="0.2">
      <c r="A199" s="149" t="s">
        <v>172</v>
      </c>
      <c r="B199" s="83"/>
      <c r="M199" s="161"/>
      <c r="N199" s="161"/>
    </row>
    <row r="200" spans="1:14" ht="15" customHeight="1" x14ac:dyDescent="0.2">
      <c r="A200" s="223" t="s">
        <v>83</v>
      </c>
      <c r="B200" s="83"/>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0</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0</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V163:W163"/>
    <mergeCell ref="X163:X164"/>
    <mergeCell ref="Y163:Y164"/>
    <mergeCell ref="A156:A157"/>
    <mergeCell ref="B156:B157"/>
    <mergeCell ref="C156:D156"/>
    <mergeCell ref="A163:A164"/>
    <mergeCell ref="B163:B164"/>
    <mergeCell ref="C163:U163"/>
    <mergeCell ref="A136:A137"/>
    <mergeCell ref="B136:B137"/>
    <mergeCell ref="C136:U136"/>
    <mergeCell ref="V136:W136"/>
    <mergeCell ref="X136:Y136"/>
    <mergeCell ref="J110:J111"/>
    <mergeCell ref="A117:A120"/>
    <mergeCell ref="A121:A125"/>
    <mergeCell ref="A126:A131"/>
    <mergeCell ref="A132:A133"/>
    <mergeCell ref="H106:H107"/>
    <mergeCell ref="A110:A111"/>
    <mergeCell ref="B110:B111"/>
    <mergeCell ref="C110:D110"/>
    <mergeCell ref="E110:E111"/>
    <mergeCell ref="F110:F111"/>
    <mergeCell ref="G110:I110"/>
    <mergeCell ref="A101:B101"/>
    <mergeCell ref="A103:C103"/>
    <mergeCell ref="A106:C107"/>
    <mergeCell ref="D106:D107"/>
    <mergeCell ref="E106:G106"/>
    <mergeCell ref="V45:W45"/>
    <mergeCell ref="X45:X46"/>
    <mergeCell ref="A99:B100"/>
    <mergeCell ref="C99:C100"/>
    <mergeCell ref="D99:F99"/>
    <mergeCell ref="G99:G100"/>
    <mergeCell ref="A38:A40"/>
    <mergeCell ref="A41:A43"/>
    <mergeCell ref="A45:A46"/>
    <mergeCell ref="B45:B46"/>
    <mergeCell ref="C45:U45"/>
    <mergeCell ref="B42:C42"/>
    <mergeCell ref="B43:C43"/>
    <mergeCell ref="B38:C38"/>
    <mergeCell ref="B39:C39"/>
    <mergeCell ref="B40:C40"/>
    <mergeCell ref="B41:C41"/>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23:A24"/>
    <mergeCell ref="B23:C24"/>
    <mergeCell ref="D23:D24"/>
    <mergeCell ref="E23:G23"/>
    <mergeCell ref="H23:H24"/>
    <mergeCell ref="X10:X11"/>
    <mergeCell ref="Y10:Y11"/>
    <mergeCell ref="A16:A17"/>
    <mergeCell ref="B16:B17"/>
    <mergeCell ref="C16:E16"/>
    <mergeCell ref="F16:F17"/>
    <mergeCell ref="A6:N6"/>
    <mergeCell ref="A10:A11"/>
    <mergeCell ref="B10:B11"/>
    <mergeCell ref="C10:U10"/>
    <mergeCell ref="V10:W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vt:lpstr>
      <vt:lpstr>ENERO</vt:lpstr>
      <vt:lpstr>FEBRERO</vt:lpstr>
      <vt:lpstr>MARZO</vt:lpstr>
      <vt:lpstr>ABRIL</vt:lpstr>
      <vt:lpstr>MAYO</vt:lpstr>
      <vt:lpstr>JUNIO</vt:lpstr>
      <vt:lpstr>JULIO</vt:lpstr>
      <vt:lpstr>AGOSTO</vt:lpstr>
      <vt:lpstr>SEPTIEMBRE</vt:lpstr>
      <vt:lpstr>OCTUBRE</vt:lpstr>
      <vt:lpstr>NOVIEMBRE</vt:lpstr>
      <vt:lpstr>DICIEMBRE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2014-11-27T12:35:05Z</dcterms:modified>
</cp:coreProperties>
</file>